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N\KHOA NONG NGHIEP THUY SAN\DIEM REN LUYEN\NAM HOC 2019-2020\"/>
    </mc:Choice>
  </mc:AlternateContent>
  <bookViews>
    <workbookView xWindow="0" yWindow="0" windowWidth="15360" windowHeight="7350" tabRatio="877" firstSheet="15" activeTab="16"/>
  </bookViews>
  <sheets>
    <sheet name="DA15TYA" sheetId="147" r:id="rId1"/>
    <sheet name="DA15TYB" sheetId="135" r:id="rId2"/>
    <sheet name="DA16TYA" sheetId="142" r:id="rId3"/>
    <sheet name="DA16TYB" sheetId="148" r:id="rId4"/>
    <sheet name="DA17TYA" sheetId="149" r:id="rId5"/>
    <sheet name="DA17TYB" sheetId="143" r:id="rId6"/>
    <sheet name="CA17DTY" sheetId="154" r:id="rId7"/>
    <sheet name="DA18TYA" sheetId="150" r:id="rId8"/>
    <sheet name="DA18TYB" sheetId="138" r:id="rId9"/>
    <sheet name="DA19TYA" sheetId="151" r:id="rId10"/>
    <sheet name="DA19TYB" sheetId="152" r:id="rId11"/>
    <sheet name="DA16CNTP" sheetId="137" r:id="rId12"/>
    <sheet name="DA17CNTP" sheetId="139" r:id="rId13"/>
    <sheet name="DA18CNTP" sheetId="136" r:id="rId14"/>
    <sheet name="DA19CNTP" sheetId="144" r:id="rId15"/>
    <sheet name="DA17KTMT" sheetId="140" r:id="rId16"/>
    <sheet name="DA18CNSH" sheetId="163" r:id="rId17"/>
    <sheet name="DA19KTMT" sheetId="141" r:id="rId18"/>
    <sheet name="DA19CNSH" sheetId="164" r:id="rId19"/>
    <sheet name="DA16KCT" sheetId="153" r:id="rId20"/>
    <sheet name="DA17KCT" sheetId="155" r:id="rId21"/>
    <sheet name="DA18KCT" sheetId="156" r:id="rId22"/>
    <sheet name="DA19KCT" sheetId="157" r:id="rId23"/>
    <sheet name="DA16TS" sheetId="158" r:id="rId24"/>
    <sheet name="DA17TS" sheetId="159" r:id="rId25"/>
    <sheet name="CA17TS" sheetId="160" r:id="rId26"/>
    <sheet name="DA18TS" sheetId="161" r:id="rId27"/>
    <sheet name="DA19TS" sheetId="162" r:id="rId28"/>
  </sheets>
  <externalReferences>
    <externalReference r:id="rId29"/>
  </externalReferences>
  <calcPr calcId="162913"/>
</workbook>
</file>

<file path=xl/calcChain.xml><?xml version="1.0" encoding="utf-8"?>
<calcChain xmlns="http://schemas.openxmlformats.org/spreadsheetml/2006/main">
  <c r="M12" i="139" l="1"/>
  <c r="N14" i="159" l="1"/>
  <c r="N15" i="159"/>
  <c r="N16" i="159"/>
  <c r="N17" i="159"/>
  <c r="N18" i="159"/>
  <c r="N19" i="159"/>
  <c r="N20" i="159"/>
  <c r="N21" i="159"/>
  <c r="N22" i="159"/>
  <c r="N23" i="159"/>
  <c r="N24" i="159"/>
  <c r="N25" i="159"/>
  <c r="N26" i="159"/>
  <c r="N27" i="159"/>
  <c r="N28" i="159"/>
  <c r="N29" i="159"/>
  <c r="N30" i="159"/>
  <c r="N31" i="159"/>
  <c r="N32" i="159"/>
  <c r="N33" i="159"/>
  <c r="N34" i="159"/>
  <c r="N35" i="159"/>
  <c r="N36" i="159"/>
  <c r="N37" i="159"/>
  <c r="N38" i="159"/>
  <c r="N39" i="159"/>
  <c r="N40" i="159"/>
  <c r="N41" i="159"/>
  <c r="N42" i="159"/>
  <c r="N43" i="159"/>
  <c r="N44" i="159"/>
  <c r="N45" i="159"/>
  <c r="N46" i="159"/>
  <c r="N47" i="159"/>
  <c r="N48" i="159"/>
  <c r="N49" i="159"/>
  <c r="N50" i="159"/>
  <c r="N51" i="159"/>
  <c r="N13" i="159"/>
  <c r="N14" i="158"/>
  <c r="M32" i="144"/>
  <c r="N32" i="144" s="1"/>
  <c r="M31" i="144"/>
  <c r="N31" i="144" s="1"/>
  <c r="M30" i="144"/>
  <c r="N30" i="144" s="1"/>
  <c r="M29" i="144"/>
  <c r="N29" i="144" s="1"/>
  <c r="M28" i="144"/>
  <c r="N28" i="144" s="1"/>
  <c r="M27" i="144"/>
  <c r="N27" i="144" s="1"/>
  <c r="M26" i="144"/>
  <c r="N26" i="144" s="1"/>
  <c r="M25" i="144"/>
  <c r="N25" i="144" s="1"/>
  <c r="M24" i="144"/>
  <c r="N24" i="144" s="1"/>
  <c r="M23" i="144"/>
  <c r="N23" i="144" s="1"/>
  <c r="M22" i="144"/>
  <c r="N22" i="144" s="1"/>
  <c r="M21" i="144"/>
  <c r="N21" i="144" s="1"/>
  <c r="M20" i="144"/>
  <c r="N20" i="144" s="1"/>
  <c r="M19" i="144"/>
  <c r="N19" i="144" s="1"/>
  <c r="M18" i="144"/>
  <c r="N18" i="144" s="1"/>
  <c r="M17" i="144"/>
  <c r="N17" i="144" s="1"/>
  <c r="M16" i="144"/>
  <c r="N16" i="144" s="1"/>
  <c r="M15" i="144"/>
  <c r="N15" i="144" s="1"/>
  <c r="M14" i="144"/>
  <c r="N14" i="144" s="1"/>
  <c r="M13" i="144"/>
  <c r="N13" i="144" s="1"/>
  <c r="M72" i="143"/>
  <c r="N72" i="143" s="1"/>
  <c r="M71" i="143"/>
  <c r="N71" i="143" s="1"/>
  <c r="M70" i="143"/>
  <c r="N70" i="143" s="1"/>
  <c r="M69" i="143"/>
  <c r="N69" i="143" s="1"/>
  <c r="M68" i="143"/>
  <c r="N68" i="143" s="1"/>
  <c r="M67" i="143"/>
  <c r="N67" i="143" s="1"/>
  <c r="M66" i="143"/>
  <c r="N66" i="143" s="1"/>
  <c r="M65" i="143"/>
  <c r="N65" i="143" s="1"/>
  <c r="M64" i="143"/>
  <c r="N64" i="143" s="1"/>
  <c r="M63" i="143"/>
  <c r="N63" i="143" s="1"/>
  <c r="M62" i="143"/>
  <c r="N62" i="143" s="1"/>
  <c r="M61" i="143"/>
  <c r="N61" i="143" s="1"/>
  <c r="M60" i="143"/>
  <c r="N60" i="143" s="1"/>
  <c r="M59" i="143"/>
  <c r="N59" i="143" s="1"/>
  <c r="M58" i="143"/>
  <c r="N58" i="143" s="1"/>
  <c r="M57" i="143"/>
  <c r="N57" i="143" s="1"/>
  <c r="M56" i="143"/>
  <c r="N56" i="143" s="1"/>
  <c r="M55" i="143"/>
  <c r="N55" i="143" s="1"/>
  <c r="M54" i="143"/>
  <c r="N54" i="143" s="1"/>
  <c r="M53" i="143"/>
  <c r="N53" i="143" s="1"/>
  <c r="M52" i="143"/>
  <c r="N52" i="143" s="1"/>
  <c r="M51" i="143"/>
  <c r="N51" i="143" s="1"/>
  <c r="M50" i="143"/>
  <c r="N50" i="143" s="1"/>
  <c r="M49" i="143"/>
  <c r="N49" i="143" s="1"/>
  <c r="M48" i="143"/>
  <c r="N48" i="143" s="1"/>
  <c r="M47" i="143"/>
  <c r="N47" i="143" s="1"/>
  <c r="M46" i="143"/>
  <c r="N46" i="143" s="1"/>
  <c r="M45" i="143"/>
  <c r="N45" i="143" s="1"/>
  <c r="M44" i="143"/>
  <c r="N44" i="143" s="1"/>
  <c r="M43" i="143"/>
  <c r="N43" i="143" s="1"/>
  <c r="M42" i="143"/>
  <c r="N42" i="143" s="1"/>
  <c r="M41" i="143"/>
  <c r="N41" i="143" s="1"/>
  <c r="M40" i="143"/>
  <c r="N40" i="143" s="1"/>
  <c r="M39" i="143"/>
  <c r="N39" i="143" s="1"/>
  <c r="M38" i="143"/>
  <c r="N38" i="143" s="1"/>
  <c r="M37" i="143"/>
  <c r="N37" i="143" s="1"/>
  <c r="M36" i="143"/>
  <c r="N36" i="143" s="1"/>
  <c r="M35" i="143"/>
  <c r="N35" i="143" s="1"/>
  <c r="M34" i="143"/>
  <c r="N34" i="143" s="1"/>
  <c r="M33" i="143"/>
  <c r="N33" i="143" s="1"/>
  <c r="M32" i="143"/>
  <c r="N32" i="143" s="1"/>
  <c r="M31" i="143"/>
  <c r="N31" i="143" s="1"/>
  <c r="M30" i="143"/>
  <c r="N30" i="143" s="1"/>
  <c r="M29" i="143"/>
  <c r="N29" i="143" s="1"/>
  <c r="M28" i="143"/>
  <c r="N28" i="143" s="1"/>
  <c r="M27" i="143"/>
  <c r="N27" i="143" s="1"/>
  <c r="M26" i="143"/>
  <c r="N26" i="143" s="1"/>
  <c r="M25" i="143"/>
  <c r="N25" i="143" s="1"/>
  <c r="M24" i="143"/>
  <c r="N24" i="143" s="1"/>
  <c r="M23" i="143"/>
  <c r="N23" i="143" s="1"/>
  <c r="M22" i="143"/>
  <c r="N22" i="143" s="1"/>
  <c r="M21" i="143"/>
  <c r="N21" i="143" s="1"/>
  <c r="M20" i="143"/>
  <c r="N20" i="143" s="1"/>
  <c r="M19" i="143"/>
  <c r="N19" i="143" s="1"/>
  <c r="M18" i="143"/>
  <c r="N18" i="143" s="1"/>
  <c r="M17" i="143"/>
  <c r="N17" i="143" s="1"/>
  <c r="M16" i="143"/>
  <c r="N16" i="143" s="1"/>
  <c r="M15" i="143"/>
  <c r="N15" i="143" s="1"/>
  <c r="M14" i="143"/>
  <c r="N14" i="143" s="1"/>
  <c r="M13" i="143"/>
  <c r="N13" i="143" s="1"/>
  <c r="M12" i="143"/>
  <c r="N12" i="143" s="1"/>
  <c r="M11" i="143"/>
  <c r="N11" i="143" s="1"/>
  <c r="M27" i="156" l="1"/>
  <c r="N43" i="150" l="1"/>
  <c r="M43" i="150"/>
  <c r="N42" i="150"/>
  <c r="M42" i="150"/>
  <c r="N41" i="150"/>
  <c r="M41" i="150"/>
  <c r="N40" i="150"/>
  <c r="M40" i="150"/>
  <c r="N39" i="150"/>
  <c r="M39" i="150"/>
  <c r="N38" i="150"/>
  <c r="M38" i="150"/>
  <c r="N37" i="150"/>
  <c r="M37" i="150"/>
  <c r="N36" i="150"/>
  <c r="M36" i="150"/>
  <c r="N35" i="150"/>
  <c r="M35" i="150"/>
  <c r="N34" i="150"/>
  <c r="M34" i="150"/>
  <c r="N33" i="150"/>
  <c r="M33" i="150"/>
  <c r="N32" i="150"/>
  <c r="M32" i="150"/>
  <c r="N31" i="150"/>
  <c r="M31" i="150"/>
  <c r="N30" i="150"/>
  <c r="M30" i="150"/>
  <c r="N29" i="150"/>
  <c r="M29" i="150"/>
  <c r="N28" i="150"/>
  <c r="M28" i="150"/>
  <c r="N27" i="150"/>
  <c r="M27" i="150"/>
  <c r="N26" i="150"/>
  <c r="M26" i="150"/>
  <c r="N25" i="150"/>
  <c r="M25" i="150"/>
  <c r="N24" i="150"/>
  <c r="M24" i="150"/>
  <c r="N23" i="150"/>
  <c r="M23" i="150"/>
  <c r="N22" i="150"/>
  <c r="M22" i="150"/>
  <c r="N21" i="150"/>
  <c r="M21" i="150"/>
  <c r="N20" i="150"/>
  <c r="M20" i="150"/>
  <c r="N19" i="150"/>
  <c r="M19" i="150"/>
  <c r="N18" i="150"/>
  <c r="M18" i="150"/>
  <c r="N17" i="150"/>
  <c r="M17" i="150"/>
  <c r="N16" i="150"/>
  <c r="M16" i="150"/>
  <c r="N15" i="150"/>
  <c r="M15" i="150"/>
  <c r="N14" i="150"/>
  <c r="M14" i="150"/>
  <c r="N13" i="150"/>
  <c r="M13" i="150"/>
  <c r="N12" i="150"/>
  <c r="M12" i="150"/>
  <c r="N11" i="150"/>
  <c r="M11" i="150"/>
  <c r="M38" i="152" l="1"/>
  <c r="M51" i="147"/>
  <c r="N14" i="147"/>
  <c r="M14" i="147"/>
  <c r="M24" i="155"/>
  <c r="M25" i="155"/>
  <c r="M23" i="155"/>
  <c r="M11" i="135" l="1"/>
  <c r="N11" i="135"/>
  <c r="M35" i="158"/>
  <c r="N15" i="158"/>
  <c r="N16" i="158"/>
  <c r="N17" i="158"/>
  <c r="N18" i="158"/>
  <c r="N19" i="158"/>
  <c r="N20" i="158"/>
  <c r="N21" i="158"/>
  <c r="N22" i="158"/>
  <c r="N23" i="158"/>
  <c r="N24" i="158"/>
  <c r="N25" i="158"/>
  <c r="N26" i="158"/>
  <c r="N27" i="158"/>
  <c r="N28" i="158"/>
  <c r="N29" i="158"/>
  <c r="N30" i="158"/>
  <c r="N31" i="158"/>
  <c r="N32" i="158"/>
  <c r="N33" i="158"/>
  <c r="N36" i="158"/>
  <c r="N37" i="158"/>
  <c r="N38" i="158"/>
  <c r="M14" i="158"/>
  <c r="N11" i="157"/>
  <c r="M15" i="151"/>
  <c r="M16" i="151"/>
  <c r="N16" i="151" s="1"/>
  <c r="M17" i="151"/>
  <c r="M18" i="151"/>
  <c r="N18" i="151" s="1"/>
  <c r="M19" i="151"/>
  <c r="M20" i="151"/>
  <c r="N20" i="151" s="1"/>
  <c r="M21" i="151"/>
  <c r="M22" i="151"/>
  <c r="N22" i="151" s="1"/>
  <c r="M23" i="151"/>
  <c r="M24" i="151"/>
  <c r="N24" i="151" s="1"/>
  <c r="M25" i="151"/>
  <c r="M26" i="151"/>
  <c r="N26" i="151" s="1"/>
  <c r="M27" i="151"/>
  <c r="M28" i="151"/>
  <c r="N28" i="151" s="1"/>
  <c r="M29" i="151"/>
  <c r="M30" i="151"/>
  <c r="N30" i="151" s="1"/>
  <c r="M31" i="151"/>
  <c r="M32" i="151"/>
  <c r="N32" i="151" s="1"/>
  <c r="M33" i="151"/>
  <c r="M34" i="151"/>
  <c r="N34" i="151" s="1"/>
  <c r="M35" i="151"/>
  <c r="M36" i="151"/>
  <c r="N36" i="151" s="1"/>
  <c r="M37" i="151"/>
  <c r="M38" i="151"/>
  <c r="N38" i="151" s="1"/>
  <c r="M39" i="151"/>
  <c r="M40" i="151"/>
  <c r="N40" i="151" s="1"/>
  <c r="M41" i="151"/>
  <c r="M42" i="151"/>
  <c r="N42" i="151" s="1"/>
  <c r="M43" i="151"/>
  <c r="M44" i="151"/>
  <c r="N44" i="151" s="1"/>
  <c r="M45" i="151"/>
  <c r="M46" i="151"/>
  <c r="N46" i="151" s="1"/>
  <c r="M47" i="151"/>
  <c r="N47" i="151" s="1"/>
  <c r="N15" i="151"/>
  <c r="N17" i="151"/>
  <c r="N19" i="151"/>
  <c r="N21" i="151"/>
  <c r="N23" i="151"/>
  <c r="N25" i="151"/>
  <c r="N27" i="151"/>
  <c r="N29" i="151"/>
  <c r="N31" i="151"/>
  <c r="N33" i="151"/>
  <c r="N35" i="151"/>
  <c r="N37" i="151"/>
  <c r="N39" i="151"/>
  <c r="N41" i="151"/>
  <c r="N43" i="151"/>
  <c r="N45" i="151"/>
  <c r="M14" i="151"/>
  <c r="N14" i="151"/>
  <c r="M40" i="153" l="1"/>
  <c r="N40" i="153" s="1"/>
  <c r="M39" i="153"/>
  <c r="N39" i="153" s="1"/>
  <c r="M38" i="153"/>
  <c r="N38" i="153" s="1"/>
  <c r="M37" i="153"/>
  <c r="N37" i="153" s="1"/>
  <c r="M36" i="153"/>
  <c r="N36" i="153" s="1"/>
  <c r="M35" i="153"/>
  <c r="N35" i="153" s="1"/>
  <c r="M34" i="153"/>
  <c r="N34" i="153" s="1"/>
  <c r="M33" i="153"/>
  <c r="N33" i="153" s="1"/>
  <c r="M32" i="153"/>
  <c r="N32" i="153" s="1"/>
  <c r="M31" i="153"/>
  <c r="N31" i="153" s="1"/>
  <c r="M30" i="153"/>
  <c r="N30" i="153" s="1"/>
  <c r="M29" i="153"/>
  <c r="N29" i="153" s="1"/>
  <c r="M28" i="153"/>
  <c r="N28" i="153" s="1"/>
  <c r="M27" i="153"/>
  <c r="N27" i="153" s="1"/>
  <c r="M26" i="153"/>
  <c r="N26" i="153" s="1"/>
  <c r="M25" i="153"/>
  <c r="N25" i="153" s="1"/>
  <c r="M24" i="153"/>
  <c r="N24" i="153" s="1"/>
  <c r="M23" i="153"/>
  <c r="N23" i="153" s="1"/>
  <c r="M22" i="153"/>
  <c r="N22" i="153" s="1"/>
  <c r="M21" i="153"/>
  <c r="N21" i="153" s="1"/>
  <c r="M20" i="153"/>
  <c r="N20" i="153" s="1"/>
  <c r="M19" i="153"/>
  <c r="N19" i="153" s="1"/>
  <c r="M18" i="153"/>
  <c r="N18" i="153" s="1"/>
  <c r="M17" i="153"/>
  <c r="N17" i="153" s="1"/>
  <c r="M16" i="153"/>
  <c r="N16" i="153" s="1"/>
  <c r="M15" i="153"/>
  <c r="N15" i="153" s="1"/>
  <c r="M14" i="153"/>
  <c r="N14" i="153" s="1"/>
  <c r="M13" i="153"/>
  <c r="N13" i="153" s="1"/>
  <c r="M34" i="154"/>
  <c r="N34" i="154" s="1"/>
  <c r="M33" i="154"/>
  <c r="N33" i="154" s="1"/>
  <c r="M32" i="154"/>
  <c r="N32" i="154" s="1"/>
  <c r="M31" i="154"/>
  <c r="N31" i="154" s="1"/>
  <c r="M30" i="154"/>
  <c r="N30" i="154" s="1"/>
  <c r="M29" i="154"/>
  <c r="N29" i="154" s="1"/>
  <c r="M28" i="154"/>
  <c r="N28" i="154" s="1"/>
  <c r="M27" i="154"/>
  <c r="N27" i="154" s="1"/>
  <c r="M25" i="154"/>
  <c r="N25" i="154" s="1"/>
  <c r="M24" i="154"/>
  <c r="N24" i="154" s="1"/>
  <c r="M23" i="154"/>
  <c r="N23" i="154" s="1"/>
  <c r="M22" i="154"/>
  <c r="N22" i="154" s="1"/>
  <c r="M21" i="154"/>
  <c r="N21" i="154" s="1"/>
  <c r="M20" i="154"/>
  <c r="N20" i="154" s="1"/>
  <c r="M19" i="154"/>
  <c r="N19" i="154" s="1"/>
  <c r="M18" i="154"/>
  <c r="N18" i="154" s="1"/>
  <c r="M17" i="154"/>
  <c r="N17" i="154" s="1"/>
  <c r="M16" i="154"/>
  <c r="N16" i="154" s="1"/>
  <c r="M15" i="154"/>
  <c r="N15" i="154" s="1"/>
  <c r="M14" i="154"/>
  <c r="N14" i="154" s="1"/>
  <c r="M13" i="154"/>
  <c r="N13" i="154" s="1"/>
  <c r="M30" i="157" l="1"/>
  <c r="N30" i="157" s="1"/>
  <c r="N29" i="157"/>
  <c r="M29" i="157"/>
  <c r="M28" i="157"/>
  <c r="N28" i="157" s="1"/>
  <c r="N27" i="157"/>
  <c r="M26" i="157"/>
  <c r="N26" i="157" s="1"/>
  <c r="M25" i="157"/>
  <c r="N25" i="157" s="1"/>
  <c r="M24" i="157"/>
  <c r="N24" i="157" s="1"/>
  <c r="N23" i="157"/>
  <c r="N22" i="157"/>
  <c r="M22" i="157"/>
  <c r="M21" i="157"/>
  <c r="N21" i="157" s="1"/>
  <c r="N20" i="157"/>
  <c r="M20" i="157"/>
  <c r="M19" i="157"/>
  <c r="N19" i="157" s="1"/>
  <c r="N18" i="157"/>
  <c r="M18" i="157"/>
  <c r="M17" i="157"/>
  <c r="N17" i="157" s="1"/>
  <c r="N16" i="157"/>
  <c r="M16" i="157"/>
  <c r="M15" i="157"/>
  <c r="N15" i="157" s="1"/>
  <c r="N14" i="157"/>
  <c r="M14" i="157"/>
  <c r="M13" i="157"/>
  <c r="N13" i="157" s="1"/>
  <c r="N12" i="157"/>
  <c r="M12" i="157"/>
  <c r="M11" i="157"/>
  <c r="M49" i="142" l="1"/>
  <c r="N49" i="142" s="1"/>
  <c r="M48" i="142"/>
  <c r="N48" i="142" s="1"/>
  <c r="M47" i="142"/>
  <c r="N47" i="142" s="1"/>
  <c r="M46" i="142"/>
  <c r="N46" i="142" s="1"/>
  <c r="M45" i="142"/>
  <c r="N45" i="142" s="1"/>
  <c r="M44" i="142"/>
  <c r="N44" i="142" s="1"/>
  <c r="M43" i="142"/>
  <c r="N43" i="142" s="1"/>
  <c r="M42" i="142"/>
  <c r="N42" i="142" s="1"/>
  <c r="M41" i="142"/>
  <c r="N41" i="142" s="1"/>
  <c r="M40" i="142"/>
  <c r="N40" i="142" s="1"/>
  <c r="M39" i="142"/>
  <c r="N39" i="142" s="1"/>
  <c r="M38" i="142"/>
  <c r="N38" i="142" s="1"/>
  <c r="M37" i="142"/>
  <c r="N37" i="142" s="1"/>
  <c r="M36" i="142"/>
  <c r="N36" i="142" s="1"/>
  <c r="M35" i="142"/>
  <c r="N35" i="142" s="1"/>
  <c r="M34" i="142"/>
  <c r="N34" i="142" s="1"/>
  <c r="M33" i="142"/>
  <c r="N33" i="142" s="1"/>
  <c r="M32" i="142"/>
  <c r="N32" i="142" s="1"/>
  <c r="M31" i="142"/>
  <c r="N31" i="142" s="1"/>
  <c r="M30" i="142"/>
  <c r="N30" i="142" s="1"/>
  <c r="M29" i="142"/>
  <c r="N29" i="142" s="1"/>
  <c r="M28" i="142"/>
  <c r="N28" i="142" s="1"/>
  <c r="M27" i="142"/>
  <c r="N27" i="142" s="1"/>
  <c r="M26" i="142"/>
  <c r="N26" i="142" s="1"/>
  <c r="M25" i="142"/>
  <c r="N25" i="142" s="1"/>
  <c r="M24" i="142"/>
  <c r="N24" i="142" s="1"/>
  <c r="M23" i="142"/>
  <c r="N23" i="142" s="1"/>
  <c r="M22" i="142"/>
  <c r="N22" i="142" s="1"/>
  <c r="M21" i="142"/>
  <c r="N21" i="142" s="1"/>
  <c r="M20" i="142"/>
  <c r="N20" i="142" s="1"/>
  <c r="M19" i="142"/>
  <c r="N19" i="142" s="1"/>
  <c r="M18" i="142"/>
  <c r="N18" i="142" s="1"/>
  <c r="M17" i="142"/>
  <c r="N17" i="142" s="1"/>
  <c r="M16" i="142"/>
  <c r="N16" i="142" s="1"/>
  <c r="M15" i="142"/>
  <c r="N15" i="142" s="1"/>
  <c r="M14" i="142"/>
  <c r="N14" i="142" s="1"/>
  <c r="M13" i="142"/>
  <c r="N13" i="142" s="1"/>
  <c r="M12" i="142"/>
  <c r="N12" i="142" s="1"/>
  <c r="N12" i="149" l="1"/>
  <c r="N13" i="149"/>
  <c r="N14" i="149"/>
  <c r="N15" i="149"/>
  <c r="N17" i="149"/>
  <c r="N19" i="149"/>
  <c r="N20" i="149"/>
  <c r="N21" i="149"/>
  <c r="N22" i="149"/>
  <c r="N23" i="149"/>
  <c r="N24" i="149"/>
  <c r="N25" i="149"/>
  <c r="N26" i="149"/>
  <c r="N27" i="149"/>
  <c r="N28" i="149"/>
  <c r="N29" i="149"/>
  <c r="N30" i="149"/>
  <c r="N31" i="149"/>
  <c r="N32" i="149"/>
  <c r="N33" i="149"/>
  <c r="N34" i="149"/>
  <c r="N35" i="149"/>
  <c r="N36" i="149"/>
  <c r="N37" i="149"/>
  <c r="N38" i="149"/>
  <c r="N39" i="149"/>
  <c r="N40" i="149"/>
  <c r="N41" i="149"/>
  <c r="N42" i="149"/>
  <c r="N43" i="149"/>
  <c r="N44" i="149"/>
  <c r="N47" i="149"/>
  <c r="N48" i="149"/>
  <c r="N49" i="149"/>
  <c r="N50" i="149"/>
  <c r="N51" i="149"/>
  <c r="N52" i="149"/>
  <c r="N53" i="149"/>
  <c r="N54" i="149"/>
  <c r="N55" i="149"/>
  <c r="N56" i="149"/>
  <c r="N57" i="149"/>
  <c r="N58" i="149"/>
  <c r="N59" i="149"/>
  <c r="N60" i="149"/>
  <c r="N61" i="149"/>
  <c r="N62" i="149"/>
  <c r="N11" i="149"/>
  <c r="N11" i="148"/>
  <c r="M17" i="164"/>
  <c r="N17" i="164" s="1"/>
  <c r="M16" i="164"/>
  <c r="N16" i="164" s="1"/>
  <c r="M15" i="164"/>
  <c r="N15" i="164" s="1"/>
  <c r="M14" i="164"/>
  <c r="N14" i="164" s="1"/>
  <c r="M13" i="164"/>
  <c r="N13" i="164" s="1"/>
  <c r="M12" i="164"/>
  <c r="N12" i="164" s="1"/>
  <c r="M11" i="164"/>
  <c r="N11" i="164" s="1"/>
  <c r="M37" i="158" l="1"/>
  <c r="M36" i="158"/>
  <c r="N35" i="158"/>
  <c r="M34" i="158"/>
  <c r="N34" i="158" s="1"/>
  <c r="M33" i="158"/>
  <c r="M32" i="158"/>
  <c r="M31" i="158"/>
  <c r="M30" i="158"/>
  <c r="M29" i="158"/>
  <c r="M28" i="158"/>
  <c r="M27" i="158"/>
  <c r="M26" i="158"/>
  <c r="M25" i="158"/>
  <c r="M24" i="158"/>
  <c r="M23" i="158"/>
  <c r="M22" i="158"/>
  <c r="M21" i="158"/>
  <c r="M20" i="158"/>
  <c r="M19" i="158"/>
  <c r="M18" i="158"/>
  <c r="M17" i="158"/>
  <c r="M16" i="158"/>
  <c r="M15" i="158"/>
  <c r="M28" i="155" l="1"/>
  <c r="N28" i="155" s="1"/>
  <c r="G28" i="155"/>
  <c r="F28" i="155"/>
  <c r="E28" i="155"/>
  <c r="D28" i="155"/>
  <c r="C28" i="155"/>
  <c r="B28" i="155"/>
  <c r="M27" i="155"/>
  <c r="N27" i="155" s="1"/>
  <c r="G27" i="155"/>
  <c r="F27" i="155"/>
  <c r="E27" i="155"/>
  <c r="D27" i="155"/>
  <c r="C27" i="155"/>
  <c r="B27" i="155"/>
  <c r="M26" i="155"/>
  <c r="N26" i="155" s="1"/>
  <c r="G26" i="155"/>
  <c r="F26" i="155"/>
  <c r="E26" i="155"/>
  <c r="D26" i="155"/>
  <c r="C26" i="155"/>
  <c r="B26" i="155"/>
  <c r="N25" i="155"/>
  <c r="G25" i="155"/>
  <c r="F25" i="155"/>
  <c r="E25" i="155"/>
  <c r="D25" i="155"/>
  <c r="C25" i="155"/>
  <c r="B25" i="155"/>
  <c r="N24" i="155"/>
  <c r="G24" i="155"/>
  <c r="F24" i="155"/>
  <c r="E24" i="155"/>
  <c r="D24" i="155"/>
  <c r="C24" i="155"/>
  <c r="B24" i="155"/>
  <c r="N23" i="155"/>
  <c r="G23" i="155"/>
  <c r="F23" i="155"/>
  <c r="E23" i="155"/>
  <c r="D23" i="155"/>
  <c r="C23" i="155"/>
  <c r="B23" i="155"/>
  <c r="N22" i="155"/>
  <c r="M22" i="155"/>
  <c r="G22" i="155"/>
  <c r="F22" i="155"/>
  <c r="E22" i="155"/>
  <c r="D22" i="155"/>
  <c r="C22" i="155"/>
  <c r="B22" i="155"/>
  <c r="N21" i="155"/>
  <c r="M21" i="155"/>
  <c r="G21" i="155"/>
  <c r="F21" i="155"/>
  <c r="E21" i="155"/>
  <c r="D21" i="155"/>
  <c r="C21" i="155"/>
  <c r="B21" i="155"/>
  <c r="M20" i="155"/>
  <c r="N20" i="155" s="1"/>
  <c r="G20" i="155"/>
  <c r="F20" i="155"/>
  <c r="E20" i="155"/>
  <c r="D20" i="155"/>
  <c r="C20" i="155"/>
  <c r="B20" i="155"/>
  <c r="N19" i="155"/>
  <c r="M19" i="155"/>
  <c r="G19" i="155"/>
  <c r="F19" i="155"/>
  <c r="E19" i="155"/>
  <c r="D19" i="155"/>
  <c r="C19" i="155"/>
  <c r="B19" i="155"/>
  <c r="N18" i="155"/>
  <c r="M18" i="155"/>
  <c r="G18" i="155"/>
  <c r="F18" i="155"/>
  <c r="E18" i="155"/>
  <c r="D18" i="155"/>
  <c r="C18" i="155"/>
  <c r="B18" i="155"/>
  <c r="N17" i="155"/>
  <c r="M17" i="155"/>
  <c r="G17" i="155"/>
  <c r="F17" i="155"/>
  <c r="E17" i="155"/>
  <c r="D17" i="155"/>
  <c r="C17" i="155"/>
  <c r="B17" i="155"/>
  <c r="N16" i="155"/>
  <c r="M16" i="155"/>
  <c r="G16" i="155"/>
  <c r="F16" i="155"/>
  <c r="E16" i="155"/>
  <c r="D16" i="155"/>
  <c r="C16" i="155"/>
  <c r="B16" i="155"/>
  <c r="N15" i="155"/>
  <c r="M15" i="155"/>
  <c r="G15" i="155"/>
  <c r="F15" i="155"/>
  <c r="E15" i="155"/>
  <c r="D15" i="155"/>
  <c r="C15" i="155"/>
  <c r="B15" i="155"/>
  <c r="N14" i="155"/>
  <c r="M14" i="155"/>
  <c r="G14" i="155"/>
  <c r="F14" i="155"/>
  <c r="E14" i="155"/>
  <c r="D14" i="155"/>
  <c r="C14" i="155"/>
  <c r="B14" i="155"/>
  <c r="N13" i="155"/>
  <c r="M13" i="155"/>
  <c r="G13" i="155"/>
  <c r="F13" i="155"/>
  <c r="E13" i="155"/>
  <c r="D13" i="155"/>
  <c r="C13" i="155"/>
  <c r="B13" i="155"/>
  <c r="N12" i="155"/>
  <c r="M12" i="155"/>
  <c r="G12" i="155"/>
  <c r="F12" i="155"/>
  <c r="E12" i="155"/>
  <c r="D12" i="155"/>
  <c r="C12" i="155"/>
  <c r="B12" i="155"/>
  <c r="N11" i="155"/>
  <c r="M11" i="155"/>
  <c r="G11" i="155"/>
  <c r="F11" i="155"/>
  <c r="E11" i="155"/>
  <c r="D11" i="155"/>
  <c r="C11" i="155"/>
  <c r="B11" i="155"/>
  <c r="M77" i="147" l="1"/>
  <c r="N77" i="147" s="1"/>
  <c r="M76" i="147"/>
  <c r="N76" i="147" s="1"/>
  <c r="M75" i="147"/>
  <c r="N75" i="147" s="1"/>
  <c r="M74" i="147"/>
  <c r="N74" i="147" s="1"/>
  <c r="M73" i="147"/>
  <c r="N73" i="147" s="1"/>
  <c r="M72" i="147"/>
  <c r="N72" i="147" s="1"/>
  <c r="M71" i="147"/>
  <c r="N71" i="147" s="1"/>
  <c r="M70" i="147"/>
  <c r="N70" i="147" s="1"/>
  <c r="M69" i="147"/>
  <c r="N69" i="147" s="1"/>
  <c r="M68" i="147"/>
  <c r="N68" i="147" s="1"/>
  <c r="M67" i="147"/>
  <c r="N67" i="147" s="1"/>
  <c r="M66" i="147"/>
  <c r="N66" i="147" s="1"/>
  <c r="M65" i="147"/>
  <c r="N65" i="147" s="1"/>
  <c r="M64" i="147"/>
  <c r="N64" i="147" s="1"/>
  <c r="M63" i="147"/>
  <c r="N63" i="147" s="1"/>
  <c r="M62" i="147"/>
  <c r="N62" i="147" s="1"/>
  <c r="M61" i="147"/>
  <c r="N61" i="147" s="1"/>
  <c r="M60" i="147"/>
  <c r="N60" i="147" s="1"/>
  <c r="M59" i="147"/>
  <c r="N59" i="147" s="1"/>
  <c r="M58" i="147"/>
  <c r="N58" i="147" s="1"/>
  <c r="M57" i="147"/>
  <c r="N57" i="147" s="1"/>
  <c r="M56" i="147"/>
  <c r="N56" i="147" s="1"/>
  <c r="M55" i="147"/>
  <c r="N55" i="147" s="1"/>
  <c r="M54" i="147"/>
  <c r="N54" i="147" s="1"/>
  <c r="M53" i="147"/>
  <c r="N53" i="147" s="1"/>
  <c r="M52" i="147"/>
  <c r="N52" i="147" s="1"/>
  <c r="N51" i="147"/>
  <c r="M50" i="147"/>
  <c r="N50" i="147" s="1"/>
  <c r="M49" i="147"/>
  <c r="N49" i="147" s="1"/>
  <c r="M48" i="147"/>
  <c r="N48" i="147" s="1"/>
  <c r="M47" i="147"/>
  <c r="N47" i="147" s="1"/>
  <c r="M46" i="147"/>
  <c r="N46" i="147" s="1"/>
  <c r="M45" i="147"/>
  <c r="N45" i="147" s="1"/>
  <c r="M44" i="147"/>
  <c r="N44" i="147" s="1"/>
  <c r="M43" i="147"/>
  <c r="N43" i="147" s="1"/>
  <c r="M42" i="147"/>
  <c r="N42" i="147" s="1"/>
  <c r="M41" i="147"/>
  <c r="N41" i="147" s="1"/>
  <c r="M40" i="147"/>
  <c r="N40" i="147" s="1"/>
  <c r="M39" i="147"/>
  <c r="N39" i="147" s="1"/>
  <c r="M38" i="147"/>
  <c r="N38" i="147" s="1"/>
  <c r="M37" i="147"/>
  <c r="N37" i="147" s="1"/>
  <c r="M36" i="147"/>
  <c r="N36" i="147" s="1"/>
  <c r="M35" i="147"/>
  <c r="N35" i="147" s="1"/>
  <c r="M34" i="147"/>
  <c r="N34" i="147" s="1"/>
  <c r="M33" i="147"/>
  <c r="N33" i="147" s="1"/>
  <c r="M32" i="147"/>
  <c r="N32" i="147" s="1"/>
  <c r="M31" i="147"/>
  <c r="N31" i="147" s="1"/>
  <c r="M30" i="147"/>
  <c r="N30" i="147" s="1"/>
  <c r="M29" i="147"/>
  <c r="N29" i="147" s="1"/>
  <c r="M28" i="147"/>
  <c r="N28" i="147" s="1"/>
  <c r="M27" i="147"/>
  <c r="N27" i="147" s="1"/>
  <c r="M26" i="147"/>
  <c r="N26" i="147" s="1"/>
  <c r="M25" i="147"/>
  <c r="N25" i="147" s="1"/>
  <c r="M24" i="147"/>
  <c r="N24" i="147" s="1"/>
  <c r="M23" i="147"/>
  <c r="N23" i="147" s="1"/>
  <c r="M22" i="147"/>
  <c r="N22" i="147" s="1"/>
  <c r="M21" i="147"/>
  <c r="N21" i="147" s="1"/>
  <c r="M20" i="147"/>
  <c r="N20" i="147" s="1"/>
  <c r="M19" i="147"/>
  <c r="N19" i="147" s="1"/>
  <c r="M18" i="147"/>
  <c r="N18" i="147" s="1"/>
  <c r="M17" i="147"/>
  <c r="N17" i="147" s="1"/>
  <c r="M16" i="147"/>
  <c r="N16" i="147" s="1"/>
  <c r="M15" i="147"/>
  <c r="N15" i="147" s="1"/>
  <c r="M51" i="159"/>
  <c r="M50" i="159"/>
  <c r="M49" i="159"/>
  <c r="M48" i="159"/>
  <c r="M47" i="159"/>
  <c r="M46" i="159"/>
  <c r="M45" i="159"/>
  <c r="M44" i="159"/>
  <c r="M43" i="159"/>
  <c r="M42" i="159"/>
  <c r="M41" i="159"/>
  <c r="M40" i="159"/>
  <c r="M39" i="159"/>
  <c r="M38" i="159"/>
  <c r="M37" i="159"/>
  <c r="M36" i="159"/>
  <c r="M35" i="159"/>
  <c r="M34" i="159"/>
  <c r="M33" i="159"/>
  <c r="M32" i="159"/>
  <c r="M31" i="159"/>
  <c r="M30" i="159"/>
  <c r="M29" i="159"/>
  <c r="M28" i="159"/>
  <c r="M27" i="159"/>
  <c r="M26" i="159"/>
  <c r="M25" i="159"/>
  <c r="M24" i="159"/>
  <c r="M23" i="159"/>
  <c r="M22" i="159"/>
  <c r="M21" i="159"/>
  <c r="M20" i="159"/>
  <c r="M19" i="159"/>
  <c r="M18" i="159"/>
  <c r="M17" i="159"/>
  <c r="M16" i="159"/>
  <c r="M15" i="159"/>
  <c r="M14" i="159"/>
  <c r="M13" i="159"/>
  <c r="M21" i="163" l="1"/>
  <c r="N21" i="163" s="1"/>
  <c r="M20" i="163"/>
  <c r="N20" i="163" s="1"/>
  <c r="M19" i="163"/>
  <c r="N19" i="163" s="1"/>
  <c r="M18" i="163"/>
  <c r="N18" i="163" s="1"/>
  <c r="N17" i="163"/>
  <c r="M17" i="163"/>
  <c r="M16" i="163"/>
  <c r="N16" i="163" s="1"/>
  <c r="N15" i="163"/>
  <c r="M15" i="163"/>
  <c r="M14" i="163"/>
  <c r="N14" i="163" s="1"/>
  <c r="N13" i="163"/>
  <c r="M13" i="163"/>
  <c r="N27" i="156" l="1"/>
  <c r="N29" i="156"/>
  <c r="N31" i="156"/>
  <c r="N33" i="156"/>
  <c r="N35" i="156"/>
  <c r="N37" i="156"/>
  <c r="N39" i="156"/>
  <c r="N41" i="156"/>
  <c r="N12" i="141"/>
  <c r="M42" i="156"/>
  <c r="N42" i="156" s="1"/>
  <c r="M41" i="156"/>
  <c r="M40" i="156"/>
  <c r="N40" i="156" s="1"/>
  <c r="M39" i="156"/>
  <c r="M38" i="156"/>
  <c r="N38" i="156" s="1"/>
  <c r="M37" i="156"/>
  <c r="M36" i="156"/>
  <c r="N36" i="156" s="1"/>
  <c r="M35" i="156"/>
  <c r="M34" i="156"/>
  <c r="N34" i="156" s="1"/>
  <c r="M33" i="156"/>
  <c r="M32" i="156"/>
  <c r="N32" i="156" s="1"/>
  <c r="M31" i="156"/>
  <c r="M30" i="156"/>
  <c r="N30" i="156" s="1"/>
  <c r="M29" i="156"/>
  <c r="M28" i="156"/>
  <c r="N28" i="156" s="1"/>
  <c r="M26" i="156"/>
  <c r="N26" i="156" s="1"/>
  <c r="M25" i="156"/>
  <c r="N25" i="156" s="1"/>
  <c r="M24" i="156"/>
  <c r="N24" i="156" s="1"/>
  <c r="M23" i="156"/>
  <c r="N23" i="156" s="1"/>
  <c r="M22" i="156"/>
  <c r="N22" i="156" s="1"/>
  <c r="M21" i="156"/>
  <c r="N21" i="156" s="1"/>
  <c r="M20" i="156"/>
  <c r="N20" i="156" s="1"/>
  <c r="M19" i="156"/>
  <c r="N19" i="156" s="1"/>
  <c r="M18" i="156"/>
  <c r="N18" i="156" s="1"/>
  <c r="M17" i="156"/>
  <c r="N17" i="156" s="1"/>
  <c r="M16" i="156"/>
  <c r="N16" i="156" s="1"/>
  <c r="M15" i="156"/>
  <c r="N15" i="156" s="1"/>
  <c r="M56" i="162" l="1"/>
  <c r="N56" i="162" s="1"/>
  <c r="M55" i="162"/>
  <c r="N55" i="162" s="1"/>
  <c r="M54" i="162"/>
  <c r="N54" i="162" s="1"/>
  <c r="M53" i="162"/>
  <c r="N53" i="162" s="1"/>
  <c r="M52" i="162"/>
  <c r="N52" i="162" s="1"/>
  <c r="M51" i="162"/>
  <c r="N51" i="162" s="1"/>
  <c r="M50" i="162"/>
  <c r="N50" i="162" s="1"/>
  <c r="M49" i="162"/>
  <c r="N49" i="162" s="1"/>
  <c r="M48" i="162"/>
  <c r="N48" i="162" s="1"/>
  <c r="M47" i="162"/>
  <c r="N47" i="162" s="1"/>
  <c r="M46" i="162"/>
  <c r="N46" i="162" s="1"/>
  <c r="M45" i="162"/>
  <c r="N45" i="162" s="1"/>
  <c r="M44" i="162"/>
  <c r="N44" i="162" s="1"/>
  <c r="M43" i="162"/>
  <c r="N43" i="162" s="1"/>
  <c r="M42" i="162"/>
  <c r="N42" i="162" s="1"/>
  <c r="M41" i="162"/>
  <c r="N41" i="162" s="1"/>
  <c r="M40" i="162"/>
  <c r="N40" i="162" s="1"/>
  <c r="M39" i="162"/>
  <c r="N39" i="162" s="1"/>
  <c r="M38" i="162"/>
  <c r="N38" i="162" s="1"/>
  <c r="M37" i="162"/>
  <c r="N37" i="162" s="1"/>
  <c r="M36" i="162"/>
  <c r="N36" i="162" s="1"/>
  <c r="M35" i="162"/>
  <c r="N35" i="162" s="1"/>
  <c r="M34" i="162"/>
  <c r="N34" i="162" s="1"/>
  <c r="M33" i="162"/>
  <c r="N33" i="162" s="1"/>
  <c r="M32" i="162"/>
  <c r="N32" i="162" s="1"/>
  <c r="M31" i="162"/>
  <c r="N31" i="162" s="1"/>
  <c r="M30" i="162"/>
  <c r="N30" i="162" s="1"/>
  <c r="M29" i="162"/>
  <c r="N29" i="162" s="1"/>
  <c r="M28" i="162"/>
  <c r="N28" i="162" s="1"/>
  <c r="M27" i="162"/>
  <c r="N27" i="162" s="1"/>
  <c r="M26" i="162"/>
  <c r="N26" i="162" s="1"/>
  <c r="M25" i="162"/>
  <c r="N25" i="162" s="1"/>
  <c r="M24" i="162"/>
  <c r="N24" i="162" s="1"/>
  <c r="M23" i="162"/>
  <c r="N23" i="162" s="1"/>
  <c r="M22" i="162"/>
  <c r="N22" i="162" s="1"/>
  <c r="M21" i="162"/>
  <c r="N21" i="162" s="1"/>
  <c r="M20" i="162"/>
  <c r="N20" i="162" s="1"/>
  <c r="M19" i="162"/>
  <c r="N19" i="162" s="1"/>
  <c r="M18" i="162"/>
  <c r="N18" i="162" s="1"/>
  <c r="M17" i="162"/>
  <c r="N17" i="162" s="1"/>
  <c r="M16" i="162"/>
  <c r="N16" i="162" s="1"/>
  <c r="M15" i="162"/>
  <c r="N15" i="162" s="1"/>
  <c r="M14" i="162"/>
  <c r="N14" i="162" s="1"/>
  <c r="M13" i="162"/>
  <c r="N13" i="162" s="1"/>
  <c r="M12" i="162"/>
  <c r="N12" i="162" s="1"/>
  <c r="M11" i="162"/>
  <c r="N11" i="162" s="1"/>
  <c r="M21" i="160" l="1"/>
  <c r="M20" i="160"/>
  <c r="M19" i="160"/>
  <c r="M18" i="160"/>
  <c r="M17" i="160"/>
  <c r="M16" i="160"/>
  <c r="M15" i="160"/>
  <c r="M14" i="160"/>
  <c r="M13" i="160"/>
  <c r="M62" i="149" l="1"/>
  <c r="M61" i="149"/>
  <c r="M60" i="149"/>
  <c r="M59" i="149"/>
  <c r="M58" i="149"/>
  <c r="M57" i="149"/>
  <c r="M56" i="149"/>
  <c r="M55" i="149"/>
  <c r="M54" i="149"/>
  <c r="M53" i="149"/>
  <c r="M52" i="149"/>
  <c r="M51" i="149"/>
  <c r="M50" i="149"/>
  <c r="M49" i="149"/>
  <c r="M48" i="149"/>
  <c r="M47" i="149"/>
  <c r="M46" i="149"/>
  <c r="N46" i="149" s="1"/>
  <c r="M45" i="149"/>
  <c r="N45" i="149" s="1"/>
  <c r="M44" i="149"/>
  <c r="M43" i="149"/>
  <c r="M42" i="149"/>
  <c r="M41" i="149"/>
  <c r="M40" i="149"/>
  <c r="M39" i="149"/>
  <c r="M38" i="149"/>
  <c r="M37" i="149"/>
  <c r="M36" i="149"/>
  <c r="M35" i="149"/>
  <c r="M34" i="149"/>
  <c r="M32" i="149"/>
  <c r="M31" i="149"/>
  <c r="M30" i="149"/>
  <c r="M29" i="149"/>
  <c r="M28" i="149"/>
  <c r="M27" i="149"/>
  <c r="M26" i="149"/>
  <c r="M25" i="149"/>
  <c r="M24" i="149"/>
  <c r="M23" i="149"/>
  <c r="M22" i="149"/>
  <c r="M21" i="149"/>
  <c r="M20" i="149"/>
  <c r="M19" i="149"/>
  <c r="M18" i="149"/>
  <c r="N18" i="149" s="1"/>
  <c r="M17" i="149"/>
  <c r="M16" i="149"/>
  <c r="N16" i="149" s="1"/>
  <c r="M15" i="149"/>
  <c r="M14" i="149"/>
  <c r="M13" i="149"/>
  <c r="M12" i="149"/>
  <c r="M11" i="149"/>
  <c r="M11" i="152" l="1"/>
  <c r="N11" i="152" s="1"/>
  <c r="M12" i="152"/>
  <c r="M13" i="152"/>
  <c r="N13" i="152" s="1"/>
  <c r="M14" i="152"/>
  <c r="N14" i="152" s="1"/>
  <c r="M15" i="152"/>
  <c r="N15" i="152"/>
  <c r="M16" i="152"/>
  <c r="N16" i="152" s="1"/>
  <c r="M17" i="152"/>
  <c r="N17" i="152" s="1"/>
  <c r="M18" i="152"/>
  <c r="N18" i="152" s="1"/>
  <c r="M19" i="152"/>
  <c r="N19" i="152"/>
  <c r="M20" i="152"/>
  <c r="N20" i="152" s="1"/>
  <c r="M21" i="152"/>
  <c r="N21" i="152" s="1"/>
  <c r="M22" i="152"/>
  <c r="M23" i="152"/>
  <c r="N23" i="152" s="1"/>
  <c r="M24" i="152"/>
  <c r="N24" i="152" s="1"/>
  <c r="M25" i="152"/>
  <c r="N25" i="152" s="1"/>
  <c r="M26" i="152"/>
  <c r="M27" i="152"/>
  <c r="N27" i="152" s="1"/>
  <c r="M28" i="152"/>
  <c r="N28" i="152"/>
  <c r="M29" i="152"/>
  <c r="N29" i="152" s="1"/>
  <c r="M30" i="152"/>
  <c r="N30" i="152"/>
  <c r="M31" i="152"/>
  <c r="N31" i="152" s="1"/>
  <c r="M32" i="152"/>
  <c r="N32" i="152"/>
  <c r="M33" i="152"/>
  <c r="N33" i="152" s="1"/>
  <c r="M34" i="152"/>
  <c r="N34" i="152"/>
  <c r="M35" i="152"/>
  <c r="N35" i="152" s="1"/>
  <c r="M36" i="152"/>
  <c r="N36" i="152"/>
  <c r="M37" i="152"/>
  <c r="N37" i="152" s="1"/>
  <c r="N38" i="152"/>
  <c r="M39" i="152"/>
  <c r="N39" i="152" s="1"/>
  <c r="M40" i="152"/>
  <c r="N40" i="152"/>
  <c r="M41" i="152"/>
  <c r="N41" i="152" s="1"/>
  <c r="M42" i="152"/>
  <c r="N42" i="152" s="1"/>
  <c r="M43" i="152"/>
  <c r="N43" i="152" s="1"/>
  <c r="M44" i="152"/>
  <c r="N44" i="152"/>
  <c r="M45" i="152"/>
  <c r="N45" i="152" s="1"/>
  <c r="M46" i="152"/>
  <c r="N46" i="152" s="1"/>
  <c r="M47" i="152"/>
  <c r="N47" i="152" s="1"/>
  <c r="M84" i="148" l="1"/>
  <c r="N84" i="148"/>
  <c r="M83" i="148"/>
  <c r="N83" i="148"/>
  <c r="M82" i="148"/>
  <c r="N82" i="148"/>
  <c r="M81" i="148"/>
  <c r="N81" i="148"/>
  <c r="M80" i="148"/>
  <c r="N80" i="148"/>
  <c r="M79" i="148"/>
  <c r="N79" i="148"/>
  <c r="M78" i="148"/>
  <c r="N78" i="148"/>
  <c r="M77" i="148"/>
  <c r="N77" i="148"/>
  <c r="M76" i="148"/>
  <c r="N76" i="148"/>
  <c r="M75" i="148"/>
  <c r="N75" i="148"/>
  <c r="M74" i="148"/>
  <c r="N74" i="148"/>
  <c r="M73" i="148"/>
  <c r="N73" i="148"/>
  <c r="M72" i="148"/>
  <c r="N72" i="148"/>
  <c r="M71" i="148"/>
  <c r="N71" i="148" s="1"/>
  <c r="M70" i="148"/>
  <c r="N70" i="148"/>
  <c r="M69" i="148"/>
  <c r="N69" i="148"/>
  <c r="M68" i="148"/>
  <c r="N68" i="148"/>
  <c r="M67" i="148"/>
  <c r="N67" i="148"/>
  <c r="M64" i="148"/>
  <c r="N64" i="148"/>
  <c r="M65" i="148"/>
  <c r="N65" i="148"/>
  <c r="M66" i="148"/>
  <c r="N66" i="148"/>
  <c r="M63" i="148"/>
  <c r="N63" i="148"/>
  <c r="M62" i="148"/>
  <c r="N62" i="148"/>
  <c r="M61" i="148"/>
  <c r="N61" i="148"/>
  <c r="M60" i="148"/>
  <c r="N60" i="148"/>
  <c r="M59" i="148"/>
  <c r="N59" i="148"/>
  <c r="M58" i="148"/>
  <c r="N58" i="148" s="1"/>
  <c r="M57" i="148"/>
  <c r="N57" i="148"/>
  <c r="M56" i="148"/>
  <c r="N56" i="148"/>
  <c r="M55" i="148"/>
  <c r="N55" i="148"/>
  <c r="M54" i="148"/>
  <c r="N54" i="148"/>
  <c r="M53" i="148"/>
  <c r="N53" i="148"/>
  <c r="M52" i="148"/>
  <c r="N52" i="148"/>
  <c r="M51" i="148"/>
  <c r="N51" i="148"/>
  <c r="M50" i="148"/>
  <c r="N50" i="148"/>
  <c r="M49" i="148"/>
  <c r="N49" i="148"/>
  <c r="M48" i="148"/>
  <c r="N48" i="148"/>
  <c r="M47" i="148"/>
  <c r="N47" i="148"/>
  <c r="M46" i="148"/>
  <c r="N46" i="148"/>
  <c r="M45" i="148"/>
  <c r="N45" i="148"/>
  <c r="M44" i="148"/>
  <c r="N44" i="148"/>
  <c r="M43" i="148"/>
  <c r="N43" i="148"/>
  <c r="M42" i="148"/>
  <c r="N42" i="148"/>
  <c r="M41" i="148"/>
  <c r="N41" i="148"/>
  <c r="M40" i="148"/>
  <c r="N40" i="148"/>
  <c r="M39" i="148"/>
  <c r="N39" i="148"/>
  <c r="M38" i="148"/>
  <c r="N38" i="148"/>
  <c r="M37" i="148"/>
  <c r="N37" i="148"/>
  <c r="M36" i="148"/>
  <c r="N36" i="148" s="1"/>
  <c r="M35" i="148"/>
  <c r="N35" i="148"/>
  <c r="M34" i="148"/>
  <c r="N34" i="148"/>
  <c r="M33" i="148"/>
  <c r="N33" i="148"/>
  <c r="M32" i="148"/>
  <c r="N32" i="148"/>
  <c r="M31" i="148"/>
  <c r="N31" i="148"/>
  <c r="M30" i="148"/>
  <c r="N30" i="148"/>
  <c r="M29" i="148"/>
  <c r="N29" i="148"/>
  <c r="M28" i="148"/>
  <c r="N28" i="148"/>
  <c r="M27" i="148"/>
  <c r="N27" i="148"/>
  <c r="M26" i="148"/>
  <c r="N26" i="148"/>
  <c r="M25" i="148"/>
  <c r="N25" i="148"/>
  <c r="M24" i="148"/>
  <c r="N24" i="148"/>
  <c r="M23" i="148"/>
  <c r="N23" i="148"/>
  <c r="M22" i="148"/>
  <c r="N22" i="148"/>
  <c r="M21" i="148"/>
  <c r="N21" i="148"/>
  <c r="M20" i="148"/>
  <c r="N20" i="148"/>
  <c r="M19" i="148"/>
  <c r="N19" i="148" s="1"/>
  <c r="N18" i="148"/>
  <c r="M17" i="148"/>
  <c r="N17" i="148" s="1"/>
  <c r="M16" i="148"/>
  <c r="N16" i="148"/>
  <c r="M15" i="148"/>
  <c r="N15" i="148"/>
  <c r="M14" i="148"/>
  <c r="N14" i="148"/>
  <c r="M13" i="148"/>
  <c r="N13" i="148"/>
  <c r="M12" i="148"/>
  <c r="N12" i="148"/>
  <c r="M11" i="148"/>
  <c r="M16" i="141"/>
  <c r="N16" i="141"/>
  <c r="M15" i="141"/>
  <c r="N15" i="141"/>
  <c r="M14" i="141"/>
  <c r="N14" i="141"/>
  <c r="M13" i="141"/>
  <c r="N13" i="141"/>
  <c r="H13" i="141"/>
  <c r="K12" i="141"/>
  <c r="I12" i="141"/>
  <c r="H12" i="141"/>
  <c r="M12" i="141"/>
  <c r="M32" i="140"/>
  <c r="N32" i="140"/>
  <c r="M31" i="140"/>
  <c r="N31" i="140"/>
  <c r="M30" i="140"/>
  <c r="N30" i="140"/>
  <c r="M29" i="140"/>
  <c r="N29" i="140"/>
  <c r="M28" i="140"/>
  <c r="N28" i="140"/>
  <c r="M27" i="140"/>
  <c r="N27" i="140"/>
  <c r="M26" i="140"/>
  <c r="N26" i="140"/>
  <c r="M25" i="140"/>
  <c r="N25" i="140"/>
  <c r="M24" i="140"/>
  <c r="N24" i="140"/>
  <c r="M23" i="140"/>
  <c r="N23" i="140"/>
  <c r="M22" i="140"/>
  <c r="N22" i="140"/>
  <c r="M21" i="140"/>
  <c r="N21" i="140"/>
  <c r="M20" i="140"/>
  <c r="N20" i="140"/>
  <c r="M19" i="140"/>
  <c r="N19" i="140"/>
  <c r="M18" i="140"/>
  <c r="N18" i="140"/>
  <c r="M17" i="140"/>
  <c r="N17" i="140"/>
  <c r="M16" i="140"/>
  <c r="N16" i="140"/>
  <c r="M15" i="140"/>
  <c r="N15" i="140"/>
  <c r="M14" i="140"/>
  <c r="N14" i="140"/>
  <c r="M13" i="140"/>
  <c r="N13" i="140"/>
  <c r="M12" i="140"/>
  <c r="N12" i="140"/>
  <c r="M35" i="139"/>
  <c r="N35" i="139" s="1"/>
  <c r="M34" i="139"/>
  <c r="N34" i="139" s="1"/>
  <c r="M33" i="139"/>
  <c r="N33" i="139" s="1"/>
  <c r="M32" i="139"/>
  <c r="N32" i="139" s="1"/>
  <c r="M31" i="139"/>
  <c r="N31" i="139" s="1"/>
  <c r="M30" i="139"/>
  <c r="N30" i="139" s="1"/>
  <c r="M29" i="139"/>
  <c r="N29" i="139" s="1"/>
  <c r="M28" i="139"/>
  <c r="N28" i="139" s="1"/>
  <c r="M27" i="139"/>
  <c r="N27" i="139" s="1"/>
  <c r="M26" i="139"/>
  <c r="N26" i="139" s="1"/>
  <c r="M25" i="139"/>
  <c r="N25" i="139" s="1"/>
  <c r="M24" i="139"/>
  <c r="N24" i="139" s="1"/>
  <c r="M23" i="139"/>
  <c r="N23" i="139" s="1"/>
  <c r="M22" i="139"/>
  <c r="N22" i="139" s="1"/>
  <c r="M21" i="139"/>
  <c r="N21" i="139" s="1"/>
  <c r="M20" i="139"/>
  <c r="N20" i="139" s="1"/>
  <c r="M19" i="139"/>
  <c r="N19" i="139" s="1"/>
  <c r="M18" i="139"/>
  <c r="N18" i="139" s="1"/>
  <c r="M17" i="139"/>
  <c r="N17" i="139" s="1"/>
  <c r="M16" i="139"/>
  <c r="N16" i="139" s="1"/>
  <c r="M15" i="139"/>
  <c r="N15" i="139" s="1"/>
  <c r="M14" i="139"/>
  <c r="N14" i="139" s="1"/>
  <c r="M13" i="139"/>
  <c r="N13" i="139" s="1"/>
  <c r="N12" i="139"/>
  <c r="M27" i="136"/>
  <c r="M30" i="136"/>
  <c r="M46" i="137"/>
  <c r="N46" i="137"/>
  <c r="M45" i="137"/>
  <c r="N45" i="137"/>
  <c r="M44" i="137"/>
  <c r="N44" i="137"/>
  <c r="M43" i="137"/>
  <c r="N43" i="137"/>
  <c r="M42" i="137"/>
  <c r="N42" i="137"/>
  <c r="M41" i="137"/>
  <c r="N41" i="137"/>
  <c r="M40" i="137"/>
  <c r="N40" i="137"/>
  <c r="M39" i="137"/>
  <c r="N39" i="137"/>
  <c r="M38" i="137"/>
  <c r="N38" i="137"/>
  <c r="M37" i="137"/>
  <c r="N37" i="137"/>
  <c r="M36" i="137"/>
  <c r="N36" i="137"/>
  <c r="M35" i="137"/>
  <c r="N35" i="137"/>
  <c r="M34" i="137"/>
  <c r="N34" i="137"/>
  <c r="M33" i="137"/>
  <c r="N33" i="137"/>
  <c r="M32" i="137"/>
  <c r="N32" i="137"/>
  <c r="M31" i="137"/>
  <c r="N31" i="137"/>
  <c r="M30" i="137"/>
  <c r="N30" i="137"/>
  <c r="M29" i="137"/>
  <c r="N29" i="137"/>
  <c r="M28" i="137"/>
  <c r="N28" i="137"/>
  <c r="M27" i="137"/>
  <c r="N27" i="137"/>
  <c r="M26" i="137"/>
  <c r="N26" i="137"/>
  <c r="M25" i="137"/>
  <c r="N25" i="137"/>
  <c r="M24" i="137"/>
  <c r="N24" i="137"/>
  <c r="M23" i="137"/>
  <c r="N23" i="137"/>
  <c r="M22" i="137"/>
  <c r="N22" i="137"/>
  <c r="M21" i="137"/>
  <c r="N21" i="137"/>
  <c r="M20" i="137"/>
  <c r="N20" i="137"/>
  <c r="M19" i="137"/>
  <c r="N19" i="137"/>
  <c r="M18" i="137"/>
  <c r="N18" i="137"/>
  <c r="M17" i="137"/>
  <c r="N17" i="137"/>
  <c r="M16" i="137"/>
  <c r="N16" i="137"/>
  <c r="M15" i="137"/>
  <c r="N15" i="137"/>
  <c r="M14" i="137"/>
  <c r="N14" i="137"/>
  <c r="M13" i="137"/>
  <c r="N13" i="137"/>
  <c r="M12" i="137"/>
  <c r="N12" i="137"/>
  <c r="N30" i="136"/>
  <c r="M29" i="136"/>
  <c r="N29" i="136"/>
  <c r="M28" i="136"/>
  <c r="N28" i="136"/>
  <c r="N27" i="136"/>
  <c r="M26" i="136"/>
  <c r="N26" i="136"/>
  <c r="M25" i="136"/>
  <c r="N25" i="136" s="1"/>
  <c r="M24" i="136"/>
  <c r="N24" i="136"/>
  <c r="M23" i="136"/>
  <c r="N23" i="136" s="1"/>
  <c r="M22" i="136"/>
  <c r="N22" i="136"/>
  <c r="M21" i="136"/>
  <c r="N21" i="136"/>
  <c r="M20" i="136"/>
  <c r="N20" i="136"/>
  <c r="M19" i="136"/>
  <c r="N19" i="136"/>
  <c r="M18" i="136"/>
  <c r="N18" i="136"/>
  <c r="M17" i="136"/>
  <c r="N17" i="136"/>
  <c r="M16" i="136"/>
  <c r="N16" i="136"/>
  <c r="M15" i="136"/>
  <c r="N15" i="136"/>
  <c r="M14" i="136"/>
  <c r="N14" i="136" s="1"/>
  <c r="M13" i="136"/>
  <c r="N13" i="136"/>
  <c r="M12" i="136"/>
  <c r="N12" i="136"/>
  <c r="M11" i="136"/>
  <c r="N11" i="136"/>
  <c r="M10" i="136"/>
  <c r="N10" i="136"/>
  <c r="M32" i="135"/>
  <c r="N32" i="135"/>
  <c r="M36" i="135"/>
  <c r="N36" i="135"/>
  <c r="M37" i="135"/>
  <c r="N37" i="135"/>
  <c r="M38" i="135"/>
  <c r="N38" i="135"/>
  <c r="M39" i="135"/>
  <c r="N39" i="135"/>
  <c r="M40" i="135"/>
  <c r="N40" i="135"/>
  <c r="M41" i="135"/>
  <c r="N41" i="135"/>
  <c r="M42" i="135"/>
  <c r="N42" i="135"/>
  <c r="M43" i="135"/>
  <c r="N43" i="135"/>
  <c r="M44" i="135"/>
  <c r="N44" i="135"/>
  <c r="M45" i="135"/>
  <c r="N45" i="135"/>
  <c r="M46" i="135"/>
  <c r="N46" i="135"/>
  <c r="M47" i="135"/>
  <c r="N47" i="135"/>
  <c r="M48" i="135"/>
  <c r="N48" i="135"/>
  <c r="M49" i="135"/>
  <c r="N49" i="135"/>
  <c r="M50" i="135"/>
  <c r="N50" i="135"/>
  <c r="M51" i="135"/>
  <c r="N51" i="135"/>
  <c r="M52" i="135"/>
  <c r="N52" i="135"/>
  <c r="M53" i="135"/>
  <c r="N53" i="135"/>
  <c r="M54" i="135"/>
  <c r="N54" i="135"/>
  <c r="M55" i="135"/>
  <c r="N55" i="135"/>
  <c r="M56" i="135"/>
  <c r="N56" i="135"/>
  <c r="M57" i="135"/>
  <c r="N57" i="135"/>
  <c r="M58" i="135"/>
  <c r="N58" i="135"/>
  <c r="M59" i="135"/>
  <c r="N59" i="135"/>
  <c r="M60" i="135"/>
  <c r="N60" i="135"/>
  <c r="M61" i="135"/>
  <c r="N61" i="135"/>
  <c r="M62" i="135"/>
  <c r="N62" i="135"/>
  <c r="M63" i="135"/>
  <c r="N63" i="135"/>
  <c r="M64" i="135"/>
  <c r="N64" i="135"/>
  <c r="M65" i="135"/>
  <c r="N65" i="135"/>
  <c r="M66" i="135"/>
  <c r="N66" i="135"/>
  <c r="M67" i="135"/>
  <c r="N67" i="135"/>
  <c r="M68" i="135"/>
  <c r="M69" i="135"/>
  <c r="M70" i="135"/>
  <c r="M71" i="135"/>
  <c r="M72" i="135"/>
  <c r="M73" i="135"/>
  <c r="M74" i="135"/>
  <c r="M75" i="135"/>
  <c r="M12" i="135"/>
  <c r="N12" i="135"/>
  <c r="M13" i="135"/>
  <c r="N13" i="135" s="1"/>
  <c r="M14" i="135"/>
  <c r="N14" i="135"/>
  <c r="M15" i="135"/>
  <c r="N15" i="135"/>
  <c r="M16" i="135"/>
  <c r="N16" i="135"/>
  <c r="M17" i="135"/>
  <c r="N17" i="135"/>
  <c r="M18" i="135"/>
  <c r="N18" i="135"/>
  <c r="M19" i="135"/>
  <c r="N19" i="135"/>
  <c r="M20" i="135"/>
  <c r="N20" i="135"/>
  <c r="M21" i="135"/>
  <c r="N21" i="135"/>
  <c r="M22" i="135"/>
  <c r="N22" i="135"/>
  <c r="M23" i="135"/>
  <c r="N23" i="135"/>
  <c r="M24" i="135"/>
  <c r="N24" i="135"/>
  <c r="M25" i="135"/>
  <c r="N25" i="135"/>
  <c r="M26" i="135"/>
  <c r="N26" i="135" s="1"/>
  <c r="M27" i="135"/>
  <c r="N27" i="135"/>
  <c r="M28" i="135"/>
  <c r="N28" i="135"/>
  <c r="M29" i="135"/>
  <c r="N29" i="135"/>
  <c r="M30" i="135"/>
  <c r="N30" i="135"/>
  <c r="N75" i="135"/>
  <c r="N74" i="135"/>
  <c r="N73" i="135"/>
  <c r="N72" i="135"/>
  <c r="N71" i="135"/>
  <c r="N70" i="135"/>
  <c r="N69" i="135"/>
  <c r="N68" i="135"/>
  <c r="M35" i="135"/>
  <c r="N35" i="135"/>
  <c r="M34" i="135"/>
  <c r="N34" i="135"/>
  <c r="M33" i="135"/>
  <c r="N33" i="135"/>
  <c r="M31" i="135"/>
  <c r="N31" i="135"/>
</calcChain>
</file>

<file path=xl/sharedStrings.xml><?xml version="1.0" encoding="utf-8"?>
<sst xmlns="http://schemas.openxmlformats.org/spreadsheetml/2006/main" count="5869" uniqueCount="2374">
  <si>
    <t>TRƯỜNG ĐẠI HỌC TRÀ VINH</t>
  </si>
  <si>
    <t>CỘNG HOÀ XÃ HỘI CHỦ NGHĨA VIỆT NAM</t>
  </si>
  <si>
    <t>Độc lập - Tự do - Hạnh Phúc</t>
  </si>
  <si>
    <t>KHOA NÔNG NGHIỆP-THỦY SẢN</t>
  </si>
  <si>
    <t>BẢNG ĐÁNH GIÁ KẾT QUẢ RÈN LUYỆN CỦA SINH VIÊN, HỌC SINH</t>
  </si>
  <si>
    <t>STT</t>
  </si>
  <si>
    <t>MSSV</t>
  </si>
  <si>
    <t>HỌ VÀ TÊN</t>
  </si>
  <si>
    <t>PHÁI</t>
  </si>
  <si>
    <t>N.SINH</t>
  </si>
  <si>
    <t>ĐÁNH GIÁ ĐIỂM RÈN LUYỆN</t>
  </si>
  <si>
    <t>TỔNG</t>
  </si>
  <si>
    <t>X.LOẠI</t>
  </si>
  <si>
    <t>TC1</t>
  </si>
  <si>
    <t>TC2</t>
  </si>
  <si>
    <t>TC3</t>
  </si>
  <si>
    <t>TC4</t>
  </si>
  <si>
    <t>TC5</t>
  </si>
  <si>
    <t>GHI CHÚ</t>
  </si>
  <si>
    <t>GVCN</t>
  </si>
  <si>
    <t>(Ký và ghi rõ họ tên)</t>
  </si>
  <si>
    <t>DÂN TỘC</t>
  </si>
  <si>
    <t xml:space="preserve">                                                                    Học kỳ: I ; Năm học: 2019-2020</t>
  </si>
  <si>
    <t>Danh sách trên có…….sinh viên</t>
  </si>
  <si>
    <t>Trà Vinh, ngày         tháng       năm 2020</t>
  </si>
  <si>
    <t xml:space="preserve">Huỳnh </t>
  </si>
  <si>
    <t>Bảo</t>
  </si>
  <si>
    <t>Nam</t>
  </si>
  <si>
    <t>Kinh</t>
  </si>
  <si>
    <t xml:space="preserve">Lý Băng </t>
  </si>
  <si>
    <t>Tuyền</t>
  </si>
  <si>
    <t>Nữ</t>
  </si>
  <si>
    <t xml:space="preserve">Đỗ Trung </t>
  </si>
  <si>
    <t>Tín</t>
  </si>
  <si>
    <t>Trần Nhã Xuân</t>
  </si>
  <si>
    <t>Nhi</t>
  </si>
  <si>
    <t xml:space="preserve">Nguyễn Thị Mỹ </t>
  </si>
  <si>
    <t>An</t>
  </si>
  <si>
    <t xml:space="preserve">Nguyễn   Thị Thúy </t>
  </si>
  <si>
    <t xml:space="preserve">Hằng </t>
  </si>
  <si>
    <t xml:space="preserve">Lê Huỳnh Thảo </t>
  </si>
  <si>
    <t>Nguyên</t>
  </si>
  <si>
    <t>Nguyễn Thị Kim</t>
  </si>
  <si>
    <t xml:space="preserve">Hiền </t>
  </si>
  <si>
    <t>Hồ Văn</t>
  </si>
  <si>
    <t>Tân</t>
  </si>
  <si>
    <t xml:space="preserve">Trần  Hữu Đan </t>
  </si>
  <si>
    <t>Huy</t>
  </si>
  <si>
    <t>Nguyễn Phạm Hữu</t>
  </si>
  <si>
    <t>Nghị</t>
  </si>
  <si>
    <t>Nguyễn Thanh</t>
  </si>
  <si>
    <t>Huỳnh</t>
  </si>
  <si>
    <t xml:space="preserve">Phan Hoàng </t>
  </si>
  <si>
    <t>Diện</t>
  </si>
  <si>
    <t xml:space="preserve">Dương Trọng </t>
  </si>
  <si>
    <t>Phú</t>
  </si>
  <si>
    <t>Trần Văn</t>
  </si>
  <si>
    <t>Phúc</t>
  </si>
  <si>
    <t xml:space="preserve">Trần Ngọc </t>
  </si>
  <si>
    <t>Ngân</t>
  </si>
  <si>
    <t xml:space="preserve">Nguyễn Xuân </t>
  </si>
  <si>
    <t xml:space="preserve">Võ Thị Kiều </t>
  </si>
  <si>
    <t>Tiên</t>
  </si>
  <si>
    <t xml:space="preserve">Trần Thành </t>
  </si>
  <si>
    <t xml:space="preserve">Nguyễn Văn Nghiêm </t>
  </si>
  <si>
    <t>Em</t>
  </si>
  <si>
    <t>Thạch Thị Minh</t>
  </si>
  <si>
    <t>Thư</t>
  </si>
  <si>
    <t>Khmer</t>
  </si>
  <si>
    <t xml:space="preserve">Trần Thanh </t>
  </si>
  <si>
    <t xml:space="preserve">Lộc </t>
  </si>
  <si>
    <t>Nguyễn Phạm Minh</t>
  </si>
  <si>
    <t>Sang</t>
  </si>
  <si>
    <t>Sơn Vì</t>
  </si>
  <si>
    <t>SaL</t>
  </si>
  <si>
    <t xml:space="preserve">Võ  Hoàng </t>
  </si>
  <si>
    <t>Nghĩa</t>
  </si>
  <si>
    <t>Phan  Công</t>
  </si>
  <si>
    <t>Thức</t>
  </si>
  <si>
    <t xml:space="preserve">Thạch  Huỳnh </t>
  </si>
  <si>
    <t>Mạnh</t>
  </si>
  <si>
    <t>Thạch Sua</t>
  </si>
  <si>
    <t>Đây</t>
  </si>
  <si>
    <t>Phạm Thị Huỳnh</t>
  </si>
  <si>
    <t xml:space="preserve">Như </t>
  </si>
  <si>
    <t xml:space="preserve">Nguyễn Thị Hồng </t>
  </si>
  <si>
    <t>Nga</t>
  </si>
  <si>
    <t xml:space="preserve">Phạm  Thị Thúy </t>
  </si>
  <si>
    <t xml:space="preserve">Trầm Thị Thu </t>
  </si>
  <si>
    <t>Uyên</t>
  </si>
  <si>
    <t>Nguyễn Duy</t>
  </si>
  <si>
    <t>Khang</t>
  </si>
  <si>
    <t xml:space="preserve">Huỳnh Ngọc Khải </t>
  </si>
  <si>
    <t xml:space="preserve">Nữ </t>
  </si>
  <si>
    <t>Đỗ Thị Kim</t>
  </si>
  <si>
    <t>Miều</t>
  </si>
  <si>
    <t>Nguyễn Văn Nhựt</t>
  </si>
  <si>
    <t>Linh</t>
  </si>
  <si>
    <t xml:space="preserve">Kim Thị Ngọc </t>
  </si>
  <si>
    <t>Thi</t>
  </si>
  <si>
    <t>Hồ  Minh</t>
  </si>
  <si>
    <t>Ngà</t>
  </si>
  <si>
    <t xml:space="preserve">Lê  Thành </t>
  </si>
  <si>
    <t xml:space="preserve">Trang Hoàng </t>
  </si>
  <si>
    <t>Duy</t>
  </si>
  <si>
    <t>Phạm Cao</t>
  </si>
  <si>
    <t>Lữ Phú</t>
  </si>
  <si>
    <t xml:space="preserve">Hào </t>
  </si>
  <si>
    <t>Trương Thị Cẩm</t>
  </si>
  <si>
    <t>Vân</t>
  </si>
  <si>
    <t xml:space="preserve">Trương  Thị Bảo </t>
  </si>
  <si>
    <t>Ni</t>
  </si>
  <si>
    <t xml:space="preserve">Nguyễn Thị Ngọc </t>
  </si>
  <si>
    <t xml:space="preserve">Yến </t>
  </si>
  <si>
    <t xml:space="preserve">Thạch Thị </t>
  </si>
  <si>
    <t>Út</t>
  </si>
  <si>
    <t>ViLa</t>
  </si>
  <si>
    <t xml:space="preserve">Diệp Thị Ngọc </t>
  </si>
  <si>
    <t>Dáng</t>
  </si>
  <si>
    <t>Nguyễn Hồng Kim</t>
  </si>
  <si>
    <t xml:space="preserve">La Thị Thúy </t>
  </si>
  <si>
    <t xml:space="preserve">Huỳnh Thị Hồng </t>
  </si>
  <si>
    <t>Mai</t>
  </si>
  <si>
    <t xml:space="preserve">Ngô Thị Thu </t>
  </si>
  <si>
    <t xml:space="preserve">Nguyễn Hoàng </t>
  </si>
  <si>
    <t xml:space="preserve">Đặng Văn Phương </t>
  </si>
  <si>
    <t>Huỳnh Thanh</t>
  </si>
  <si>
    <t xml:space="preserve">Huỳnh Minh </t>
  </si>
  <si>
    <t>Nhựt</t>
  </si>
  <si>
    <t xml:space="preserve">Trí </t>
  </si>
  <si>
    <t xml:space="preserve">Nguyễn Bá </t>
  </si>
  <si>
    <t>Kông</t>
  </si>
  <si>
    <t>Thạch Pa</t>
  </si>
  <si>
    <t>Luôns</t>
  </si>
  <si>
    <t>Nguyễn Trộng</t>
  </si>
  <si>
    <t>Nhân</t>
  </si>
  <si>
    <t xml:space="preserve">Nguyễn Quang </t>
  </si>
  <si>
    <t>Trực</t>
  </si>
  <si>
    <t xml:space="preserve">Võ Tiến  </t>
  </si>
  <si>
    <t>Hạnh</t>
  </si>
  <si>
    <t>Nguyễn Anh</t>
  </si>
  <si>
    <t>Khoa</t>
  </si>
  <si>
    <t>Phó Bí Thư</t>
  </si>
  <si>
    <t xml:space="preserve">UV </t>
  </si>
  <si>
    <t xml:space="preserve">                                                                    Tên lớp: Đại học Thú y B 2015; Bậc đào tạo: Đại học (Mã lớp: DA15TYB)</t>
  </si>
  <si>
    <t xml:space="preserve">                                                                    Khóa: 2015; Hệ đào tạo: Chính quy</t>
  </si>
  <si>
    <t>Anh</t>
  </si>
  <si>
    <t>Nguyễn Văn Nghiêm</t>
  </si>
  <si>
    <t>DS CLB</t>
  </si>
  <si>
    <t>CC Tin học</t>
  </si>
  <si>
    <t>Bí Thư, cc tin học</t>
  </si>
  <si>
    <t>GXN, DS, HM</t>
  </si>
  <si>
    <t>CC Tin học Nc</t>
  </si>
  <si>
    <t>Phó Bí Thư, gk</t>
  </si>
  <si>
    <t>LT</t>
  </si>
  <si>
    <t>Trà Vinh, ngày 27 tháng 02 năm 2020</t>
  </si>
  <si>
    <t>Học kỳ: I ; Năm học: 2019-2020</t>
  </si>
  <si>
    <t>Tên lớp: Công nghệ thực phẩm ; Bậc đào tạo: Đại học (Mã lớp: DA18CNTP)</t>
  </si>
  <si>
    <t>Khóa: 2018; Hệ đào tạo: Chính quy</t>
  </si>
  <si>
    <t>116218062</t>
  </si>
  <si>
    <t>Nguyễn Thiện</t>
  </si>
  <si>
    <t>Minh</t>
  </si>
  <si>
    <t>01/01/1999</t>
  </si>
  <si>
    <t>Đã nghỉ</t>
  </si>
  <si>
    <t>116218001</t>
  </si>
  <si>
    <t>Nguyễn Thị Yến</t>
  </si>
  <si>
    <t>Hương</t>
  </si>
  <si>
    <t>24/06/2000</t>
  </si>
  <si>
    <t>116218002</t>
  </si>
  <si>
    <t>Hồ Thị Mỹ</t>
  </si>
  <si>
    <t>06/05/2000</t>
  </si>
  <si>
    <t>116218004</t>
  </si>
  <si>
    <t>Nguyễn Thị Mỹ</t>
  </si>
  <si>
    <t>Hà</t>
  </si>
  <si>
    <t>26/10/2000</t>
  </si>
  <si>
    <t>Lớp phó</t>
  </si>
  <si>
    <t>116218009</t>
  </si>
  <si>
    <t>Thạch Út</t>
  </si>
  <si>
    <t>Mây</t>
  </si>
  <si>
    <t>09/10/1998</t>
  </si>
  <si>
    <t>116218010</t>
  </si>
  <si>
    <t>Lâm Thị Kim</t>
  </si>
  <si>
    <t>30/04/2000</t>
  </si>
  <si>
    <t>116218011</t>
  </si>
  <si>
    <t>Nguyễn Thị Hồng</t>
  </si>
  <si>
    <t>Như</t>
  </si>
  <si>
    <t>01/07/2000</t>
  </si>
  <si>
    <t>116218014</t>
  </si>
  <si>
    <t>Trần Quốc</t>
  </si>
  <si>
    <t>Tỉnh</t>
  </si>
  <si>
    <t>20/08/2000</t>
  </si>
  <si>
    <t>116218023</t>
  </si>
  <si>
    <t>Phạm Hoàn Mai</t>
  </si>
  <si>
    <t>Trúc</t>
  </si>
  <si>
    <t>12/03/2000</t>
  </si>
  <si>
    <t>116218024</t>
  </si>
  <si>
    <t>Nguyễn Hoài</t>
  </si>
  <si>
    <t>Vinh</t>
  </si>
  <si>
    <t>19/10/2000</t>
  </si>
  <si>
    <t>Phó Bí thư</t>
  </si>
  <si>
    <t>116218013</t>
  </si>
  <si>
    <t>Tạ Thị Thủy</t>
  </si>
  <si>
    <t>03/04/2000</t>
  </si>
  <si>
    <t>116218057</t>
  </si>
  <si>
    <t>Nguyễn Thị Anh</t>
  </si>
  <si>
    <t>08/09/1999</t>
  </si>
  <si>
    <t>116218032</t>
  </si>
  <si>
    <t>Lê Thị Lệ</t>
  </si>
  <si>
    <t>Huyền</t>
  </si>
  <si>
    <t>21/02/2000</t>
  </si>
  <si>
    <t>116218045</t>
  </si>
  <si>
    <t>Dương Thị Yến</t>
  </si>
  <si>
    <t>02/01/2000</t>
  </si>
  <si>
    <t>116218051</t>
  </si>
  <si>
    <t>Hồng Phúc</t>
  </si>
  <si>
    <t>Thoại</t>
  </si>
  <si>
    <t>05/03/2000</t>
  </si>
  <si>
    <t>116218026</t>
  </si>
  <si>
    <t>Nguyễn Hùng</t>
  </si>
  <si>
    <t>Cường</t>
  </si>
  <si>
    <t>22/10/2000</t>
  </si>
  <si>
    <t>Bí thư</t>
  </si>
  <si>
    <t>116218040</t>
  </si>
  <si>
    <t>Nguyễn Ngọc Diễm</t>
  </si>
  <si>
    <t>My</t>
  </si>
  <si>
    <t>04/05/2000</t>
  </si>
  <si>
    <t>116218061</t>
  </si>
  <si>
    <t>Đỗ Thị Tuyết</t>
  </si>
  <si>
    <t>15/05/1999</t>
  </si>
  <si>
    <t>116218058</t>
  </si>
  <si>
    <t>Hà Thị Diễm</t>
  </si>
  <si>
    <t>Khuyên</t>
  </si>
  <si>
    <t>18/12/1999</t>
  </si>
  <si>
    <t>116218059</t>
  </si>
  <si>
    <t>Thạch Sa</t>
  </si>
  <si>
    <t>Rát</t>
  </si>
  <si>
    <t>14/12/2000</t>
  </si>
  <si>
    <t>116218060</t>
  </si>
  <si>
    <t>Huỳnh Văn</t>
  </si>
  <si>
    <t>Hiếu</t>
  </si>
  <si>
    <t>15/04/1999</t>
  </si>
  <si>
    <t>Danh sách trên có 21 sinh viên</t>
  </si>
  <si>
    <t>xem lại</t>
  </si>
  <si>
    <t>thiếu minh chứng</t>
  </si>
  <si>
    <t>Ủy viên, gxn, ds, về nguồn</t>
  </si>
  <si>
    <t>gxn, ds, olympic, mhx, phong trào</t>
  </si>
  <si>
    <t>gxn, ds, olympic</t>
  </si>
  <si>
    <t xml:space="preserve">                                                                Học kỳ:   I  ; Năm học: 2019-2020</t>
  </si>
  <si>
    <t xml:space="preserve">                                                               Tên lớp:  Công nghệ thực phẩm; Bậc đào tạo: Đại học (Mã lớp: DA16CNTP)</t>
  </si>
  <si>
    <t xml:space="preserve">                                                               Khóa: 2016; Hệ đào tạo: Chính quy</t>
  </si>
  <si>
    <t>Dân tộc</t>
  </si>
  <si>
    <t>116216002</t>
  </si>
  <si>
    <t>Nguyễn Thị Vân</t>
  </si>
  <si>
    <t>21/08/1998</t>
  </si>
  <si>
    <t xml:space="preserve">nghỉ </t>
  </si>
  <si>
    <t>116216003</t>
  </si>
  <si>
    <t>Thạch Minh Tâm</t>
  </si>
  <si>
    <t>23/09/1998</t>
  </si>
  <si>
    <t>116216005</t>
  </si>
  <si>
    <t>Trần Thị Ngọc</t>
  </si>
  <si>
    <t>Diểm</t>
  </si>
  <si>
    <t>18/06/1998</t>
  </si>
  <si>
    <t>116216008</t>
  </si>
  <si>
    <t>Hà Phương</t>
  </si>
  <si>
    <t>Dũ</t>
  </si>
  <si>
    <t>06/06/1998</t>
  </si>
  <si>
    <t>116216011</t>
  </si>
  <si>
    <t>Ngô Thị Ngọc</t>
  </si>
  <si>
    <t>Duyên</t>
  </si>
  <si>
    <t>17/05/1998</t>
  </si>
  <si>
    <t>116216007</t>
  </si>
  <si>
    <t>Nguyễn Thị Diệu</t>
  </si>
  <si>
    <t>Đoan</t>
  </si>
  <si>
    <t>31/08/1998</t>
  </si>
  <si>
    <t>116216013</t>
  </si>
  <si>
    <t>Lê Thị Cẩm</t>
  </si>
  <si>
    <t>Giang</t>
  </si>
  <si>
    <t>01/01/1998</t>
  </si>
  <si>
    <t>116216015</t>
  </si>
  <si>
    <t>Hân</t>
  </si>
  <si>
    <t>15/06/1998</t>
  </si>
  <si>
    <t>116216017</t>
  </si>
  <si>
    <t>Ngụy Thị Thu</t>
  </si>
  <si>
    <t>Hiền</t>
  </si>
  <si>
    <t>13/02/1998</t>
  </si>
  <si>
    <t>mùa hè xanh</t>
  </si>
  <si>
    <t>116216018</t>
  </si>
  <si>
    <t>Khương Thị Kiều</t>
  </si>
  <si>
    <t>Hoa</t>
  </si>
  <si>
    <t>10/08/1998</t>
  </si>
  <si>
    <t>116216021</t>
  </si>
  <si>
    <t>Đặng Thị Cẩm</t>
  </si>
  <si>
    <t>Hòa</t>
  </si>
  <si>
    <t>02/02/1998</t>
  </si>
  <si>
    <t>bảo lưu</t>
  </si>
  <si>
    <t>116216080</t>
  </si>
  <si>
    <t>Kim Xuân</t>
  </si>
  <si>
    <t>01/05/1998</t>
  </si>
  <si>
    <t>116216022</t>
  </si>
  <si>
    <t>Ngô Cẩm</t>
  </si>
  <si>
    <t>Hồng</t>
  </si>
  <si>
    <t>13/11/1998</t>
  </si>
  <si>
    <t>116216027</t>
  </si>
  <si>
    <t>Nguyễn Thị Ngọc</t>
  </si>
  <si>
    <t>Huyên</t>
  </si>
  <si>
    <t>12/11/1998</t>
  </si>
  <si>
    <t>116216028</t>
  </si>
  <si>
    <t>Trần Thị Thúy</t>
  </si>
  <si>
    <t>07/09/1998</t>
  </si>
  <si>
    <t>116216032</t>
  </si>
  <si>
    <t>Nguyễn Thị</t>
  </si>
  <si>
    <t>Lập</t>
  </si>
  <si>
    <t>116216033</t>
  </si>
  <si>
    <t>Phạm Thị Hồng</t>
  </si>
  <si>
    <t>Lê</t>
  </si>
  <si>
    <t>28/09/1998</t>
  </si>
  <si>
    <t>116216034</t>
  </si>
  <si>
    <t>Sơn Thị Ngọc</t>
  </si>
  <si>
    <t>Liên</t>
  </si>
  <si>
    <t>01/04/1998</t>
  </si>
  <si>
    <t>116216038</t>
  </si>
  <si>
    <t>Phan Phước</t>
  </si>
  <si>
    <t>Lộc</t>
  </si>
  <si>
    <t>15/04/1998</t>
  </si>
  <si>
    <t>116216040</t>
  </si>
  <si>
    <t>Thạch Thị Thanh</t>
  </si>
  <si>
    <t>116216045</t>
  </si>
  <si>
    <t>Hà Hữu</t>
  </si>
  <si>
    <t>Ngạn</t>
  </si>
  <si>
    <t>02/10/1998</t>
  </si>
  <si>
    <t xml:space="preserve">GK </t>
  </si>
  <si>
    <t>116216046</t>
  </si>
  <si>
    <t>Trác Bữu</t>
  </si>
  <si>
    <t>Ngọc</t>
  </si>
  <si>
    <t>10/06/1998</t>
  </si>
  <si>
    <t>116216048</t>
  </si>
  <si>
    <t>Nguyễn Ngọc Yến</t>
  </si>
  <si>
    <t>116216051</t>
  </si>
  <si>
    <t>Trần Thảo</t>
  </si>
  <si>
    <t>16/02/1997</t>
  </si>
  <si>
    <t>UV, tin hoc nâng cao</t>
  </si>
  <si>
    <t>116216053</t>
  </si>
  <si>
    <t>Phạm Thị Mỵ</t>
  </si>
  <si>
    <t>Nương</t>
  </si>
  <si>
    <t>116216055</t>
  </si>
  <si>
    <t>Nguyễn Thị Kiều</t>
  </si>
  <si>
    <t>Oanh</t>
  </si>
  <si>
    <t>15/02/1998</t>
  </si>
  <si>
    <t>116216058</t>
  </si>
  <si>
    <t>Lê Thị Diễm</t>
  </si>
  <si>
    <t>Phương</t>
  </si>
  <si>
    <t>19/12/1997</t>
  </si>
  <si>
    <t>116216060</t>
  </si>
  <si>
    <t>Lê Nguyễn Phương</t>
  </si>
  <si>
    <t>Quỳnh</t>
  </si>
  <si>
    <t>08/04/1998</t>
  </si>
  <si>
    <t>116216064</t>
  </si>
  <si>
    <t>Thạch Thị Chanh</t>
  </si>
  <si>
    <t>Thanh</t>
  </si>
  <si>
    <t>24/07/1998</t>
  </si>
  <si>
    <t>116216065</t>
  </si>
  <si>
    <t>Trần Thị Thu</t>
  </si>
  <si>
    <t>Thảo</t>
  </si>
  <si>
    <t>26/11/1998</t>
  </si>
  <si>
    <t>116216068</t>
  </si>
  <si>
    <t>Trương Thị Bé</t>
  </si>
  <si>
    <t>Thu</t>
  </si>
  <si>
    <t>02/08/1998</t>
  </si>
  <si>
    <t>116216071</t>
  </si>
  <si>
    <t>Phạm Thị Mỹ</t>
  </si>
  <si>
    <t>Thương</t>
  </si>
  <si>
    <t>116216073</t>
  </si>
  <si>
    <t>Nguyễn Trung</t>
  </si>
  <si>
    <t>05/01/1998</t>
  </si>
  <si>
    <t>116216074</t>
  </si>
  <si>
    <t>Huỳnh Thị Thái</t>
  </si>
  <si>
    <t>Trân</t>
  </si>
  <si>
    <t>116216078</t>
  </si>
  <si>
    <t>Nguyễn Thị Tố</t>
  </si>
  <si>
    <t>04/02/1998</t>
  </si>
  <si>
    <t>Danh sách trên có 35 sinh viên</t>
  </si>
  <si>
    <t>HỘI ĐỒNG XÉT ĐIỂM RÈN LUYỆN</t>
  </si>
  <si>
    <t xml:space="preserve"> </t>
  </si>
  <si>
    <t>Học kỳ: I; Năm học: 2019 - 2020</t>
  </si>
  <si>
    <t>Tên lớp:  Thú y B; Bậc đào tạo: Đại học (Mã lớp: DA18TYB)</t>
  </si>
  <si>
    <t>111318143</t>
  </si>
  <si>
    <t>Nguyễn Tú</t>
  </si>
  <si>
    <t>Tài</t>
  </si>
  <si>
    <t>17/10/2000</t>
  </si>
  <si>
    <t>Tốt</t>
  </si>
  <si>
    <t>111318137</t>
  </si>
  <si>
    <t>10/11/2000</t>
  </si>
  <si>
    <t>Khá</t>
  </si>
  <si>
    <t>111318139</t>
  </si>
  <si>
    <t>Thạch</t>
  </si>
  <si>
    <t>Đa</t>
  </si>
  <si>
    <t>17/03/2000</t>
  </si>
  <si>
    <t>111318141</t>
  </si>
  <si>
    <t>Võ Thị Ngọc</t>
  </si>
  <si>
    <t>21/01/2000</t>
  </si>
  <si>
    <t>111318017</t>
  </si>
  <si>
    <t>Bùi Nhật</t>
  </si>
  <si>
    <t>02/09/2000</t>
  </si>
  <si>
    <t>111318020</t>
  </si>
  <si>
    <t>12/06/2000</t>
  </si>
  <si>
    <t>111318024</t>
  </si>
  <si>
    <t>Nguyễn Ngọc</t>
  </si>
  <si>
    <t>01/11/2000</t>
  </si>
  <si>
    <t>LP</t>
  </si>
  <si>
    <t>111318032</t>
  </si>
  <si>
    <t>Phan Quốc</t>
  </si>
  <si>
    <t>Khánh</t>
  </si>
  <si>
    <t>26/04/2000</t>
  </si>
  <si>
    <t>111318115</t>
  </si>
  <si>
    <t>Tuyết</t>
  </si>
  <si>
    <t>05/12/2000</t>
  </si>
  <si>
    <t>111318116</t>
  </si>
  <si>
    <t>Nguyễn Hoàng</t>
  </si>
  <si>
    <t>05/07/2000</t>
  </si>
  <si>
    <t>NGHỈ</t>
  </si>
  <si>
    <t>111318117</t>
  </si>
  <si>
    <t>Trần Hoàng</t>
  </si>
  <si>
    <t>20/10/2000</t>
  </si>
  <si>
    <t>111318122</t>
  </si>
  <si>
    <t>Cao Thế</t>
  </si>
  <si>
    <t>Đoàn</t>
  </si>
  <si>
    <t>111318125</t>
  </si>
  <si>
    <t>Huỳnh Gia</t>
  </si>
  <si>
    <t>10/03/2000</t>
  </si>
  <si>
    <t>111318127</t>
  </si>
  <si>
    <t>Huỳnh Kim</t>
  </si>
  <si>
    <t>Khải</t>
  </si>
  <si>
    <t>25/07/1999</t>
  </si>
  <si>
    <t>111318114</t>
  </si>
  <si>
    <t>Bùi Nhựt</t>
  </si>
  <si>
    <t>111318129</t>
  </si>
  <si>
    <t>Võ Thị Tuyết</t>
  </si>
  <si>
    <t>Nhung</t>
  </si>
  <si>
    <t>12/04/2000</t>
  </si>
  <si>
    <t>Phó bí thư</t>
  </si>
  <si>
    <t>111318132</t>
  </si>
  <si>
    <t>La Nhật</t>
  </si>
  <si>
    <t>Thành</t>
  </si>
  <si>
    <t>16/03/2000</t>
  </si>
  <si>
    <t>111318118</t>
  </si>
  <si>
    <t>Nguyễn Dư Linh</t>
  </si>
  <si>
    <t>Châu</t>
  </si>
  <si>
    <t>19/11/2000</t>
  </si>
  <si>
    <t>111318119</t>
  </si>
  <si>
    <t>Đặng Mỹ</t>
  </si>
  <si>
    <t>27/06/1999</t>
  </si>
  <si>
    <t>111318126</t>
  </si>
  <si>
    <t>Đặng Trường</t>
  </si>
  <si>
    <t>03/03/2000</t>
  </si>
  <si>
    <t>UV BCH</t>
  </si>
  <si>
    <t>111318130</t>
  </si>
  <si>
    <t>Lê Tấn</t>
  </si>
  <si>
    <t>12/08/2000</t>
  </si>
  <si>
    <t>111318069</t>
  </si>
  <si>
    <t>Nguyễn Thúy</t>
  </si>
  <si>
    <t>Ái</t>
  </si>
  <si>
    <t>27/10/2000</t>
  </si>
  <si>
    <t>111318071</t>
  </si>
  <si>
    <t>Nguyễn Thị Hoài</t>
  </si>
  <si>
    <t>Bão</t>
  </si>
  <si>
    <t>10/07/2000</t>
  </si>
  <si>
    <t>111318078</t>
  </si>
  <si>
    <t>Trương Hoàng</t>
  </si>
  <si>
    <t>Huân</t>
  </si>
  <si>
    <t>04/10/2000</t>
  </si>
  <si>
    <t>111318082</t>
  </si>
  <si>
    <t>Trần Tuấn</t>
  </si>
  <si>
    <t>Kiệt</t>
  </si>
  <si>
    <t>16/11/2000</t>
  </si>
  <si>
    <t>111318086</t>
  </si>
  <si>
    <t>21/10/1999</t>
  </si>
  <si>
    <t>111318089</t>
  </si>
  <si>
    <t>Võ Nguyễn</t>
  </si>
  <si>
    <t>10/10/2000</t>
  </si>
  <si>
    <t>Xuất Sắc</t>
  </si>
  <si>
    <t>BT,LT</t>
  </si>
  <si>
    <t>111318136</t>
  </si>
  <si>
    <t>Phan Hải</t>
  </si>
  <si>
    <t>01/02/2000</t>
  </si>
  <si>
    <t>111318138</t>
  </si>
  <si>
    <t>16/09/2000</t>
  </si>
  <si>
    <t>111318093</t>
  </si>
  <si>
    <t>Bùi Minh</t>
  </si>
  <si>
    <t>Nguyệt</t>
  </si>
  <si>
    <t>111318108</t>
  </si>
  <si>
    <t>Nguyễn Minh</t>
  </si>
  <si>
    <t>Thuận</t>
  </si>
  <si>
    <t>21/05/2000</t>
  </si>
  <si>
    <t>111318095</t>
  </si>
  <si>
    <t>Thạch Thị</t>
  </si>
  <si>
    <t>01/01/2000</t>
  </si>
  <si>
    <t>111318121</t>
  </si>
  <si>
    <t>Lưu Văn Hải</t>
  </si>
  <si>
    <t>Đăng</t>
  </si>
  <si>
    <t>20/02/2000</t>
  </si>
  <si>
    <t>111318142</t>
  </si>
  <si>
    <t>Nguyễn Trương Thế</t>
  </si>
  <si>
    <t>09/02/1994</t>
  </si>
  <si>
    <t>111318140</t>
  </si>
  <si>
    <t>Lực</t>
  </si>
  <si>
    <t xml:space="preserve">Lâm Thị Mai </t>
  </si>
  <si>
    <t>kinh</t>
  </si>
  <si>
    <t>Nguyễn Đức</t>
  </si>
  <si>
    <t>Phong</t>
  </si>
  <si>
    <t>Trần Thị Thảo</t>
  </si>
  <si>
    <t>khmer</t>
  </si>
  <si>
    <t>Huỳnh Thị Thanh</t>
  </si>
  <si>
    <t>Hà Thị Cẩm</t>
  </si>
  <si>
    <t>Hằng</t>
  </si>
  <si>
    <t>Trần Thị Mỹ</t>
  </si>
  <si>
    <t>Kiên Bích</t>
  </si>
  <si>
    <t>Phan Thị Kim</t>
  </si>
  <si>
    <t>Thoa</t>
  </si>
  <si>
    <t>Lê Thị Bích</t>
  </si>
  <si>
    <t>Lan</t>
  </si>
  <si>
    <t>Phạm Thị Kim</t>
  </si>
  <si>
    <t>Chi</t>
  </si>
  <si>
    <t>Nguyễn Thị Huyền</t>
  </si>
  <si>
    <t>Nguyễn Thị Bích</t>
  </si>
  <si>
    <t>Chăm</t>
  </si>
  <si>
    <t>Huỳnh Thị Nhã</t>
  </si>
  <si>
    <t>Tạ Thị Thu</t>
  </si>
  <si>
    <t>Lữ Nhật</t>
  </si>
  <si>
    <t>Trường</t>
  </si>
  <si>
    <t>Trần Thị Như</t>
  </si>
  <si>
    <t>Trang Mỹ</t>
  </si>
  <si>
    <t>Lâm Văn</t>
  </si>
  <si>
    <t>Đầy</t>
  </si>
  <si>
    <t>Trần Gia</t>
  </si>
  <si>
    <t>Trần Nhật</t>
  </si>
  <si>
    <t>Phạm Thị Thanh</t>
  </si>
  <si>
    <t>Thoảng</t>
  </si>
  <si>
    <t>Trần Thị Thanh</t>
  </si>
  <si>
    <t>Hồ Phạm Bảo</t>
  </si>
  <si>
    <t>Nguyễn Hữu</t>
  </si>
  <si>
    <t>Danh sách trên có 24 sinh viên</t>
  </si>
  <si>
    <t>BCH ĐOÀN KHOA</t>
  </si>
  <si>
    <t>TTCNSTH</t>
  </si>
  <si>
    <t>TRƯỞNG KHOA</t>
  </si>
  <si>
    <t xml:space="preserve">                                                                    Học kỳ: II ; Năm học: 2018-2019</t>
  </si>
  <si>
    <t xml:space="preserve">                                                                    Tên lớp:  Kỹ thuật môi trường; Bậc đào tạo: Đại học (Mã lớp: DA17KTMT)</t>
  </si>
  <si>
    <t xml:space="preserve">                                                                    Khóa: 2017; Hệ đào tạo: Chính quy</t>
  </si>
  <si>
    <t>116717001</t>
  </si>
  <si>
    <t>Lê Hồng</t>
  </si>
  <si>
    <t>16/02/1999</t>
  </si>
  <si>
    <t>116717003</t>
  </si>
  <si>
    <t>Phan Thị Ngọc</t>
  </si>
  <si>
    <t>20/05/1998</t>
  </si>
  <si>
    <t>Đã nghĩ</t>
  </si>
  <si>
    <t>116717005</t>
  </si>
  <si>
    <t>Lê Ngọc Huy</t>
  </si>
  <si>
    <t>Hoàng</t>
  </si>
  <si>
    <t>09/08/1999</t>
  </si>
  <si>
    <t>116717029</t>
  </si>
  <si>
    <t>Lê Hà Phương</t>
  </si>
  <si>
    <t>30/01/1999</t>
  </si>
  <si>
    <t>116717006</t>
  </si>
  <si>
    <t>Võ Duy</t>
  </si>
  <si>
    <t>12/08/1999</t>
  </si>
  <si>
    <t>116717007</t>
  </si>
  <si>
    <t>13/09/1999</t>
  </si>
  <si>
    <t>116717008</t>
  </si>
  <si>
    <t>Lâm Tuấn</t>
  </si>
  <si>
    <t>09/03/1999</t>
  </si>
  <si>
    <t>116717009</t>
  </si>
  <si>
    <t>Luân</t>
  </si>
  <si>
    <t>19/07/1999</t>
  </si>
  <si>
    <t>116717025</t>
  </si>
  <si>
    <t>Khưu Trọng</t>
  </si>
  <si>
    <t>05/12/1999</t>
  </si>
  <si>
    <t>nghĩ</t>
  </si>
  <si>
    <t>116717014</t>
  </si>
  <si>
    <t>Lâm Thị Thảo</t>
  </si>
  <si>
    <t>10/06/1999</t>
  </si>
  <si>
    <t>116717026</t>
  </si>
  <si>
    <t>Trần Minh</t>
  </si>
  <si>
    <t>10/09/1999</t>
  </si>
  <si>
    <t>116717023</t>
  </si>
  <si>
    <t>Ngô Minh Đức</t>
  </si>
  <si>
    <t>10/02/1999</t>
  </si>
  <si>
    <t>116717027</t>
  </si>
  <si>
    <t>Trần Nguyên</t>
  </si>
  <si>
    <t>29/05/1999</t>
  </si>
  <si>
    <t>116717031</t>
  </si>
  <si>
    <t>Lê Minh</t>
  </si>
  <si>
    <t>Quang</t>
  </si>
  <si>
    <t>11/07/1999</t>
  </si>
  <si>
    <t>116717028</t>
  </si>
  <si>
    <t>Phan Thị Bé</t>
  </si>
  <si>
    <t>13/04/1999</t>
  </si>
  <si>
    <t>116717017</t>
  </si>
  <si>
    <t>Bùi Yến</t>
  </si>
  <si>
    <t>04/09/1999</t>
  </si>
  <si>
    <t>116717030</t>
  </si>
  <si>
    <t>Nguyễn Thị Thanh</t>
  </si>
  <si>
    <t>Trà</t>
  </si>
  <si>
    <t>31/07/1999</t>
  </si>
  <si>
    <t>116717019</t>
  </si>
  <si>
    <t>Phạm Thị Huyền</t>
  </si>
  <si>
    <t>23/09/1999</t>
  </si>
  <si>
    <t>116717020</t>
  </si>
  <si>
    <t>Nguyễn Đặng Minh</t>
  </si>
  <si>
    <t>Triệu</t>
  </si>
  <si>
    <t>29/01/1999</t>
  </si>
  <si>
    <t>116717021</t>
  </si>
  <si>
    <t>Phan Ngọc</t>
  </si>
  <si>
    <t>04/06/1998</t>
  </si>
  <si>
    <t>116717022</t>
  </si>
  <si>
    <t>Bùi Thị Phương</t>
  </si>
  <si>
    <t>Yến</t>
  </si>
  <si>
    <t>20/04/1999</t>
  </si>
  <si>
    <t>Trà Vinh, ngày       tháng      năm 2020</t>
  </si>
  <si>
    <t>NGÀY SINH</t>
  </si>
  <si>
    <t xml:space="preserve">TỔNG </t>
  </si>
  <si>
    <t>116719001</t>
  </si>
  <si>
    <t>Lê Chí</t>
  </si>
  <si>
    <t>13/02/2001</t>
  </si>
  <si>
    <t>BT</t>
  </si>
  <si>
    <t>116719003</t>
  </si>
  <si>
    <t>15/07/2001</t>
  </si>
  <si>
    <t>116719004</t>
  </si>
  <si>
    <t>Trần Thị Diễm</t>
  </si>
  <si>
    <t>116719005</t>
  </si>
  <si>
    <t>Trần Thái</t>
  </si>
  <si>
    <t>15/06/2001</t>
  </si>
  <si>
    <t>116719011</t>
  </si>
  <si>
    <t>Đỗ Hoàng</t>
  </si>
  <si>
    <t>Sơn</t>
  </si>
  <si>
    <t>17/11/2001</t>
  </si>
  <si>
    <t>CỐ VẤN HỌC TẬP</t>
  </si>
  <si>
    <t>Nguyễn Hoàng Lâm</t>
  </si>
  <si>
    <t>Uỷ viên, Đ, CN, CNTT, GK</t>
  </si>
  <si>
    <t>UVTV đoàn khoa/ PBT, Đ, CNTT</t>
  </si>
  <si>
    <t>Lớp trưởng, CN, CNTT, GK, Đ</t>
  </si>
  <si>
    <t>ĐÃ KT</t>
  </si>
  <si>
    <t>BAV, về nguồn</t>
  </si>
  <si>
    <t>mùa hè xanh, về nguồn</t>
  </si>
  <si>
    <t>HV, GK, DS, về nguồn</t>
  </si>
  <si>
    <t>HB, GK học tập, chứng nhận chiến sỹ MHX, về nguồn</t>
  </si>
  <si>
    <t>C ngoại ngữ,về nguồn</t>
  </si>
  <si>
    <t>LT, về nguồn</t>
  </si>
  <si>
    <t>BTĐ lớp, GK, về nguồn</t>
  </si>
  <si>
    <t>Trà Vinh, ngày 22 tháng 5 năm 2020</t>
  </si>
  <si>
    <t xml:space="preserve">                                                                    Tên lớp: Thú y B; Bậc đào tạo: Đại học; (Mã lớp: DA16TYB)</t>
  </si>
  <si>
    <t xml:space="preserve">                                                                    Khóa: 2016; Hệ đào tạo: Chính quy</t>
  </si>
  <si>
    <t xml:space="preserve">Đặng Ngọc Lan </t>
  </si>
  <si>
    <t xml:space="preserve">Anh </t>
  </si>
  <si>
    <t xml:space="preserve">Trần Lữ Hoàng </t>
  </si>
  <si>
    <t xml:space="preserve">Huỳnh Tấn </t>
  </si>
  <si>
    <t xml:space="preserve">Biên </t>
  </si>
  <si>
    <t xml:space="preserve">Trần Su </t>
  </si>
  <si>
    <t xml:space="preserve">Cơ </t>
  </si>
  <si>
    <t xml:space="preserve">Nguyễn Quốc </t>
  </si>
  <si>
    <t xml:space="preserve">Cường </t>
  </si>
  <si>
    <t xml:space="preserve">Trần Quốc </t>
  </si>
  <si>
    <t xml:space="preserve">Phạm Thanh </t>
  </si>
  <si>
    <t xml:space="preserve">Danh </t>
  </si>
  <si>
    <t xml:space="preserve">Phạm Khánh </t>
  </si>
  <si>
    <t xml:space="preserve">Duy </t>
  </si>
  <si>
    <t xml:space="preserve">Thái Hoàng </t>
  </si>
  <si>
    <t xml:space="preserve">Trần </t>
  </si>
  <si>
    <t xml:space="preserve">Từ Phương </t>
  </si>
  <si>
    <t xml:space="preserve">Võ Nhựt </t>
  </si>
  <si>
    <t xml:space="preserve">Đỗ Hoàng Hải </t>
  </si>
  <si>
    <t xml:space="preserve">Dương </t>
  </si>
  <si>
    <t xml:space="preserve">Phan Hải </t>
  </si>
  <si>
    <t>Uỷ viên</t>
  </si>
  <si>
    <t xml:space="preserve">Nguyễn Tấn </t>
  </si>
  <si>
    <t xml:space="preserve">Đạt </t>
  </si>
  <si>
    <t xml:space="preserve">Phan Phát </t>
  </si>
  <si>
    <t xml:space="preserve">Thạch Thành </t>
  </si>
  <si>
    <t xml:space="preserve">Mai Nhựt </t>
  </si>
  <si>
    <t xml:space="preserve">Vũ Thị Thu </t>
  </si>
  <si>
    <t xml:space="preserve">Hậu </t>
  </si>
  <si>
    <t xml:space="preserve">Lê Nhật </t>
  </si>
  <si>
    <t xml:space="preserve">Hoàng </t>
  </si>
  <si>
    <t xml:space="preserve">Hồ Phi </t>
  </si>
  <si>
    <t xml:space="preserve">Hùng </t>
  </si>
  <si>
    <t xml:space="preserve">Nguyễn Hướng </t>
  </si>
  <si>
    <t xml:space="preserve">Huy </t>
  </si>
  <si>
    <t xml:space="preserve">Thái Thị Như </t>
  </si>
  <si>
    <t xml:space="preserve">Trần Các </t>
  </si>
  <si>
    <t xml:space="preserve">Hữu </t>
  </si>
  <si>
    <t xml:space="preserve">Lê Minh </t>
  </si>
  <si>
    <t xml:space="preserve">Kha </t>
  </si>
  <si>
    <t xml:space="preserve">Bùi Văn </t>
  </si>
  <si>
    <t xml:space="preserve">Khang </t>
  </si>
  <si>
    <t xml:space="preserve">Trần Châu Minh </t>
  </si>
  <si>
    <t xml:space="preserve">Bùi Quốc </t>
  </si>
  <si>
    <t xml:space="preserve">Khánh </t>
  </si>
  <si>
    <t xml:space="preserve">Lê Đoàn Quốc </t>
  </si>
  <si>
    <t>Lớp trưởng</t>
  </si>
  <si>
    <t xml:space="preserve">Nguyễn Thủ </t>
  </si>
  <si>
    <t xml:space="preserve">Khoa </t>
  </si>
  <si>
    <t xml:space="preserve">Nguyễn Huỳnh Tuấn </t>
  </si>
  <si>
    <t xml:space="preserve">Kiệt </t>
  </si>
  <si>
    <t xml:space="preserve">Nguyễn Tuấn </t>
  </si>
  <si>
    <t xml:space="preserve">Trần Thị Thùy </t>
  </si>
  <si>
    <t xml:space="preserve">Linh </t>
  </si>
  <si>
    <t xml:space="preserve">Võ Thị Thùy </t>
  </si>
  <si>
    <t xml:space="preserve">Nguyễn Vũ </t>
  </si>
  <si>
    <t xml:space="preserve">Luân </t>
  </si>
  <si>
    <t xml:space="preserve">Thạch Thị Ngọc </t>
  </si>
  <si>
    <t xml:space="preserve">Mai </t>
  </si>
  <si>
    <t xml:space="preserve">Sơn Văn </t>
  </si>
  <si>
    <t xml:space="preserve">Nam </t>
  </si>
  <si>
    <t xml:space="preserve">Nguyên </t>
  </si>
  <si>
    <t xml:space="preserve">Bùi Anh </t>
  </si>
  <si>
    <t xml:space="preserve">Nhân </t>
  </si>
  <si>
    <t xml:space="preserve">Nguyễn Minh </t>
  </si>
  <si>
    <t xml:space="preserve">Nhật </t>
  </si>
  <si>
    <t xml:space="preserve">Nguyễn Thái </t>
  </si>
  <si>
    <t xml:space="preserve">Trịnh Dương </t>
  </si>
  <si>
    <t xml:space="preserve">Nhi </t>
  </si>
  <si>
    <t xml:space="preserve">Dương Minh </t>
  </si>
  <si>
    <t xml:space="preserve">Nhựt </t>
  </si>
  <si>
    <t xml:space="preserve">Đặng Huỳnh </t>
  </si>
  <si>
    <t xml:space="preserve">Quang </t>
  </si>
  <si>
    <t xml:space="preserve">Lê Nhựt </t>
  </si>
  <si>
    <t xml:space="preserve">Keo Som </t>
  </si>
  <si>
    <t xml:space="preserve">Rêth </t>
  </si>
  <si>
    <t xml:space="preserve">Thạch Thị Na </t>
  </si>
  <si>
    <t xml:space="preserve">Ri </t>
  </si>
  <si>
    <t xml:space="preserve">Quảng Trọng </t>
  </si>
  <si>
    <t xml:space="preserve">Sang </t>
  </si>
  <si>
    <t xml:space="preserve">Kim </t>
  </si>
  <si>
    <t xml:space="preserve">Siêng </t>
  </si>
  <si>
    <t xml:space="preserve">Lâm Tuấn </t>
  </si>
  <si>
    <t xml:space="preserve">Thanh </t>
  </si>
  <si>
    <t xml:space="preserve">Lê Duy </t>
  </si>
  <si>
    <t xml:space="preserve">Bùi Trường </t>
  </si>
  <si>
    <t xml:space="preserve">Thịnh </t>
  </si>
  <si>
    <t xml:space="preserve">Đặng Hiếu </t>
  </si>
  <si>
    <t xml:space="preserve">Đặng Hoàng Công </t>
  </si>
  <si>
    <t xml:space="preserve">Đinh Gia </t>
  </si>
  <si>
    <t xml:space="preserve">Nguyễn Lê Hoài </t>
  </si>
  <si>
    <t xml:space="preserve">Trần Thị Anh </t>
  </si>
  <si>
    <t xml:space="preserve">Thư </t>
  </si>
  <si>
    <t xml:space="preserve">Võ Huỳnh Anh </t>
  </si>
  <si>
    <t xml:space="preserve">Bùi Hoài </t>
  </si>
  <si>
    <t xml:space="preserve">Thương </t>
  </si>
  <si>
    <t xml:space="preserve">Phan Hoài </t>
  </si>
  <si>
    <t>Bí Thư</t>
  </si>
  <si>
    <t xml:space="preserve">Trần Thị Cẩm </t>
  </si>
  <si>
    <t xml:space="preserve">Tiên </t>
  </si>
  <si>
    <t xml:space="preserve">Võ Thị Thủy </t>
  </si>
  <si>
    <t xml:space="preserve">Nguyễn Hữu </t>
  </si>
  <si>
    <t xml:space="preserve">Triều </t>
  </si>
  <si>
    <t xml:space="preserve">Trần Thị Mai </t>
  </si>
  <si>
    <t xml:space="preserve">Trúc </t>
  </si>
  <si>
    <t xml:space="preserve">Nguyễn Khánh </t>
  </si>
  <si>
    <t xml:space="preserve">Trung </t>
  </si>
  <si>
    <t xml:space="preserve">Võ Minh </t>
  </si>
  <si>
    <t xml:space="preserve">Trường </t>
  </si>
  <si>
    <t xml:space="preserve">Tú </t>
  </si>
  <si>
    <t xml:space="preserve">Lê Anh </t>
  </si>
  <si>
    <t xml:space="preserve">Tuấn </t>
  </si>
  <si>
    <t xml:space="preserve">Thạch </t>
  </si>
  <si>
    <t xml:space="preserve">Ươne </t>
  </si>
  <si>
    <t xml:space="preserve">Văn </t>
  </si>
  <si>
    <t xml:space="preserve">Cao Xuân </t>
  </si>
  <si>
    <t xml:space="preserve">Vịnh </t>
  </si>
  <si>
    <t xml:space="preserve">Bùi Thanh </t>
  </si>
  <si>
    <t xml:space="preserve">Vũ </t>
  </si>
  <si>
    <t>Danh sách trên có 74 sinh viên</t>
  </si>
  <si>
    <t xml:space="preserve">Kinh </t>
  </si>
  <si>
    <t>26/06/1998</t>
  </si>
  <si>
    <t>17/08/1998</t>
  </si>
  <si>
    <t>17/09/1998</t>
  </si>
  <si>
    <t>21/05/1996</t>
  </si>
  <si>
    <t>26/06/1997</t>
  </si>
  <si>
    <t>27/02/1998</t>
  </si>
  <si>
    <t>17/10/1998</t>
  </si>
  <si>
    <t>16/03/1998</t>
  </si>
  <si>
    <t>28/02/1998</t>
  </si>
  <si>
    <t>17/10/1997</t>
  </si>
  <si>
    <t>28/08/1998</t>
  </si>
  <si>
    <t>29/09/1998</t>
  </si>
  <si>
    <t>28/05/1998</t>
  </si>
  <si>
    <t>31/03/1998</t>
  </si>
  <si>
    <t>17/7/1998</t>
  </si>
  <si>
    <t>19/12/1998</t>
  </si>
  <si>
    <t>20/11/1998</t>
  </si>
  <si>
    <t>30/09/1998</t>
  </si>
  <si>
    <t>26/01/1998</t>
  </si>
  <si>
    <t>19/04/1998</t>
  </si>
  <si>
    <t>15/08/1997</t>
  </si>
  <si>
    <t>15/12/1996</t>
  </si>
  <si>
    <t>24/2/1998</t>
  </si>
  <si>
    <t>30/8/1998</t>
  </si>
  <si>
    <t>30/4/1998</t>
  </si>
  <si>
    <t>24/6/1998</t>
  </si>
  <si>
    <t>19/11/1998</t>
  </si>
  <si>
    <t>19/9/1998</t>
  </si>
  <si>
    <t>27/7/1997</t>
  </si>
  <si>
    <t>24/10/1998</t>
  </si>
  <si>
    <t>18/7/1998</t>
  </si>
  <si>
    <t>15/10/1998</t>
  </si>
  <si>
    <t>22/7/1997</t>
  </si>
  <si>
    <t>21/8/1998</t>
  </si>
  <si>
    <t>19/1/1998</t>
  </si>
  <si>
    <t>17/9/1998</t>
  </si>
  <si>
    <t>13/6/1998</t>
  </si>
  <si>
    <t>30/11/1997</t>
  </si>
  <si>
    <t>15/1/1998</t>
  </si>
  <si>
    <t>28/1/1998</t>
  </si>
  <si>
    <t>25/10/1998</t>
  </si>
  <si>
    <t>1//1/1997</t>
  </si>
  <si>
    <t>22/9/1998</t>
  </si>
  <si>
    <t>16/11/1997</t>
  </si>
  <si>
    <t>Trà Vinh, ngày 26 tháng 5 năm 2020</t>
  </si>
  <si>
    <t xml:space="preserve">                                                                    Tên lớp: Thú y ; Bậc đào tạo: Đại học (Mã lớp: DA19TYB )</t>
  </si>
  <si>
    <t xml:space="preserve">                                                                    Khóa: 2019 ; Hệ đào tạo: Chính quy</t>
  </si>
  <si>
    <t>Nguyễn Thái Bảo</t>
  </si>
  <si>
    <t>Tỉnh Trà Vinh</t>
  </si>
  <si>
    <t>Tỉnh Hậu Giang</t>
  </si>
  <si>
    <t>Nghỉ luôn</t>
  </si>
  <si>
    <t>Nguyễn Thị Trân</t>
  </si>
  <si>
    <t>Nguyễn Minh Khánh</t>
  </si>
  <si>
    <t>Nguyễn Nhật</t>
  </si>
  <si>
    <t>Võ Minh</t>
  </si>
  <si>
    <t>Tỉnh Bến Tre</t>
  </si>
  <si>
    <t>Dương Quang</t>
  </si>
  <si>
    <t>Dự</t>
  </si>
  <si>
    <t>LĐ, YTKN</t>
  </si>
  <si>
    <t xml:space="preserve">Lê Thành </t>
  </si>
  <si>
    <t>Đạt</t>
  </si>
  <si>
    <t>TP Cần Thơ</t>
  </si>
  <si>
    <t xml:space="preserve">Nguyễn Đức </t>
  </si>
  <si>
    <t>Phùng Thanh</t>
  </si>
  <si>
    <t>Kha</t>
  </si>
  <si>
    <t xml:space="preserve">Nguyễn Duy </t>
  </si>
  <si>
    <t>Hồ Gia</t>
  </si>
  <si>
    <t>Khiêm</t>
  </si>
  <si>
    <t>Tỉnh Vĩnh Long</t>
  </si>
  <si>
    <t>LĐ, LĐNT, CTĐ</t>
  </si>
  <si>
    <t>Thái Thị Thanh</t>
  </si>
  <si>
    <t xml:space="preserve">Trịnh Thị Mỹ </t>
  </si>
  <si>
    <t xml:space="preserve">Quách Hữu </t>
  </si>
  <si>
    <t>LĐ</t>
  </si>
  <si>
    <t xml:space="preserve">Nguyễn Trí </t>
  </si>
  <si>
    <t>LĐ, LĐNT</t>
  </si>
  <si>
    <t>Tạ Thành</t>
  </si>
  <si>
    <t xml:space="preserve">Đinh Nguyễn Quỳnh </t>
  </si>
  <si>
    <t>YTKN, LĐ</t>
  </si>
  <si>
    <t xml:space="preserve">Đào Quang </t>
  </si>
  <si>
    <t xml:space="preserve">Trần Tú </t>
  </si>
  <si>
    <t>Quyên</t>
  </si>
  <si>
    <t xml:space="preserve">Phạm Thụy Khánh </t>
  </si>
  <si>
    <t>LĐ, LĐNT, NTT</t>
  </si>
  <si>
    <t xml:space="preserve">Trương Ngọc </t>
  </si>
  <si>
    <t xml:space="preserve">Phạm Trung Minh </t>
  </si>
  <si>
    <t>Thắng</t>
  </si>
  <si>
    <t>Tỉnh Long An</t>
  </si>
  <si>
    <t>LĐ, CTĐ</t>
  </si>
  <si>
    <t xml:space="preserve">Tia Thị Mạnh </t>
  </si>
  <si>
    <t>Trang</t>
  </si>
  <si>
    <t>Tỉnh Sóc Trăng</t>
  </si>
  <si>
    <t>Khơmer</t>
  </si>
  <si>
    <t xml:space="preserve">Ngô Huỳnh Bảo </t>
  </si>
  <si>
    <t xml:space="preserve">Lâm Ong Khánh </t>
  </si>
  <si>
    <t>Tú</t>
  </si>
  <si>
    <t xml:space="preserve">Phan Đặng Sơn </t>
  </si>
  <si>
    <t>Phạm Trần Thái</t>
  </si>
  <si>
    <t>Tưởng</t>
  </si>
  <si>
    <t xml:space="preserve">Huỳnh Hoàng </t>
  </si>
  <si>
    <t>Vỉ</t>
  </si>
  <si>
    <t>Tỉnh Đồng Tháp</t>
  </si>
  <si>
    <t>LĐ, CTĐ, LĐNT</t>
  </si>
  <si>
    <t xml:space="preserve">Phạm Thị Trường </t>
  </si>
  <si>
    <t>Vy</t>
  </si>
  <si>
    <t>LĐ, LĐNT, YTKN</t>
  </si>
  <si>
    <t>Trần Ngọc Thảo</t>
  </si>
  <si>
    <t>LĐT, LĐ, CSDT</t>
  </si>
  <si>
    <t xml:space="preserve">Lê Thị Tuyết </t>
  </si>
  <si>
    <t>LĐ, CH</t>
  </si>
  <si>
    <t xml:space="preserve">Lữ Thị Anh </t>
  </si>
  <si>
    <t>NTT, LĐ</t>
  </si>
  <si>
    <t xml:space="preserve">Nguyễn Huỳnh Thanh </t>
  </si>
  <si>
    <t>Danh sách trên có 37 sinh viên</t>
  </si>
  <si>
    <t xml:space="preserve">CỘNG HÒA XÃ HỘI CHỦ NGHĨA VIỆT NAM </t>
  </si>
  <si>
    <t>KHOA NÔNG NGHIỆP - THỦY SẢN</t>
  </si>
  <si>
    <t>Độc lập-Tự Do-Hạnh Phúc</t>
  </si>
  <si>
    <t>Trà Vinh, ngày     tháng      năm 2020</t>
  </si>
  <si>
    <t>BẢNG ĐÁNH GIÁ KÊT QUẢ RÈN LUYỆN CỦA SINH VIÊN, HỌC SINH</t>
  </si>
  <si>
    <t>NĂM SINH</t>
  </si>
  <si>
    <t>Trần Nhựt</t>
  </si>
  <si>
    <t>23/2/2001</t>
  </si>
  <si>
    <t xml:space="preserve">Dương Thị Hồng </t>
  </si>
  <si>
    <t>15/8/2001</t>
  </si>
  <si>
    <t>UV</t>
  </si>
  <si>
    <t xml:space="preserve">Lý Trường </t>
  </si>
  <si>
    <t>Đinh Hoàng</t>
  </si>
  <si>
    <t>Hải</t>
  </si>
  <si>
    <t>Nguyễn Thị Bảo</t>
  </si>
  <si>
    <t>Huỳnh Trần Phú</t>
  </si>
  <si>
    <t>Hậu</t>
  </si>
  <si>
    <t>28/3/2001</t>
  </si>
  <si>
    <t xml:space="preserve">Ngô Kim </t>
  </si>
  <si>
    <t>21/10/2001</t>
  </si>
  <si>
    <t>30/5/2001</t>
  </si>
  <si>
    <t>Phùng Vĩ</t>
  </si>
  <si>
    <t>16/4/2001</t>
  </si>
  <si>
    <t>Huỳnh Duy</t>
  </si>
  <si>
    <t>27/4/2001</t>
  </si>
  <si>
    <t>Phạm Gia</t>
  </si>
  <si>
    <t>17/2/2001</t>
  </si>
  <si>
    <t>24/3/2001</t>
  </si>
  <si>
    <t>Lê Hoàng</t>
  </si>
  <si>
    <t>Lâm</t>
  </si>
  <si>
    <t xml:space="preserve">Lư Thị Mỹ </t>
  </si>
  <si>
    <t>Nguyễn Phước</t>
  </si>
  <si>
    <t>Lợi</t>
  </si>
  <si>
    <t>27/5/2001</t>
  </si>
  <si>
    <t xml:space="preserve">Châu Hoàng </t>
  </si>
  <si>
    <t>Long</t>
  </si>
  <si>
    <t xml:space="preserve">Hà Minh </t>
  </si>
  <si>
    <t>Mẫn</t>
  </si>
  <si>
    <t>Dương văn</t>
  </si>
  <si>
    <t>31/1/2001</t>
  </si>
  <si>
    <t xml:space="preserve">Dương Bảo </t>
  </si>
  <si>
    <t>28/1/2001</t>
  </si>
  <si>
    <t xml:space="preserve">Nguyễn Thị Thanh </t>
  </si>
  <si>
    <t>30/1/2001</t>
  </si>
  <si>
    <t xml:space="preserve">Lâm Trọng </t>
  </si>
  <si>
    <t xml:space="preserve">Trần Trung </t>
  </si>
  <si>
    <t>25/5/2001</t>
  </si>
  <si>
    <t>Trần Bảo</t>
  </si>
  <si>
    <t>Dương Hoàng</t>
  </si>
  <si>
    <t>Phát</t>
  </si>
  <si>
    <t>Nguyễn Hoàng Minh</t>
  </si>
  <si>
    <t>Tâm</t>
  </si>
  <si>
    <t>13/6/2001</t>
  </si>
  <si>
    <t>Nguyễn Thành</t>
  </si>
  <si>
    <t>Lê Nhật</t>
  </si>
  <si>
    <t>28/18/2001</t>
  </si>
  <si>
    <t xml:space="preserve">Phạm Nhật </t>
  </si>
  <si>
    <t>23/6/2000</t>
  </si>
  <si>
    <t>Nguyễn Lệ</t>
  </si>
  <si>
    <t>30/7/2001</t>
  </si>
  <si>
    <t xml:space="preserve">Trương Quốc </t>
  </si>
  <si>
    <t>Thịnh</t>
  </si>
  <si>
    <t>Danh Chành</t>
  </si>
  <si>
    <t>Thươl</t>
  </si>
  <si>
    <t>30/12/1997</t>
  </si>
  <si>
    <t>Dương Trần Cẩm</t>
  </si>
  <si>
    <t xml:space="preserve">Trương Trí </t>
  </si>
  <si>
    <t>Tính</t>
  </si>
  <si>
    <t>Phạm Thị Thảo</t>
  </si>
  <si>
    <t>Trâm</t>
  </si>
  <si>
    <t>BỘ MÔN CNTY</t>
  </si>
  <si>
    <t xml:space="preserve">                                                                   Khóa: 2019 ; Hệ đào tạo: Chính quy</t>
  </si>
  <si>
    <t xml:space="preserve">                                                                   Tên lớp: Thú y ; Bậc đào tạo: Đại học (Mã lớp: DA19TYB ) Co-op</t>
  </si>
  <si>
    <t xml:space="preserve">                                                               Tên lớp: Thú y A; Bậc đào tạo Đại Học (Mã lớp:DA17TYA)</t>
  </si>
  <si>
    <t xml:space="preserve">                                                                    Khóa: 2017-2022; Hệ đào tạo: Chính quy</t>
  </si>
  <si>
    <t xml:space="preserve">Lâm Thái Trường </t>
  </si>
  <si>
    <t>Sơn Thị Som</t>
  </si>
  <si>
    <t>Khơ-me</t>
  </si>
  <si>
    <t>Mai Thị Huế</t>
  </si>
  <si>
    <t>Võ Đặng Hoàng</t>
  </si>
  <si>
    <t xml:space="preserve">Lâm Phát </t>
  </si>
  <si>
    <t>Kém</t>
  </si>
  <si>
    <t>Lữ Thị Ngọc</t>
  </si>
  <si>
    <t>Lê Thị Thu</t>
  </si>
  <si>
    <t>Trần Thị Cẩm</t>
  </si>
  <si>
    <t>Phạm Ngọc</t>
  </si>
  <si>
    <t>Huỳnh Đăng</t>
  </si>
  <si>
    <t>Hy</t>
  </si>
  <si>
    <t>Trần Đăng</t>
  </si>
  <si>
    <t>Võ Hoàng Đăng</t>
  </si>
  <si>
    <t>Khôi</t>
  </si>
  <si>
    <t>Nguyễn Đình</t>
  </si>
  <si>
    <t>Khương</t>
  </si>
  <si>
    <t>Lý Văn</t>
  </si>
  <si>
    <t>Lê Huyền</t>
  </si>
  <si>
    <t>Võ Công</t>
  </si>
  <si>
    <t>Luận</t>
  </si>
  <si>
    <t>Lê Nguyễn Phượng</t>
  </si>
  <si>
    <t>Phạm Thanh</t>
  </si>
  <si>
    <t>Viên Thái</t>
  </si>
  <si>
    <t>Nguyễn Thi Thanh</t>
  </si>
  <si>
    <t>Nhã</t>
  </si>
  <si>
    <t>Tăng Minh</t>
  </si>
  <si>
    <t xml:space="preserve">Đỗ Tấn </t>
  </si>
  <si>
    <t>Kim Anh</t>
  </si>
  <si>
    <t>Phạm Văn</t>
  </si>
  <si>
    <t>Phạm Hoàng</t>
  </si>
  <si>
    <t xml:space="preserve">Phạm Thị Kiều </t>
  </si>
  <si>
    <t>Đoàn Thị Cẩm</t>
  </si>
  <si>
    <t>Phướng</t>
  </si>
  <si>
    <t>Nguyễn Văn Trường</t>
  </si>
  <si>
    <t>Đặng Văn</t>
  </si>
  <si>
    <t>Bùi Thị Hồng</t>
  </si>
  <si>
    <t>Thắm</t>
  </si>
  <si>
    <t>Dương Thị Hồng</t>
  </si>
  <si>
    <t>Thiện</t>
  </si>
  <si>
    <t>Lâm Phú</t>
  </si>
  <si>
    <t xml:space="preserve">Hồ Minh </t>
  </si>
  <si>
    <t>Trầm Thị Bé</t>
  </si>
  <si>
    <t>Thùy</t>
  </si>
  <si>
    <t>Thủy</t>
  </si>
  <si>
    <t>Ngô Thị Mỹ</t>
  </si>
  <si>
    <t>Nguyễn Thị Thu</t>
  </si>
  <si>
    <t>Nguyễn Khắc</t>
  </si>
  <si>
    <t>Trí</t>
  </si>
  <si>
    <t>Hồ Triệu</t>
  </si>
  <si>
    <t>Danh sách trên có…52….sinh viên</t>
  </si>
  <si>
    <t>UV, DS</t>
  </si>
  <si>
    <t xml:space="preserve">PBT, VN, GK, Đ </t>
  </si>
  <si>
    <t>UV, 5 TỐT, CLB, OLIMPIC</t>
  </si>
  <si>
    <t xml:space="preserve">BT, GK, CN, VN, MHX, </t>
  </si>
  <si>
    <t>LT, CLB, HM, Đ</t>
  </si>
  <si>
    <t>CLB</t>
  </si>
  <si>
    <t>HM</t>
  </si>
  <si>
    <t>HỘI VIÊN, VN, OLYMPIC</t>
  </si>
  <si>
    <t>CLB, OLYMPIC</t>
  </si>
  <si>
    <t>OLYMPIC</t>
  </si>
  <si>
    <t>BT,UV, CLB, OLYMPIC</t>
  </si>
  <si>
    <t>Âu Thị Thanh</t>
  </si>
  <si>
    <t>PBT</t>
  </si>
  <si>
    <t>Hồ Hoàng</t>
  </si>
  <si>
    <t>15/05/1998</t>
  </si>
  <si>
    <t>Kim Sâm</t>
  </si>
  <si>
    <t>Bát</t>
  </si>
  <si>
    <t>khơmer</t>
  </si>
  <si>
    <t xml:space="preserve">Mai Chí </t>
  </si>
  <si>
    <t>Nguyễn Thị Diễm</t>
  </si>
  <si>
    <t>nghỉ học</t>
  </si>
  <si>
    <t>Huỳnh Bé</t>
  </si>
  <si>
    <t>Nguyễn Khánh</t>
  </si>
  <si>
    <t>Mai Thị</t>
  </si>
  <si>
    <t>Nguyễn Văn Thanh</t>
  </si>
  <si>
    <t>nghĩ luôn</t>
  </si>
  <si>
    <t>Danh sách trên có 10 sinh viên</t>
  </si>
  <si>
    <t>BỘ MÔN THỦY SẢN</t>
  </si>
  <si>
    <t>Khóa: 2017; Hệ đào tạo: Chính quy</t>
  </si>
  <si>
    <t xml:space="preserve">ĐÁNH GIÁ ĐIỂM RÈN LUYỆN </t>
  </si>
  <si>
    <t xml:space="preserve">                                                                  Tên lớp:  Nuôi trồng Thủy sản; Bậc đào tạo: Cao đẳng (Mã lớp: CA17TS)</t>
  </si>
  <si>
    <t xml:space="preserve">                           Tên lớp:  Kỹ thuật môi trường; Bậc đào tạo: Đại học (Mã lớp: DA17KTMT)</t>
  </si>
  <si>
    <t>Tên lớp: Nuôi trồng thủy sản; Bậc đào tạo: Đại học (Mã lớp: DA18TS)</t>
  </si>
  <si>
    <t>110318066</t>
  </si>
  <si>
    <t>Huỳnh Thị Bão</t>
  </si>
  <si>
    <t>08/06/2000</t>
  </si>
  <si>
    <t>tốt</t>
  </si>
  <si>
    <t>110318076</t>
  </si>
  <si>
    <t>Trần Thị Tuyết</t>
  </si>
  <si>
    <t>23/06/2000</t>
  </si>
  <si>
    <t>110318077</t>
  </si>
  <si>
    <t>Nguyễn Bích</t>
  </si>
  <si>
    <t>13/08/1999</t>
  </si>
  <si>
    <t>khá</t>
  </si>
  <si>
    <t>110318004</t>
  </si>
  <si>
    <t>Dương Thị Ngọc</t>
  </si>
  <si>
    <t>27/06/2000</t>
  </si>
  <si>
    <t>110318005</t>
  </si>
  <si>
    <t>19/05/2000</t>
  </si>
  <si>
    <t>110318006</t>
  </si>
  <si>
    <t>Lê Quốc</t>
  </si>
  <si>
    <t>xuất sắc</t>
  </si>
  <si>
    <t>110318009</t>
  </si>
  <si>
    <t>Nguyễn Văn</t>
  </si>
  <si>
    <t>Giàu</t>
  </si>
  <si>
    <t>09/07/2000</t>
  </si>
  <si>
    <t>110318010</t>
  </si>
  <si>
    <t>27/12/2000</t>
  </si>
  <si>
    <t>110318012</t>
  </si>
  <si>
    <t>Kim Nguyễn Thanh</t>
  </si>
  <si>
    <t>09/02/2000</t>
  </si>
  <si>
    <t>110318013</t>
  </si>
  <si>
    <t>Trương Minh</t>
  </si>
  <si>
    <t>15/08/2000</t>
  </si>
  <si>
    <t>110318016</t>
  </si>
  <si>
    <t>Lê Thị Phượng</t>
  </si>
  <si>
    <t>Loan</t>
  </si>
  <si>
    <t>09/10/2000</t>
  </si>
  <si>
    <t>110318017</t>
  </si>
  <si>
    <t>Muội</t>
  </si>
  <si>
    <t>18/03/2000</t>
  </si>
  <si>
    <t>110318018</t>
  </si>
  <si>
    <t>Nguyễn Thị Tuyết</t>
  </si>
  <si>
    <t>27/04/2000</t>
  </si>
  <si>
    <t>110318021</t>
  </si>
  <si>
    <t>Võ Thị</t>
  </si>
  <si>
    <t>110318022</t>
  </si>
  <si>
    <t>Lê Thái</t>
  </si>
  <si>
    <t>110318024</t>
  </si>
  <si>
    <t>Dương Ngọc Phương</t>
  </si>
  <si>
    <t>14/11/2000</t>
  </si>
  <si>
    <t>110318029</t>
  </si>
  <si>
    <t>Lê Nguyễn Phú</t>
  </si>
  <si>
    <t>Quốc</t>
  </si>
  <si>
    <t>25/09/2000</t>
  </si>
  <si>
    <t>110318032</t>
  </si>
  <si>
    <t>Lương Hoàng Minh</t>
  </si>
  <si>
    <t>Tứ</t>
  </si>
  <si>
    <t>03/10/1999</t>
  </si>
  <si>
    <t>110318033</t>
  </si>
  <si>
    <t>Huỳnh Minh</t>
  </si>
  <si>
    <t>30/07/2000</t>
  </si>
  <si>
    <t>110318034</t>
  </si>
  <si>
    <t>Trần Thị Anh</t>
  </si>
  <si>
    <t>07/03/2000</t>
  </si>
  <si>
    <t>110318036</t>
  </si>
  <si>
    <t>11/05/2000</t>
  </si>
  <si>
    <t>110318040</t>
  </si>
  <si>
    <t>Lê Ngọc Thảo</t>
  </si>
  <si>
    <t>24/02/2000</t>
  </si>
  <si>
    <t>110318042</t>
  </si>
  <si>
    <t>Ý</t>
  </si>
  <si>
    <t>09/03/2000</t>
  </si>
  <si>
    <t>110318001</t>
  </si>
  <si>
    <t>07/10/1999</t>
  </si>
  <si>
    <t>110318002</t>
  </si>
  <si>
    <t>Thạch Anh</t>
  </si>
  <si>
    <t>Tuấn</t>
  </si>
  <si>
    <t>27/06/1997</t>
  </si>
  <si>
    <t>110318023</t>
  </si>
  <si>
    <t>Mai Khánh</t>
  </si>
  <si>
    <t>17/08/2000</t>
  </si>
  <si>
    <t>110318027</t>
  </si>
  <si>
    <t>Võ Thị Yến</t>
  </si>
  <si>
    <t>11/10/2000</t>
  </si>
  <si>
    <t>110318053</t>
  </si>
  <si>
    <t>14/09/1998</t>
  </si>
  <si>
    <t>110318054</t>
  </si>
  <si>
    <t>Nguyễn Dương Duy</t>
  </si>
  <si>
    <t>11/12/2000</t>
  </si>
  <si>
    <t>110318055</t>
  </si>
  <si>
    <t>Nguyễn</t>
  </si>
  <si>
    <t>29/07/2000</t>
  </si>
  <si>
    <t>110318056</t>
  </si>
  <si>
    <t>Nguyễn Vũ</t>
  </si>
  <si>
    <t>02/10/2000</t>
  </si>
  <si>
    <t>110318063</t>
  </si>
  <si>
    <t>Mai Minh</t>
  </si>
  <si>
    <t>25/05/2000</t>
  </si>
  <si>
    <t>110318064</t>
  </si>
  <si>
    <t>110318065</t>
  </si>
  <si>
    <t>Châu Thị Thùy</t>
  </si>
  <si>
    <t>01/02/1999</t>
  </si>
  <si>
    <t>110318067</t>
  </si>
  <si>
    <t>Trần Bé</t>
  </si>
  <si>
    <t>24/09/2000</t>
  </si>
  <si>
    <t>110318070</t>
  </si>
  <si>
    <t>Nguyễn Chí</t>
  </si>
  <si>
    <t>Tình</t>
  </si>
  <si>
    <t>20/08/1999</t>
  </si>
  <si>
    <t>110318071</t>
  </si>
  <si>
    <t>Toàn</t>
  </si>
  <si>
    <t>01/09/2000</t>
  </si>
  <si>
    <t>110318073</t>
  </si>
  <si>
    <t>27/11/2000</t>
  </si>
  <si>
    <t>110318075</t>
  </si>
  <si>
    <t>Huỳnh Thị Thu</t>
  </si>
  <si>
    <t>Yên</t>
  </si>
  <si>
    <t>20/12/2000</t>
  </si>
  <si>
    <t>110318043</t>
  </si>
  <si>
    <t>Chí</t>
  </si>
  <si>
    <t>19/09/2000</t>
  </si>
  <si>
    <t>110318048</t>
  </si>
  <si>
    <t>Huỳnh Thị Mỹ</t>
  </si>
  <si>
    <t>18/11/2000</t>
  </si>
  <si>
    <t>117618008</t>
  </si>
  <si>
    <t>Trần Thị Hồng</t>
  </si>
  <si>
    <t>29/10/2000</t>
  </si>
  <si>
    <t>110318059</t>
  </si>
  <si>
    <t>Võ Hoàng</t>
  </si>
  <si>
    <t>28/11/2000</t>
  </si>
  <si>
    <t>110318061</t>
  </si>
  <si>
    <t>04/08/1999</t>
  </si>
  <si>
    <t>110318062</t>
  </si>
  <si>
    <t>Kim Ngọc Thu</t>
  </si>
  <si>
    <t>14/02/2000</t>
  </si>
  <si>
    <t>110318068</t>
  </si>
  <si>
    <t>Phia</t>
  </si>
  <si>
    <t>31/07/1998</t>
  </si>
  <si>
    <t>110318058</t>
  </si>
  <si>
    <t>Lâm Khánh</t>
  </si>
  <si>
    <t>11/07/2000</t>
  </si>
  <si>
    <t>110319070</t>
  </si>
  <si>
    <t>Triết</t>
  </si>
  <si>
    <t>06/04/1999</t>
  </si>
  <si>
    <t>110318072</t>
  </si>
  <si>
    <t>Ôn Đan</t>
  </si>
  <si>
    <t>Thuần</t>
  </si>
  <si>
    <t>07/01/2000</t>
  </si>
  <si>
    <t>110318074</t>
  </si>
  <si>
    <t>Văn</t>
  </si>
  <si>
    <t>13/08/2000</t>
  </si>
  <si>
    <t>Danh sách trên có 50 sinh viên</t>
  </si>
  <si>
    <t xml:space="preserve">                                                                    Tên lớp: Đại học Nuôi trồng thủy sản; Bậc đào tạo: Đại học (Mã lớp: DA19TS)</t>
  </si>
  <si>
    <t xml:space="preserve">                                                                    Khóa: 2019; Hệ đào tạo: Chính quy</t>
  </si>
  <si>
    <t>Nguyễn Đông</t>
  </si>
  <si>
    <t>Á</t>
  </si>
  <si>
    <t>22/08/2001</t>
  </si>
  <si>
    <t>110319036</t>
  </si>
  <si>
    <t>Hà Phố</t>
  </si>
  <si>
    <t>11/06/1998</t>
  </si>
  <si>
    <t xml:space="preserve">Ủy viên </t>
  </si>
  <si>
    <t>Phạm Thị Dàng</t>
  </si>
  <si>
    <t>12/01/2001</t>
  </si>
  <si>
    <t>110319001</t>
  </si>
  <si>
    <t>Võ Quế Hiền</t>
  </si>
  <si>
    <t>25/06/2000</t>
  </si>
  <si>
    <t xml:space="preserve">nghĩ </t>
  </si>
  <si>
    <t>110319066</t>
  </si>
  <si>
    <t>Thạch Trung</t>
  </si>
  <si>
    <t>Cang</t>
  </si>
  <si>
    <t>02/01/2001</t>
  </si>
  <si>
    <t>110319042</t>
  </si>
  <si>
    <t>08/05/2001</t>
  </si>
  <si>
    <t>110319007</t>
  </si>
  <si>
    <t>Trần Đức</t>
  </si>
  <si>
    <t>04/01/2001</t>
  </si>
  <si>
    <t>110319005</t>
  </si>
  <si>
    <t>Dương</t>
  </si>
  <si>
    <t>01/03/2001</t>
  </si>
  <si>
    <t>110319004</t>
  </si>
  <si>
    <t>Đặng Nhựt</t>
  </si>
  <si>
    <t>Đỉnh</t>
  </si>
  <si>
    <t>04/12/2001</t>
  </si>
  <si>
    <t>110319009</t>
  </si>
  <si>
    <t>07/01/2001</t>
  </si>
  <si>
    <t>110319041</t>
  </si>
  <si>
    <t>Lương Thành</t>
  </si>
  <si>
    <t>21/02/2001</t>
  </si>
  <si>
    <t>110319062</t>
  </si>
  <si>
    <t>Nguyễn Trọng</t>
  </si>
  <si>
    <t>110319010</t>
  </si>
  <si>
    <t>Hoà</t>
  </si>
  <si>
    <t>16/09/2001</t>
  </si>
  <si>
    <t>110319053</t>
  </si>
  <si>
    <t>28/10/2001</t>
  </si>
  <si>
    <t>110319048</t>
  </si>
  <si>
    <t>14/03/2001</t>
  </si>
  <si>
    <t>110319067</t>
  </si>
  <si>
    <t>Trần Ngọc</t>
  </si>
  <si>
    <t>06/06/2001</t>
  </si>
  <si>
    <t>110319013</t>
  </si>
  <si>
    <t>Nguyễn Quanh</t>
  </si>
  <si>
    <t>02/04/2001</t>
  </si>
  <si>
    <t>110319014</t>
  </si>
  <si>
    <t>Lượng</t>
  </si>
  <si>
    <t>25/01/2000</t>
  </si>
  <si>
    <t>110319051</t>
  </si>
  <si>
    <t>Mến</t>
  </si>
  <si>
    <t>07/04/2001</t>
  </si>
  <si>
    <t>110319016</t>
  </si>
  <si>
    <t>Mỹ</t>
  </si>
  <si>
    <t>07/10/2001</t>
  </si>
  <si>
    <t>110319017</t>
  </si>
  <si>
    <t>10/09/2001</t>
  </si>
  <si>
    <t>110319018</t>
  </si>
  <si>
    <t>Trần Mộng Thanh</t>
  </si>
  <si>
    <t>Nghi</t>
  </si>
  <si>
    <t>23/11/2001</t>
  </si>
  <si>
    <t>110319063</t>
  </si>
  <si>
    <t>110319037</t>
  </si>
  <si>
    <t>Nguyễn Thị Huỳnh</t>
  </si>
  <si>
    <t>06/11/2001</t>
  </si>
  <si>
    <t>110319021</t>
  </si>
  <si>
    <t>04/05/2001</t>
  </si>
  <si>
    <t>110319043</t>
  </si>
  <si>
    <t>Võ Nguyễn Thiên</t>
  </si>
  <si>
    <t>07/07/2001</t>
  </si>
  <si>
    <t>110319050</t>
  </si>
  <si>
    <t>05/08/2000</t>
  </si>
  <si>
    <t>110319022</t>
  </si>
  <si>
    <t>05/06/2001</t>
  </si>
  <si>
    <t>110319038</t>
  </si>
  <si>
    <t>Trương Tấn</t>
  </si>
  <si>
    <t>110319023</t>
  </si>
  <si>
    <t>22/07/2001</t>
  </si>
  <si>
    <t>110319024</t>
  </si>
  <si>
    <t>Võ Thành</t>
  </si>
  <si>
    <t>15/02/1982</t>
  </si>
  <si>
    <t>110319025</t>
  </si>
  <si>
    <t>Dương Văn</t>
  </si>
  <si>
    <t>Tấn</t>
  </si>
  <si>
    <t>12/02/2000</t>
  </si>
  <si>
    <t>110319044</t>
  </si>
  <si>
    <t>Thạch Thị Sê</t>
  </si>
  <si>
    <t>Tha</t>
  </si>
  <si>
    <t>01/02/2001</t>
  </si>
  <si>
    <t>110319056</t>
  </si>
  <si>
    <t>Lâm Vương Thanh</t>
  </si>
  <si>
    <t>110319028</t>
  </si>
  <si>
    <t>Ngô Văn</t>
  </si>
  <si>
    <t>21/11/2001</t>
  </si>
  <si>
    <t>110319061</t>
  </si>
  <si>
    <t>Mai Kết</t>
  </si>
  <si>
    <t>05/05/2000</t>
  </si>
  <si>
    <t>110319049</t>
  </si>
  <si>
    <t>Huỳnh Hồng</t>
  </si>
  <si>
    <t>Tím</t>
  </si>
  <si>
    <t>01/08/2001</t>
  </si>
  <si>
    <t>110319046</t>
  </si>
  <si>
    <t>Thạch Trọng</t>
  </si>
  <si>
    <t>15/02/2001</t>
  </si>
  <si>
    <t>110319030</t>
  </si>
  <si>
    <t>Phạm Thị Ngọc</t>
  </si>
  <si>
    <t>16/10/2001</t>
  </si>
  <si>
    <t>110319039</t>
  </si>
  <si>
    <t>Trầm</t>
  </si>
  <si>
    <t>12/08/2001</t>
  </si>
  <si>
    <t>Trinh</t>
  </si>
  <si>
    <t>29/03/2001</t>
  </si>
  <si>
    <t>110319058</t>
  </si>
  <si>
    <t>Châu Quốc</t>
  </si>
  <si>
    <t>Trung</t>
  </si>
  <si>
    <t>22/11/2000</t>
  </si>
  <si>
    <t>110319045</t>
  </si>
  <si>
    <t>Mai Chí</t>
  </si>
  <si>
    <t>04/02/2001</t>
  </si>
  <si>
    <t>110319033</t>
  </si>
  <si>
    <t>Vỏ Tường</t>
  </si>
  <si>
    <t>Vi</t>
  </si>
  <si>
    <t>Phạm Minh</t>
  </si>
  <si>
    <t>Truyền</t>
  </si>
  <si>
    <t>26/6/2001</t>
  </si>
  <si>
    <t>110319047</t>
  </si>
  <si>
    <t>Vũ</t>
  </si>
  <si>
    <t>24/07/2000</t>
  </si>
  <si>
    <t>Đặng Mai Trúc</t>
  </si>
  <si>
    <t>Nguyễn Thị Ngoc</t>
  </si>
  <si>
    <t>Ngô Thị</t>
  </si>
  <si>
    <t>Nguyễn Thị Thảo</t>
  </si>
  <si>
    <t>Trần Phước</t>
  </si>
  <si>
    <t>Nguyễn Thị Phương</t>
  </si>
  <si>
    <t>Nguyễn Huỳnh Thanh</t>
  </si>
  <si>
    <t>Thơ</t>
  </si>
  <si>
    <t>Huỳnh Quý</t>
  </si>
  <si>
    <t>Dương Thị Phượng</t>
  </si>
  <si>
    <t>Nguyễn Thảo</t>
  </si>
  <si>
    <t>Lê Đăng</t>
  </si>
  <si>
    <t>Cao Thị Bích</t>
  </si>
  <si>
    <t>Lê Thị Bé</t>
  </si>
  <si>
    <t>Nguyễn Ngọc Trúc</t>
  </si>
  <si>
    <t>Trịnh Ba</t>
  </si>
  <si>
    <t>Nhì</t>
  </si>
  <si>
    <t>Thạch Thị Huỳnh</t>
  </si>
  <si>
    <t>Danh sách trên có 20 sinh viên</t>
  </si>
  <si>
    <t>TRUNG TÂM CNSTH</t>
  </si>
  <si>
    <t>Khóa: 2019; Hệ đào tạo: Chính quy</t>
  </si>
  <si>
    <t>Tên lớp: Công nghệ thực phẩm ; Bậc đào tạo: Đại học (Mã lớp: DA19CNTP)</t>
  </si>
  <si>
    <t>GK, CLB, DS, CN</t>
  </si>
  <si>
    <t>LT, CLB, CN, HM</t>
  </si>
  <si>
    <t>UV, HM, CN, DS</t>
  </si>
  <si>
    <t>BT, CN, DS</t>
  </si>
  <si>
    <t>CN, DS</t>
  </si>
  <si>
    <t>PBT, DS</t>
  </si>
  <si>
    <t>DS</t>
  </si>
  <si>
    <t>LT, HM, CN, DS</t>
  </si>
  <si>
    <t>UV, DS, CN</t>
  </si>
  <si>
    <t>UV, DS, CN, OLYMPIC, VN, HM</t>
  </si>
  <si>
    <t>UV, CN, QĐ, DS</t>
  </si>
  <si>
    <t>LP, CN, DS</t>
  </si>
  <si>
    <t>CN, DS, CLB, GK</t>
  </si>
  <si>
    <t>PBT, DS, CN</t>
  </si>
  <si>
    <t>đã kt</t>
  </si>
  <si>
    <t>DS, OLYMPIC</t>
  </si>
  <si>
    <t>MC</t>
  </si>
  <si>
    <t>Phụ lục 2</t>
  </si>
  <si>
    <t>Học kỳ: I ; Năm học: 2019 - 2020</t>
  </si>
  <si>
    <t>Tên lớp: Nông nghiệp; Bậc đào tạo: Đại học (Mã lớp: DA18NN)</t>
  </si>
  <si>
    <t>114718005</t>
  </si>
  <si>
    <t>Thạch Đức</t>
  </si>
  <si>
    <t>07/02/2000</t>
  </si>
  <si>
    <t>114718029</t>
  </si>
  <si>
    <t>Diệp Phước</t>
  </si>
  <si>
    <t>Hoài</t>
  </si>
  <si>
    <t>25/12/2000</t>
  </si>
  <si>
    <t>116718068</t>
  </si>
  <si>
    <t>Nguyễn Thị Tú</t>
  </si>
  <si>
    <t>10/12/2000</t>
  </si>
  <si>
    <t>114718055</t>
  </si>
  <si>
    <t>19/01/1999</t>
  </si>
  <si>
    <t>114718056</t>
  </si>
  <si>
    <t>Hùng</t>
  </si>
  <si>
    <t>26/02/1999</t>
  </si>
  <si>
    <t>114718004</t>
  </si>
  <si>
    <t>Sơn Thị Trân</t>
  </si>
  <si>
    <t>15/09/2000</t>
  </si>
  <si>
    <t>114718009</t>
  </si>
  <si>
    <t>Nguyễn Thị Minh</t>
  </si>
  <si>
    <t>16/01/2000</t>
  </si>
  <si>
    <t>114718016</t>
  </si>
  <si>
    <t>Nguyễn Mỹ Ánh</t>
  </si>
  <si>
    <t>114718019</t>
  </si>
  <si>
    <t>16/05/2000</t>
  </si>
  <si>
    <t>114718021</t>
  </si>
  <si>
    <t>Trì Thị Rằng</t>
  </si>
  <si>
    <t>Sây</t>
  </si>
  <si>
    <t>01/04/2000</t>
  </si>
  <si>
    <t>114718022</t>
  </si>
  <si>
    <t>Ngô Thị Thúy</t>
  </si>
  <si>
    <t>12/11/2000</t>
  </si>
  <si>
    <t>114718023</t>
  </si>
  <si>
    <t>Ngô Trần Chí</t>
  </si>
  <si>
    <t>26/02/2000</t>
  </si>
  <si>
    <t>114718024</t>
  </si>
  <si>
    <t>Thạch Thị Bảo</t>
  </si>
  <si>
    <t>Xuyên</t>
  </si>
  <si>
    <t>114718041</t>
  </si>
  <si>
    <t>Phạm Nhựt</t>
  </si>
  <si>
    <t>10/04/1999</t>
  </si>
  <si>
    <t>114718046</t>
  </si>
  <si>
    <t>Cao Đông</t>
  </si>
  <si>
    <t>13/02/2000</t>
  </si>
  <si>
    <t>114718047</t>
  </si>
  <si>
    <t>114718048</t>
  </si>
  <si>
    <t>Lâm Thế</t>
  </si>
  <si>
    <t>13/03/2000</t>
  </si>
  <si>
    <t>114718049</t>
  </si>
  <si>
    <t>Trương Thị Kiều</t>
  </si>
  <si>
    <t>22/03/2000</t>
  </si>
  <si>
    <t>114718051</t>
  </si>
  <si>
    <t>Trần Lâm Thế</t>
  </si>
  <si>
    <t>11/04/2000</t>
  </si>
  <si>
    <t>114718027</t>
  </si>
  <si>
    <t>06/04/2000</t>
  </si>
  <si>
    <t>114718030</t>
  </si>
  <si>
    <t>Nguyễn Thùy</t>
  </si>
  <si>
    <t>06/02/2000</t>
  </si>
  <si>
    <t>114718033</t>
  </si>
  <si>
    <t>Trần Anh</t>
  </si>
  <si>
    <t>Nhật</t>
  </si>
  <si>
    <t>20/06/2000</t>
  </si>
  <si>
    <t>114718035</t>
  </si>
  <si>
    <t>Trần Thanh</t>
  </si>
  <si>
    <t>Sắc</t>
  </si>
  <si>
    <t>114718043</t>
  </si>
  <si>
    <t>Bùi Ngọc</t>
  </si>
  <si>
    <t>11/02/2000</t>
  </si>
  <si>
    <t>114718044</t>
  </si>
  <si>
    <t>02/05/2000</t>
  </si>
  <si>
    <t>114718053</t>
  </si>
  <si>
    <t>Huỳnh Bửu</t>
  </si>
  <si>
    <t>11/01/2000</t>
  </si>
  <si>
    <t>114718040</t>
  </si>
  <si>
    <t>Dương Triệu</t>
  </si>
  <si>
    <t>Dĩ</t>
  </si>
  <si>
    <t>08/04/2000</t>
  </si>
  <si>
    <t>114718052</t>
  </si>
  <si>
    <t>Tiến</t>
  </si>
  <si>
    <t>18/06/1999</t>
  </si>
  <si>
    <t>Danh sách trên có ….. sinh viên</t>
  </si>
  <si>
    <t>GK, GXN, DS</t>
  </si>
  <si>
    <t>LT, DS</t>
  </si>
  <si>
    <t xml:space="preserve">VN, DS, CLB, GK,.. </t>
  </si>
  <si>
    <t>BT, CLB, GK</t>
  </si>
  <si>
    <t>LP, GK, GCN, DS</t>
  </si>
  <si>
    <t>Trà Vinh, ngày       tháng       năm 2020</t>
  </si>
  <si>
    <t>BẢNG ĐÁNH GIÁ KẾT QUẢ RÈN LUYỆN CỦA SINH VIÊN</t>
  </si>
  <si>
    <t xml:space="preserve">DÂN TỘC </t>
  </si>
  <si>
    <t>111315002</t>
  </si>
  <si>
    <t>Huỳnh Mai Thái</t>
  </si>
  <si>
    <t>01/09/1997</t>
  </si>
  <si>
    <t>111315140</t>
  </si>
  <si>
    <t>04/08/1997</t>
  </si>
  <si>
    <t>111315006</t>
  </si>
  <si>
    <t>Lê Đình</t>
  </si>
  <si>
    <t>12/11/1997</t>
  </si>
  <si>
    <t>111315007</t>
  </si>
  <si>
    <t>Giang Thanh</t>
  </si>
  <si>
    <t>Bình</t>
  </si>
  <si>
    <t>22/06/1996</t>
  </si>
  <si>
    <t>111315009</t>
  </si>
  <si>
    <t>Mai Hữu</t>
  </si>
  <si>
    <t>22/12/1996</t>
  </si>
  <si>
    <t>v</t>
  </si>
  <si>
    <t xml:space="preserve">Mai Hồng </t>
  </si>
  <si>
    <t>Đại</t>
  </si>
  <si>
    <t>Đinh Quang</t>
  </si>
  <si>
    <t>Đệ</t>
  </si>
  <si>
    <t>15/1/1997</t>
  </si>
  <si>
    <t xml:space="preserve">Nguyễn Chung Thị Thúy </t>
  </si>
  <si>
    <t>19/5/1997</t>
  </si>
  <si>
    <t>Nguyễn Mai Nhựt</t>
  </si>
  <si>
    <t>02/05/1997</t>
  </si>
  <si>
    <t>111315020</t>
  </si>
  <si>
    <t>18/03/1997</t>
  </si>
  <si>
    <t xml:space="preserve">Nguyễn Thị Như </t>
  </si>
  <si>
    <t>Hảo</t>
  </si>
  <si>
    <t xml:space="preserve">Huỳnh  Hiệp </t>
  </si>
  <si>
    <t xml:space="preserve">Hòa </t>
  </si>
  <si>
    <t>Lê  Minh</t>
  </si>
  <si>
    <t xml:space="preserve">Hoài </t>
  </si>
  <si>
    <t>24/01/1997</t>
  </si>
  <si>
    <t>BT, LP, 2CN</t>
  </si>
  <si>
    <t>Nguyễn Linh</t>
  </si>
  <si>
    <t xml:space="preserve">Đoàn Phúc </t>
  </si>
  <si>
    <t xml:space="preserve">Khải </t>
  </si>
  <si>
    <t>28/10/1997</t>
  </si>
  <si>
    <t xml:space="preserve">Đỗ Đức </t>
  </si>
  <si>
    <t>16/1/1997</t>
  </si>
  <si>
    <t>AV</t>
  </si>
  <si>
    <t>Khanh</t>
  </si>
  <si>
    <t>26/3/1997</t>
  </si>
  <si>
    <t xml:space="preserve">Đặng Minh </t>
  </si>
  <si>
    <t>18/6/1997</t>
  </si>
  <si>
    <t xml:space="preserve">Lê Đồng </t>
  </si>
  <si>
    <t xml:space="preserve">Nguyễn Hữu Thành </t>
  </si>
  <si>
    <t xml:space="preserve">Huỳnh Trần Phước </t>
  </si>
  <si>
    <t xml:space="preserve">Nguyễn Ngọc </t>
  </si>
  <si>
    <t xml:space="preserve">Dương Triết </t>
  </si>
  <si>
    <t>16/9/1997</t>
  </si>
  <si>
    <t xml:space="preserve">Trương Trịnh Hoài </t>
  </si>
  <si>
    <t>29/7/1997</t>
  </si>
  <si>
    <t xml:space="preserve">Đào Thảo </t>
  </si>
  <si>
    <t>22/2/1997</t>
  </si>
  <si>
    <t xml:space="preserve">Nguyễn Bạch Yến </t>
  </si>
  <si>
    <t>22/3/1997</t>
  </si>
  <si>
    <t xml:space="preserve">Lê Thị Huỳnh </t>
  </si>
  <si>
    <t>Thạch Si</t>
  </si>
  <si>
    <t>Nin</t>
  </si>
  <si>
    <t xml:space="preserve">Khưu Tiến </t>
  </si>
  <si>
    <t>30/1/1997</t>
  </si>
  <si>
    <t xml:space="preserve">Lê Hữu </t>
  </si>
  <si>
    <t>Phước</t>
  </si>
  <si>
    <t>22/10/1994</t>
  </si>
  <si>
    <t xml:space="preserve">Lâm Đạo </t>
  </si>
  <si>
    <t xml:space="preserve">Thành </t>
  </si>
  <si>
    <t>30/3/1996</t>
  </si>
  <si>
    <t>Thy</t>
  </si>
  <si>
    <t>29/6/1997</t>
  </si>
  <si>
    <t>13/4/1997</t>
  </si>
  <si>
    <t>GK</t>
  </si>
  <si>
    <t xml:space="preserve">Huỳnh Nhựt </t>
  </si>
  <si>
    <t>20/3/1997</t>
  </si>
  <si>
    <t xml:space="preserve">Nguyễn Nhật </t>
  </si>
  <si>
    <t>14/9/1997</t>
  </si>
  <si>
    <t xml:space="preserve">Nguyễn Cẩm </t>
  </si>
  <si>
    <t>22/6/1996</t>
  </si>
  <si>
    <t xml:space="preserve">Mai Thị Huỳnh </t>
  </si>
  <si>
    <t>Giao</t>
  </si>
  <si>
    <t>TH</t>
  </si>
  <si>
    <t xml:space="preserve">Triệu Thị Cẩm </t>
  </si>
  <si>
    <t>21/12/1997</t>
  </si>
  <si>
    <t>TH,AV</t>
  </si>
  <si>
    <t xml:space="preserve">Nguyễn Thị  Trúc </t>
  </si>
  <si>
    <t xml:space="preserve">Giang </t>
  </si>
  <si>
    <t>15/6/1997</t>
  </si>
  <si>
    <t xml:space="preserve">Nguyễn Thị Cẩm </t>
  </si>
  <si>
    <t xml:space="preserve">Hồng </t>
  </si>
  <si>
    <t>24/7/1997</t>
  </si>
  <si>
    <t xml:space="preserve">Trần Dương </t>
  </si>
  <si>
    <t xml:space="preserve">Khởi </t>
  </si>
  <si>
    <t>25/11/1997</t>
  </si>
  <si>
    <t xml:space="preserve">Nguyễn Thị Yến </t>
  </si>
  <si>
    <t xml:space="preserve">Trần  Thị Yến </t>
  </si>
  <si>
    <t>14/12/1997</t>
  </si>
  <si>
    <t>Nguyễn Tấn</t>
  </si>
  <si>
    <t>Trần  Tú</t>
  </si>
  <si>
    <t>25/12/1997</t>
  </si>
  <si>
    <t>Phạm Thị Minh</t>
  </si>
  <si>
    <t>26/4/1997</t>
  </si>
  <si>
    <t>Dương Thanh</t>
  </si>
  <si>
    <t>18/8/1997</t>
  </si>
  <si>
    <t xml:space="preserve">Vũ Thị Phương </t>
  </si>
  <si>
    <t xml:space="preserve">Từ Thị Thủy </t>
  </si>
  <si>
    <t xml:space="preserve">Võ Chí </t>
  </si>
  <si>
    <t>21/1/1997</t>
  </si>
  <si>
    <t>Phan Thái Thị Huyền</t>
  </si>
  <si>
    <t xml:space="preserve">Trang </t>
  </si>
  <si>
    <t xml:space="preserve">Huỳnh Thị Ngọc </t>
  </si>
  <si>
    <t>25/4/1997</t>
  </si>
  <si>
    <t xml:space="preserve">Nguyễn Thị Bích </t>
  </si>
  <si>
    <t xml:space="preserve">Lý Hoàng </t>
  </si>
  <si>
    <t>29/1/1994</t>
  </si>
  <si>
    <t>26/11/1996</t>
  </si>
  <si>
    <t>Cao Hoàng</t>
  </si>
  <si>
    <t>Sơn Thị Thanh</t>
  </si>
  <si>
    <t>Danh sách trên có .... sinh viên</t>
  </si>
  <si>
    <t>LẬP BẢNG</t>
  </si>
  <si>
    <t>Ẩn</t>
  </si>
  <si>
    <t>Học kỳ: II; Năm học: 2018 - 2019</t>
  </si>
  <si>
    <t>117718010</t>
  </si>
  <si>
    <t>Ánh</t>
  </si>
  <si>
    <t>21/06/2000</t>
  </si>
  <si>
    <t>nghỉ</t>
  </si>
  <si>
    <t>116718003</t>
  </si>
  <si>
    <t>23/04/2000</t>
  </si>
  <si>
    <t>117718003</t>
  </si>
  <si>
    <t>Châu Tiểu</t>
  </si>
  <si>
    <t>Kì</t>
  </si>
  <si>
    <t>24/03/2000</t>
  </si>
  <si>
    <t>116718006</t>
  </si>
  <si>
    <t>Liểu</t>
  </si>
  <si>
    <t>06/12/2000</t>
  </si>
  <si>
    <t>117718016</t>
  </si>
  <si>
    <t>21/07/2000</t>
  </si>
  <si>
    <t>117718022</t>
  </si>
  <si>
    <t>Nâu</t>
  </si>
  <si>
    <t>117718001</t>
  </si>
  <si>
    <t>Đỗ Thị Thúy</t>
  </si>
  <si>
    <t>24/05/2000</t>
  </si>
  <si>
    <t>117718023</t>
  </si>
  <si>
    <t>Lương Thị Ngọc</t>
  </si>
  <si>
    <t>Quyền</t>
  </si>
  <si>
    <t>25/07/2000</t>
  </si>
  <si>
    <t>117718009</t>
  </si>
  <si>
    <t>Danh sách trên có 09 sinh viên</t>
  </si>
  <si>
    <t>TRUNG TÂM CNSH</t>
  </si>
  <si>
    <t xml:space="preserve">                                                              Tên lớp: Công nghệ sinh học; Bậc đào tạo: Đại học (Mã lớp: DA18CNSH)</t>
  </si>
  <si>
    <t>BT, DS, OLYMPIC, VN</t>
  </si>
  <si>
    <t>LT, CN, GK, CLB</t>
  </si>
  <si>
    <t>PBT, CLB, DS</t>
  </si>
  <si>
    <t>Học kỳ:   I  ; Năm học: 2019-2020</t>
  </si>
  <si>
    <t>110317002</t>
  </si>
  <si>
    <t>Huỳnh Thị Lan</t>
  </si>
  <si>
    <t>25/09/1999</t>
  </si>
  <si>
    <t>110317001</t>
  </si>
  <si>
    <t>Ân</t>
  </si>
  <si>
    <t>29/09/1999</t>
  </si>
  <si>
    <t>110317003</t>
  </si>
  <si>
    <t>Trương Hữu</t>
  </si>
  <si>
    <t>Cảnh</t>
  </si>
  <si>
    <t>07/11/1999</t>
  </si>
  <si>
    <t>110317041</t>
  </si>
  <si>
    <t>Nguyễn Trần</t>
  </si>
  <si>
    <t>18/04/1999</t>
  </si>
  <si>
    <t>110317004</t>
  </si>
  <si>
    <t>Đức</t>
  </si>
  <si>
    <t>18/02/1999</t>
  </si>
  <si>
    <t>110317006</t>
  </si>
  <si>
    <t>12/09/1999</t>
  </si>
  <si>
    <t>110317007</t>
  </si>
  <si>
    <t>Kim Thị Thanh</t>
  </si>
  <si>
    <t>Huệ</t>
  </si>
  <si>
    <t>17/07/1999</t>
  </si>
  <si>
    <t>110317008</t>
  </si>
  <si>
    <t>Tô Hoàng</t>
  </si>
  <si>
    <t>12/03/1999</t>
  </si>
  <si>
    <t>110317010</t>
  </si>
  <si>
    <t>Ngô Tấn</t>
  </si>
  <si>
    <t>110317011</t>
  </si>
  <si>
    <t>Lê Đình Duy</t>
  </si>
  <si>
    <t>23/04/1999</t>
  </si>
  <si>
    <t>Nghỉ học</t>
  </si>
  <si>
    <t>110317012</t>
  </si>
  <si>
    <t>Trần Trung</t>
  </si>
  <si>
    <t>Kiên</t>
  </si>
  <si>
    <t>26/10/1999</t>
  </si>
  <si>
    <t>110317043</t>
  </si>
  <si>
    <t>Lê Thái Nhựt</t>
  </si>
  <si>
    <t>27/07/1999</t>
  </si>
  <si>
    <t>110317015</t>
  </si>
  <si>
    <t>15/07/1999</t>
  </si>
  <si>
    <t>110317022</t>
  </si>
  <si>
    <t>17/09/1999</t>
  </si>
  <si>
    <t>110317044</t>
  </si>
  <si>
    <t>21/02/1999</t>
  </si>
  <si>
    <t>110317037</t>
  </si>
  <si>
    <t>Thạch Minh</t>
  </si>
  <si>
    <t>01/08/1999</t>
  </si>
  <si>
    <t>110317016</t>
  </si>
  <si>
    <t>Huỳnh Thị</t>
  </si>
  <si>
    <t>28/11/1999</t>
  </si>
  <si>
    <t>110317017</t>
  </si>
  <si>
    <t>Châu Thị</t>
  </si>
  <si>
    <t>Mãi</t>
  </si>
  <si>
    <t>110317018</t>
  </si>
  <si>
    <t>Tăng Hoàng</t>
  </si>
  <si>
    <t>110317019</t>
  </si>
  <si>
    <t>Đinh Thị Kim</t>
  </si>
  <si>
    <t>21/06/1999</t>
  </si>
  <si>
    <t>110317014</t>
  </si>
  <si>
    <t>06/06/1999</t>
  </si>
  <si>
    <t>110317021</t>
  </si>
  <si>
    <t>Trương Ngọc</t>
  </si>
  <si>
    <t>30/08/1999</t>
  </si>
  <si>
    <t>110317036</t>
  </si>
  <si>
    <t>Phấn</t>
  </si>
  <si>
    <t>24/04/1999</t>
  </si>
  <si>
    <t>110317045</t>
  </si>
  <si>
    <t>Hà Hoàng</t>
  </si>
  <si>
    <t>10/11/1999</t>
  </si>
  <si>
    <t>110317025</t>
  </si>
  <si>
    <t>Nguyễn Dũng</t>
  </si>
  <si>
    <t>Tánh</t>
  </si>
  <si>
    <t>19/11/1999</t>
  </si>
  <si>
    <t>110317026</t>
  </si>
  <si>
    <t>Lê Phước</t>
  </si>
  <si>
    <t>02/01/1999</t>
  </si>
  <si>
    <t>110317027</t>
  </si>
  <si>
    <t>Lê Thị Hoài</t>
  </si>
  <si>
    <t>19/06/1999</t>
  </si>
  <si>
    <t>110317046</t>
  </si>
  <si>
    <t>Đỗ Chí</t>
  </si>
  <si>
    <t>09/01/1999</t>
  </si>
  <si>
    <t>110317028</t>
  </si>
  <si>
    <t>Võ Thị Minh</t>
  </si>
  <si>
    <t>18/11/1998</t>
  </si>
  <si>
    <t>110317029</t>
  </si>
  <si>
    <t>Thạch Quít</t>
  </si>
  <si>
    <t>Thươne</t>
  </si>
  <si>
    <t>06/12/1997</t>
  </si>
  <si>
    <t>110317049</t>
  </si>
  <si>
    <t>Đoàn Trọng</t>
  </si>
  <si>
    <t>07/12/1999</t>
  </si>
  <si>
    <t>110317047</t>
  </si>
  <si>
    <t>29/09/1995</t>
  </si>
  <si>
    <t>110317030</t>
  </si>
  <si>
    <t>Lâm Thị Yến</t>
  </si>
  <si>
    <t>110317032</t>
  </si>
  <si>
    <t>11/04/1999</t>
  </si>
  <si>
    <t>110317031</t>
  </si>
  <si>
    <t>30/06/1999</t>
  </si>
  <si>
    <t>Nguyễn Tường</t>
  </si>
  <si>
    <t>30/04/1999</t>
  </si>
  <si>
    <t>110317033</t>
  </si>
  <si>
    <t>27/07/1998</t>
  </si>
  <si>
    <t>110317048</t>
  </si>
  <si>
    <t>Nguyễn Thị Tường</t>
  </si>
  <si>
    <t>06/08/1999</t>
  </si>
  <si>
    <t>110317035</t>
  </si>
  <si>
    <t>Lê Thị Ngọc</t>
  </si>
  <si>
    <t>Danh sách trên có 39 sinh viên</t>
  </si>
  <si>
    <t>CHỦ TỊCH HỘI ĐỒNG</t>
  </si>
  <si>
    <t xml:space="preserve">                                                                  Tên lớp:  Nuôi trồng Thủy sản; Bậc đào tạo: Đại học (Mã lớp: DA17TS)</t>
  </si>
  <si>
    <t>QT7.5CTSV1-BM18</t>
  </si>
  <si>
    <r>
      <rPr>
        <b/>
        <sz val="12"/>
        <color indexed="8"/>
        <rFont val="Times New Roman"/>
        <family val="1"/>
      </rPr>
      <t>GVCN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(ký và ghi rõ họ tên)</t>
    </r>
  </si>
  <si>
    <t>Lớp: DA16NN (DA16KCT)</t>
  </si>
  <si>
    <t>114716001</t>
  </si>
  <si>
    <t>Nguyễn Quế</t>
  </si>
  <si>
    <t>22/06/1998</t>
  </si>
  <si>
    <t>114716002</t>
  </si>
  <si>
    <t>114716003</t>
  </si>
  <si>
    <t>08/11/1998</t>
  </si>
  <si>
    <t>114716004</t>
  </si>
  <si>
    <t>Cúc</t>
  </si>
  <si>
    <t>06/05/1998</t>
  </si>
  <si>
    <t>114716006</t>
  </si>
  <si>
    <t>Diễm</t>
  </si>
  <si>
    <t>06/05/1997</t>
  </si>
  <si>
    <t>114716007</t>
  </si>
  <si>
    <t>Huỳnh Thị Ngọc</t>
  </si>
  <si>
    <t>27/07/1997</t>
  </si>
  <si>
    <t>114716009</t>
  </si>
  <si>
    <t>Dương Thị Tuyến</t>
  </si>
  <si>
    <t>22/11/1998</t>
  </si>
  <si>
    <t>114716015</t>
  </si>
  <si>
    <t>Lâm Thị</t>
  </si>
  <si>
    <t>12/12/1998</t>
  </si>
  <si>
    <t>114716019</t>
  </si>
  <si>
    <t>Võ Đức</t>
  </si>
  <si>
    <t>114716020</t>
  </si>
  <si>
    <t>Khưu Thị Nghị</t>
  </si>
  <si>
    <t>114716016</t>
  </si>
  <si>
    <t>Nguyễn Hồng</t>
  </si>
  <si>
    <t>04/08/1998</t>
  </si>
  <si>
    <t>114716017</t>
  </si>
  <si>
    <t>08/05/1998</t>
  </si>
  <si>
    <t>114716024</t>
  </si>
  <si>
    <t>Mai Đăng</t>
  </si>
  <si>
    <t>12/03/1998</t>
  </si>
  <si>
    <t>114716026</t>
  </si>
  <si>
    <t>Trần Tấn</t>
  </si>
  <si>
    <t>23/05/1998</t>
  </si>
  <si>
    <t>114716033</t>
  </si>
  <si>
    <t>Hồ Hữu</t>
  </si>
  <si>
    <t>26/10/1997</t>
  </si>
  <si>
    <t>114716035</t>
  </si>
  <si>
    <t>10/10/1998</t>
  </si>
  <si>
    <t>114716034</t>
  </si>
  <si>
    <t>24/03/1998</t>
  </si>
  <si>
    <t>114716037</t>
  </si>
  <si>
    <t>06/11/1998</t>
  </si>
  <si>
    <t>114716041</t>
  </si>
  <si>
    <t>21/10/1997</t>
  </si>
  <si>
    <t>114716042</t>
  </si>
  <si>
    <t>Trần Hoàng Như</t>
  </si>
  <si>
    <t>Phụng</t>
  </si>
  <si>
    <t>25/12/1998</t>
  </si>
  <si>
    <t>114716044</t>
  </si>
  <si>
    <t>12/08/1998</t>
  </si>
  <si>
    <t>114716047</t>
  </si>
  <si>
    <t>Huỳnh Phước</t>
  </si>
  <si>
    <t>09/02/1998</t>
  </si>
  <si>
    <t>114716049</t>
  </si>
  <si>
    <t>07/05/1998</t>
  </si>
  <si>
    <t>114716050</t>
  </si>
  <si>
    <t>Nguyễn Huỳnh</t>
  </si>
  <si>
    <t>29/12/1998</t>
  </si>
  <si>
    <t>114716063</t>
  </si>
  <si>
    <t>Diệp Thị Minh</t>
  </si>
  <si>
    <t>18/08/1996</t>
  </si>
  <si>
    <t>114716051</t>
  </si>
  <si>
    <t>Nguyễn Lâm</t>
  </si>
  <si>
    <t>06/08/1998</t>
  </si>
  <si>
    <t>114716052</t>
  </si>
  <si>
    <t>Bùi Thị Y</t>
  </si>
  <si>
    <t>114716056</t>
  </si>
  <si>
    <t>Nguyễn Thị Cẩm</t>
  </si>
  <si>
    <t>02/03/1998</t>
  </si>
  <si>
    <t>Danh sách trên có 34 sinh viên</t>
  </si>
  <si>
    <t xml:space="preserve">                                                                    Tên lớp: Nông nghiệp; Bậc đào tạo: Đại học (Mã lớp: DA17KCT)</t>
  </si>
  <si>
    <t xml:space="preserve">                                                                    Khóa: 2017.; Hệ đào tạo: Chính quy</t>
  </si>
  <si>
    <t>Danh sách trên có…18….sinh viên</t>
  </si>
  <si>
    <t>UV, LĐ, YTKN, NTT, ĐOÀN</t>
  </si>
  <si>
    <t>LT, LĐ, CLB, YTKN,  NTT, CTĐ</t>
  </si>
  <si>
    <t>LĐ,YTKN, ĐOÀN, TĐ</t>
  </si>
  <si>
    <t>BT, CLB, OLYMPIC, LĐ, QTT, HTC
 TG, NTT, LĐT</t>
  </si>
  <si>
    <t>LĐ, TĐT, CTĐ,  NTT, YTKN</t>
  </si>
  <si>
    <t>LĐ, YTKN,  LĐT, CTĐ</t>
  </si>
  <si>
    <t>UV LĐ, LĐNT,  CTĐ,YTKN</t>
  </si>
  <si>
    <t>LĐ, YTKN, CTĐ, LĐNT, NTT</t>
  </si>
  <si>
    <t>CH, LĐ, TTC. QTT, YVCH
CLB, MITTING. VN, CTĐ, NTT</t>
  </si>
  <si>
    <t>PBT, LĐ, LĐNT, NTT, CTĐ,YTKN</t>
  </si>
  <si>
    <t>HTC, VN, NTT, YTKN, LĐ</t>
  </si>
  <si>
    <t>LĐ, YTKN,  LĐNT, CTĐ</t>
  </si>
  <si>
    <t>LĐ, CLB, GK, QTT</t>
  </si>
  <si>
    <t>LĐ, OLYMPIC, 20/11</t>
  </si>
  <si>
    <t>HV ưu tú, Cn, GK, mhx, vn</t>
  </si>
  <si>
    <t>GK, CLB tuyên dương, MHX, HB, về nguồn</t>
  </si>
  <si>
    <t>mhx, vn</t>
  </si>
  <si>
    <t>Tên lớp:ĐẠI HỌC NUÔI TRỒNG THỦY SẢN ; Bậc đào tạo:ĐẠI HỌC. (Mã lớp: DA16TS)</t>
  </si>
  <si>
    <t>Khóa: …2016……….; Hệ đào tạo: Chính quy</t>
  </si>
  <si>
    <t>110316034</t>
  </si>
  <si>
    <t>24/09/1998</t>
  </si>
  <si>
    <t>110316002</t>
  </si>
  <si>
    <t>Phạm Huỳnh</t>
  </si>
  <si>
    <t>16/10/98</t>
  </si>
  <si>
    <t>110316004</t>
  </si>
  <si>
    <t>Nguyễn Văn Sơn</t>
  </si>
  <si>
    <t>16/06/1997</t>
  </si>
  <si>
    <t>110316003</t>
  </si>
  <si>
    <t>Điền</t>
  </si>
  <si>
    <t>21/09/98</t>
  </si>
  <si>
    <t>110316005</t>
  </si>
  <si>
    <t>25/10/98</t>
  </si>
  <si>
    <t>110316006</t>
  </si>
  <si>
    <t>Thạch Thị Hồng</t>
  </si>
  <si>
    <t>28/04/1998</t>
  </si>
  <si>
    <t>110316008</t>
  </si>
  <si>
    <t>01/01/1993</t>
  </si>
  <si>
    <t>Nghĩ học</t>
  </si>
  <si>
    <t>110316035</t>
  </si>
  <si>
    <t>Phan Thị Hương</t>
  </si>
  <si>
    <t>03/06/1998</t>
  </si>
  <si>
    <t>110316011</t>
  </si>
  <si>
    <t>Nguyễn Thị Trúc</t>
  </si>
  <si>
    <t>30/07/98</t>
  </si>
  <si>
    <t>110316012</t>
  </si>
  <si>
    <t>110316016</t>
  </si>
  <si>
    <t>Lê Thị Hồng</t>
  </si>
  <si>
    <t>23/08/1998</t>
  </si>
  <si>
    <t>110316017</t>
  </si>
  <si>
    <t>Lê Trọng</t>
  </si>
  <si>
    <t>21/12/1998</t>
  </si>
  <si>
    <t>110316018</t>
  </si>
  <si>
    <t>Hồ Kim</t>
  </si>
  <si>
    <t>01/07/1998</t>
  </si>
  <si>
    <t>110316019</t>
  </si>
  <si>
    <t>Nguyện</t>
  </si>
  <si>
    <t>01/01/1996</t>
  </si>
  <si>
    <t>110316020</t>
  </si>
  <si>
    <t>20/01/1997</t>
  </si>
  <si>
    <t>110316021</t>
  </si>
  <si>
    <t>Nguyễn Lộc</t>
  </si>
  <si>
    <t>Ninh</t>
  </si>
  <si>
    <t>29/03/1998</t>
  </si>
  <si>
    <t>110316022</t>
  </si>
  <si>
    <t>Võ Tấn</t>
  </si>
  <si>
    <t>30/04/1998</t>
  </si>
  <si>
    <t>110316023</t>
  </si>
  <si>
    <t>Phan Huỳnh</t>
  </si>
  <si>
    <t>110316024</t>
  </si>
  <si>
    <t>Trần Thị Phương</t>
  </si>
  <si>
    <t>27/04/97</t>
  </si>
  <si>
    <t>110316025</t>
  </si>
  <si>
    <t>Võ Trịnh Thanh</t>
  </si>
  <si>
    <t>110316026</t>
  </si>
  <si>
    <t>14/04/1998</t>
  </si>
  <si>
    <t>110316027</t>
  </si>
  <si>
    <t>Nguyễn Quan</t>
  </si>
  <si>
    <t>29/07/1998</t>
  </si>
  <si>
    <t>110316028</t>
  </si>
  <si>
    <t>Võ Trung</t>
  </si>
  <si>
    <t>Trọng</t>
  </si>
  <si>
    <t>110316030</t>
  </si>
  <si>
    <t>Huỳnh Thị Ánh</t>
  </si>
  <si>
    <t>01/08/1998</t>
  </si>
  <si>
    <t>110316033</t>
  </si>
  <si>
    <t>Vượng</t>
  </si>
  <si>
    <t>17/07/1998</t>
  </si>
  <si>
    <t>Danh sách trên có 25 sinh viên</t>
  </si>
  <si>
    <t>lt, nckh, clb, gk, 5 tôt</t>
  </si>
  <si>
    <t>bt, tn, gk, cn, 5 tôt</t>
  </si>
  <si>
    <t>ds, olympic</t>
  </si>
  <si>
    <t>ds</t>
  </si>
  <si>
    <t>olympic, ds</t>
  </si>
  <si>
    <t>hm, olympic, ds</t>
  </si>
  <si>
    <t>Trà Vinh, ngày         tháng 6 năm 2020</t>
  </si>
  <si>
    <t>117719011</t>
  </si>
  <si>
    <t>Hồ Tuấn</t>
  </si>
  <si>
    <t>117719003</t>
  </si>
  <si>
    <t>nữ</t>
  </si>
  <si>
    <t>117719009</t>
  </si>
  <si>
    <t>Trần Thị Kim</t>
  </si>
  <si>
    <t>117719015</t>
  </si>
  <si>
    <t>Thái Nhật</t>
  </si>
  <si>
    <t>117719005</t>
  </si>
  <si>
    <t>Võ Trường</t>
  </si>
  <si>
    <t>117719010</t>
  </si>
  <si>
    <t>Mai Thúy</t>
  </si>
  <si>
    <t>117719002</t>
  </si>
  <si>
    <t>Bùi Đăng</t>
  </si>
  <si>
    <t>Danh sách trên có 07 sinh viên</t>
  </si>
  <si>
    <t xml:space="preserve">                                                    Tên lớp: DA19CNSH; Bậc đào tạo: Đại học (Mã lớp: DA19CNSH)</t>
  </si>
  <si>
    <t>uv, cn, hm, ds</t>
  </si>
  <si>
    <t>lp, cn, hm, b</t>
  </si>
  <si>
    <t>GK,CN,AV,DS, hm, mhx</t>
  </si>
  <si>
    <t>hm, th</t>
  </si>
  <si>
    <t>QT7.5/CTSV1-BM18</t>
  </si>
  <si>
    <t xml:space="preserve">Nguyễn Đông </t>
  </si>
  <si>
    <t xml:space="preserve">Bành Thị Hồng </t>
  </si>
  <si>
    <t>Nguyễn Huy</t>
  </si>
  <si>
    <t>0/04/1999</t>
  </si>
  <si>
    <t xml:space="preserve">Nguyễn Chí </t>
  </si>
  <si>
    <t>Công</t>
  </si>
  <si>
    <t>01/081998</t>
  </si>
  <si>
    <t>Nguyễn Công</t>
  </si>
  <si>
    <t>Dinh</t>
  </si>
  <si>
    <t>19/09/1999</t>
  </si>
  <si>
    <t>Lâm Thị Ngọc</t>
  </si>
  <si>
    <t>Diệp</t>
  </si>
  <si>
    <t>Đoàn Nhật</t>
  </si>
  <si>
    <t>13/10/1999</t>
  </si>
  <si>
    <t>Nguyễn Nhựt</t>
  </si>
  <si>
    <t xml:space="preserve">Trần Anh </t>
  </si>
  <si>
    <t xml:space="preserve">Trương Thị Thúy </t>
  </si>
  <si>
    <t xml:space="preserve">Lê Thị Mỹ </t>
  </si>
  <si>
    <t>17/03/1999</t>
  </si>
  <si>
    <t>Đang</t>
  </si>
  <si>
    <t>15/08/1999</t>
  </si>
  <si>
    <t xml:space="preserve">Lê Thị Ngọc </t>
  </si>
  <si>
    <t>15/09/19990</t>
  </si>
  <si>
    <t>Đinh Thái</t>
  </si>
  <si>
    <t>26/06/1999</t>
  </si>
  <si>
    <t>Đái Hồ</t>
  </si>
  <si>
    <t>20/01/1999</t>
  </si>
  <si>
    <t>21/05/1999</t>
  </si>
  <si>
    <t>Văng Nguyễn Đoan</t>
  </si>
  <si>
    <t>26/04/1999</t>
  </si>
  <si>
    <t>Kiếm</t>
  </si>
  <si>
    <t xml:space="preserve">Nguyễn Trường </t>
  </si>
  <si>
    <t>14/02/1997</t>
  </si>
  <si>
    <t>Liềl</t>
  </si>
  <si>
    <t xml:space="preserve">Liêng Ngọc </t>
  </si>
  <si>
    <t>24/03/1997</t>
  </si>
  <si>
    <t xml:space="preserve">Dương Hoài </t>
  </si>
  <si>
    <t>15/08/1998</t>
  </si>
  <si>
    <t>Võ Khánh</t>
  </si>
  <si>
    <t>Kim</t>
  </si>
  <si>
    <t>Luật</t>
  </si>
  <si>
    <t>22/02/1999</t>
  </si>
  <si>
    <t>Khrme</t>
  </si>
  <si>
    <t>Rum Quách Chà</t>
  </si>
  <si>
    <t>Na</t>
  </si>
  <si>
    <t>16/12/1996</t>
  </si>
  <si>
    <t>Lâm Phạm Uyển</t>
  </si>
  <si>
    <t xml:space="preserve">Trương Thị Tuyết </t>
  </si>
  <si>
    <t>24/04/1995</t>
  </si>
  <si>
    <t xml:space="preserve">Nguyễn Trọng </t>
  </si>
  <si>
    <t xml:space="preserve">Trương Chí </t>
  </si>
  <si>
    <t xml:space="preserve">Dương Thị Yến </t>
  </si>
  <si>
    <t>24/08/1999</t>
  </si>
  <si>
    <t>Huỳnh Quỳnh</t>
  </si>
  <si>
    <t>31/12/1999</t>
  </si>
  <si>
    <t>Ưng Thị Thúy</t>
  </si>
  <si>
    <t>Ngoan</t>
  </si>
  <si>
    <t>16/08/1999</t>
  </si>
  <si>
    <t xml:space="preserve">Nguyễn Thị Huỳnh </t>
  </si>
  <si>
    <t>Nguyễn Vinh</t>
  </si>
  <si>
    <t>Duy Hữu</t>
  </si>
  <si>
    <t>Đoàn Hồng</t>
  </si>
  <si>
    <t>16/07/1998</t>
  </si>
  <si>
    <t>26/09/1999</t>
  </si>
  <si>
    <t xml:space="preserve">Trần Thị Bích </t>
  </si>
  <si>
    <t>Phượng</t>
  </si>
  <si>
    <t xml:space="preserve">Trần Cao </t>
  </si>
  <si>
    <t>Danh</t>
  </si>
  <si>
    <t>Thếch</t>
  </si>
  <si>
    <t>30/07/1997</t>
  </si>
  <si>
    <t>Lâm Quốc</t>
  </si>
  <si>
    <t xml:space="preserve">Trương Đăng </t>
  </si>
  <si>
    <t>25/06/1999</t>
  </si>
  <si>
    <t xml:space="preserve">Phan Chí </t>
  </si>
  <si>
    <t>13/12/1999</t>
  </si>
  <si>
    <t>Trần Ngọc Duy</t>
  </si>
  <si>
    <t>Kim Sa</t>
  </si>
  <si>
    <t>The</t>
  </si>
  <si>
    <t>Nguyễn Phú</t>
  </si>
  <si>
    <t>29/10/1997</t>
  </si>
  <si>
    <t xml:space="preserve">Phạm Thị Ngọc </t>
  </si>
  <si>
    <t>21/04/1999</t>
  </si>
  <si>
    <t>Thạch Triệu Huyền</t>
  </si>
  <si>
    <t>23/05/1999</t>
  </si>
  <si>
    <t>Nguyễn Thị Mọng</t>
  </si>
  <si>
    <t>24/10/1999</t>
  </si>
  <si>
    <t xml:space="preserve">Nguyễn Trần Thu </t>
  </si>
  <si>
    <t>13/09/1997</t>
  </si>
  <si>
    <t xml:space="preserve">Lê Hồng </t>
  </si>
  <si>
    <t>Nguyễn Tuấn</t>
  </si>
  <si>
    <t xml:space="preserve">                                       Tên lớp: Thú y B; Bậc đào tạo Đại Học (Mã lớp:DA17TYB)</t>
  </si>
  <si>
    <t xml:space="preserve">        Khóa: 2017-2022; Hệ đào tạo: Chính quy</t>
  </si>
  <si>
    <t>gk</t>
  </si>
  <si>
    <t>PBT, gk, cn, a, mhx, clb, vn</t>
  </si>
  <si>
    <t>vn, ds</t>
  </si>
  <si>
    <t>gk, th, ds, xn, mhx, llncot, vn, ds</t>
  </si>
  <si>
    <t>Lớp: DA16TYA ( Đại học Thú y A năm 2016)</t>
  </si>
  <si>
    <t>25/11/1998</t>
  </si>
  <si>
    <t>Đồng Thị Phương</t>
  </si>
  <si>
    <t>111316006</t>
  </si>
  <si>
    <t>Nguyễn Văn Tấn</t>
  </si>
  <si>
    <t>19/08/1998</t>
  </si>
  <si>
    <t>111316009</t>
  </si>
  <si>
    <t>Nguyễn Quốc</t>
  </si>
  <si>
    <t>13/04/1996</t>
  </si>
  <si>
    <t>111316010</t>
  </si>
  <si>
    <t>Bữu</t>
  </si>
  <si>
    <t>17/02/1998</t>
  </si>
  <si>
    <t>111316016</t>
  </si>
  <si>
    <t>Thạch Thành</t>
  </si>
  <si>
    <t>26/03/1998</t>
  </si>
  <si>
    <t>ủy viên</t>
  </si>
  <si>
    <t>111316021</t>
  </si>
  <si>
    <t>Ôn Mỹ</t>
  </si>
  <si>
    <t>Dung</t>
  </si>
  <si>
    <t xml:space="preserve">Đoàn Vũ </t>
  </si>
  <si>
    <t>111316040</t>
  </si>
  <si>
    <t>111316041</t>
  </si>
  <si>
    <t>Trần Tố</t>
  </si>
  <si>
    <t>17/06/1998</t>
  </si>
  <si>
    <t xml:space="preserve">Nguyễn Thị  Hồng </t>
  </si>
  <si>
    <t xml:space="preserve">Đặng Thúy </t>
  </si>
  <si>
    <t>Kiều</t>
  </si>
  <si>
    <t>18/4/1998</t>
  </si>
  <si>
    <t>111316062</t>
  </si>
  <si>
    <t>Nguyễn Thị Thúy</t>
  </si>
  <si>
    <t>Liễu</t>
  </si>
  <si>
    <t>111316069</t>
  </si>
  <si>
    <t>Mai Thị Ngọc</t>
  </si>
  <si>
    <t>Luyến</t>
  </si>
  <si>
    <t>18/10/1998</t>
  </si>
  <si>
    <t xml:space="preserve">Nguyễn Thị Diệu </t>
  </si>
  <si>
    <t>17/6/1998</t>
  </si>
  <si>
    <t>111316074</t>
  </si>
  <si>
    <t>Phạm Diễm</t>
  </si>
  <si>
    <t>24/01/1998</t>
  </si>
  <si>
    <t xml:space="preserve">Bùi Thị  Tuyết </t>
  </si>
  <si>
    <t>20/10/1998</t>
  </si>
  <si>
    <t>12/10/1998</t>
  </si>
  <si>
    <t>111316087</t>
  </si>
  <si>
    <t>Kim Thị Huỳnh</t>
  </si>
  <si>
    <t>25/09/1998</t>
  </si>
  <si>
    <t xml:space="preserve">Thạch Thị  Đề </t>
  </si>
  <si>
    <t>111316101</t>
  </si>
  <si>
    <t>Lê Duy</t>
  </si>
  <si>
    <t>03/07/1994</t>
  </si>
  <si>
    <t>111316102</t>
  </si>
  <si>
    <t>20/09/1998</t>
  </si>
  <si>
    <t xml:space="preserve">Trần Thị Hồng </t>
  </si>
  <si>
    <t>25/06/1998</t>
  </si>
  <si>
    <t>111316106</t>
  </si>
  <si>
    <t>13/06/1998</t>
  </si>
  <si>
    <t xml:space="preserve">Bùi Thị  Thu </t>
  </si>
  <si>
    <t>30/3/1997</t>
  </si>
  <si>
    <t>111316109</t>
  </si>
  <si>
    <t>111316117</t>
  </si>
  <si>
    <t>Lưu Thanh Minh</t>
  </si>
  <si>
    <t>23/01/1998</t>
  </si>
  <si>
    <t>23/10/1998</t>
  </si>
  <si>
    <t xml:space="preserve">Trần Huỳnh Ngọc </t>
  </si>
  <si>
    <t>LPVN</t>
  </si>
  <si>
    <t>111316129</t>
  </si>
  <si>
    <t>01/09/1998</t>
  </si>
  <si>
    <t>111316132</t>
  </si>
  <si>
    <t>21/09/1998</t>
  </si>
  <si>
    <t>111316133</t>
  </si>
  <si>
    <t>27/01/1998</t>
  </si>
  <si>
    <t>111316140</t>
  </si>
  <si>
    <t>Thạch Khánh</t>
  </si>
  <si>
    <t>11/07/1997</t>
  </si>
  <si>
    <t>111316141</t>
  </si>
  <si>
    <t>Trịnh Tăng Việt</t>
  </si>
  <si>
    <t>01/11/1998</t>
  </si>
  <si>
    <t>111316142</t>
  </si>
  <si>
    <t>Hoàng Nhật</t>
  </si>
  <si>
    <t>13/02/1995</t>
  </si>
  <si>
    <t>111316148</t>
  </si>
  <si>
    <t>Lê Thanh</t>
  </si>
  <si>
    <t>Tùng</t>
  </si>
  <si>
    <t>Biện Quốc</t>
  </si>
  <si>
    <t>Vương</t>
  </si>
  <si>
    <t>Danh sách trên có 38 sinh viên</t>
  </si>
  <si>
    <t>uv, ds</t>
  </si>
  <si>
    <t>xn, ds, b, bd, gk, vn</t>
  </si>
  <si>
    <t>LP, DS</t>
  </si>
  <si>
    <t>ds, olymic, hm, gk</t>
  </si>
  <si>
    <t>olympic, hoi vien, llnc, hm, vn, cn</t>
  </si>
  <si>
    <t>uv, ds, hm</t>
  </si>
  <si>
    <t>olympic, gxn, gk, hoi vien, vn, 5 tốt</t>
  </si>
  <si>
    <t>pbt</t>
  </si>
  <si>
    <t>lt, ds, gk, th, olympic</t>
  </si>
  <si>
    <t xml:space="preserve">                                                                    Tên lớp: Nông nghiệp.; Bậc đào tạo: Đại học (Mã lớp: DA19NN)</t>
  </si>
  <si>
    <t>PHÁI</t>
  </si>
  <si>
    <t xml:space="preserve">Nguyễn Trần Gia            </t>
  </si>
  <si>
    <t xml:space="preserve">Trần Thanh                    </t>
  </si>
  <si>
    <t>Đạm</t>
  </si>
  <si>
    <t xml:space="preserve">Phan Ngọc                      </t>
  </si>
  <si>
    <t xml:space="preserve">Triệu Thanh                    </t>
  </si>
  <si>
    <t>Thủ quỹ</t>
  </si>
  <si>
    <t xml:space="preserve">Trà Phương                    </t>
  </si>
  <si>
    <t xml:space="preserve">Lê Nhĩ                             </t>
  </si>
  <si>
    <t xml:space="preserve">Cao Thị Thiên                </t>
  </si>
  <si>
    <t xml:space="preserve">Nguyễn Chí                    </t>
  </si>
  <si>
    <t xml:space="preserve">Nguyễn Hoàng                </t>
  </si>
  <si>
    <t xml:space="preserve">Lê Hiếu                           </t>
  </si>
  <si>
    <t xml:space="preserve">Trần Hoàng                     </t>
  </si>
  <si>
    <t xml:space="preserve">Lê Thị Thiện                   </t>
  </si>
  <si>
    <t xml:space="preserve">Tiền Văn                         </t>
  </si>
  <si>
    <t xml:space="preserve">Kim                                 </t>
  </si>
  <si>
    <t xml:space="preserve">Dương Thị Cẩm              </t>
  </si>
  <si>
    <t xml:space="preserve">Huỳnh Thị Bích              </t>
  </si>
  <si>
    <t>Thuỳ</t>
  </si>
  <si>
    <t xml:space="preserve">Lâm Nhật                        </t>
  </si>
  <si>
    <t xml:space="preserve">Lâm Phúc                       </t>
  </si>
  <si>
    <t xml:space="preserve">Nguyễn Thị Thanh          </t>
  </si>
  <si>
    <t>Xuân</t>
  </si>
  <si>
    <t xml:space="preserve">Nguyễn Thị Mỹ              </t>
  </si>
  <si>
    <t>Danh sách trên có: 18 sinh viên</t>
  </si>
  <si>
    <r>
      <t xml:space="preserve">                                                                    Khóa: 2019; Hệ đào tạo: Chính quy           </t>
    </r>
    <r>
      <rPr>
        <sz val="12"/>
        <rFont val="Times New Roman"/>
        <family val="1"/>
      </rPr>
      <t xml:space="preserve"> </t>
    </r>
  </si>
  <si>
    <t>Uỷ viên, ds</t>
  </si>
  <si>
    <t>Bí thư, ds, cn, olympic, vn</t>
  </si>
  <si>
    <t>cn, chi hội, ld, ds, olympic</t>
  </si>
  <si>
    <t>lt, ds, cn, hội viên, olympic, vn</t>
  </si>
  <si>
    <t>vn, olympic, ds, hm, cn</t>
  </si>
  <si>
    <t>lp,ds, olympic, vn, hm, cn, xn</t>
  </si>
  <si>
    <t>ds, vn</t>
  </si>
  <si>
    <t>pbt, vn, kh</t>
  </si>
  <si>
    <t>vn, kh, ds, gk</t>
  </si>
  <si>
    <t>uv, vn, kh, ds, gk</t>
  </si>
  <si>
    <t>lp, vn, kh, ds</t>
  </si>
  <si>
    <t>bt, vn, kh, gk, clb</t>
  </si>
  <si>
    <t>vn, kh, b1, 5 tốt, td, clb</t>
  </si>
  <si>
    <t>lp, gk, ds</t>
  </si>
  <si>
    <t>hm,đ, ds, xn</t>
  </si>
  <si>
    <t>ds, gk, cn</t>
  </si>
  <si>
    <t>hm, ds, gk</t>
  </si>
  <si>
    <t>gk, clb, hm, td, cn, ds</t>
  </si>
  <si>
    <t>uv, td, gk, ds</t>
  </si>
  <si>
    <t>mhx, cn, ds, chi hội</t>
  </si>
  <si>
    <t>lt, gk, ds</t>
  </si>
  <si>
    <t>cn, a2, cn, ds</t>
  </si>
  <si>
    <t>pbt, ds, gk, hm</t>
  </si>
  <si>
    <t>hm, cn, ds, vn, hội viên, gk, td</t>
  </si>
  <si>
    <t xml:space="preserve">                </t>
  </si>
  <si>
    <t>Võ Phạm Quốc</t>
  </si>
  <si>
    <t>30/6/1999</t>
  </si>
  <si>
    <t>Nguyễn Thái</t>
  </si>
  <si>
    <t>-</t>
  </si>
  <si>
    <t xml:space="preserve">Lê Công </t>
  </si>
  <si>
    <t>27/8/1998</t>
  </si>
  <si>
    <t>Nguyễn Văn Sỉ</t>
  </si>
  <si>
    <t>Lâu</t>
  </si>
  <si>
    <t>21/9/1999</t>
  </si>
  <si>
    <t>Lê Hùng</t>
  </si>
  <si>
    <t>Lên</t>
  </si>
  <si>
    <t>20/7/1996</t>
  </si>
  <si>
    <t>Huỳnh Thị Hồng</t>
  </si>
  <si>
    <t>30/9/1999</t>
  </si>
  <si>
    <t>Mai Như</t>
  </si>
  <si>
    <t>Lê Nhựt</t>
  </si>
  <si>
    <t>B TH</t>
  </si>
  <si>
    <t>Trương Quốc</t>
  </si>
  <si>
    <t>Mai Ánh</t>
  </si>
  <si>
    <t>Vanh</t>
  </si>
  <si>
    <t xml:space="preserve">Trương Nhựt </t>
  </si>
  <si>
    <t>Bằng</t>
  </si>
  <si>
    <t>30/10/1999</t>
  </si>
  <si>
    <t>A TH</t>
  </si>
  <si>
    <t>Vương Tấn</t>
  </si>
  <si>
    <t>18/7/1999</t>
  </si>
  <si>
    <t>Thạch Thanh</t>
  </si>
  <si>
    <t>Danh sách trên có 22 sinh viên</t>
  </si>
  <si>
    <t xml:space="preserve">                                       Tên lớp: Thú y B; Bậc đào tạo Cao đẳng (Mã lớp:CA17DTY)</t>
  </si>
  <si>
    <t xml:space="preserve">        Khóa: 2017-2020; Hệ đào tạo: Chính quy</t>
  </si>
  <si>
    <t>5 tốt, kh, ds</t>
  </si>
  <si>
    <t>kh, ds</t>
  </si>
  <si>
    <t>th, cn, gk, kh, ds</t>
  </si>
  <si>
    <t>gk, kh, ds</t>
  </si>
  <si>
    <t>b, kh, ds</t>
  </si>
  <si>
    <t>gk, cn, kh, ds</t>
  </si>
  <si>
    <t>cn, kh, ds</t>
  </si>
  <si>
    <t>lt, gk, đ, kh, ds</t>
  </si>
  <si>
    <t>lp, kh, ds</t>
  </si>
  <si>
    <t>bt, gk, kh, ds</t>
  </si>
  <si>
    <t>lp</t>
  </si>
  <si>
    <t>uv, th, 5 tốt, cn, kh, ds</t>
  </si>
  <si>
    <t>pho cn, clb, kh, ds, gk</t>
  </si>
  <si>
    <t>kh, ds, mô hình tq</t>
  </si>
  <si>
    <t>pbt, kh, ds</t>
  </si>
  <si>
    <t>cn, ds, kh</t>
  </si>
  <si>
    <t>gk, ds, kh</t>
  </si>
  <si>
    <t>pbt, gk, về nguồn</t>
  </si>
  <si>
    <t>LP, mù hè xanh, về nguồn, ds</t>
  </si>
  <si>
    <t>mhx, vn, ds</t>
  </si>
  <si>
    <t>LP, gxn, gk, ds</t>
  </si>
  <si>
    <t>Lớp phó, ds, vn</t>
  </si>
  <si>
    <t xml:space="preserve">vn, ds, </t>
  </si>
  <si>
    <t>ds, vn, ld</t>
  </si>
  <si>
    <t>Lớp trưởng, gk, ds, vn</t>
  </si>
  <si>
    <t xml:space="preserve">Bí thư, vn, ds, ld, </t>
  </si>
  <si>
    <t>ds, gxn, gk, mhx, clb, vn</t>
  </si>
  <si>
    <t>BT, QĐ, CN, olympic, gk</t>
  </si>
  <si>
    <t>pbt, cn, ds, gk</t>
  </si>
  <si>
    <t>DS, ld</t>
  </si>
  <si>
    <t>LP, clb, pbt, cn, olympic</t>
  </si>
  <si>
    <t>xn, hm, ds, vn</t>
  </si>
  <si>
    <t xml:space="preserve">ds, xn, vn, chi đoàn, </t>
  </si>
  <si>
    <t>gk, clb, ds, clb, olympic</t>
  </si>
  <si>
    <t>uv, đ, ds, vn</t>
  </si>
  <si>
    <t>LP, CLB, ds</t>
  </si>
  <si>
    <t>LT, CLB, ds</t>
  </si>
  <si>
    <t>MT, ds</t>
  </si>
  <si>
    <t>P.BT, ds</t>
  </si>
  <si>
    <t>HM, CLB, xn, ds</t>
  </si>
  <si>
    <t>CLB, CN, ds</t>
  </si>
  <si>
    <t>CLB, OLYMPIC, ds</t>
  </si>
  <si>
    <t>CLB, ds</t>
  </si>
  <si>
    <t>Lớp Phó, cn, ds, vn</t>
  </si>
  <si>
    <t>lđ, hm, 5 tốt, gk, vn</t>
  </si>
  <si>
    <t>UVBCH, vn, ds</t>
  </si>
  <si>
    <t>ds, 5 tốt, vn</t>
  </si>
  <si>
    <t>HM, CLB, ds</t>
  </si>
  <si>
    <t>UV, ds</t>
  </si>
  <si>
    <t>ds, tn, 5 tốt, gk, đ</t>
  </si>
  <si>
    <t>pbt, ds, tn, vn, đ</t>
  </si>
  <si>
    <t>đ, tn, 5 tốt, ds, vn</t>
  </si>
  <si>
    <t>5 tốt, ds, ld</t>
  </si>
  <si>
    <t>bt, 5 tốt, ds, ld, gk</t>
  </si>
  <si>
    <t>tn, ds, 5 tốt, vn</t>
  </si>
  <si>
    <t>đ, tn, gk, clb, vn</t>
  </si>
  <si>
    <t>lt, vn, kh, ds, gk</t>
  </si>
  <si>
    <t>th, vn, ds</t>
  </si>
  <si>
    <t>b1, vn, ds</t>
  </si>
  <si>
    <t>chưa xong</t>
  </si>
  <si>
    <t>GK,CN,TH, hm, ds</t>
  </si>
  <si>
    <t>XN, ds</t>
  </si>
  <si>
    <t>GK,CN,TH, qđ, clb</t>
  </si>
  <si>
    <t xml:space="preserve">                                                                    Tên lớp: DA18TYA; Bậc đào tạo: Đại học  (Mã lớp: ……………….)</t>
  </si>
  <si>
    <t xml:space="preserve">                                                                    Khóa: 2018; Hệ đào tạo: Chính quy</t>
  </si>
  <si>
    <t>Triệu Quốc</t>
  </si>
  <si>
    <t>Bửu</t>
  </si>
  <si>
    <t>Lâm Thị Mỹ</t>
  </si>
  <si>
    <t>Diệu</t>
  </si>
  <si>
    <t>uv, gk, ds, gxn</t>
  </si>
  <si>
    <t>uv</t>
  </si>
  <si>
    <t xml:space="preserve">Nguyễn Thanh </t>
  </si>
  <si>
    <t xml:space="preserve">xem lại </t>
  </si>
  <si>
    <t xml:space="preserve">Phan Quốc </t>
  </si>
  <si>
    <t xml:space="preserve">Mai Việt </t>
  </si>
  <si>
    <t>Trần Duy</t>
  </si>
  <si>
    <t xml:space="preserve">Nguyễn Thaành </t>
  </si>
  <si>
    <t>Lý Quốc</t>
  </si>
  <si>
    <t>Phạm Bảo</t>
  </si>
  <si>
    <t>gk, cn, ds, mhx</t>
  </si>
  <si>
    <t xml:space="preserve">Lê Hoàng </t>
  </si>
  <si>
    <t>Hồ Nguyễn Hoài</t>
  </si>
  <si>
    <t>Trần Thị Yến</t>
  </si>
  <si>
    <t>Hồ Thị Hồng</t>
  </si>
  <si>
    <t>Son</t>
  </si>
  <si>
    <t>uv, cn, ds</t>
  </si>
  <si>
    <t xml:space="preserve">Nguyễn Giang </t>
  </si>
  <si>
    <t xml:space="preserve">Lớp trưởng, </t>
  </si>
  <si>
    <t xml:space="preserve">Tô Đình </t>
  </si>
  <si>
    <t>Thạch Rít</t>
  </si>
  <si>
    <t xml:space="preserve">xn, gk, cn, hội viên, ds  </t>
  </si>
  <si>
    <t xml:space="preserve">Lý Minh </t>
  </si>
  <si>
    <t>Lớp phó, gk, qđ, ds</t>
  </si>
  <si>
    <t>Lê Thị Phước</t>
  </si>
  <si>
    <t>Nguyễn Văn Khỏe</t>
  </si>
  <si>
    <t xml:space="preserve">Trịnh Ngọc </t>
  </si>
  <si>
    <t>bt, xn, ds, gk</t>
  </si>
  <si>
    <t>Huỳnh Lê Bảo</t>
  </si>
  <si>
    <t>Nguyễn Khải</t>
  </si>
  <si>
    <t>Nghiêm</t>
  </si>
  <si>
    <t xml:space="preserve">Nguyễn Thúy </t>
  </si>
  <si>
    <t xml:space="preserve">Nguyễn Thị Tố </t>
  </si>
  <si>
    <t>gk, gxn, ds, hm</t>
  </si>
  <si>
    <t>Vương Anh</t>
  </si>
  <si>
    <t>uv, clb, ds</t>
  </si>
  <si>
    <t>bt, nckh, đ, clb, hm, cn</t>
  </si>
  <si>
    <t>lp, ds, olympic</t>
  </si>
  <si>
    <t>UV BCH, DS, vn</t>
  </si>
  <si>
    <t>PBT, UVD, gk, cn</t>
  </si>
  <si>
    <t>clb, vn, mhx</t>
  </si>
  <si>
    <t>LT, vn, ds</t>
  </si>
  <si>
    <t>LP, th, vn, ds</t>
  </si>
  <si>
    <t>gk, mhx, clb, vn, ds, A, cn</t>
  </si>
  <si>
    <t>cn, tduong,cn, ds, vn, xn, hm</t>
  </si>
  <si>
    <t>vn,ds</t>
  </si>
  <si>
    <t>clb, td, llnc, td, th, mhx, cn, ds</t>
  </si>
  <si>
    <t>mhx, vn, ds, gk, llnc</t>
  </si>
  <si>
    <t>vn, th, ds</t>
  </si>
  <si>
    <t>BT CĐ, vn,cnmhx,  td, clb</t>
  </si>
  <si>
    <t>vn, ds, llnc, clb, td</t>
  </si>
  <si>
    <t>hội viên, xn, vn, ds</t>
  </si>
  <si>
    <t xml:space="preserve">b1, gk, clb, cn, td, vn, llnc, mhx, uv, ds </t>
  </si>
  <si>
    <t>xn, vn, ds</t>
  </si>
  <si>
    <t>UV, vn, mhx, ds, gk, cn, clb, hm</t>
  </si>
  <si>
    <t>vn, ds, clb, td</t>
  </si>
  <si>
    <t>vn, mhx, ds</t>
  </si>
  <si>
    <t xml:space="preserve">Nguyễn Thị Mộng </t>
  </si>
  <si>
    <t>18/10/1999</t>
  </si>
  <si>
    <t>vn,,ds</t>
  </si>
  <si>
    <t>UV, vn, ds</t>
  </si>
  <si>
    <t>vn, chsv, ds</t>
  </si>
  <si>
    <t>vn, clb, ds, hv</t>
  </si>
  <si>
    <t>DS, CN</t>
  </si>
  <si>
    <t>UV, VN, ds</t>
  </si>
  <si>
    <t>vn, ld, ds</t>
  </si>
  <si>
    <t>xn, vn, ds, chi  hội</t>
  </si>
  <si>
    <t>LP, ld, vn</t>
  </si>
  <si>
    <t>gk, 5 tốt, hm, ds, hv</t>
  </si>
  <si>
    <t>cn, ds, td</t>
  </si>
  <si>
    <t>lt, ds, olympic, hm</t>
  </si>
  <si>
    <t>pbt, ds,olympic, hm, clb, hv</t>
  </si>
  <si>
    <t>pbt, olympic, ds</t>
  </si>
  <si>
    <t>lp, ds, ld</t>
  </si>
  <si>
    <t>ds, olympic, uv</t>
  </si>
  <si>
    <t>ds, olympic, hv</t>
  </si>
  <si>
    <t>DS, OLYMPIC, mhx</t>
  </si>
  <si>
    <t>DS, OLYMPIC, nckh, lt</t>
  </si>
  <si>
    <t>mc</t>
  </si>
  <si>
    <t>mhx, ds, lđ</t>
  </si>
  <si>
    <t>mhx, ds</t>
  </si>
  <si>
    <t>DS, OLYMPIC, mhx, lđ</t>
  </si>
  <si>
    <t>DS, OLYMPIC, lđ</t>
  </si>
  <si>
    <t>DS, OLYMPIC, mhx, nckh, lđ</t>
  </si>
  <si>
    <t>DS, lđ</t>
  </si>
  <si>
    <t>DS, OLYMPIC, bch, mhx, lđ</t>
  </si>
  <si>
    <t>Tên lớp:  Công nghệ thực phẩm; Bậc đào tạo: Đại học (Mã lớp: DA17CNTP)</t>
  </si>
  <si>
    <t>ks, ds, vn, mhx, hv, olympic</t>
  </si>
  <si>
    <r>
      <rPr>
        <b/>
        <sz val="12"/>
        <color rgb="FFFF0000"/>
        <rFont val="Times New Roman"/>
        <family val="1"/>
      </rPr>
      <t>Lt,</t>
    </r>
    <r>
      <rPr>
        <sz val="12"/>
        <color rgb="FFFF0000"/>
        <rFont val="Times New Roman"/>
        <family val="1"/>
      </rPr>
      <t xml:space="preserve"> CLB,</t>
    </r>
    <r>
      <rPr>
        <sz val="12"/>
        <rFont val="Times New Roman"/>
        <family val="1"/>
      </rPr>
      <t xml:space="preserve"> ks, ds, vn, mhx, olympic</t>
    </r>
  </si>
  <si>
    <t>vn, ds, lđ, ks, mhx, olympic</t>
  </si>
  <si>
    <t>hm, vn, ks, ds, lđ, olympic</t>
  </si>
  <si>
    <t>lp, vn, 5 tốt, mhx, kh, ks, olympic</t>
  </si>
  <si>
    <t>uv, kh, mhx, vn, ds, olympic</t>
  </si>
  <si>
    <t>vn, ds, ks, lđ, olympic</t>
  </si>
  <si>
    <t>vn, ks, hm, lđ, olympic</t>
  </si>
  <si>
    <t>xn, ks, vn, lđ. Ds, olympic</t>
  </si>
  <si>
    <t>lp, vn, mhx, lđ, ds, ks, olympic</t>
  </si>
  <si>
    <t>gxn, gk, mhx, vn, lđ, ds, olympic</t>
  </si>
  <si>
    <t>mhx, vn, hv, 5 tốt, lđ, ds, olympic</t>
  </si>
  <si>
    <t>vn, ks, lđ, olympic</t>
  </si>
  <si>
    <t>vn, ds, lđ, ks, olympic</t>
  </si>
  <si>
    <t>uv, clb, vn, kg, lđ, ds, olympic</t>
  </si>
  <si>
    <t>pbt, Đ, mhx, vn, xn, lđ, ds, olympic</t>
  </si>
  <si>
    <t>5 tốt, vn, lđ, ds, olympic</t>
  </si>
  <si>
    <t>mhx, vn, ds, lđ, olympic</t>
  </si>
  <si>
    <t>vn, ds, olympic</t>
  </si>
  <si>
    <t>gk, ds, vn, lđ, olympic</t>
  </si>
  <si>
    <t>vn, ds, lđ, olympic</t>
  </si>
  <si>
    <t>hm, th, Đ, vn, lđ, ds, olympic</t>
  </si>
  <si>
    <t>mhx, xn, vn, ds, lđ,olympic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</si>
</sst>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₫_-;\-* #,##0\ _₫_-;_-* &quot;-&quot;??\ _₫_-;_-@_-"/>
    <numFmt numFmtId="165" formatCode="mm/dd/yyyy"/>
    <numFmt numFmtId="166" formatCode="mm/dd/yy"/>
    <numFmt numFmtId="167" formatCode="dd\/mm\/yyyy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94CDDD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4">
    <xf numFmtId="0" fontId="0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" fillId="0" borderId="0" applyFont="0" applyFill="0" applyBorder="0" applyAlignment="0" applyProtection="0"/>
    <xf numFmtId="0" fontId="2" fillId="0" borderId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24" fillId="5" borderId="0" applyNumberFormat="0" applyBorder="0" applyAlignment="0" applyProtection="0"/>
    <xf numFmtId="0" fontId="25" fillId="8" borderId="15" applyNumberFormat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5" applyNumberFormat="0" applyAlignment="0" applyProtection="0"/>
    <xf numFmtId="0" fontId="31" fillId="0" borderId="17" applyNumberFormat="0" applyFill="0" applyAlignment="0" applyProtection="0"/>
    <xf numFmtId="0" fontId="32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" fillId="0" borderId="0"/>
    <xf numFmtId="0" fontId="33" fillId="0" borderId="0"/>
    <xf numFmtId="0" fontId="17" fillId="0" borderId="0"/>
    <xf numFmtId="0" fontId="17" fillId="10" borderId="19" applyNumberFormat="0" applyFont="0" applyAlignment="0" applyProtection="0"/>
    <xf numFmtId="0" fontId="34" fillId="8" borderId="16" applyNumberFormat="0" applyAlignment="0" applyProtection="0"/>
    <xf numFmtId="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94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/>
    <xf numFmtId="0" fontId="4" fillId="0" borderId="0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 readingOrder="1"/>
    </xf>
    <xf numFmtId="0" fontId="13" fillId="0" borderId="1" xfId="0" applyNumberFormat="1" applyFont="1" applyFill="1" applyBorder="1" applyAlignment="1" applyProtection="1">
      <alignment horizontal="left" vertical="center" wrapText="1" readingOrder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left" vertical="center" wrapText="1" readingOrder="1"/>
    </xf>
    <xf numFmtId="0" fontId="3" fillId="0" borderId="3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 readingOrder="1"/>
    </xf>
    <xf numFmtId="0" fontId="3" fillId="2" borderId="1" xfId="0" applyNumberFormat="1" applyFont="1" applyFill="1" applyBorder="1" applyAlignment="1" applyProtection="1">
      <alignment horizontal="left" vertical="center" wrapText="1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 wrapText="1" readingOrder="1"/>
    </xf>
    <xf numFmtId="0" fontId="14" fillId="0" borderId="1" xfId="0" applyNumberFormat="1" applyFont="1" applyFill="1" applyBorder="1" applyAlignment="1" applyProtection="1">
      <alignment horizontal="left" vertical="center" wrapText="1" readingOrder="1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3" fillId="0" borderId="8" xfId="0" applyNumberFormat="1" applyFont="1" applyFill="1" applyBorder="1" applyAlignment="1" applyProtection="1">
      <alignment horizontal="left" vertical="center" wrapText="1" readingOrder="1"/>
    </xf>
    <xf numFmtId="0" fontId="3" fillId="0" borderId="8" xfId="0" applyNumberFormat="1" applyFont="1" applyFill="1" applyBorder="1" applyAlignment="1" applyProtection="1">
      <alignment horizontal="left" vertical="center" wrapText="1" readingOrder="1"/>
    </xf>
    <xf numFmtId="0" fontId="3" fillId="2" borderId="8" xfId="0" applyNumberFormat="1" applyFont="1" applyFill="1" applyBorder="1" applyAlignment="1" applyProtection="1">
      <alignment horizontal="left" vertical="center" wrapText="1" readingOrder="1"/>
    </xf>
    <xf numFmtId="0" fontId="14" fillId="0" borderId="8" xfId="0" applyNumberFormat="1" applyFont="1" applyFill="1" applyBorder="1" applyAlignment="1" applyProtection="1">
      <alignment horizontal="left" vertical="center" wrapText="1" readingOrder="1"/>
    </xf>
    <xf numFmtId="0" fontId="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 wrapText="1" readingOrder="1"/>
    </xf>
    <xf numFmtId="0" fontId="13" fillId="3" borderId="1" xfId="0" applyNumberFormat="1" applyFont="1" applyFill="1" applyBorder="1" applyAlignment="1" applyProtection="1">
      <alignment horizontal="left" vertical="center" wrapText="1" readingOrder="1"/>
    </xf>
    <xf numFmtId="0" fontId="13" fillId="3" borderId="8" xfId="0" applyNumberFormat="1" applyFont="1" applyFill="1" applyBorder="1" applyAlignment="1" applyProtection="1">
      <alignment horizontal="left" vertical="center" wrapText="1" readingOrder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3" borderId="0" xfId="0" applyFont="1" applyFill="1"/>
    <xf numFmtId="0" fontId="1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8" fillId="3" borderId="0" xfId="0" applyFont="1" applyFill="1"/>
    <xf numFmtId="0" fontId="5" fillId="0" borderId="0" xfId="0" applyFont="1" applyBorder="1" applyAlignment="1">
      <alignment horizontal="left"/>
    </xf>
    <xf numFmtId="49" fontId="3" fillId="0" borderId="1" xfId="0" applyNumberFormat="1" applyFont="1" applyBorder="1"/>
    <xf numFmtId="0" fontId="3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/>
    <xf numFmtId="0" fontId="8" fillId="0" borderId="0" xfId="0" applyFont="1" applyAlignme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1" xfId="0" applyNumberFormat="1" applyFont="1" applyFill="1" applyBorder="1" applyAlignment="1" applyProtection="1">
      <alignment horizontal="left" vertical="center" wrapText="1" readingOrder="1"/>
    </xf>
    <xf numFmtId="0" fontId="8" fillId="0" borderId="1" xfId="0" applyNumberFormat="1" applyFont="1" applyFill="1" applyBorder="1" applyAlignment="1" applyProtection="1">
      <alignment horizontal="center" vertical="top" wrapText="1" readingOrder="1"/>
    </xf>
    <xf numFmtId="1" fontId="8" fillId="0" borderId="1" xfId="63" applyNumberFormat="1" applyFont="1" applyBorder="1" applyAlignment="1">
      <alignment horizontal="center"/>
    </xf>
    <xf numFmtId="1" fontId="8" fillId="0" borderId="1" xfId="63" applyNumberFormat="1" applyFont="1" applyBorder="1" applyAlignment="1">
      <alignment horizontal="center" vertical="center"/>
    </xf>
    <xf numFmtId="9" fontId="8" fillId="0" borderId="1" xfId="63" applyFont="1" applyBorder="1" applyAlignment="1">
      <alignment horizontal="center" vertical="center"/>
    </xf>
    <xf numFmtId="9" fontId="12" fillId="0" borderId="0" xfId="63" applyFont="1"/>
    <xf numFmtId="0" fontId="12" fillId="0" borderId="0" xfId="0" applyFont="1"/>
    <xf numFmtId="9" fontId="9" fillId="0" borderId="0" xfId="63" applyFont="1"/>
    <xf numFmtId="0" fontId="9" fillId="3" borderId="1" xfId="0" applyFont="1" applyFill="1" applyBorder="1" applyAlignment="1">
      <alignment horizontal="center" vertical="center"/>
    </xf>
    <xf numFmtId="0" fontId="37" fillId="3" borderId="1" xfId="0" applyNumberFormat="1" applyFont="1" applyFill="1" applyBorder="1" applyAlignment="1" applyProtection="1">
      <alignment horizontal="center" vertical="center" wrapText="1" readingOrder="1"/>
    </xf>
    <xf numFmtId="0" fontId="37" fillId="3" borderId="1" xfId="0" applyNumberFormat="1" applyFont="1" applyFill="1" applyBorder="1" applyAlignment="1" applyProtection="1">
      <alignment horizontal="left" vertical="center" wrapText="1" readingOrder="1"/>
    </xf>
    <xf numFmtId="0" fontId="37" fillId="3" borderId="1" xfId="0" applyNumberFormat="1" applyFont="1" applyFill="1" applyBorder="1" applyAlignment="1" applyProtection="1">
      <alignment horizontal="center" vertical="top" wrapText="1" readingOrder="1"/>
    </xf>
    <xf numFmtId="1" fontId="9" fillId="3" borderId="1" xfId="63" applyNumberFormat="1" applyFont="1" applyFill="1" applyBorder="1" applyAlignment="1">
      <alignment horizontal="center"/>
    </xf>
    <xf numFmtId="1" fontId="9" fillId="3" borderId="1" xfId="63" applyNumberFormat="1" applyFont="1" applyFill="1" applyBorder="1" applyAlignment="1">
      <alignment horizontal="center" vertical="center"/>
    </xf>
    <xf numFmtId="1" fontId="8" fillId="3" borderId="1" xfId="63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 wrapText="1" readingOrder="1"/>
    </xf>
    <xf numFmtId="0" fontId="38" fillId="0" borderId="1" xfId="0" applyNumberFormat="1" applyFont="1" applyFill="1" applyBorder="1" applyAlignment="1" applyProtection="1">
      <alignment horizontal="left" vertical="center" wrapText="1" readingOrder="1"/>
    </xf>
    <xf numFmtId="0" fontId="38" fillId="0" borderId="1" xfId="0" applyNumberFormat="1" applyFont="1" applyFill="1" applyBorder="1" applyAlignment="1" applyProtection="1">
      <alignment horizontal="center" vertical="top" wrapText="1" readingOrder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9" fontId="8" fillId="0" borderId="0" xfId="63" applyFont="1"/>
    <xf numFmtId="14" fontId="3" fillId="0" borderId="1" xfId="0" applyNumberFormat="1" applyFont="1" applyBorder="1" applyAlignment="1">
      <alignment horizontal="center" vertical="center"/>
    </xf>
    <xf numFmtId="1" fontId="3" fillId="0" borderId="1" xfId="63" applyNumberFormat="1" applyFont="1" applyBorder="1" applyAlignment="1">
      <alignment horizontal="center" vertical="center"/>
    </xf>
    <xf numFmtId="1" fontId="3" fillId="0" borderId="1" xfId="63" applyNumberFormat="1" applyFont="1" applyBorder="1" applyAlignment="1">
      <alignment horizontal="center"/>
    </xf>
    <xf numFmtId="9" fontId="3" fillId="0" borderId="0" xfId="63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9" fontId="8" fillId="0" borderId="0" xfId="63" applyFont="1" applyBorder="1"/>
    <xf numFmtId="0" fontId="8" fillId="0" borderId="0" xfId="0" applyFont="1" applyBorder="1"/>
    <xf numFmtId="0" fontId="8" fillId="0" borderId="1" xfId="0" applyFont="1" applyBorder="1"/>
    <xf numFmtId="9" fontId="3" fillId="0" borderId="0" xfId="63" applyFont="1" applyBorder="1"/>
    <xf numFmtId="16" fontId="8" fillId="0" borderId="1" xfId="0" applyNumberFormat="1" applyFont="1" applyBorder="1" applyAlignment="1">
      <alignment horizontal="center"/>
    </xf>
    <xf numFmtId="9" fontId="3" fillId="0" borderId="0" xfId="63" applyFont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9" fontId="8" fillId="3" borderId="1" xfId="63" applyFont="1" applyFill="1" applyBorder="1" applyAlignment="1">
      <alignment horizontal="center" vertical="center"/>
    </xf>
    <xf numFmtId="0" fontId="38" fillId="3" borderId="29" xfId="0" applyNumberFormat="1" applyFont="1" applyFill="1" applyBorder="1" applyAlignment="1" applyProtection="1">
      <alignment horizontal="center" vertical="center" wrapText="1" readingOrder="1"/>
    </xf>
    <xf numFmtId="0" fontId="13" fillId="3" borderId="44" xfId="0" applyNumberFormat="1" applyFont="1" applyFill="1" applyBorder="1" applyAlignment="1" applyProtection="1">
      <alignment vertical="center" wrapText="1" readingOrder="1"/>
    </xf>
    <xf numFmtId="0" fontId="13" fillId="3" borderId="42" xfId="0" applyNumberFormat="1" applyFont="1" applyFill="1" applyBorder="1" applyAlignment="1" applyProtection="1">
      <alignment horizontal="left" vertical="center" wrapText="1" readingOrder="1"/>
    </xf>
    <xf numFmtId="0" fontId="38" fillId="3" borderId="45" xfId="0" applyNumberFormat="1" applyFont="1" applyFill="1" applyBorder="1" applyAlignment="1" applyProtection="1">
      <alignment vertical="center" wrapText="1" readingOrder="1"/>
    </xf>
    <xf numFmtId="0" fontId="38" fillId="3" borderId="45" xfId="0" applyNumberFormat="1" applyFont="1" applyFill="1" applyBorder="1" applyAlignment="1" applyProtection="1">
      <alignment horizontal="center" vertical="center" wrapText="1" readingOrder="1"/>
    </xf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8" fillId="0" borderId="45" xfId="0" applyNumberFormat="1" applyFont="1" applyFill="1" applyBorder="1" applyAlignment="1" applyProtection="1">
      <alignment horizontal="center" vertical="center" wrapText="1" readingOrder="1"/>
    </xf>
    <xf numFmtId="0" fontId="38" fillId="0" borderId="44" xfId="0" applyNumberFormat="1" applyFont="1" applyFill="1" applyBorder="1" applyAlignment="1" applyProtection="1">
      <alignment vertical="center" wrapText="1" readingOrder="1"/>
    </xf>
    <xf numFmtId="0" fontId="38" fillId="0" borderId="42" xfId="0" applyNumberFormat="1" applyFont="1" applyFill="1" applyBorder="1" applyAlignment="1" applyProtection="1">
      <alignment horizontal="left" vertical="center" wrapText="1" readingOrder="1"/>
    </xf>
    <xf numFmtId="0" fontId="38" fillId="0" borderId="45" xfId="0" applyNumberFormat="1" applyFont="1" applyFill="1" applyBorder="1" applyAlignment="1" applyProtection="1">
      <alignment vertical="center" wrapText="1" readingOrder="1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38" fillId="3" borderId="42" xfId="0" applyNumberFormat="1" applyFont="1" applyFill="1" applyBorder="1" applyAlignment="1" applyProtection="1">
      <alignment horizontal="center" vertical="center" wrapText="1" readingOrder="1"/>
    </xf>
    <xf numFmtId="0" fontId="3" fillId="3" borderId="1" xfId="10" applyFont="1" applyFill="1" applyBorder="1" applyAlignment="1">
      <alignment horizontal="center" vertical="center"/>
    </xf>
    <xf numFmtId="0" fontId="38" fillId="0" borderId="42" xfId="0" applyNumberFormat="1" applyFont="1" applyFill="1" applyBorder="1" applyAlignment="1" applyProtection="1">
      <alignment horizontal="center" vertical="center" wrapText="1" readingOrder="1"/>
    </xf>
    <xf numFmtId="0" fontId="3" fillId="0" borderId="1" xfId="10" applyFont="1" applyBorder="1" applyAlignment="1">
      <alignment horizontal="center" vertical="center" readingOrder="1"/>
    </xf>
    <xf numFmtId="0" fontId="5" fillId="0" borderId="1" xfId="0" applyFont="1" applyBorder="1"/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54" applyFont="1" applyAlignment="1">
      <alignment horizontal="center"/>
    </xf>
    <xf numFmtId="0" fontId="3" fillId="0" borderId="0" xfId="54" applyFont="1" applyAlignment="1"/>
    <xf numFmtId="0" fontId="3" fillId="0" borderId="0" xfId="54" applyFont="1" applyAlignment="1">
      <alignment horizontal="center"/>
    </xf>
    <xf numFmtId="0" fontId="5" fillId="0" borderId="0" xfId="54" applyFont="1" applyAlignment="1"/>
    <xf numFmtId="0" fontId="5" fillId="0" borderId="0" xfId="54" applyFont="1"/>
    <xf numFmtId="0" fontId="4" fillId="0" borderId="0" xfId="54" applyFont="1" applyAlignment="1">
      <alignment horizontal="center"/>
    </xf>
    <xf numFmtId="0" fontId="3" fillId="0" borderId="12" xfId="54" applyFont="1" applyBorder="1" applyAlignment="1">
      <alignment horizontal="center"/>
    </xf>
    <xf numFmtId="0" fontId="3" fillId="0" borderId="11" xfId="54" applyFont="1" applyBorder="1"/>
    <xf numFmtId="0" fontId="3" fillId="0" borderId="11" xfId="54" applyFont="1" applyBorder="1" applyAlignment="1">
      <alignment horizontal="center"/>
    </xf>
    <xf numFmtId="0" fontId="3" fillId="0" borderId="11" xfId="54" applyFont="1" applyBorder="1" applyAlignment="1"/>
    <xf numFmtId="0" fontId="3" fillId="0" borderId="11" xfId="54" applyFont="1" applyFill="1" applyBorder="1" applyAlignment="1">
      <alignment horizontal="center"/>
    </xf>
    <xf numFmtId="0" fontId="3" fillId="0" borderId="11" xfId="54" applyFont="1" applyFill="1" applyBorder="1" applyAlignment="1">
      <alignment horizontal="right"/>
    </xf>
    <xf numFmtId="0" fontId="3" fillId="0" borderId="0" xfId="54" applyFont="1" applyBorder="1" applyAlignment="1">
      <alignment horizontal="center"/>
    </xf>
    <xf numFmtId="0" fontId="5" fillId="0" borderId="1" xfId="54" applyFont="1" applyBorder="1" applyAlignment="1">
      <alignment horizontal="center"/>
    </xf>
    <xf numFmtId="0" fontId="3" fillId="0" borderId="1" xfId="54" applyFont="1" applyBorder="1" applyAlignment="1">
      <alignment horizontal="center" vertical="center"/>
    </xf>
    <xf numFmtId="0" fontId="38" fillId="0" borderId="1" xfId="54" applyNumberFormat="1" applyFont="1" applyFill="1" applyBorder="1" applyAlignment="1" applyProtection="1">
      <alignment horizontal="center" vertical="center" wrapText="1" readingOrder="1"/>
    </xf>
    <xf numFmtId="0" fontId="38" fillId="0" borderId="1" xfId="54" applyNumberFormat="1" applyFont="1" applyFill="1" applyBorder="1" applyAlignment="1" applyProtection="1">
      <alignment horizontal="left" vertical="center" wrapText="1" readingOrder="1"/>
    </xf>
    <xf numFmtId="0" fontId="38" fillId="0" borderId="8" xfId="54" applyNumberFormat="1" applyFont="1" applyFill="1" applyBorder="1" applyAlignment="1" applyProtection="1">
      <alignment horizontal="left" vertical="center" wrapText="1" readingOrder="1"/>
    </xf>
    <xf numFmtId="0" fontId="3" fillId="0" borderId="1" xfId="10" applyFont="1" applyBorder="1" applyAlignment="1">
      <alignment horizontal="center" vertical="center"/>
    </xf>
    <xf numFmtId="0" fontId="3" fillId="0" borderId="1" xfId="10" applyFont="1" applyBorder="1" applyAlignment="1">
      <alignment horizontal="center"/>
    </xf>
    <xf numFmtId="0" fontId="3" fillId="0" borderId="1" xfId="54" applyFont="1" applyBorder="1" applyAlignment="1">
      <alignment horizontal="center"/>
    </xf>
    <xf numFmtId="0" fontId="3" fillId="0" borderId="1" xfId="54" applyFont="1" applyBorder="1" applyAlignment="1">
      <alignment horizontal="center" vertical="top"/>
    </xf>
    <xf numFmtId="0" fontId="3" fillId="0" borderId="1" xfId="54" applyFont="1" applyFill="1" applyBorder="1" applyAlignment="1">
      <alignment horizontal="center" vertical="top"/>
    </xf>
    <xf numFmtId="0" fontId="3" fillId="0" borderId="1" xfId="54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/>
    </xf>
    <xf numFmtId="0" fontId="3" fillId="0" borderId="1" xfId="54" applyFont="1" applyFill="1" applyBorder="1" applyAlignment="1">
      <alignment horizontal="center"/>
    </xf>
    <xf numFmtId="0" fontId="3" fillId="3" borderId="1" xfId="10" applyFont="1" applyFill="1" applyBorder="1" applyAlignment="1">
      <alignment horizontal="center"/>
    </xf>
    <xf numFmtId="0" fontId="3" fillId="2" borderId="1" xfId="54" applyFont="1" applyFill="1" applyBorder="1" applyAlignment="1">
      <alignment horizontal="center" vertical="top"/>
    </xf>
    <xf numFmtId="0" fontId="38" fillId="2" borderId="1" xfId="54" applyNumberFormat="1" applyFont="1" applyFill="1" applyBorder="1" applyAlignment="1" applyProtection="1">
      <alignment horizontal="center" vertical="center" wrapText="1" readingOrder="1"/>
    </xf>
    <xf numFmtId="0" fontId="38" fillId="2" borderId="1" xfId="54" applyNumberFormat="1" applyFont="1" applyFill="1" applyBorder="1" applyAlignment="1" applyProtection="1">
      <alignment horizontal="left" vertical="center" wrapText="1" readingOrder="1"/>
    </xf>
    <xf numFmtId="0" fontId="3" fillId="2" borderId="1" xfId="54" applyFont="1" applyFill="1" applyBorder="1" applyAlignment="1">
      <alignment horizontal="center" vertical="center"/>
    </xf>
    <xf numFmtId="0" fontId="3" fillId="2" borderId="1" xfId="54" applyFont="1" applyFill="1" applyBorder="1" applyAlignment="1">
      <alignment horizontal="center"/>
    </xf>
    <xf numFmtId="0" fontId="3" fillId="0" borderId="1" xfId="54" applyFont="1" applyFill="1" applyBorder="1"/>
    <xf numFmtId="0" fontId="3" fillId="0" borderId="0" xfId="54" applyFont="1"/>
    <xf numFmtId="0" fontId="3" fillId="2" borderId="1" xfId="54" applyFont="1" applyFill="1" applyBorder="1"/>
    <xf numFmtId="0" fontId="3" fillId="2" borderId="0" xfId="54" applyFont="1" applyFill="1"/>
    <xf numFmtId="0" fontId="3" fillId="0" borderId="1" xfId="54" applyFont="1" applyBorder="1"/>
    <xf numFmtId="0" fontId="3" fillId="0" borderId="0" xfId="54" applyFont="1" applyBorder="1" applyAlignment="1">
      <alignment horizontal="center" vertical="center"/>
    </xf>
    <xf numFmtId="0" fontId="3" fillId="0" borderId="0" xfId="54" applyFont="1" applyBorder="1" applyAlignment="1">
      <alignment horizontal="left" vertical="center"/>
    </xf>
    <xf numFmtId="0" fontId="5" fillId="0" borderId="0" xfId="54" applyFont="1" applyBorder="1"/>
    <xf numFmtId="0" fontId="3" fillId="0" borderId="0" xfId="54" applyFont="1" applyBorder="1"/>
    <xf numFmtId="14" fontId="3" fillId="0" borderId="0" xfId="54" applyNumberFormat="1" applyFont="1" applyBorder="1" applyAlignment="1">
      <alignment horizontal="center" vertical="center"/>
    </xf>
    <xf numFmtId="0" fontId="6" fillId="0" borderId="0" xfId="54" applyFont="1" applyAlignment="1">
      <alignment horizontal="center"/>
    </xf>
    <xf numFmtId="0" fontId="3" fillId="35" borderId="1" xfId="10" applyFont="1" applyFill="1" applyBorder="1" applyAlignment="1">
      <alignment horizontal="center" vertical="center"/>
    </xf>
    <xf numFmtId="0" fontId="13" fillId="36" borderId="1" xfId="54" applyFont="1" applyFill="1" applyBorder="1" applyAlignment="1">
      <alignment horizontal="center" vertical="center"/>
    </xf>
    <xf numFmtId="0" fontId="13" fillId="36" borderId="1" xfId="54" applyNumberFormat="1" applyFont="1" applyFill="1" applyBorder="1" applyAlignment="1" applyProtection="1">
      <alignment horizontal="center" vertical="center" wrapText="1" readingOrder="1"/>
    </xf>
    <xf numFmtId="0" fontId="13" fillId="36" borderId="1" xfId="54" applyNumberFormat="1" applyFont="1" applyFill="1" applyBorder="1" applyAlignment="1" applyProtection="1">
      <alignment horizontal="left" vertical="center" wrapText="1" readingOrder="1"/>
    </xf>
    <xf numFmtId="0" fontId="13" fillId="36" borderId="1" xfId="54" applyNumberFormat="1" applyFont="1" applyFill="1" applyBorder="1" applyAlignment="1" applyProtection="1">
      <alignment horizontal="center" vertical="top" wrapText="1" readingOrder="1"/>
    </xf>
    <xf numFmtId="0" fontId="13" fillId="36" borderId="1" xfId="54" applyFont="1" applyFill="1" applyBorder="1" applyAlignment="1">
      <alignment horizontal="center"/>
    </xf>
    <xf numFmtId="0" fontId="3" fillId="36" borderId="1" xfId="10" applyFont="1" applyFill="1" applyBorder="1" applyAlignment="1">
      <alignment horizontal="center" vertical="center"/>
    </xf>
    <xf numFmtId="0" fontId="3" fillId="36" borderId="1" xfId="54" applyFont="1" applyFill="1" applyBorder="1" applyAlignment="1">
      <alignment horizontal="center" vertical="center"/>
    </xf>
    <xf numFmtId="0" fontId="3" fillId="34" borderId="1" xfId="54" applyFont="1" applyFill="1" applyBorder="1" applyAlignment="1">
      <alignment horizontal="center" vertical="center"/>
    </xf>
    <xf numFmtId="0" fontId="38" fillId="36" borderId="1" xfId="54" applyNumberFormat="1" applyFont="1" applyFill="1" applyBorder="1" applyAlignment="1" applyProtection="1">
      <alignment horizontal="center" vertical="center" wrapText="1" readingOrder="1"/>
    </xf>
    <xf numFmtId="0" fontId="38" fillId="36" borderId="1" xfId="54" applyNumberFormat="1" applyFont="1" applyFill="1" applyBorder="1" applyAlignment="1" applyProtection="1">
      <alignment horizontal="left" vertical="center" wrapText="1" readingOrder="1"/>
    </xf>
    <xf numFmtId="0" fontId="3" fillId="36" borderId="1" xfId="1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vertical="top" wrapText="1" readingOrder="1"/>
    </xf>
    <xf numFmtId="0" fontId="38" fillId="0" borderId="1" xfId="0" applyNumberFormat="1" applyFont="1" applyFill="1" applyBorder="1" applyAlignment="1" applyProtection="1">
      <alignment vertical="top" wrapText="1" readingOrder="1"/>
    </xf>
    <xf numFmtId="0" fontId="3" fillId="0" borderId="1" xfId="0" applyNumberFormat="1" applyFont="1" applyFill="1" applyBorder="1" applyAlignment="1" applyProtection="1">
      <alignment vertical="top" wrapText="1" readingOrder="1"/>
    </xf>
    <xf numFmtId="0" fontId="37" fillId="3" borderId="1" xfId="0" applyNumberFormat="1" applyFont="1" applyFill="1" applyBorder="1" applyAlignment="1" applyProtection="1">
      <alignment vertical="top" wrapText="1" readingOrder="1"/>
    </xf>
    <xf numFmtId="0" fontId="4" fillId="0" borderId="0" xfId="0" applyFont="1" applyAlignment="1"/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8" fillId="0" borderId="2" xfId="0" applyNumberFormat="1" applyFont="1" applyFill="1" applyBorder="1" applyAlignment="1" applyProtection="1">
      <alignment horizontal="center" vertical="center" wrapText="1" readingOrder="1"/>
    </xf>
    <xf numFmtId="0" fontId="38" fillId="0" borderId="2" xfId="0" applyNumberFormat="1" applyFont="1" applyFill="1" applyBorder="1" applyAlignment="1" applyProtection="1">
      <alignment horizontal="left" vertical="center" wrapText="1" readingOrder="1"/>
    </xf>
    <xf numFmtId="0" fontId="38" fillId="0" borderId="8" xfId="0" applyNumberFormat="1" applyFont="1" applyFill="1" applyBorder="1" applyAlignment="1" applyProtection="1">
      <alignment horizontal="left" vertical="center" wrapText="1" readingOrder="1"/>
    </xf>
    <xf numFmtId="0" fontId="38" fillId="0" borderId="8" xfId="0" applyNumberFormat="1" applyFont="1" applyFill="1" applyBorder="1" applyAlignment="1" applyProtection="1">
      <alignment vertical="center" wrapText="1" readingOrder="1"/>
    </xf>
    <xf numFmtId="14" fontId="38" fillId="0" borderId="1" xfId="0" applyNumberFormat="1" applyFont="1" applyFill="1" applyBorder="1" applyAlignment="1" applyProtection="1">
      <alignment vertical="center" wrapText="1" readingOrder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 readingOrder="1"/>
    </xf>
    <xf numFmtId="0" fontId="8" fillId="2" borderId="1" xfId="0" applyNumberFormat="1" applyFont="1" applyFill="1" applyBorder="1" applyAlignment="1" applyProtection="1">
      <alignment horizontal="left" vertical="center" wrapText="1" readingOrder="1"/>
    </xf>
    <xf numFmtId="0" fontId="8" fillId="2" borderId="8" xfId="0" applyNumberFormat="1" applyFont="1" applyFill="1" applyBorder="1" applyAlignment="1" applyProtection="1">
      <alignment horizontal="left" vertical="center" wrapText="1" readingOrder="1"/>
    </xf>
    <xf numFmtId="0" fontId="8" fillId="2" borderId="8" xfId="0" applyNumberFormat="1" applyFont="1" applyFill="1" applyBorder="1" applyAlignment="1" applyProtection="1">
      <alignment vertical="center" wrapText="1" readingOrder="1"/>
    </xf>
    <xf numFmtId="14" fontId="8" fillId="2" borderId="1" xfId="0" applyNumberFormat="1" applyFont="1" applyFill="1" applyBorder="1" applyAlignment="1" applyProtection="1">
      <alignment vertical="center" wrapText="1" readingOrder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/>
    <xf numFmtId="0" fontId="38" fillId="2" borderId="1" xfId="0" applyNumberFormat="1" applyFont="1" applyFill="1" applyBorder="1" applyAlignment="1" applyProtection="1">
      <alignment horizontal="center" vertical="center" wrapText="1" readingOrder="1"/>
    </xf>
    <xf numFmtId="0" fontId="38" fillId="2" borderId="1" xfId="0" applyNumberFormat="1" applyFont="1" applyFill="1" applyBorder="1" applyAlignment="1" applyProtection="1">
      <alignment horizontal="left" vertical="center" wrapText="1" readingOrder="1"/>
    </xf>
    <xf numFmtId="0" fontId="38" fillId="2" borderId="8" xfId="0" applyNumberFormat="1" applyFont="1" applyFill="1" applyBorder="1" applyAlignment="1" applyProtection="1">
      <alignment horizontal="left" vertical="center" wrapText="1" readingOrder="1"/>
    </xf>
    <xf numFmtId="0" fontId="38" fillId="2" borderId="8" xfId="0" applyNumberFormat="1" applyFont="1" applyFill="1" applyBorder="1" applyAlignment="1" applyProtection="1">
      <alignment vertical="center" wrapText="1" readingOrder="1"/>
    </xf>
    <xf numFmtId="14" fontId="38" fillId="2" borderId="1" xfId="0" applyNumberFormat="1" applyFont="1" applyFill="1" applyBorder="1" applyAlignment="1" applyProtection="1">
      <alignment vertical="center" wrapText="1" readingOrder="1"/>
    </xf>
    <xf numFmtId="0" fontId="5" fillId="2" borderId="0" xfId="0" applyFont="1" applyFill="1"/>
    <xf numFmtId="0" fontId="38" fillId="0" borderId="29" xfId="0" applyNumberFormat="1" applyFont="1" applyFill="1" applyBorder="1" applyAlignment="1" applyProtection="1">
      <alignment horizontal="center" vertical="center" wrapText="1" readingOrder="1"/>
    </xf>
    <xf numFmtId="0" fontId="3" fillId="0" borderId="29" xfId="0" applyNumberFormat="1" applyFont="1" applyFill="1" applyBorder="1" applyAlignment="1" applyProtection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38" fillId="3" borderId="1" xfId="0" applyNumberFormat="1" applyFont="1" applyFill="1" applyBorder="1" applyAlignment="1" applyProtection="1">
      <alignment horizontal="center" vertical="center" wrapText="1" readingOrder="1"/>
    </xf>
    <xf numFmtId="0" fontId="3" fillId="3" borderId="1" xfId="0" applyNumberFormat="1" applyFont="1" applyFill="1" applyBorder="1" applyAlignment="1" applyProtection="1">
      <alignment horizontal="left" vertical="center" wrapText="1" readingOrder="1"/>
    </xf>
    <xf numFmtId="0" fontId="3" fillId="0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8" fillId="2" borderId="42" xfId="0" applyNumberFormat="1" applyFont="1" applyFill="1" applyBorder="1" applyAlignment="1" applyProtection="1">
      <alignment horizontal="center" vertical="center" wrapText="1"/>
    </xf>
    <xf numFmtId="0" fontId="3" fillId="2" borderId="1" xfId="10" applyFont="1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/>
    </xf>
    <xf numFmtId="0" fontId="13" fillId="2" borderId="1" xfId="1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0" fontId="38" fillId="3" borderId="42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/>
    <xf numFmtId="0" fontId="8" fillId="35" borderId="1" xfId="10" applyFont="1" applyFill="1" applyBorder="1" applyAlignment="1">
      <alignment horizontal="center" vertical="center"/>
    </xf>
    <xf numFmtId="0" fontId="13" fillId="3" borderId="1" xfId="1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3" fillId="35" borderId="1" xfId="10" applyFont="1" applyFill="1" applyBorder="1" applyAlignment="1">
      <alignment horizontal="center" vertical="center"/>
    </xf>
    <xf numFmtId="0" fontId="13" fillId="2" borderId="42" xfId="0" applyNumberFormat="1" applyFont="1" applyFill="1" applyBorder="1" applyAlignment="1" applyProtection="1">
      <alignment horizontal="center" vertical="center" wrapText="1"/>
    </xf>
    <xf numFmtId="49" fontId="3" fillId="2" borderId="43" xfId="0" applyNumberFormat="1" applyFont="1" applyFill="1" applyBorder="1"/>
    <xf numFmtId="0" fontId="3" fillId="3" borderId="6" xfId="1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0" fontId="3" fillId="2" borderId="0" xfId="10" applyFont="1" applyFill="1" applyBorder="1" applyAlignment="1">
      <alignment horizontal="center"/>
    </xf>
    <xf numFmtId="0" fontId="3" fillId="2" borderId="0" xfId="1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14" fontId="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 readingOrder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left" vertical="center" wrapText="1" readingOrder="1"/>
    </xf>
    <xf numFmtId="0" fontId="3" fillId="3" borderId="3" xfId="0" applyFont="1" applyFill="1" applyBorder="1" applyAlignment="1">
      <alignment horizontal="center" vertical="center"/>
    </xf>
    <xf numFmtId="0" fontId="3" fillId="0" borderId="1" xfId="54" applyNumberFormat="1" applyFont="1" applyFill="1" applyBorder="1" applyAlignment="1" applyProtection="1">
      <alignment horizontal="center" vertical="top" wrapText="1" readingOrder="1"/>
    </xf>
    <xf numFmtId="0" fontId="8" fillId="0" borderId="0" xfId="0" applyFont="1" applyFill="1"/>
    <xf numFmtId="0" fontId="3" fillId="36" borderId="1" xfId="54" applyNumberFormat="1" applyFont="1" applyFill="1" applyBorder="1" applyAlignment="1" applyProtection="1">
      <alignment horizontal="center" vertical="top" wrapText="1" readingOrder="1"/>
    </xf>
    <xf numFmtId="0" fontId="3" fillId="2" borderId="1" xfId="54" applyNumberFormat="1" applyFont="1" applyFill="1" applyBorder="1" applyAlignment="1" applyProtection="1">
      <alignment horizontal="center" vertical="top" wrapText="1" readingOrder="1"/>
    </xf>
    <xf numFmtId="0" fontId="3" fillId="0" borderId="1" xfId="54" applyFont="1" applyFill="1" applyBorder="1" applyAlignment="1">
      <alignment horizontal="center" readingOrder="1"/>
    </xf>
    <xf numFmtId="0" fontId="3" fillId="2" borderId="1" xfId="54" applyFont="1" applyFill="1" applyBorder="1" applyAlignment="1">
      <alignment horizontal="center" readingOrder="1"/>
    </xf>
    <xf numFmtId="0" fontId="3" fillId="0" borderId="1" xfId="54" applyFont="1" applyBorder="1" applyAlignment="1">
      <alignment horizontal="center" vertical="center" readingOrder="1"/>
    </xf>
    <xf numFmtId="0" fontId="38" fillId="0" borderId="42" xfId="0" applyNumberFormat="1" applyFont="1" applyFill="1" applyBorder="1" applyAlignment="1" applyProtection="1">
      <alignment vertical="center" wrapText="1" readingOrder="1"/>
    </xf>
    <xf numFmtId="0" fontId="39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8" fillId="0" borderId="30" xfId="0" applyNumberFormat="1" applyFont="1" applyFill="1" applyBorder="1" applyAlignment="1" applyProtection="1">
      <alignment vertical="center" readingOrder="1"/>
    </xf>
    <xf numFmtId="0" fontId="38" fillId="0" borderId="20" xfId="0" applyNumberFormat="1" applyFont="1" applyFill="1" applyBorder="1" applyAlignment="1" applyProtection="1">
      <alignment vertical="center" readingOrder="1"/>
    </xf>
    <xf numFmtId="0" fontId="38" fillId="0" borderId="29" xfId="0" applyNumberFormat="1" applyFont="1" applyFill="1" applyBorder="1" applyAlignment="1" applyProtection="1">
      <alignment horizontal="center" vertical="center" readingOrder="1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1" xfId="11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 applyProtection="1">
      <alignment vertical="center" wrapText="1" readingOrder="1"/>
    </xf>
    <xf numFmtId="0" fontId="13" fillId="3" borderId="8" xfId="0" applyNumberFormat="1" applyFont="1" applyFill="1" applyBorder="1" applyAlignment="1" applyProtection="1">
      <alignment vertical="center" wrapText="1" readingOrder="1"/>
    </xf>
    <xf numFmtId="0" fontId="13" fillId="3" borderId="1" xfId="0" applyNumberFormat="1" applyFont="1" applyFill="1" applyBorder="1" applyAlignment="1" applyProtection="1">
      <alignment vertical="center" wrapText="1" readingOrder="1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38" fillId="2" borderId="1" xfId="0" applyNumberFormat="1" applyFont="1" applyFill="1" applyBorder="1" applyAlignment="1" applyProtection="1">
      <alignment vertical="center" wrapText="1" readingOrder="1"/>
    </xf>
    <xf numFmtId="0" fontId="5" fillId="2" borderId="1" xfId="0" applyFont="1" applyFill="1" applyBorder="1"/>
    <xf numFmtId="0" fontId="38" fillId="3" borderId="1" xfId="0" applyNumberFormat="1" applyFont="1" applyFill="1" applyBorder="1" applyAlignment="1" applyProtection="1">
      <alignment horizontal="left" vertical="center" wrapText="1" readingOrder="1"/>
    </xf>
    <xf numFmtId="0" fontId="38" fillId="3" borderId="8" xfId="0" applyNumberFormat="1" applyFont="1" applyFill="1" applyBorder="1" applyAlignment="1" applyProtection="1">
      <alignment horizontal="left" vertical="center" wrapText="1" readingOrder="1"/>
    </xf>
    <xf numFmtId="0" fontId="38" fillId="3" borderId="8" xfId="0" applyNumberFormat="1" applyFont="1" applyFill="1" applyBorder="1" applyAlignment="1" applyProtection="1">
      <alignment vertical="center" wrapText="1" readingOrder="1"/>
    </xf>
    <xf numFmtId="0" fontId="38" fillId="3" borderId="1" xfId="0" applyNumberFormat="1" applyFont="1" applyFill="1" applyBorder="1" applyAlignment="1" applyProtection="1">
      <alignment vertical="center" wrapText="1" readingOrder="1"/>
    </xf>
    <xf numFmtId="0" fontId="3" fillId="0" borderId="0" xfId="0" applyFont="1" applyFill="1" applyBorder="1" applyAlignment="1">
      <alignment horizontal="center"/>
    </xf>
    <xf numFmtId="0" fontId="40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1" xfId="0" applyFont="1" applyBorder="1" applyAlignment="1">
      <alignment horizontal="justify" wrapTex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2" fillId="3" borderId="0" xfId="0" applyFont="1" applyFill="1"/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/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38" fillId="0" borderId="2" xfId="0" applyNumberFormat="1" applyFont="1" applyFill="1" applyBorder="1" applyAlignment="1" applyProtection="1">
      <alignment horizontal="center" vertical="center" wrapText="1"/>
    </xf>
    <xf numFmtId="0" fontId="38" fillId="0" borderId="8" xfId="0" applyNumberFormat="1" applyFont="1" applyFill="1" applyBorder="1" applyAlignment="1" applyProtection="1">
      <alignment horizontal="left" vertical="center" wrapText="1"/>
    </xf>
    <xf numFmtId="0" fontId="38" fillId="0" borderId="8" xfId="0" applyNumberFormat="1" applyFont="1" applyFill="1" applyBorder="1" applyAlignment="1" applyProtection="1">
      <alignment vertical="center" wrapText="1"/>
    </xf>
    <xf numFmtId="0" fontId="38" fillId="0" borderId="1" xfId="0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3" xfId="0" applyFont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8" xfId="0" applyNumberFormat="1" applyFont="1" applyFill="1" applyBorder="1" applyAlignment="1" applyProtection="1">
      <alignment horizontal="left" vertical="center" wrapText="1"/>
    </xf>
    <xf numFmtId="0" fontId="8" fillId="2" borderId="8" xfId="0" applyNumberFormat="1" applyFont="1" applyFill="1" applyBorder="1" applyAlignment="1" applyProtection="1">
      <alignment vertical="center" wrapText="1"/>
    </xf>
    <xf numFmtId="0" fontId="8" fillId="2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7" xfId="0" applyNumberFormat="1" applyFont="1" applyFill="1" applyBorder="1" applyAlignment="1" applyProtection="1">
      <alignment horizontal="left" vertical="center" wrapText="1"/>
    </xf>
    <xf numFmtId="0" fontId="38" fillId="2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8" fillId="2" borderId="9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8" fillId="0" borderId="8" xfId="0" applyNumberFormat="1" applyFont="1" applyFill="1" applyBorder="1" applyAlignment="1" applyProtection="1">
      <alignment horizontal="center" vertical="center" wrapText="1"/>
    </xf>
    <xf numFmtId="0" fontId="38" fillId="0" borderId="9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9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14" fontId="8" fillId="0" borderId="32" xfId="0" applyNumberFormat="1" applyFont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 wrapText="1"/>
    </xf>
    <xf numFmtId="0" fontId="39" fillId="0" borderId="0" xfId="0" applyFont="1"/>
    <xf numFmtId="49" fontId="3" fillId="0" borderId="1" xfId="54" applyNumberFormat="1" applyFont="1" applyBorder="1"/>
    <xf numFmtId="0" fontId="38" fillId="0" borderId="20" xfId="54" applyNumberFormat="1" applyFont="1" applyFill="1" applyBorder="1" applyAlignment="1" applyProtection="1">
      <alignment vertical="center" wrapText="1" readingOrder="1"/>
    </xf>
    <xf numFmtId="0" fontId="3" fillId="0" borderId="1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/>
    </xf>
    <xf numFmtId="0" fontId="8" fillId="3" borderId="1" xfId="50" applyFont="1" applyFill="1" applyBorder="1" applyAlignment="1">
      <alignment horizontal="center" vertical="center"/>
    </xf>
    <xf numFmtId="0" fontId="8" fillId="0" borderId="1" xfId="50" applyFont="1" applyBorder="1" applyAlignment="1">
      <alignment horizontal="center" vertical="center"/>
    </xf>
    <xf numFmtId="49" fontId="3" fillId="0" borderId="1" xfId="54" applyNumberFormat="1" applyFont="1" applyFill="1" applyBorder="1"/>
    <xf numFmtId="0" fontId="3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/>
    </xf>
    <xf numFmtId="0" fontId="8" fillId="0" borderId="1" xfId="50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/>
    </xf>
    <xf numFmtId="49" fontId="3" fillId="34" borderId="1" xfId="54" applyNumberFormat="1" applyFont="1" applyFill="1" applyBorder="1"/>
    <xf numFmtId="0" fontId="3" fillId="34" borderId="1" xfId="54" applyFont="1" applyFill="1" applyBorder="1"/>
    <xf numFmtId="0" fontId="38" fillId="34" borderId="20" xfId="54" applyNumberFormat="1" applyFont="1" applyFill="1" applyBorder="1" applyAlignment="1" applyProtection="1">
      <alignment vertical="center" wrapText="1" readingOrder="1"/>
    </xf>
    <xf numFmtId="0" fontId="3" fillId="34" borderId="1" xfId="50" applyFont="1" applyFill="1" applyBorder="1" applyAlignment="1">
      <alignment horizontal="center" vertical="center"/>
    </xf>
    <xf numFmtId="0" fontId="3" fillId="34" borderId="1" xfId="50" applyFont="1" applyFill="1" applyBorder="1" applyAlignment="1">
      <alignment horizontal="center"/>
    </xf>
    <xf numFmtId="0" fontId="13" fillId="34" borderId="1" xfId="50" applyFont="1" applyFill="1" applyBorder="1" applyAlignment="1">
      <alignment horizontal="center" vertical="center"/>
    </xf>
    <xf numFmtId="0" fontId="13" fillId="0" borderId="1" xfId="54" applyFont="1" applyFill="1" applyBorder="1" applyAlignment="1">
      <alignment horizontal="center"/>
    </xf>
    <xf numFmtId="0" fontId="3" fillId="2" borderId="1" xfId="50" applyFont="1" applyFill="1" applyBorder="1" applyAlignment="1">
      <alignment horizontal="center"/>
    </xf>
    <xf numFmtId="0" fontId="8" fillId="0" borderId="1" xfId="54" applyFont="1" applyBorder="1" applyAlignment="1">
      <alignment horizontal="center"/>
    </xf>
    <xf numFmtId="0" fontId="8" fillId="34" borderId="1" xfId="50" applyFont="1" applyFill="1" applyBorder="1" applyAlignment="1">
      <alignment horizontal="center" vertical="center"/>
    </xf>
    <xf numFmtId="0" fontId="38" fillId="0" borderId="20" xfId="54" applyNumberFormat="1" applyFont="1" applyFill="1" applyBorder="1" applyAlignment="1" applyProtection="1">
      <alignment horizontal="right" vertical="center" wrapText="1" readingOrder="1"/>
    </xf>
    <xf numFmtId="49" fontId="3" fillId="2" borderId="1" xfId="54" applyNumberFormat="1" applyFont="1" applyFill="1" applyBorder="1"/>
    <xf numFmtId="49" fontId="8" fillId="0" borderId="1" xfId="54" applyNumberFormat="1" applyFont="1" applyBorder="1"/>
    <xf numFmtId="0" fontId="13" fillId="0" borderId="1" xfId="54" applyFont="1" applyBorder="1" applyAlignment="1">
      <alignment horizontal="center"/>
    </xf>
    <xf numFmtId="0" fontId="3" fillId="2" borderId="6" xfId="50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38" fillId="0" borderId="36" xfId="0" applyNumberFormat="1" applyFont="1" applyFill="1" applyBorder="1" applyAlignment="1" applyProtection="1">
      <alignment horizontal="left" vertical="center" wrapText="1" readingOrder="1"/>
    </xf>
    <xf numFmtId="0" fontId="38" fillId="0" borderId="36" xfId="0" applyNumberFormat="1" applyFont="1" applyFill="1" applyBorder="1" applyAlignment="1" applyProtection="1">
      <alignment vertical="center" wrapText="1" readingOrder="1"/>
    </xf>
    <xf numFmtId="14" fontId="38" fillId="0" borderId="32" xfId="0" applyNumberFormat="1" applyFont="1" applyFill="1" applyBorder="1" applyAlignment="1" applyProtection="1">
      <alignment vertical="center" wrapText="1" readingOrder="1"/>
    </xf>
    <xf numFmtId="0" fontId="8" fillId="2" borderId="32" xfId="0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 wrapText="1" readingOrder="1"/>
    </xf>
    <xf numFmtId="0" fontId="8" fillId="2" borderId="32" xfId="0" applyNumberFormat="1" applyFont="1" applyFill="1" applyBorder="1" applyAlignment="1" applyProtection="1">
      <alignment horizontal="left" vertical="center" wrapText="1" readingOrder="1"/>
    </xf>
    <xf numFmtId="0" fontId="8" fillId="2" borderId="36" xfId="0" applyNumberFormat="1" applyFont="1" applyFill="1" applyBorder="1" applyAlignment="1" applyProtection="1">
      <alignment horizontal="left" vertical="center" wrapText="1" readingOrder="1"/>
    </xf>
    <xf numFmtId="0" fontId="8" fillId="2" borderId="36" xfId="0" applyNumberFormat="1" applyFont="1" applyFill="1" applyBorder="1" applyAlignment="1" applyProtection="1">
      <alignment vertical="center" wrapText="1" readingOrder="1"/>
    </xf>
    <xf numFmtId="14" fontId="8" fillId="2" borderId="32" xfId="0" applyNumberFormat="1" applyFont="1" applyFill="1" applyBorder="1" applyAlignment="1" applyProtection="1">
      <alignment vertical="center" wrapText="1" readingOrder="1"/>
    </xf>
    <xf numFmtId="0" fontId="9" fillId="2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top"/>
    </xf>
    <xf numFmtId="0" fontId="38" fillId="0" borderId="32" xfId="0" applyNumberFormat="1" applyFont="1" applyFill="1" applyBorder="1" applyAlignment="1" applyProtection="1">
      <alignment horizontal="center" vertical="center" wrapText="1" readingOrder="1"/>
    </xf>
    <xf numFmtId="0" fontId="38" fillId="0" borderId="32" xfId="0" applyNumberFormat="1" applyFont="1" applyFill="1" applyBorder="1" applyAlignment="1" applyProtection="1">
      <alignment horizontal="left" vertical="center" wrapText="1" readingOrder="1"/>
    </xf>
    <xf numFmtId="0" fontId="3" fillId="0" borderId="32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8" fillId="2" borderId="32" xfId="0" applyNumberFormat="1" applyFont="1" applyFill="1" applyBorder="1" applyAlignment="1" applyProtection="1">
      <alignment horizontal="center" vertical="center" wrapText="1" readingOrder="1"/>
    </xf>
    <xf numFmtId="0" fontId="38" fillId="2" borderId="32" xfId="0" applyNumberFormat="1" applyFont="1" applyFill="1" applyBorder="1" applyAlignment="1" applyProtection="1">
      <alignment horizontal="left" vertical="center" wrapText="1" readingOrder="1"/>
    </xf>
    <xf numFmtId="0" fontId="38" fillId="2" borderId="36" xfId="0" applyNumberFormat="1" applyFont="1" applyFill="1" applyBorder="1" applyAlignment="1" applyProtection="1">
      <alignment horizontal="left" vertical="center" wrapText="1" readingOrder="1"/>
    </xf>
    <xf numFmtId="0" fontId="38" fillId="2" borderId="36" xfId="0" applyNumberFormat="1" applyFont="1" applyFill="1" applyBorder="1" applyAlignment="1" applyProtection="1">
      <alignment vertical="center" wrapText="1" readingOrder="1"/>
    </xf>
    <xf numFmtId="14" fontId="38" fillId="2" borderId="32" xfId="0" applyNumberFormat="1" applyFont="1" applyFill="1" applyBorder="1" applyAlignment="1" applyProtection="1">
      <alignment vertical="center" wrapText="1" readingOrder="1"/>
    </xf>
    <xf numFmtId="0" fontId="3" fillId="0" borderId="32" xfId="0" applyFont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0" fontId="38" fillId="3" borderId="32" xfId="0" applyNumberFormat="1" applyFont="1" applyFill="1" applyBorder="1" applyAlignment="1" applyProtection="1">
      <alignment horizontal="center" vertical="center" wrapText="1" readingOrder="1"/>
    </xf>
    <xf numFmtId="0" fontId="38" fillId="3" borderId="32" xfId="0" applyNumberFormat="1" applyFont="1" applyFill="1" applyBorder="1" applyAlignment="1" applyProtection="1">
      <alignment horizontal="left" vertical="center" wrapText="1" readingOrder="1"/>
    </xf>
    <xf numFmtId="0" fontId="38" fillId="3" borderId="36" xfId="0" applyNumberFormat="1" applyFont="1" applyFill="1" applyBorder="1" applyAlignment="1" applyProtection="1">
      <alignment horizontal="left" vertical="center" wrapText="1" readingOrder="1"/>
    </xf>
    <xf numFmtId="0" fontId="38" fillId="3" borderId="36" xfId="0" applyNumberFormat="1" applyFont="1" applyFill="1" applyBorder="1" applyAlignment="1" applyProtection="1">
      <alignment vertical="center" wrapText="1" readingOrder="1"/>
    </xf>
    <xf numFmtId="14" fontId="38" fillId="3" borderId="32" xfId="0" applyNumberFormat="1" applyFont="1" applyFill="1" applyBorder="1" applyAlignment="1" applyProtection="1">
      <alignment vertical="center" wrapText="1" readingOrder="1"/>
    </xf>
    <xf numFmtId="0" fontId="3" fillId="3" borderId="32" xfId="0" applyFont="1" applyFill="1" applyBorder="1" applyAlignment="1">
      <alignment horizontal="center"/>
    </xf>
    <xf numFmtId="0" fontId="5" fillId="3" borderId="0" xfId="0" applyFont="1" applyFill="1"/>
    <xf numFmtId="0" fontId="3" fillId="2" borderId="32" xfId="0" applyFont="1" applyFill="1" applyBorder="1" applyAlignment="1">
      <alignment horizontal="center"/>
    </xf>
    <xf numFmtId="0" fontId="38" fillId="0" borderId="8" xfId="0" applyNumberFormat="1" applyFont="1" applyFill="1" applyBorder="1" applyAlignment="1" applyProtection="1">
      <alignment horizontal="center" vertical="center" wrapText="1" readingOrder="1"/>
    </xf>
    <xf numFmtId="14" fontId="38" fillId="0" borderId="2" xfId="0" applyNumberFormat="1" applyFont="1" applyFill="1" applyBorder="1" applyAlignment="1" applyProtection="1">
      <alignment horizontal="center" vertical="center" wrapText="1" readingOrder="1"/>
    </xf>
    <xf numFmtId="0" fontId="8" fillId="2" borderId="8" xfId="0" applyNumberFormat="1" applyFont="1" applyFill="1" applyBorder="1" applyAlignment="1" applyProtection="1">
      <alignment horizontal="center" vertical="center" wrapText="1" readingOrder="1"/>
    </xf>
    <xf numFmtId="14" fontId="38" fillId="0" borderId="1" xfId="0" applyNumberFormat="1" applyFont="1" applyFill="1" applyBorder="1" applyAlignment="1" applyProtection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/>
    <xf numFmtId="14" fontId="8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3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14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8" fillId="0" borderId="1" xfId="0" applyNumberFormat="1" applyFont="1" applyFill="1" applyBorder="1" applyAlignment="1" applyProtection="1">
      <alignment horizontal="right" vertical="center" wrapText="1" readingOrder="1"/>
    </xf>
    <xf numFmtId="0" fontId="8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6" xfId="0" applyNumberFormat="1" applyFont="1" applyFill="1" applyBorder="1" applyAlignment="1" applyProtection="1">
      <alignment horizontal="right" vertical="center" wrapText="1" readingOrder="1"/>
    </xf>
    <xf numFmtId="0" fontId="37" fillId="3" borderId="6" xfId="0" applyNumberFormat="1" applyFont="1" applyFill="1" applyBorder="1" applyAlignment="1" applyProtection="1">
      <alignment horizontal="right" vertical="center" wrapText="1" readingOrder="1"/>
    </xf>
    <xf numFmtId="0" fontId="38" fillId="0" borderId="6" xfId="0" applyNumberFormat="1" applyFont="1" applyFill="1" applyBorder="1" applyAlignment="1" applyProtection="1">
      <alignment horizontal="right" vertical="center" wrapText="1" readingOrder="1"/>
    </xf>
    <xf numFmtId="0" fontId="12" fillId="3" borderId="8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9" xfId="0" applyNumberFormat="1" applyFont="1" applyFill="1" applyBorder="1" applyAlignment="1" applyProtection="1">
      <alignment horizontal="left" vertical="center" wrapText="1"/>
    </xf>
    <xf numFmtId="0" fontId="12" fillId="3" borderId="8" xfId="0" applyNumberFormat="1" applyFont="1" applyFill="1" applyBorder="1" applyAlignment="1" applyProtection="1">
      <alignment vertical="center" wrapText="1"/>
    </xf>
    <xf numFmtId="0" fontId="12" fillId="3" borderId="1" xfId="0" applyNumberFormat="1" applyFont="1" applyFill="1" applyBorder="1" applyAlignment="1" applyProtection="1">
      <alignment vertical="center" wrapText="1"/>
    </xf>
    <xf numFmtId="0" fontId="12" fillId="3" borderId="3" xfId="0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9" xfId="0" applyNumberFormat="1" applyFont="1" applyFill="1" applyBorder="1" applyAlignment="1" applyProtection="1">
      <alignment horizontal="left" vertical="center" wrapText="1"/>
    </xf>
    <xf numFmtId="0" fontId="13" fillId="3" borderId="8" xfId="0" applyNumberFormat="1" applyFont="1" applyFill="1" applyBorder="1" applyAlignment="1" applyProtection="1">
      <alignment vertical="center" wrapText="1"/>
    </xf>
    <xf numFmtId="0" fontId="13" fillId="3" borderId="1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3" fillId="2" borderId="32" xfId="0" applyNumberFormat="1" applyFont="1" applyFill="1" applyBorder="1" applyAlignment="1" applyProtection="1">
      <alignment horizontal="center" vertical="center" wrapText="1" readingOrder="1"/>
    </xf>
    <xf numFmtId="0" fontId="3" fillId="2" borderId="32" xfId="0" applyNumberFormat="1" applyFont="1" applyFill="1" applyBorder="1" applyAlignment="1" applyProtection="1">
      <alignment horizontal="left" vertical="center" wrapText="1" readingOrder="1"/>
    </xf>
    <xf numFmtId="0" fontId="3" fillId="2" borderId="36" xfId="0" applyNumberFormat="1" applyFont="1" applyFill="1" applyBorder="1" applyAlignment="1" applyProtection="1">
      <alignment horizontal="left" vertical="center" wrapText="1" readingOrder="1"/>
    </xf>
    <xf numFmtId="0" fontId="3" fillId="2" borderId="32" xfId="0" applyNumberFormat="1" applyFont="1" applyFill="1" applyBorder="1" applyAlignment="1" applyProtection="1">
      <alignment horizontal="center" vertical="center" readingOrder="1"/>
    </xf>
    <xf numFmtId="0" fontId="3" fillId="2" borderId="32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 wrapText="1" readingOrder="1"/>
    </xf>
    <xf numFmtId="0" fontId="3" fillId="0" borderId="32" xfId="0" applyNumberFormat="1" applyFont="1" applyFill="1" applyBorder="1" applyAlignment="1" applyProtection="1">
      <alignment horizontal="left" vertical="center" wrapText="1" readingOrder="1"/>
    </xf>
    <xf numFmtId="0" fontId="3" fillId="0" borderId="36" xfId="0" applyNumberFormat="1" applyFont="1" applyFill="1" applyBorder="1" applyAlignment="1" applyProtection="1">
      <alignment horizontal="left" vertical="center" wrapText="1" readingOrder="1"/>
    </xf>
    <xf numFmtId="0" fontId="3" fillId="0" borderId="32" xfId="0" applyNumberFormat="1" applyFont="1" applyFill="1" applyBorder="1" applyAlignment="1" applyProtection="1">
      <alignment horizontal="center" vertical="center" readingOrder="1"/>
    </xf>
    <xf numFmtId="0" fontId="3" fillId="0" borderId="3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 wrapText="1" readingOrder="1"/>
    </xf>
    <xf numFmtId="0" fontId="13" fillId="0" borderId="32" xfId="0" applyNumberFormat="1" applyFont="1" applyFill="1" applyBorder="1" applyAlignment="1" applyProtection="1">
      <alignment horizontal="left" vertical="center" wrapText="1" readingOrder="1"/>
    </xf>
    <xf numFmtId="0" fontId="13" fillId="0" borderId="36" xfId="0" applyNumberFormat="1" applyFont="1" applyFill="1" applyBorder="1" applyAlignment="1" applyProtection="1">
      <alignment horizontal="left" vertical="center" wrapText="1" readingOrder="1"/>
    </xf>
    <xf numFmtId="0" fontId="13" fillId="0" borderId="32" xfId="0" applyNumberFormat="1" applyFont="1" applyFill="1" applyBorder="1" applyAlignment="1" applyProtection="1">
      <alignment horizontal="center" vertical="center" readingOrder="1"/>
    </xf>
    <xf numFmtId="0" fontId="13" fillId="0" borderId="32" xfId="0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 applyProtection="1">
      <alignment horizontal="center" vertical="top" wrapText="1"/>
    </xf>
    <xf numFmtId="0" fontId="3" fillId="2" borderId="32" xfId="0" applyNumberFormat="1" applyFont="1" applyFill="1" applyBorder="1" applyAlignment="1" applyProtection="1">
      <alignment horizontal="center" vertical="top" wrapText="1"/>
    </xf>
    <xf numFmtId="0" fontId="3" fillId="0" borderId="36" xfId="0" applyNumberFormat="1" applyFont="1" applyFill="1" applyBorder="1" applyAlignment="1" applyProtection="1">
      <alignment horizontal="center" vertical="top" wrapText="1"/>
    </xf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13" fillId="0" borderId="36" xfId="0" applyNumberFormat="1" applyFont="1" applyFill="1" applyBorder="1" applyAlignment="1" applyProtection="1">
      <alignment horizontal="center" vertical="top" wrapText="1"/>
    </xf>
    <xf numFmtId="0" fontId="13" fillId="0" borderId="32" xfId="0" applyNumberFormat="1" applyFont="1" applyFill="1" applyBorder="1" applyAlignment="1" applyProtection="1">
      <alignment horizontal="center" vertical="top" wrapText="1"/>
    </xf>
    <xf numFmtId="14" fontId="3" fillId="0" borderId="36" xfId="0" applyNumberFormat="1" applyFont="1" applyFill="1" applyBorder="1" applyAlignment="1" applyProtection="1">
      <alignment horizontal="center" vertical="top" wrapText="1"/>
    </xf>
    <xf numFmtId="0" fontId="13" fillId="0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wrapText="1"/>
    </xf>
    <xf numFmtId="0" fontId="3" fillId="3" borderId="0" xfId="54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 wrapText="1" readingOrder="1"/>
    </xf>
    <xf numFmtId="0" fontId="8" fillId="0" borderId="57" xfId="0" applyNumberFormat="1" applyFont="1" applyFill="1" applyBorder="1" applyAlignment="1" applyProtection="1">
      <alignment horizontal="left" vertical="center" wrapText="1" readingOrder="1"/>
    </xf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/>
    <xf numFmtId="0" fontId="8" fillId="0" borderId="58" xfId="0" applyNumberFormat="1" applyFont="1" applyFill="1" applyBorder="1" applyAlignment="1" applyProtection="1">
      <alignment horizontal="center" vertical="center" wrapText="1" readingOrder="1"/>
    </xf>
    <xf numFmtId="0" fontId="8" fillId="0" borderId="58" xfId="0" applyNumberFormat="1" applyFont="1" applyFill="1" applyBorder="1" applyAlignment="1" applyProtection="1">
      <alignment horizontal="left" vertical="center" wrapText="1" readingOrder="1"/>
    </xf>
    <xf numFmtId="0" fontId="8" fillId="0" borderId="58" xfId="0" applyNumberFormat="1" applyFont="1" applyFill="1" applyBorder="1" applyAlignment="1" applyProtection="1">
      <alignment horizontal="left" vertical="top" wrapText="1" readingOrder="1"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8" fillId="0" borderId="55" xfId="0" applyFont="1" applyBorder="1" applyAlignment="1">
      <alignment horizontal="center"/>
    </xf>
    <xf numFmtId="0" fontId="8" fillId="3" borderId="5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 applyProtection="1">
      <alignment horizontal="center" vertical="center" wrapText="1"/>
    </xf>
    <xf numFmtId="0" fontId="3" fillId="0" borderId="57" xfId="0" applyNumberFormat="1" applyFont="1" applyFill="1" applyBorder="1" applyAlignment="1" applyProtection="1">
      <alignment horizontal="left" vertical="center" wrapText="1" readingOrder="1"/>
    </xf>
    <xf numFmtId="14" fontId="3" fillId="0" borderId="57" xfId="0" applyNumberFormat="1" applyFont="1" applyFill="1" applyBorder="1" applyAlignment="1" applyProtection="1">
      <alignment horizontal="center" vertical="center" wrapText="1" readingOrder="1"/>
    </xf>
    <xf numFmtId="0" fontId="3" fillId="0" borderId="57" xfId="0" applyNumberFormat="1" applyFont="1" applyFill="1" applyBorder="1" applyAlignment="1" applyProtection="1">
      <alignment horizontal="center" vertical="center" wrapText="1" readingOrder="1"/>
    </xf>
    <xf numFmtId="0" fontId="5" fillId="0" borderId="57" xfId="0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 applyProtection="1">
      <alignment horizontal="center" vertical="center" wrapText="1"/>
    </xf>
    <xf numFmtId="0" fontId="3" fillId="0" borderId="59" xfId="0" applyNumberFormat="1" applyFont="1" applyFill="1" applyBorder="1" applyAlignment="1" applyProtection="1">
      <alignment horizontal="center" vertical="center" wrapText="1" readingOrder="1"/>
    </xf>
    <xf numFmtId="0" fontId="5" fillId="0" borderId="57" xfId="0" applyFont="1" applyFill="1" applyBorder="1"/>
    <xf numFmtId="0" fontId="3" fillId="0" borderId="57" xfId="0" applyFont="1" applyFill="1" applyBorder="1" applyAlignment="1">
      <alignment horizontal="center"/>
    </xf>
    <xf numFmtId="14" fontId="8" fillId="0" borderId="57" xfId="0" applyNumberFormat="1" applyFont="1" applyFill="1" applyBorder="1" applyAlignment="1" applyProtection="1">
      <alignment horizontal="center" vertical="center" wrapText="1" readingOrder="1"/>
    </xf>
    <xf numFmtId="0" fontId="8" fillId="0" borderId="57" xfId="0" applyFont="1" applyFill="1" applyBorder="1" applyAlignment="1">
      <alignment horizontal="center"/>
    </xf>
    <xf numFmtId="0" fontId="3" fillId="0" borderId="0" xfId="0" applyFont="1" applyFill="1"/>
    <xf numFmtId="0" fontId="3" fillId="0" borderId="57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vertical="center"/>
    </xf>
    <xf numFmtId="14" fontId="3" fillId="0" borderId="57" xfId="0" applyNumberFormat="1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8" fillId="3" borderId="57" xfId="0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4" fillId="0" borderId="0" xfId="0" applyFont="1"/>
    <xf numFmtId="0" fontId="5" fillId="0" borderId="52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68" xfId="0" applyFont="1" applyBorder="1" applyAlignment="1">
      <alignment vertical="center"/>
    </xf>
    <xf numFmtId="167" fontId="3" fillId="0" borderId="52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 readingOrder="1"/>
    </xf>
    <xf numFmtId="0" fontId="3" fillId="0" borderId="6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37" borderId="52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37" borderId="52" xfId="0" applyFont="1" applyFill="1" applyBorder="1" applyAlignment="1">
      <alignment horizontal="left" vertical="center" wrapText="1" readingOrder="1"/>
    </xf>
    <xf numFmtId="0" fontId="3" fillId="37" borderId="67" xfId="0" applyFont="1" applyFill="1" applyBorder="1" applyAlignment="1">
      <alignment horizontal="center" vertical="center"/>
    </xf>
    <xf numFmtId="0" fontId="3" fillId="37" borderId="65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top"/>
    </xf>
    <xf numFmtId="0" fontId="3" fillId="0" borderId="52" xfId="0" applyFont="1" applyBorder="1" applyAlignment="1">
      <alignment horizontal="center"/>
    </xf>
    <xf numFmtId="0" fontId="5" fillId="37" borderId="0" xfId="0" applyFont="1" applyFill="1" applyBorder="1"/>
    <xf numFmtId="0" fontId="3" fillId="37" borderId="52" xfId="0" applyFont="1" applyFill="1" applyBorder="1" applyAlignment="1">
      <alignment horizontal="center"/>
    </xf>
    <xf numFmtId="0" fontId="3" fillId="0" borderId="61" xfId="0" applyFont="1" applyBorder="1" applyAlignment="1">
      <alignment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/>
    </xf>
    <xf numFmtId="0" fontId="3" fillId="0" borderId="52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/>
    <xf numFmtId="0" fontId="3" fillId="0" borderId="57" xfId="0" applyNumberFormat="1" applyFont="1" applyFill="1" applyBorder="1" applyAlignment="1" applyProtection="1">
      <alignment horizontal="left" vertical="top" wrapText="1"/>
    </xf>
    <xf numFmtId="14" fontId="3" fillId="0" borderId="57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57" xfId="0" applyFont="1" applyFill="1" applyBorder="1" applyAlignment="1">
      <alignment vertical="center" wrapText="1"/>
    </xf>
    <xf numFmtId="0" fontId="3" fillId="0" borderId="57" xfId="0" applyNumberFormat="1" applyFont="1" applyFill="1" applyBorder="1" applyAlignment="1" applyProtection="1">
      <alignment horizontal="left" vertical="top" wrapText="1" readingOrder="1"/>
    </xf>
    <xf numFmtId="0" fontId="3" fillId="0" borderId="5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7" xfId="0" applyFont="1" applyFill="1" applyBorder="1" applyAlignment="1"/>
    <xf numFmtId="14" fontId="3" fillId="0" borderId="5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3" fillId="34" borderId="57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vertical="center" wrapText="1"/>
    </xf>
    <xf numFmtId="0" fontId="3" fillId="34" borderId="57" xfId="0" applyFont="1" applyFill="1" applyBorder="1" applyAlignment="1">
      <alignment horizontal="left" vertical="center"/>
    </xf>
    <xf numFmtId="0" fontId="3" fillId="34" borderId="57" xfId="0" applyNumberFormat="1" applyFont="1" applyFill="1" applyBorder="1" applyAlignment="1" applyProtection="1">
      <alignment horizontal="left" vertical="top" wrapText="1" readingOrder="1"/>
    </xf>
    <xf numFmtId="14" fontId="3" fillId="34" borderId="57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57" xfId="0" applyNumberFormat="1" applyFont="1" applyFill="1" applyBorder="1" applyAlignment="1" applyProtection="1">
      <alignment horizontal="left" vertical="center" wrapText="1" readingOrder="1"/>
    </xf>
    <xf numFmtId="14" fontId="3" fillId="34" borderId="57" xfId="0" applyNumberFormat="1" applyFont="1" applyFill="1" applyBorder="1" applyAlignment="1" applyProtection="1">
      <alignment horizontal="center" vertical="center" wrapText="1" readingOrder="1"/>
    </xf>
    <xf numFmtId="0" fontId="3" fillId="34" borderId="57" xfId="0" applyFont="1" applyFill="1" applyBorder="1" applyAlignment="1"/>
    <xf numFmtId="0" fontId="3" fillId="34" borderId="57" xfId="0" applyFont="1" applyFill="1" applyBorder="1" applyAlignment="1">
      <alignment horizontal="left"/>
    </xf>
    <xf numFmtId="14" fontId="3" fillId="34" borderId="57" xfId="0" applyNumberFormat="1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 vertical="top"/>
    </xf>
    <xf numFmtId="0" fontId="3" fillId="0" borderId="57" xfId="0" applyNumberFormat="1" applyFont="1" applyFill="1" applyBorder="1" applyAlignment="1" applyProtection="1">
      <alignment horizontal="left" vertical="center" wrapText="1"/>
    </xf>
    <xf numFmtId="0" fontId="3" fillId="0" borderId="57" xfId="0" applyNumberFormat="1" applyFont="1" applyFill="1" applyBorder="1" applyAlignment="1" applyProtection="1">
      <alignment horizontal="center" wrapText="1"/>
    </xf>
    <xf numFmtId="0" fontId="3" fillId="0" borderId="57" xfId="0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/>
    <xf numFmtId="0" fontId="3" fillId="2" borderId="0" xfId="0" applyFont="1" applyFill="1" applyAlignment="1">
      <alignment horizontal="center"/>
    </xf>
    <xf numFmtId="14" fontId="38" fillId="0" borderId="29" xfId="0" applyNumberFormat="1" applyFont="1" applyFill="1" applyBorder="1" applyAlignment="1" applyProtection="1">
      <alignment horizontal="center" vertical="center" readingOrder="1"/>
    </xf>
    <xf numFmtId="49" fontId="8" fillId="0" borderId="52" xfId="0" applyNumberFormat="1" applyFont="1" applyBorder="1" applyAlignment="1">
      <alignment horizontal="center" wrapText="1"/>
    </xf>
    <xf numFmtId="49" fontId="8" fillId="0" borderId="52" xfId="0" applyNumberFormat="1" applyFont="1" applyBorder="1" applyAlignment="1">
      <alignment horizontal="left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vertical="center" wrapText="1" readingOrder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top"/>
    </xf>
    <xf numFmtId="0" fontId="8" fillId="2" borderId="36" xfId="0" applyNumberFormat="1" applyFont="1" applyFill="1" applyBorder="1" applyAlignment="1" applyProtection="1">
      <alignment horizontal="center" vertical="center" wrapText="1"/>
    </xf>
    <xf numFmtId="0" fontId="8" fillId="2" borderId="32" xfId="0" applyNumberFormat="1" applyFont="1" applyFill="1" applyBorder="1" applyAlignment="1" applyProtection="1">
      <alignment vertical="center" wrapText="1" readingOrder="1"/>
    </xf>
    <xf numFmtId="0" fontId="8" fillId="2" borderId="32" xfId="0" applyFont="1" applyFill="1" applyBorder="1" applyAlignment="1">
      <alignment horizontal="center"/>
    </xf>
    <xf numFmtId="49" fontId="8" fillId="0" borderId="53" xfId="0" applyNumberFormat="1" applyFont="1" applyBorder="1" applyAlignment="1">
      <alignment horizontal="center" wrapText="1"/>
    </xf>
    <xf numFmtId="49" fontId="8" fillId="0" borderId="53" xfId="0" applyNumberFormat="1" applyFont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vertical="center" wrapText="1" readingOrder="1"/>
    </xf>
    <xf numFmtId="0" fontId="8" fillId="0" borderId="1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3" fillId="3" borderId="52" xfId="0" applyFont="1" applyFill="1" applyBorder="1" applyAlignment="1">
      <alignment horizontal="center" vertical="top"/>
    </xf>
    <xf numFmtId="0" fontId="3" fillId="3" borderId="62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vertical="center" wrapText="1"/>
    </xf>
    <xf numFmtId="0" fontId="3" fillId="3" borderId="63" xfId="0" applyFont="1" applyFill="1" applyBorder="1" applyAlignment="1">
      <alignment vertical="center"/>
    </xf>
    <xf numFmtId="167" fontId="3" fillId="3" borderId="52" xfId="0" applyNumberFormat="1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left" vertical="center" wrapText="1" readingOrder="1"/>
    </xf>
    <xf numFmtId="0" fontId="3" fillId="3" borderId="67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/>
    </xf>
    <xf numFmtId="167" fontId="3" fillId="3" borderId="65" xfId="0" applyNumberFormat="1" applyFont="1" applyFill="1" applyBorder="1" applyAlignment="1">
      <alignment horizontal="center" vertical="center" wrapText="1"/>
    </xf>
    <xf numFmtId="0" fontId="38" fillId="2" borderId="70" xfId="0" applyNumberFormat="1" applyFont="1" applyFill="1" applyBorder="1" applyAlignment="1" applyProtection="1">
      <alignment horizontal="center" vertical="center" wrapText="1" readingOrder="1"/>
    </xf>
    <xf numFmtId="0" fontId="38" fillId="0" borderId="70" xfId="0" applyNumberFormat="1" applyFont="1" applyFill="1" applyBorder="1" applyAlignment="1" applyProtection="1">
      <alignment horizontal="left" vertical="center" wrapText="1" readingOrder="1"/>
    </xf>
    <xf numFmtId="0" fontId="38" fillId="0" borderId="59" xfId="0" applyNumberFormat="1" applyFont="1" applyFill="1" applyBorder="1" applyAlignment="1" applyProtection="1">
      <alignment horizontal="left" vertical="center" wrapText="1" readingOrder="1"/>
    </xf>
    <xf numFmtId="0" fontId="38" fillId="0" borderId="59" xfId="0" applyNumberFormat="1" applyFont="1" applyFill="1" applyBorder="1" applyAlignment="1" applyProtection="1">
      <alignment vertical="center" wrapText="1" readingOrder="1"/>
    </xf>
    <xf numFmtId="0" fontId="3" fillId="0" borderId="72" xfId="0" applyFont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 wrapText="1" readingOrder="1"/>
    </xf>
    <xf numFmtId="0" fontId="13" fillId="2" borderId="1" xfId="0" applyNumberFormat="1" applyFont="1" applyFill="1" applyBorder="1" applyAlignment="1" applyProtection="1">
      <alignment horizontal="left" vertical="center" wrapText="1" readingOrder="1"/>
    </xf>
    <xf numFmtId="0" fontId="13" fillId="2" borderId="59" xfId="0" applyNumberFormat="1" applyFont="1" applyFill="1" applyBorder="1" applyAlignment="1" applyProtection="1">
      <alignment horizontal="left" vertical="center" wrapText="1" readingOrder="1"/>
    </xf>
    <xf numFmtId="0" fontId="13" fillId="2" borderId="59" xfId="0" applyNumberFormat="1" applyFont="1" applyFill="1" applyBorder="1" applyAlignment="1" applyProtection="1">
      <alignment vertical="center" wrapText="1" readingOrder="1"/>
    </xf>
    <xf numFmtId="0" fontId="13" fillId="2" borderId="1" xfId="0" applyNumberFormat="1" applyFont="1" applyFill="1" applyBorder="1" applyAlignment="1" applyProtection="1">
      <alignment vertical="center" wrapText="1" readingOrder="1"/>
    </xf>
    <xf numFmtId="0" fontId="3" fillId="2" borderId="7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38" fillId="2" borderId="59" xfId="0" applyNumberFormat="1" applyFont="1" applyFill="1" applyBorder="1" applyAlignment="1" applyProtection="1">
      <alignment horizontal="left" vertical="center" wrapText="1" readingOrder="1"/>
    </xf>
    <xf numFmtId="0" fontId="38" fillId="2" borderId="59" xfId="0" applyNumberFormat="1" applyFont="1" applyFill="1" applyBorder="1" applyAlignment="1" applyProtection="1">
      <alignment vertical="center" wrapText="1" readingOrder="1"/>
    </xf>
    <xf numFmtId="0" fontId="3" fillId="3" borderId="7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54" applyFont="1" applyAlignment="1">
      <alignment horizontal="center"/>
    </xf>
    <xf numFmtId="0" fontId="5" fillId="0" borderId="1" xfId="54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54" applyFont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 wrapText="1" readingOrder="1"/>
    </xf>
    <xf numFmtId="0" fontId="8" fillId="0" borderId="45" xfId="0" applyNumberFormat="1" applyFont="1" applyFill="1" applyBorder="1" applyAlignment="1" applyProtection="1">
      <alignment horizontal="left" vertical="center" wrapText="1" readingOrder="1"/>
    </xf>
    <xf numFmtId="0" fontId="8" fillId="0" borderId="44" xfId="0" applyNumberFormat="1" applyFont="1" applyFill="1" applyBorder="1" applyAlignment="1" applyProtection="1">
      <alignment horizontal="left" vertical="center" wrapText="1" readingOrder="1"/>
    </xf>
    <xf numFmtId="0" fontId="8" fillId="0" borderId="45" xfId="0" applyNumberFormat="1" applyFont="1" applyFill="1" applyBorder="1" applyAlignment="1" applyProtection="1">
      <alignment horizontal="left" vertical="top" wrapText="1" readingOrder="1"/>
    </xf>
    <xf numFmtId="14" fontId="8" fillId="0" borderId="45" xfId="0" applyNumberFormat="1" applyFont="1" applyFill="1" applyBorder="1" applyAlignment="1" applyProtection="1">
      <alignment horizontal="center" vertical="center" wrapText="1" readingOrder="1"/>
    </xf>
    <xf numFmtId="0" fontId="8" fillId="0" borderId="45" xfId="0" applyFont="1" applyBorder="1" applyAlignment="1">
      <alignment horizontal="center"/>
    </xf>
    <xf numFmtId="165" fontId="8" fillId="0" borderId="45" xfId="0" applyNumberFormat="1" applyFont="1" applyFill="1" applyBorder="1" applyAlignment="1" applyProtection="1">
      <alignment horizontal="center" vertical="center" wrapText="1" readingOrder="1"/>
    </xf>
    <xf numFmtId="165" fontId="8" fillId="0" borderId="44" xfId="0" applyNumberFormat="1" applyFont="1" applyFill="1" applyBorder="1" applyAlignment="1" applyProtection="1">
      <alignment horizontal="center" vertical="center" wrapText="1" readingOrder="1"/>
    </xf>
    <xf numFmtId="0" fontId="8" fillId="0" borderId="76" xfId="0" applyNumberFormat="1" applyFont="1" applyFill="1" applyBorder="1" applyAlignment="1" applyProtection="1">
      <alignment horizontal="center" vertical="center" wrapText="1" readingOrder="1"/>
    </xf>
    <xf numFmtId="0" fontId="8" fillId="0" borderId="76" xfId="0" applyNumberFormat="1" applyFont="1" applyFill="1" applyBorder="1" applyAlignment="1" applyProtection="1">
      <alignment horizontal="left" vertical="center" wrapText="1" readingOrder="1"/>
    </xf>
    <xf numFmtId="0" fontId="8" fillId="0" borderId="78" xfId="0" applyNumberFormat="1" applyFont="1" applyFill="1" applyBorder="1" applyAlignment="1" applyProtection="1">
      <alignment horizontal="left" vertical="center" wrapText="1" readingOrder="1"/>
    </xf>
    <xf numFmtId="0" fontId="8" fillId="0" borderId="76" xfId="0" applyNumberFormat="1" applyFont="1" applyFill="1" applyBorder="1" applyAlignment="1" applyProtection="1">
      <alignment horizontal="left" vertical="top" wrapText="1" readingOrder="1"/>
    </xf>
    <xf numFmtId="0" fontId="8" fillId="0" borderId="76" xfId="0" applyFont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left" vertical="top" wrapText="1" readingOrder="1"/>
    </xf>
    <xf numFmtId="0" fontId="8" fillId="0" borderId="70" xfId="0" applyNumberFormat="1" applyFont="1" applyFill="1" applyBorder="1" applyAlignment="1" applyProtection="1">
      <alignment horizontal="center" vertical="center" wrapText="1" readingOrder="1"/>
    </xf>
    <xf numFmtId="0" fontId="8" fillId="0" borderId="70" xfId="0" applyNumberFormat="1" applyFont="1" applyFill="1" applyBorder="1" applyAlignment="1" applyProtection="1">
      <alignment horizontal="left" vertical="center" wrapText="1" readingOrder="1"/>
    </xf>
    <xf numFmtId="0" fontId="8" fillId="0" borderId="70" xfId="0" applyNumberFormat="1" applyFont="1" applyFill="1" applyBorder="1" applyAlignment="1" applyProtection="1">
      <alignment horizontal="left" vertical="top" wrapText="1" readingOrder="1"/>
    </xf>
    <xf numFmtId="165" fontId="8" fillId="0" borderId="70" xfId="0" applyNumberFormat="1" applyFont="1" applyFill="1" applyBorder="1" applyAlignment="1" applyProtection="1">
      <alignment horizontal="center" vertical="center" wrapText="1" readingOrder="1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center" vertical="center" wrapText="1" readingOrder="1"/>
    </xf>
    <xf numFmtId="166" fontId="8" fillId="0" borderId="1" xfId="0" applyNumberFormat="1" applyFont="1" applyFill="1" applyBorder="1" applyAlignment="1" applyProtection="1">
      <alignment horizontal="center" vertical="center" wrapText="1" readingOrder="1"/>
    </xf>
    <xf numFmtId="165" fontId="8" fillId="0" borderId="58" xfId="0" applyNumberFormat="1" applyFont="1" applyFill="1" applyBorder="1" applyAlignment="1" applyProtection="1">
      <alignment horizontal="center" vertical="center" wrapText="1" readingOrder="1"/>
    </xf>
    <xf numFmtId="0" fontId="8" fillId="0" borderId="79" xfId="0" applyFont="1" applyBorder="1" applyAlignment="1">
      <alignment horizontal="center" vertical="center"/>
    </xf>
    <xf numFmtId="0" fontId="5" fillId="0" borderId="0" xfId="54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8" xfId="0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NumberFormat="1" applyFont="1" applyFill="1" applyBorder="1" applyAlignment="1" applyProtection="1">
      <alignment horizontal="center" vertical="center" wrapText="1" readingOrder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4" fillId="0" borderId="21" xfId="54" applyFont="1" applyBorder="1" applyAlignment="1">
      <alignment horizontal="center"/>
    </xf>
    <xf numFmtId="0" fontId="5" fillId="0" borderId="0" xfId="54" applyFont="1" applyAlignment="1">
      <alignment horizontal="center"/>
    </xf>
    <xf numFmtId="0" fontId="4" fillId="0" borderId="0" xfId="54" applyFont="1" applyBorder="1" applyAlignment="1">
      <alignment horizontal="center"/>
    </xf>
    <xf numFmtId="0" fontId="5" fillId="0" borderId="22" xfId="54" applyFont="1" applyBorder="1" applyAlignment="1">
      <alignment horizontal="left"/>
    </xf>
    <xf numFmtId="0" fontId="5" fillId="0" borderId="0" xfId="54" applyFont="1" applyBorder="1" applyAlignment="1">
      <alignment horizontal="left"/>
    </xf>
    <xf numFmtId="0" fontId="5" fillId="0" borderId="1" xfId="54" applyFont="1" applyBorder="1" applyAlignment="1">
      <alignment horizontal="center" vertical="center"/>
    </xf>
    <xf numFmtId="0" fontId="5" fillId="0" borderId="5" xfId="54" applyFont="1" applyBorder="1" applyAlignment="1">
      <alignment horizontal="center" vertical="center"/>
    </xf>
    <xf numFmtId="0" fontId="5" fillId="0" borderId="4" xfId="54" applyFont="1" applyBorder="1" applyAlignment="1">
      <alignment horizontal="center" vertical="center"/>
    </xf>
    <xf numFmtId="0" fontId="5" fillId="0" borderId="1" xfId="54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3" fillId="0" borderId="65" xfId="0" applyFont="1" applyBorder="1"/>
    <xf numFmtId="0" fontId="5" fillId="0" borderId="60" xfId="0" applyFont="1" applyBorder="1" applyAlignment="1">
      <alignment horizontal="center" vertical="center"/>
    </xf>
    <xf numFmtId="0" fontId="3" fillId="0" borderId="61" xfId="0" applyFont="1" applyBorder="1"/>
    <xf numFmtId="0" fontId="3" fillId="0" borderId="66" xfId="0" applyFont="1" applyBorder="1"/>
    <xf numFmtId="0" fontId="3" fillId="0" borderId="67" xfId="0" applyFont="1" applyBorder="1"/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3" fillId="0" borderId="63" xfId="0" applyFont="1" applyBorder="1"/>
    <xf numFmtId="0" fontId="3" fillId="0" borderId="64" xfId="0" applyFont="1" applyBorder="1"/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54" applyFont="1" applyAlignment="1">
      <alignment horizontal="center"/>
    </xf>
    <xf numFmtId="0" fontId="3" fillId="0" borderId="0" xfId="54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4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11" builtinId="3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10" xfId="5"/>
    <cellStyle name="Normal 11" xfId="6"/>
    <cellStyle name="Normal 12" xfId="7"/>
    <cellStyle name="Normal 13" xfId="12"/>
    <cellStyle name="Normal 14" xfId="8"/>
    <cellStyle name="Normal 15" xfId="9"/>
    <cellStyle name="Normal 16" xfId="61"/>
    <cellStyle name="Normal 2" xfId="49"/>
    <cellStyle name="Normal 2 2" xfId="10"/>
    <cellStyle name="Normal 2 2 2" xfId="50"/>
    <cellStyle name="Normal 3" xfId="51"/>
    <cellStyle name="Normal 4" xfId="52"/>
    <cellStyle name="Normal 4 2" xfId="62"/>
    <cellStyle name="Normal 5" xfId="53"/>
    <cellStyle name="Normal 6" xfId="1"/>
    <cellStyle name="Normal 6 2" xfId="54"/>
    <cellStyle name="Normal 7" xfId="2"/>
    <cellStyle name="Normal 8" xfId="3"/>
    <cellStyle name="Normal 9" xfId="4"/>
    <cellStyle name="Note 2" xfId="55"/>
    <cellStyle name="Output 2" xfId="56"/>
    <cellStyle name="Percent" xfId="63" builtinId="5"/>
    <cellStyle name="Percent 2" xfId="57"/>
    <cellStyle name="Title 2" xfId="58"/>
    <cellStyle name="Total 2" xfId="59"/>
    <cellStyle name="Warning Tex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7296150" y="4857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7296150" y="4857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</xdr:row>
      <xdr:rowOff>23813</xdr:rowOff>
    </xdr:from>
    <xdr:to>
      <xdr:col>2</xdr:col>
      <xdr:colOff>1095376</xdr:colOff>
      <xdr:row>3</xdr:row>
      <xdr:rowOff>23813</xdr:rowOff>
    </xdr:to>
    <xdr:cxnSp macro="">
      <xdr:nvCxnSpPr>
        <xdr:cNvPr id="2" name="Straight Connector 1"/>
        <xdr:cNvCxnSpPr/>
      </xdr:nvCxnSpPr>
      <xdr:spPr>
        <a:xfrm>
          <a:off x="695325" y="595313"/>
          <a:ext cx="15906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35719</xdr:colOff>
      <xdr:row>3</xdr:row>
      <xdr:rowOff>23813</xdr:rowOff>
    </xdr:from>
    <xdr:to>
      <xdr:col>12</xdr:col>
      <xdr:colOff>261937</xdr:colOff>
      <xdr:row>3</xdr:row>
      <xdr:rowOff>23813</xdr:rowOff>
    </xdr:to>
    <xdr:cxnSp macro="">
      <xdr:nvCxnSpPr>
        <xdr:cNvPr id="3" name="Straight Connector 2"/>
        <xdr:cNvCxnSpPr/>
      </xdr:nvCxnSpPr>
      <xdr:spPr>
        <a:xfrm>
          <a:off x="5607844" y="595313"/>
          <a:ext cx="1569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248707</xdr:colOff>
      <xdr:row>3</xdr:row>
      <xdr:rowOff>24342</xdr:rowOff>
    </xdr:from>
    <xdr:to>
      <xdr:col>14</xdr:col>
      <xdr:colOff>161924</xdr:colOff>
      <xdr:row>3</xdr:row>
      <xdr:rowOff>24342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277907" y="652992"/>
          <a:ext cx="18086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3</xdr:row>
      <xdr:rowOff>19050</xdr:rowOff>
    </xdr:from>
    <xdr:to>
      <xdr:col>3</xdr:col>
      <xdr:colOff>133350</xdr:colOff>
      <xdr:row>3</xdr:row>
      <xdr:rowOff>19050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57225" y="6477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314324</xdr:colOff>
      <xdr:row>3</xdr:row>
      <xdr:rowOff>47625</xdr:rowOff>
    </xdr:from>
    <xdr:to>
      <xdr:col>14</xdr:col>
      <xdr:colOff>133349</xdr:colOff>
      <xdr:row>3</xdr:row>
      <xdr:rowOff>47625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238874" y="6762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3</xdr:row>
      <xdr:rowOff>9525</xdr:rowOff>
    </xdr:from>
    <xdr:to>
      <xdr:col>3</xdr:col>
      <xdr:colOff>190500</xdr:colOff>
      <xdr:row>3</xdr:row>
      <xdr:rowOff>9525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742950" y="6381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314324</xdr:colOff>
      <xdr:row>3</xdr:row>
      <xdr:rowOff>28575</xdr:rowOff>
    </xdr:from>
    <xdr:to>
      <xdr:col>14</xdr:col>
      <xdr:colOff>133349</xdr:colOff>
      <xdr:row>3</xdr:row>
      <xdr:rowOff>28575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581774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3</xdr:row>
      <xdr:rowOff>28575</xdr:rowOff>
    </xdr:from>
    <xdr:to>
      <xdr:col>3</xdr:col>
      <xdr:colOff>209549</xdr:colOff>
      <xdr:row>3</xdr:row>
      <xdr:rowOff>28575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714375" y="628650"/>
          <a:ext cx="16001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447674</xdr:colOff>
      <xdr:row>2</xdr:row>
      <xdr:rowOff>19050</xdr:rowOff>
    </xdr:from>
    <xdr:to>
      <xdr:col>14</xdr:col>
      <xdr:colOff>285749</xdr:colOff>
      <xdr:row>2</xdr:row>
      <xdr:rowOff>19050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667499" y="4381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238125</xdr:colOff>
      <xdr:row>2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66775" y="44767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247649</xdr:colOff>
      <xdr:row>2</xdr:row>
      <xdr:rowOff>28575</xdr:rowOff>
    </xdr:from>
    <xdr:to>
      <xdr:col>13</xdr:col>
      <xdr:colOff>514349</xdr:colOff>
      <xdr:row>2</xdr:row>
      <xdr:rowOff>28575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5734049" y="4286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</xdr:colOff>
      <xdr:row>2</xdr:row>
      <xdr:rowOff>38100</xdr:rowOff>
    </xdr:from>
    <xdr:to>
      <xdr:col>2</xdr:col>
      <xdr:colOff>1114425</xdr:colOff>
      <xdr:row>2</xdr:row>
      <xdr:rowOff>38100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76275" y="438150"/>
          <a:ext cx="15335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66674</xdr:colOff>
      <xdr:row>2</xdr:row>
      <xdr:rowOff>19050</xdr:rowOff>
    </xdr:from>
    <xdr:to>
      <xdr:col>13</xdr:col>
      <xdr:colOff>352424</xdr:colOff>
      <xdr:row>2</xdr:row>
      <xdr:rowOff>19050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248399" y="43815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2</xdr:row>
      <xdr:rowOff>28575</xdr:rowOff>
    </xdr:from>
    <xdr:to>
      <xdr:col>2</xdr:col>
      <xdr:colOff>1228725</xdr:colOff>
      <xdr:row>2</xdr:row>
      <xdr:rowOff>28575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90550" y="44767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</xdr:row>
      <xdr:rowOff>28575</xdr:rowOff>
    </xdr:from>
    <xdr:to>
      <xdr:col>14</xdr:col>
      <xdr:colOff>523875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6134100" y="6286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3</xdr:row>
      <xdr:rowOff>9525</xdr:rowOff>
    </xdr:from>
    <xdr:to>
      <xdr:col>2</xdr:col>
      <xdr:colOff>866775</xdr:colOff>
      <xdr:row>3</xdr:row>
      <xdr:rowOff>9525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>
          <a:off x="923925" y="609600"/>
          <a:ext cx="1038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28575</xdr:rowOff>
    </xdr:from>
    <xdr:to>
      <xdr:col>13</xdr:col>
      <xdr:colOff>228599</xdr:colOff>
      <xdr:row>2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400674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2</xdr:row>
      <xdr:rowOff>28575</xdr:rowOff>
    </xdr:from>
    <xdr:to>
      <xdr:col>2</xdr:col>
      <xdr:colOff>1152525</xdr:colOff>
      <xdr:row>2</xdr:row>
      <xdr:rowOff>28575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28650" y="4476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667374" y="67627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5722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390524</xdr:colOff>
      <xdr:row>3</xdr:row>
      <xdr:rowOff>47625</xdr:rowOff>
    </xdr:from>
    <xdr:to>
      <xdr:col>13</xdr:col>
      <xdr:colOff>333374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67424" y="67627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66775" y="65722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</xdr:row>
      <xdr:rowOff>19050</xdr:rowOff>
    </xdr:from>
    <xdr:to>
      <xdr:col>13</xdr:col>
      <xdr:colOff>504825</xdr:colOff>
      <xdr:row>3</xdr:row>
      <xdr:rowOff>19050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7134225" y="50482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4667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210299" y="676275"/>
          <a:ext cx="192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866775" y="65722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391275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6391275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466725" y="495300"/>
          <a:ext cx="19240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391275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6391275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66725" y="495300"/>
          <a:ext cx="19240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391275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6391275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66725" y="495300"/>
          <a:ext cx="19240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6391275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6391275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466725" y="495300"/>
          <a:ext cx="19240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3</xdr:row>
      <xdr:rowOff>19050</xdr:rowOff>
    </xdr:from>
    <xdr:ext cx="1952625" cy="19050"/>
    <xdr:grpSp>
      <xdr:nvGrpSpPr>
        <xdr:cNvPr id="2" name="Shape 2" title="Bản vẽ"/>
        <xdr:cNvGrpSpPr/>
      </xdr:nvGrpSpPr>
      <xdr:grpSpPr>
        <a:xfrm>
          <a:off x="5695950" y="628650"/>
          <a:ext cx="1952625" cy="19050"/>
          <a:chOff x="4379213" y="3780000"/>
          <a:chExt cx="1933575" cy="0"/>
        </a:xfrm>
      </xdr:grpSpPr>
      <xdr:cxnSp macro="">
        <xdr:nvCxnSpPr>
          <xdr:cNvPr id="3" name="Shape 3"/>
          <xdr:cNvCxnSpPr/>
        </xdr:nvCxnSpPr>
        <xdr:spPr>
          <a:xfrm>
            <a:off x="4379213" y="3780000"/>
            <a:ext cx="1933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466725</xdr:colOff>
      <xdr:row>3</xdr:row>
      <xdr:rowOff>9525</xdr:rowOff>
    </xdr:from>
    <xdr:ext cx="1952625" cy="19050"/>
    <xdr:grpSp>
      <xdr:nvGrpSpPr>
        <xdr:cNvPr id="4" name="Shape 2" title="Bản vẽ"/>
        <xdr:cNvGrpSpPr/>
      </xdr:nvGrpSpPr>
      <xdr:grpSpPr>
        <a:xfrm>
          <a:off x="809625" y="619125"/>
          <a:ext cx="1952625" cy="19050"/>
          <a:chOff x="4379213" y="3780000"/>
          <a:chExt cx="1933575" cy="0"/>
        </a:xfrm>
      </xdr:grpSpPr>
      <xdr:cxnSp macro="">
        <xdr:nvCxnSpPr>
          <xdr:cNvPr id="5" name="Shape 3"/>
          <xdr:cNvCxnSpPr/>
        </xdr:nvCxnSpPr>
        <xdr:spPr>
          <a:xfrm>
            <a:off x="4379213" y="3780000"/>
            <a:ext cx="1933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352424</xdr:colOff>
      <xdr:row>3</xdr:row>
      <xdr:rowOff>19050</xdr:rowOff>
    </xdr:from>
    <xdr:to>
      <xdr:col>11</xdr:col>
      <xdr:colOff>533399</xdr:colOff>
      <xdr:row>3</xdr:row>
      <xdr:rowOff>19050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5162549" y="6191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4</xdr:row>
      <xdr:rowOff>19050</xdr:rowOff>
    </xdr:from>
    <xdr:to>
      <xdr:col>3</xdr:col>
      <xdr:colOff>190500</xdr:colOff>
      <xdr:row>4</xdr:row>
      <xdr:rowOff>19050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762000" y="619125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</xdr:row>
      <xdr:rowOff>19049</xdr:rowOff>
    </xdr:from>
    <xdr:to>
      <xdr:col>12</xdr:col>
      <xdr:colOff>314325</xdr:colOff>
      <xdr:row>2</xdr:row>
      <xdr:rowOff>19050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029325" y="438149"/>
          <a:ext cx="14001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2</xdr:row>
      <xdr:rowOff>9525</xdr:rowOff>
    </xdr:from>
    <xdr:to>
      <xdr:col>2</xdr:col>
      <xdr:colOff>1028700</xdr:colOff>
      <xdr:row>2</xdr:row>
      <xdr:rowOff>9525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371475" y="495300"/>
          <a:ext cx="1933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</xdr:row>
      <xdr:rowOff>19050</xdr:rowOff>
    </xdr:from>
    <xdr:to>
      <xdr:col>14</xdr:col>
      <xdr:colOff>0</xdr:colOff>
      <xdr:row>2</xdr:row>
      <xdr:rowOff>19050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591300" y="6477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28575</xdr:rowOff>
    </xdr:from>
    <xdr:to>
      <xdr:col>2</xdr:col>
      <xdr:colOff>1238250</xdr:colOff>
      <xdr:row>2</xdr:row>
      <xdr:rowOff>28575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542925" y="447675"/>
          <a:ext cx="19145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210299" y="67627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66775" y="65722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3</xdr:row>
      <xdr:rowOff>28575</xdr:rowOff>
    </xdr:from>
    <xdr:to>
      <xdr:col>12</xdr:col>
      <xdr:colOff>466725</xdr:colOff>
      <xdr:row>3</xdr:row>
      <xdr:rowOff>28575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381750" y="62865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351330</xdr:colOff>
      <xdr:row>3</xdr:row>
      <xdr:rowOff>20473</xdr:rowOff>
    </xdr:from>
    <xdr:to>
      <xdr:col>3</xdr:col>
      <xdr:colOff>171450</xdr:colOff>
      <xdr:row>3</xdr:row>
      <xdr:rowOff>20473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751380" y="506248"/>
          <a:ext cx="182037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210299" y="67627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66775" y="65722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6210299" y="67627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866775" y="65722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2</xdr:row>
      <xdr:rowOff>47625</xdr:rowOff>
    </xdr:from>
    <xdr:to>
      <xdr:col>13</xdr:col>
      <xdr:colOff>85725</xdr:colOff>
      <xdr:row>2</xdr:row>
      <xdr:rowOff>47625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638925" y="447675"/>
          <a:ext cx="10858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295275</xdr:colOff>
      <xdr:row>2</xdr:row>
      <xdr:rowOff>28575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809625" y="428625"/>
          <a:ext cx="1809750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2</xdr:row>
      <xdr:rowOff>47625</xdr:rowOff>
    </xdr:from>
    <xdr:to>
      <xdr:col>13</xdr:col>
      <xdr:colOff>85725</xdr:colOff>
      <xdr:row>2</xdr:row>
      <xdr:rowOff>47625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638925" y="447675"/>
          <a:ext cx="10858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295275</xdr:colOff>
      <xdr:row>2</xdr:row>
      <xdr:rowOff>28575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809625" y="428625"/>
          <a:ext cx="1809750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2</xdr:row>
      <xdr:rowOff>0</xdr:rowOff>
    </xdr:from>
    <xdr:to>
      <xdr:col>12</xdr:col>
      <xdr:colOff>485775</xdr:colOff>
      <xdr:row>2</xdr:row>
      <xdr:rowOff>0</xdr:rowOff>
    </xdr:to>
    <xdr:sp macro="" textlink="">
      <xdr:nvSpPr>
        <xdr:cNvPr id="2" name="Line 3"/>
        <xdr:cNvSpPr>
          <a:spLocks noChangeShapeType="1"/>
        </xdr:cNvSpPr>
      </xdr:nvSpPr>
      <xdr:spPr>
        <a:xfrm>
          <a:off x="6076950" y="5429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</xdr:row>
      <xdr:rowOff>0</xdr:rowOff>
    </xdr:from>
    <xdr:to>
      <xdr:col>12</xdr:col>
      <xdr:colOff>485775</xdr:colOff>
      <xdr:row>2</xdr:row>
      <xdr:rowOff>0</xdr:rowOff>
    </xdr:to>
    <xdr:sp macro="" textlink="">
      <xdr:nvSpPr>
        <xdr:cNvPr id="3" name="Line 7"/>
        <xdr:cNvSpPr>
          <a:spLocks noChangeShapeType="1"/>
        </xdr:cNvSpPr>
      </xdr:nvSpPr>
      <xdr:spPr>
        <a:xfrm>
          <a:off x="6076950" y="5429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9525</xdr:rowOff>
    </xdr:from>
    <xdr:to>
      <xdr:col>2</xdr:col>
      <xdr:colOff>1019175</xdr:colOff>
      <xdr:row>2</xdr:row>
      <xdr:rowOff>9525</xdr:rowOff>
    </xdr:to>
    <xdr:sp macro="" textlink="">
      <xdr:nvSpPr>
        <xdr:cNvPr id="4" name="Line 8"/>
        <xdr:cNvSpPr>
          <a:spLocks noChangeShapeType="1"/>
        </xdr:cNvSpPr>
      </xdr:nvSpPr>
      <xdr:spPr>
        <a:xfrm>
          <a:off x="361950" y="552450"/>
          <a:ext cx="1638300" cy="0"/>
        </a:xfrm>
        <a:prstGeom prst="line">
          <a:avLst/>
        </a:prstGeom>
        <a:noFill/>
        <a:ln w="127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</xdr:row>
      <xdr:rowOff>0</xdr:rowOff>
    </xdr:from>
    <xdr:to>
      <xdr:col>12</xdr:col>
      <xdr:colOff>485775</xdr:colOff>
      <xdr:row>2</xdr:row>
      <xdr:rowOff>0</xdr:rowOff>
    </xdr:to>
    <xdr:sp macro="" textlink="">
      <xdr:nvSpPr>
        <xdr:cNvPr id="5" name="Line 3"/>
        <xdr:cNvSpPr>
          <a:spLocks noChangeShapeType="1"/>
        </xdr:cNvSpPr>
      </xdr:nvSpPr>
      <xdr:spPr>
        <a:xfrm>
          <a:off x="6076950" y="5429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2</xdr:row>
      <xdr:rowOff>0</xdr:rowOff>
    </xdr:from>
    <xdr:to>
      <xdr:col>12</xdr:col>
      <xdr:colOff>295275</xdr:colOff>
      <xdr:row>2</xdr:row>
      <xdr:rowOff>0</xdr:rowOff>
    </xdr:to>
    <xdr:sp macro="" textlink="">
      <xdr:nvSpPr>
        <xdr:cNvPr id="6" name="Line 7"/>
        <xdr:cNvSpPr>
          <a:spLocks noChangeShapeType="1"/>
        </xdr:cNvSpPr>
      </xdr:nvSpPr>
      <xdr:spPr>
        <a:xfrm>
          <a:off x="5886450" y="5429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3175</xdr:colOff>
      <xdr:row>2</xdr:row>
      <xdr:rowOff>9525</xdr:rowOff>
    </xdr:from>
    <xdr:to>
      <xdr:col>2</xdr:col>
      <xdr:colOff>1060450</xdr:colOff>
      <xdr:row>2</xdr:row>
      <xdr:rowOff>9525</xdr:rowOff>
    </xdr:to>
    <xdr:sp macro="" textlink="">
      <xdr:nvSpPr>
        <xdr:cNvPr id="7" name="Line 8"/>
        <xdr:cNvSpPr>
          <a:spLocks noChangeShapeType="1"/>
        </xdr:cNvSpPr>
      </xdr:nvSpPr>
      <xdr:spPr>
        <a:xfrm>
          <a:off x="403225" y="552450"/>
          <a:ext cx="1638300" cy="0"/>
        </a:xfrm>
        <a:prstGeom prst="line">
          <a:avLst/>
        </a:prstGeom>
        <a:noFill/>
        <a:ln w="127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210299" y="67627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66775" y="65722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</xdr:colOff>
      <xdr:row>3</xdr:row>
      <xdr:rowOff>38100</xdr:rowOff>
    </xdr:from>
    <xdr:to>
      <xdr:col>12</xdr:col>
      <xdr:colOff>390525</xdr:colOff>
      <xdr:row>3</xdr:row>
      <xdr:rowOff>38100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7448549" y="666750"/>
          <a:ext cx="15716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572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10\Downloads\DANH%20SACH%20LOP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DA14TYA"/>
      <sheetName val="3.DA14TYB"/>
      <sheetName val="4.DA14TS"/>
      <sheetName val="5,DA14KCT"/>
      <sheetName val="6,DA14PT"/>
      <sheetName val="7.DA14CNTPA"/>
      <sheetName val="8.DA14CNTPB"/>
      <sheetName val="9.DA15TS"/>
      <sheetName val="10.DA15PT"/>
      <sheetName val="11.DA15KCT"/>
      <sheetName val="12.CA15TY"/>
      <sheetName val="13.DA15TYB"/>
      <sheetName val="14.CA15TS"/>
      <sheetName val="15.CA15CNTP"/>
      <sheetName val="16.CA15PT"/>
      <sheetName val="17.DA15CNTP"/>
      <sheetName val="18.DA15TYA"/>
      <sheetName val="19.DA16TYA"/>
      <sheetName val="20.DA16TYB "/>
      <sheetName val="21.DA16.NN"/>
      <sheetName val="22.DA16.TS"/>
      <sheetName val="23.DA16.CNTP"/>
      <sheetName val="24.CA16DTY"/>
      <sheetName val="25.CA16CNTP"/>
      <sheetName val="26.CA16TS"/>
      <sheetName val="27.CA16PT"/>
      <sheetName val="28.DA17CNTP"/>
      <sheetName val="29.DA17KTMT"/>
      <sheetName val="30.DA17TYA"/>
      <sheetName val="31.DA17TYB"/>
      <sheetName val="32.DA17NN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10"/>
      <sheetName val="Sheet11"/>
      <sheetName val="Sheet12"/>
      <sheetName val="Sheet9"/>
      <sheetName val="33.DA17TS"/>
      <sheetName val="34.CA17DTY"/>
      <sheetName val="35.CA17TS"/>
      <sheetName val="DA18TYA"/>
      <sheetName val="DA18TYB"/>
      <sheetName val="DA18TS"/>
      <sheetName val="DA18CNSH"/>
      <sheetName val="DA18CNTP"/>
      <sheetName val="DA18N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3">
          <cell r="B13">
            <v>114717038</v>
          </cell>
          <cell r="C13" t="str">
            <v>Châu Nhật</v>
          </cell>
          <cell r="D13" t="str">
            <v>Trường</v>
          </cell>
          <cell r="F13" t="str">
            <v>Nam</v>
          </cell>
          <cell r="G13">
            <v>36222</v>
          </cell>
          <cell r="I13" t="str">
            <v>Kinh</v>
          </cell>
        </row>
        <row r="14">
          <cell r="B14">
            <v>114717026</v>
          </cell>
          <cell r="C14" t="str">
            <v>Dương Mỹ</v>
          </cell>
          <cell r="D14" t="str">
            <v>Duyên</v>
          </cell>
          <cell r="F14" t="str">
            <v>Nữ</v>
          </cell>
          <cell r="G14">
            <v>36435</v>
          </cell>
          <cell r="I14" t="str">
            <v>Kinh</v>
          </cell>
        </row>
        <row r="15">
          <cell r="B15">
            <v>114717041</v>
          </cell>
          <cell r="C15" t="str">
            <v>Huỳnh Trúc</v>
          </cell>
          <cell r="D15" t="str">
            <v>Huỳnh</v>
          </cell>
          <cell r="F15" t="str">
            <v>Nữ</v>
          </cell>
          <cell r="G15">
            <v>36231</v>
          </cell>
          <cell r="I15" t="str">
            <v>Kinh</v>
          </cell>
        </row>
        <row r="16">
          <cell r="B16">
            <v>114717030</v>
          </cell>
          <cell r="C16" t="str">
            <v>Lâm Thị Trúc</v>
          </cell>
          <cell r="D16" t="str">
            <v>Ly</v>
          </cell>
          <cell r="F16" t="str">
            <v>Nữ</v>
          </cell>
          <cell r="G16">
            <v>36320</v>
          </cell>
          <cell r="I16" t="str">
            <v>Kinh</v>
          </cell>
        </row>
        <row r="17">
          <cell r="B17">
            <v>114717010</v>
          </cell>
          <cell r="C17" t="str">
            <v>Lý Vũ</v>
          </cell>
          <cell r="D17" t="str">
            <v>Luân</v>
          </cell>
          <cell r="F17" t="str">
            <v>Nam</v>
          </cell>
          <cell r="G17">
            <v>36448</v>
          </cell>
          <cell r="I17" t="str">
            <v>Kinh</v>
          </cell>
        </row>
        <row r="18">
          <cell r="B18">
            <v>114717013</v>
          </cell>
          <cell r="C18" t="str">
            <v>Nguyễn Lê Thảo</v>
          </cell>
          <cell r="D18" t="str">
            <v>Ngân</v>
          </cell>
          <cell r="F18" t="str">
            <v>Nữ</v>
          </cell>
          <cell r="G18">
            <v>36459</v>
          </cell>
          <cell r="I18" t="str">
            <v>Kinh</v>
          </cell>
        </row>
        <row r="19">
          <cell r="B19">
            <v>114717007</v>
          </cell>
          <cell r="C19" t="str">
            <v>Nguyễn Ngọc Thanh</v>
          </cell>
          <cell r="D19" t="str">
            <v>Hiền</v>
          </cell>
          <cell r="F19" t="str">
            <v>Nữ</v>
          </cell>
          <cell r="G19">
            <v>36249</v>
          </cell>
          <cell r="I19" t="str">
            <v>Kinh</v>
          </cell>
        </row>
        <row r="20">
          <cell r="B20">
            <v>114717039</v>
          </cell>
          <cell r="C20" t="str">
            <v xml:space="preserve">Nguyễn Quốc </v>
          </cell>
          <cell r="D20" t="str">
            <v>Việt</v>
          </cell>
          <cell r="F20" t="str">
            <v>Nam</v>
          </cell>
          <cell r="G20">
            <v>36213</v>
          </cell>
          <cell r="I20" t="str">
            <v>Kinh</v>
          </cell>
        </row>
        <row r="21">
          <cell r="B21">
            <v>114717009</v>
          </cell>
          <cell r="C21" t="str">
            <v>Nguyễn Văn</v>
          </cell>
          <cell r="D21" t="str">
            <v>Lộc</v>
          </cell>
          <cell r="F21" t="str">
            <v>Nam</v>
          </cell>
          <cell r="G21">
            <v>36363</v>
          </cell>
          <cell r="I21" t="str">
            <v>Kinh</v>
          </cell>
        </row>
        <row r="22">
          <cell r="B22">
            <v>114717035</v>
          </cell>
          <cell r="C22" t="str">
            <v>Phạm Mỹ</v>
          </cell>
          <cell r="D22" t="str">
            <v>Siêm</v>
          </cell>
          <cell r="F22" t="str">
            <v>Nữ</v>
          </cell>
          <cell r="G22">
            <v>36337</v>
          </cell>
          <cell r="I22" t="str">
            <v>Kinh</v>
          </cell>
        </row>
        <row r="23">
          <cell r="B23">
            <v>114717029</v>
          </cell>
          <cell r="C23" t="str">
            <v>Phạm Thanh</v>
          </cell>
          <cell r="D23" t="str">
            <v>Long</v>
          </cell>
          <cell r="F23" t="str">
            <v>Nam</v>
          </cell>
          <cell r="G23">
            <v>36467</v>
          </cell>
          <cell r="I23" t="str">
            <v>Kinh</v>
          </cell>
        </row>
        <row r="24">
          <cell r="B24">
            <v>114717031</v>
          </cell>
          <cell r="C24" t="str">
            <v>Phan Thị Huỳnh</v>
          </cell>
          <cell r="D24" t="str">
            <v>Như</v>
          </cell>
          <cell r="F24" t="str">
            <v>Nữ</v>
          </cell>
          <cell r="G24">
            <v>36279</v>
          </cell>
          <cell r="I24" t="str">
            <v>Kinh</v>
          </cell>
        </row>
        <row r="25">
          <cell r="B25">
            <v>114717032</v>
          </cell>
          <cell r="C25" t="str">
            <v>Sơn Thị Ngọc</v>
          </cell>
          <cell r="D25" t="str">
            <v>Qúi</v>
          </cell>
          <cell r="F25" t="str">
            <v>Nữ</v>
          </cell>
          <cell r="G25">
            <v>36475</v>
          </cell>
          <cell r="I25" t="str">
            <v>Khmer</v>
          </cell>
        </row>
        <row r="26">
          <cell r="B26">
            <v>114717037</v>
          </cell>
          <cell r="C26" t="str">
            <v>Thạch</v>
          </cell>
          <cell r="D26" t="str">
            <v>Thái</v>
          </cell>
          <cell r="F26" t="str">
            <v>Nam</v>
          </cell>
          <cell r="G26">
            <v>35784</v>
          </cell>
          <cell r="I26" t="str">
            <v>Khmer</v>
          </cell>
        </row>
        <row r="27">
          <cell r="B27">
            <v>114717020</v>
          </cell>
          <cell r="C27" t="str">
            <v>Thạch Oanh</v>
          </cell>
          <cell r="D27" t="str">
            <v>Thone</v>
          </cell>
          <cell r="F27" t="str">
            <v>Nam</v>
          </cell>
          <cell r="G27">
            <v>35460</v>
          </cell>
          <cell r="I27" t="str">
            <v>Khmer</v>
          </cell>
        </row>
        <row r="28">
          <cell r="B28">
            <v>114717034</v>
          </cell>
          <cell r="C28" t="str">
            <v>Thạch Thị</v>
          </cell>
          <cell r="D28" t="str">
            <v>Ry</v>
          </cell>
          <cell r="F28" t="str">
            <v>Nữ</v>
          </cell>
          <cell r="G28">
            <v>36352</v>
          </cell>
          <cell r="I28" t="str">
            <v>Khmer</v>
          </cell>
        </row>
        <row r="29">
          <cell r="B29">
            <v>114717018</v>
          </cell>
          <cell r="C29" t="str">
            <v>Trần Thị Huỳnh</v>
          </cell>
          <cell r="D29" t="str">
            <v>Như</v>
          </cell>
          <cell r="F29" t="str">
            <v>Nữ</v>
          </cell>
          <cell r="G29">
            <v>36441</v>
          </cell>
          <cell r="I29" t="str">
            <v>Kinh</v>
          </cell>
        </row>
        <row r="30">
          <cell r="B30">
            <v>114717027</v>
          </cell>
          <cell r="C30" t="str">
            <v>Võ Đan</v>
          </cell>
          <cell r="D30" t="str">
            <v>Hạ</v>
          </cell>
          <cell r="F30" t="str">
            <v>Nữ</v>
          </cell>
          <cell r="G30">
            <v>36161</v>
          </cell>
          <cell r="I30" t="str">
            <v>Kinh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113"/>
  <sheetViews>
    <sheetView topLeftCell="A59" workbookViewId="0">
      <selection activeCell="E78" sqref="E78"/>
    </sheetView>
  </sheetViews>
  <sheetFormatPr defaultRowHeight="15.75" x14ac:dyDescent="0.25"/>
  <cols>
    <col min="1" max="1" width="6" style="122" customWidth="1"/>
    <col min="2" max="2" width="13.42578125" style="6" customWidth="1"/>
    <col min="3" max="3" width="22.42578125" style="6" bestFit="1" customWidth="1"/>
    <col min="4" max="4" width="9.42578125" style="519" customWidth="1"/>
    <col min="5" max="5" width="7.85546875" style="122" customWidth="1"/>
    <col min="6" max="6" width="12.140625" style="6" customWidth="1"/>
    <col min="7" max="7" width="9.5703125" style="6" customWidth="1"/>
    <col min="8" max="8" width="7.85546875" style="6" customWidth="1"/>
    <col min="9" max="9" width="6.7109375" style="6" customWidth="1"/>
    <col min="10" max="10" width="6.42578125" style="6" customWidth="1"/>
    <col min="11" max="11" width="6.140625" style="6" customWidth="1"/>
    <col min="12" max="12" width="6.5703125" style="6" customWidth="1"/>
    <col min="13" max="13" width="8.42578125" style="6" customWidth="1"/>
    <col min="14" max="14" width="10.140625" style="6" customWidth="1"/>
    <col min="15" max="15" width="24.140625" style="6" bestFit="1" customWidth="1"/>
    <col min="16" max="254" width="9.140625" style="6"/>
    <col min="255" max="255" width="6" style="6" customWidth="1"/>
    <col min="256" max="256" width="13.42578125" style="6" customWidth="1"/>
    <col min="257" max="257" width="18.85546875" style="6" customWidth="1"/>
    <col min="258" max="258" width="0" style="6" hidden="1" customWidth="1"/>
    <col min="259" max="259" width="9.42578125" style="6" customWidth="1"/>
    <col min="260" max="260" width="7.85546875" style="6" customWidth="1"/>
    <col min="261" max="261" width="0" style="6" hidden="1" customWidth="1"/>
    <col min="262" max="262" width="12.140625" style="6" customWidth="1"/>
    <col min="263" max="263" width="9.5703125" style="6" customWidth="1"/>
    <col min="264" max="264" width="7.85546875" style="6" customWidth="1"/>
    <col min="265" max="265" width="6.7109375" style="6" customWidth="1"/>
    <col min="266" max="266" width="6.42578125" style="6" customWidth="1"/>
    <col min="267" max="267" width="6.140625" style="6" customWidth="1"/>
    <col min="268" max="268" width="6.5703125" style="6" customWidth="1"/>
    <col min="269" max="269" width="8.42578125" style="6" customWidth="1"/>
    <col min="270" max="270" width="10.140625" style="6" customWidth="1"/>
    <col min="271" max="271" width="21.42578125" style="6" customWidth="1"/>
    <col min="272" max="510" width="9.140625" style="6"/>
    <col min="511" max="511" width="6" style="6" customWidth="1"/>
    <col min="512" max="512" width="13.42578125" style="6" customWidth="1"/>
    <col min="513" max="513" width="18.85546875" style="6" customWidth="1"/>
    <col min="514" max="514" width="0" style="6" hidden="1" customWidth="1"/>
    <col min="515" max="515" width="9.42578125" style="6" customWidth="1"/>
    <col min="516" max="516" width="7.85546875" style="6" customWidth="1"/>
    <col min="517" max="517" width="0" style="6" hidden="1" customWidth="1"/>
    <col min="518" max="518" width="12.140625" style="6" customWidth="1"/>
    <col min="519" max="519" width="9.5703125" style="6" customWidth="1"/>
    <col min="520" max="520" width="7.85546875" style="6" customWidth="1"/>
    <col min="521" max="521" width="6.7109375" style="6" customWidth="1"/>
    <col min="522" max="522" width="6.42578125" style="6" customWidth="1"/>
    <col min="523" max="523" width="6.140625" style="6" customWidth="1"/>
    <col min="524" max="524" width="6.5703125" style="6" customWidth="1"/>
    <col min="525" max="525" width="8.42578125" style="6" customWidth="1"/>
    <col min="526" max="526" width="10.140625" style="6" customWidth="1"/>
    <col min="527" max="527" width="21.42578125" style="6" customWidth="1"/>
    <col min="528" max="766" width="9.140625" style="6"/>
    <col min="767" max="767" width="6" style="6" customWidth="1"/>
    <col min="768" max="768" width="13.42578125" style="6" customWidth="1"/>
    <col min="769" max="769" width="18.85546875" style="6" customWidth="1"/>
    <col min="770" max="770" width="0" style="6" hidden="1" customWidth="1"/>
    <col min="771" max="771" width="9.42578125" style="6" customWidth="1"/>
    <col min="772" max="772" width="7.85546875" style="6" customWidth="1"/>
    <col min="773" max="773" width="0" style="6" hidden="1" customWidth="1"/>
    <col min="774" max="774" width="12.140625" style="6" customWidth="1"/>
    <col min="775" max="775" width="9.5703125" style="6" customWidth="1"/>
    <col min="776" max="776" width="7.85546875" style="6" customWidth="1"/>
    <col min="777" max="777" width="6.7109375" style="6" customWidth="1"/>
    <col min="778" max="778" width="6.42578125" style="6" customWidth="1"/>
    <col min="779" max="779" width="6.140625" style="6" customWidth="1"/>
    <col min="780" max="780" width="6.5703125" style="6" customWidth="1"/>
    <col min="781" max="781" width="8.42578125" style="6" customWidth="1"/>
    <col min="782" max="782" width="10.140625" style="6" customWidth="1"/>
    <col min="783" max="783" width="21.42578125" style="6" customWidth="1"/>
    <col min="784" max="1022" width="9.140625" style="6"/>
    <col min="1023" max="1023" width="6" style="6" customWidth="1"/>
    <col min="1024" max="1024" width="13.42578125" style="6" customWidth="1"/>
    <col min="1025" max="1025" width="18.85546875" style="6" customWidth="1"/>
    <col min="1026" max="1026" width="0" style="6" hidden="1" customWidth="1"/>
    <col min="1027" max="1027" width="9.42578125" style="6" customWidth="1"/>
    <col min="1028" max="1028" width="7.85546875" style="6" customWidth="1"/>
    <col min="1029" max="1029" width="0" style="6" hidden="1" customWidth="1"/>
    <col min="1030" max="1030" width="12.140625" style="6" customWidth="1"/>
    <col min="1031" max="1031" width="9.5703125" style="6" customWidth="1"/>
    <col min="1032" max="1032" width="7.85546875" style="6" customWidth="1"/>
    <col min="1033" max="1033" width="6.7109375" style="6" customWidth="1"/>
    <col min="1034" max="1034" width="6.42578125" style="6" customWidth="1"/>
    <col min="1035" max="1035" width="6.140625" style="6" customWidth="1"/>
    <col min="1036" max="1036" width="6.5703125" style="6" customWidth="1"/>
    <col min="1037" max="1037" width="8.42578125" style="6" customWidth="1"/>
    <col min="1038" max="1038" width="10.140625" style="6" customWidth="1"/>
    <col min="1039" max="1039" width="21.42578125" style="6" customWidth="1"/>
    <col min="1040" max="1278" width="9.140625" style="6"/>
    <col min="1279" max="1279" width="6" style="6" customWidth="1"/>
    <col min="1280" max="1280" width="13.42578125" style="6" customWidth="1"/>
    <col min="1281" max="1281" width="18.85546875" style="6" customWidth="1"/>
    <col min="1282" max="1282" width="0" style="6" hidden="1" customWidth="1"/>
    <col min="1283" max="1283" width="9.42578125" style="6" customWidth="1"/>
    <col min="1284" max="1284" width="7.85546875" style="6" customWidth="1"/>
    <col min="1285" max="1285" width="0" style="6" hidden="1" customWidth="1"/>
    <col min="1286" max="1286" width="12.140625" style="6" customWidth="1"/>
    <col min="1287" max="1287" width="9.5703125" style="6" customWidth="1"/>
    <col min="1288" max="1288" width="7.85546875" style="6" customWidth="1"/>
    <col min="1289" max="1289" width="6.7109375" style="6" customWidth="1"/>
    <col min="1290" max="1290" width="6.42578125" style="6" customWidth="1"/>
    <col min="1291" max="1291" width="6.140625" style="6" customWidth="1"/>
    <col min="1292" max="1292" width="6.5703125" style="6" customWidth="1"/>
    <col min="1293" max="1293" width="8.42578125" style="6" customWidth="1"/>
    <col min="1294" max="1294" width="10.140625" style="6" customWidth="1"/>
    <col min="1295" max="1295" width="21.42578125" style="6" customWidth="1"/>
    <col min="1296" max="1534" width="9.140625" style="6"/>
    <col min="1535" max="1535" width="6" style="6" customWidth="1"/>
    <col min="1536" max="1536" width="13.42578125" style="6" customWidth="1"/>
    <col min="1537" max="1537" width="18.85546875" style="6" customWidth="1"/>
    <col min="1538" max="1538" width="0" style="6" hidden="1" customWidth="1"/>
    <col min="1539" max="1539" width="9.42578125" style="6" customWidth="1"/>
    <col min="1540" max="1540" width="7.85546875" style="6" customWidth="1"/>
    <col min="1541" max="1541" width="0" style="6" hidden="1" customWidth="1"/>
    <col min="1542" max="1542" width="12.140625" style="6" customWidth="1"/>
    <col min="1543" max="1543" width="9.5703125" style="6" customWidth="1"/>
    <col min="1544" max="1544" width="7.85546875" style="6" customWidth="1"/>
    <col min="1545" max="1545" width="6.7109375" style="6" customWidth="1"/>
    <col min="1546" max="1546" width="6.42578125" style="6" customWidth="1"/>
    <col min="1547" max="1547" width="6.140625" style="6" customWidth="1"/>
    <col min="1548" max="1548" width="6.5703125" style="6" customWidth="1"/>
    <col min="1549" max="1549" width="8.42578125" style="6" customWidth="1"/>
    <col min="1550" max="1550" width="10.140625" style="6" customWidth="1"/>
    <col min="1551" max="1551" width="21.42578125" style="6" customWidth="1"/>
    <col min="1552" max="1790" width="9.140625" style="6"/>
    <col min="1791" max="1791" width="6" style="6" customWidth="1"/>
    <col min="1792" max="1792" width="13.42578125" style="6" customWidth="1"/>
    <col min="1793" max="1793" width="18.85546875" style="6" customWidth="1"/>
    <col min="1794" max="1794" width="0" style="6" hidden="1" customWidth="1"/>
    <col min="1795" max="1795" width="9.42578125" style="6" customWidth="1"/>
    <col min="1796" max="1796" width="7.85546875" style="6" customWidth="1"/>
    <col min="1797" max="1797" width="0" style="6" hidden="1" customWidth="1"/>
    <col min="1798" max="1798" width="12.140625" style="6" customWidth="1"/>
    <col min="1799" max="1799" width="9.5703125" style="6" customWidth="1"/>
    <col min="1800" max="1800" width="7.85546875" style="6" customWidth="1"/>
    <col min="1801" max="1801" width="6.7109375" style="6" customWidth="1"/>
    <col min="1802" max="1802" width="6.42578125" style="6" customWidth="1"/>
    <col min="1803" max="1803" width="6.140625" style="6" customWidth="1"/>
    <col min="1804" max="1804" width="6.5703125" style="6" customWidth="1"/>
    <col min="1805" max="1805" width="8.42578125" style="6" customWidth="1"/>
    <col min="1806" max="1806" width="10.140625" style="6" customWidth="1"/>
    <col min="1807" max="1807" width="21.42578125" style="6" customWidth="1"/>
    <col min="1808" max="2046" width="9.140625" style="6"/>
    <col min="2047" max="2047" width="6" style="6" customWidth="1"/>
    <col min="2048" max="2048" width="13.42578125" style="6" customWidth="1"/>
    <col min="2049" max="2049" width="18.85546875" style="6" customWidth="1"/>
    <col min="2050" max="2050" width="0" style="6" hidden="1" customWidth="1"/>
    <col min="2051" max="2051" width="9.42578125" style="6" customWidth="1"/>
    <col min="2052" max="2052" width="7.85546875" style="6" customWidth="1"/>
    <col min="2053" max="2053" width="0" style="6" hidden="1" customWidth="1"/>
    <col min="2054" max="2054" width="12.140625" style="6" customWidth="1"/>
    <col min="2055" max="2055" width="9.5703125" style="6" customWidth="1"/>
    <col min="2056" max="2056" width="7.85546875" style="6" customWidth="1"/>
    <col min="2057" max="2057" width="6.7109375" style="6" customWidth="1"/>
    <col min="2058" max="2058" width="6.42578125" style="6" customWidth="1"/>
    <col min="2059" max="2059" width="6.140625" style="6" customWidth="1"/>
    <col min="2060" max="2060" width="6.5703125" style="6" customWidth="1"/>
    <col min="2061" max="2061" width="8.42578125" style="6" customWidth="1"/>
    <col min="2062" max="2062" width="10.140625" style="6" customWidth="1"/>
    <col min="2063" max="2063" width="21.42578125" style="6" customWidth="1"/>
    <col min="2064" max="2302" width="9.140625" style="6"/>
    <col min="2303" max="2303" width="6" style="6" customWidth="1"/>
    <col min="2304" max="2304" width="13.42578125" style="6" customWidth="1"/>
    <col min="2305" max="2305" width="18.85546875" style="6" customWidth="1"/>
    <col min="2306" max="2306" width="0" style="6" hidden="1" customWidth="1"/>
    <col min="2307" max="2307" width="9.42578125" style="6" customWidth="1"/>
    <col min="2308" max="2308" width="7.85546875" style="6" customWidth="1"/>
    <col min="2309" max="2309" width="0" style="6" hidden="1" customWidth="1"/>
    <col min="2310" max="2310" width="12.140625" style="6" customWidth="1"/>
    <col min="2311" max="2311" width="9.5703125" style="6" customWidth="1"/>
    <col min="2312" max="2312" width="7.85546875" style="6" customWidth="1"/>
    <col min="2313" max="2313" width="6.7109375" style="6" customWidth="1"/>
    <col min="2314" max="2314" width="6.42578125" style="6" customWidth="1"/>
    <col min="2315" max="2315" width="6.140625" style="6" customWidth="1"/>
    <col min="2316" max="2316" width="6.5703125" style="6" customWidth="1"/>
    <col min="2317" max="2317" width="8.42578125" style="6" customWidth="1"/>
    <col min="2318" max="2318" width="10.140625" style="6" customWidth="1"/>
    <col min="2319" max="2319" width="21.42578125" style="6" customWidth="1"/>
    <col min="2320" max="2558" width="9.140625" style="6"/>
    <col min="2559" max="2559" width="6" style="6" customWidth="1"/>
    <col min="2560" max="2560" width="13.42578125" style="6" customWidth="1"/>
    <col min="2561" max="2561" width="18.85546875" style="6" customWidth="1"/>
    <col min="2562" max="2562" width="0" style="6" hidden="1" customWidth="1"/>
    <col min="2563" max="2563" width="9.42578125" style="6" customWidth="1"/>
    <col min="2564" max="2564" width="7.85546875" style="6" customWidth="1"/>
    <col min="2565" max="2565" width="0" style="6" hidden="1" customWidth="1"/>
    <col min="2566" max="2566" width="12.140625" style="6" customWidth="1"/>
    <col min="2567" max="2567" width="9.5703125" style="6" customWidth="1"/>
    <col min="2568" max="2568" width="7.85546875" style="6" customWidth="1"/>
    <col min="2569" max="2569" width="6.7109375" style="6" customWidth="1"/>
    <col min="2570" max="2570" width="6.42578125" style="6" customWidth="1"/>
    <col min="2571" max="2571" width="6.140625" style="6" customWidth="1"/>
    <col min="2572" max="2572" width="6.5703125" style="6" customWidth="1"/>
    <col min="2573" max="2573" width="8.42578125" style="6" customWidth="1"/>
    <col min="2574" max="2574" width="10.140625" style="6" customWidth="1"/>
    <col min="2575" max="2575" width="21.42578125" style="6" customWidth="1"/>
    <col min="2576" max="2814" width="9.140625" style="6"/>
    <col min="2815" max="2815" width="6" style="6" customWidth="1"/>
    <col min="2816" max="2816" width="13.42578125" style="6" customWidth="1"/>
    <col min="2817" max="2817" width="18.85546875" style="6" customWidth="1"/>
    <col min="2818" max="2818" width="0" style="6" hidden="1" customWidth="1"/>
    <col min="2819" max="2819" width="9.42578125" style="6" customWidth="1"/>
    <col min="2820" max="2820" width="7.85546875" style="6" customWidth="1"/>
    <col min="2821" max="2821" width="0" style="6" hidden="1" customWidth="1"/>
    <col min="2822" max="2822" width="12.140625" style="6" customWidth="1"/>
    <col min="2823" max="2823" width="9.5703125" style="6" customWidth="1"/>
    <col min="2824" max="2824" width="7.85546875" style="6" customWidth="1"/>
    <col min="2825" max="2825" width="6.7109375" style="6" customWidth="1"/>
    <col min="2826" max="2826" width="6.42578125" style="6" customWidth="1"/>
    <col min="2827" max="2827" width="6.140625" style="6" customWidth="1"/>
    <col min="2828" max="2828" width="6.5703125" style="6" customWidth="1"/>
    <col min="2829" max="2829" width="8.42578125" style="6" customWidth="1"/>
    <col min="2830" max="2830" width="10.140625" style="6" customWidth="1"/>
    <col min="2831" max="2831" width="21.42578125" style="6" customWidth="1"/>
    <col min="2832" max="3070" width="9.140625" style="6"/>
    <col min="3071" max="3071" width="6" style="6" customWidth="1"/>
    <col min="3072" max="3072" width="13.42578125" style="6" customWidth="1"/>
    <col min="3073" max="3073" width="18.85546875" style="6" customWidth="1"/>
    <col min="3074" max="3074" width="0" style="6" hidden="1" customWidth="1"/>
    <col min="3075" max="3075" width="9.42578125" style="6" customWidth="1"/>
    <col min="3076" max="3076" width="7.85546875" style="6" customWidth="1"/>
    <col min="3077" max="3077" width="0" style="6" hidden="1" customWidth="1"/>
    <col min="3078" max="3078" width="12.140625" style="6" customWidth="1"/>
    <col min="3079" max="3079" width="9.5703125" style="6" customWidth="1"/>
    <col min="3080" max="3080" width="7.85546875" style="6" customWidth="1"/>
    <col min="3081" max="3081" width="6.7109375" style="6" customWidth="1"/>
    <col min="3082" max="3082" width="6.42578125" style="6" customWidth="1"/>
    <col min="3083" max="3083" width="6.140625" style="6" customWidth="1"/>
    <col min="3084" max="3084" width="6.5703125" style="6" customWidth="1"/>
    <col min="3085" max="3085" width="8.42578125" style="6" customWidth="1"/>
    <col min="3086" max="3086" width="10.140625" style="6" customWidth="1"/>
    <col min="3087" max="3087" width="21.42578125" style="6" customWidth="1"/>
    <col min="3088" max="3326" width="9.140625" style="6"/>
    <col min="3327" max="3327" width="6" style="6" customWidth="1"/>
    <col min="3328" max="3328" width="13.42578125" style="6" customWidth="1"/>
    <col min="3329" max="3329" width="18.85546875" style="6" customWidth="1"/>
    <col min="3330" max="3330" width="0" style="6" hidden="1" customWidth="1"/>
    <col min="3331" max="3331" width="9.42578125" style="6" customWidth="1"/>
    <col min="3332" max="3332" width="7.85546875" style="6" customWidth="1"/>
    <col min="3333" max="3333" width="0" style="6" hidden="1" customWidth="1"/>
    <col min="3334" max="3334" width="12.140625" style="6" customWidth="1"/>
    <col min="3335" max="3335" width="9.5703125" style="6" customWidth="1"/>
    <col min="3336" max="3336" width="7.85546875" style="6" customWidth="1"/>
    <col min="3337" max="3337" width="6.7109375" style="6" customWidth="1"/>
    <col min="3338" max="3338" width="6.42578125" style="6" customWidth="1"/>
    <col min="3339" max="3339" width="6.140625" style="6" customWidth="1"/>
    <col min="3340" max="3340" width="6.5703125" style="6" customWidth="1"/>
    <col min="3341" max="3341" width="8.42578125" style="6" customWidth="1"/>
    <col min="3342" max="3342" width="10.140625" style="6" customWidth="1"/>
    <col min="3343" max="3343" width="21.42578125" style="6" customWidth="1"/>
    <col min="3344" max="3582" width="9.140625" style="6"/>
    <col min="3583" max="3583" width="6" style="6" customWidth="1"/>
    <col min="3584" max="3584" width="13.42578125" style="6" customWidth="1"/>
    <col min="3585" max="3585" width="18.85546875" style="6" customWidth="1"/>
    <col min="3586" max="3586" width="0" style="6" hidden="1" customWidth="1"/>
    <col min="3587" max="3587" width="9.42578125" style="6" customWidth="1"/>
    <col min="3588" max="3588" width="7.85546875" style="6" customWidth="1"/>
    <col min="3589" max="3589" width="0" style="6" hidden="1" customWidth="1"/>
    <col min="3590" max="3590" width="12.140625" style="6" customWidth="1"/>
    <col min="3591" max="3591" width="9.5703125" style="6" customWidth="1"/>
    <col min="3592" max="3592" width="7.85546875" style="6" customWidth="1"/>
    <col min="3593" max="3593" width="6.7109375" style="6" customWidth="1"/>
    <col min="3594" max="3594" width="6.42578125" style="6" customWidth="1"/>
    <col min="3595" max="3595" width="6.140625" style="6" customWidth="1"/>
    <col min="3596" max="3596" width="6.5703125" style="6" customWidth="1"/>
    <col min="3597" max="3597" width="8.42578125" style="6" customWidth="1"/>
    <col min="3598" max="3598" width="10.140625" style="6" customWidth="1"/>
    <col min="3599" max="3599" width="21.42578125" style="6" customWidth="1"/>
    <col min="3600" max="3838" width="9.140625" style="6"/>
    <col min="3839" max="3839" width="6" style="6" customWidth="1"/>
    <col min="3840" max="3840" width="13.42578125" style="6" customWidth="1"/>
    <col min="3841" max="3841" width="18.85546875" style="6" customWidth="1"/>
    <col min="3842" max="3842" width="0" style="6" hidden="1" customWidth="1"/>
    <col min="3843" max="3843" width="9.42578125" style="6" customWidth="1"/>
    <col min="3844" max="3844" width="7.85546875" style="6" customWidth="1"/>
    <col min="3845" max="3845" width="0" style="6" hidden="1" customWidth="1"/>
    <col min="3846" max="3846" width="12.140625" style="6" customWidth="1"/>
    <col min="3847" max="3847" width="9.5703125" style="6" customWidth="1"/>
    <col min="3848" max="3848" width="7.85546875" style="6" customWidth="1"/>
    <col min="3849" max="3849" width="6.7109375" style="6" customWidth="1"/>
    <col min="3850" max="3850" width="6.42578125" style="6" customWidth="1"/>
    <col min="3851" max="3851" width="6.140625" style="6" customWidth="1"/>
    <col min="3852" max="3852" width="6.5703125" style="6" customWidth="1"/>
    <col min="3853" max="3853" width="8.42578125" style="6" customWidth="1"/>
    <col min="3854" max="3854" width="10.140625" style="6" customWidth="1"/>
    <col min="3855" max="3855" width="21.42578125" style="6" customWidth="1"/>
    <col min="3856" max="4094" width="9.140625" style="6"/>
    <col min="4095" max="4095" width="6" style="6" customWidth="1"/>
    <col min="4096" max="4096" width="13.42578125" style="6" customWidth="1"/>
    <col min="4097" max="4097" width="18.85546875" style="6" customWidth="1"/>
    <col min="4098" max="4098" width="0" style="6" hidden="1" customWidth="1"/>
    <col min="4099" max="4099" width="9.42578125" style="6" customWidth="1"/>
    <col min="4100" max="4100" width="7.85546875" style="6" customWidth="1"/>
    <col min="4101" max="4101" width="0" style="6" hidden="1" customWidth="1"/>
    <col min="4102" max="4102" width="12.140625" style="6" customWidth="1"/>
    <col min="4103" max="4103" width="9.5703125" style="6" customWidth="1"/>
    <col min="4104" max="4104" width="7.85546875" style="6" customWidth="1"/>
    <col min="4105" max="4105" width="6.7109375" style="6" customWidth="1"/>
    <col min="4106" max="4106" width="6.42578125" style="6" customWidth="1"/>
    <col min="4107" max="4107" width="6.140625" style="6" customWidth="1"/>
    <col min="4108" max="4108" width="6.5703125" style="6" customWidth="1"/>
    <col min="4109" max="4109" width="8.42578125" style="6" customWidth="1"/>
    <col min="4110" max="4110" width="10.140625" style="6" customWidth="1"/>
    <col min="4111" max="4111" width="21.42578125" style="6" customWidth="1"/>
    <col min="4112" max="4350" width="9.140625" style="6"/>
    <col min="4351" max="4351" width="6" style="6" customWidth="1"/>
    <col min="4352" max="4352" width="13.42578125" style="6" customWidth="1"/>
    <col min="4353" max="4353" width="18.85546875" style="6" customWidth="1"/>
    <col min="4354" max="4354" width="0" style="6" hidden="1" customWidth="1"/>
    <col min="4355" max="4355" width="9.42578125" style="6" customWidth="1"/>
    <col min="4356" max="4356" width="7.85546875" style="6" customWidth="1"/>
    <col min="4357" max="4357" width="0" style="6" hidden="1" customWidth="1"/>
    <col min="4358" max="4358" width="12.140625" style="6" customWidth="1"/>
    <col min="4359" max="4359" width="9.5703125" style="6" customWidth="1"/>
    <col min="4360" max="4360" width="7.85546875" style="6" customWidth="1"/>
    <col min="4361" max="4361" width="6.7109375" style="6" customWidth="1"/>
    <col min="4362" max="4362" width="6.42578125" style="6" customWidth="1"/>
    <col min="4363" max="4363" width="6.140625" style="6" customWidth="1"/>
    <col min="4364" max="4364" width="6.5703125" style="6" customWidth="1"/>
    <col min="4365" max="4365" width="8.42578125" style="6" customWidth="1"/>
    <col min="4366" max="4366" width="10.140625" style="6" customWidth="1"/>
    <col min="4367" max="4367" width="21.42578125" style="6" customWidth="1"/>
    <col min="4368" max="4606" width="9.140625" style="6"/>
    <col min="4607" max="4607" width="6" style="6" customWidth="1"/>
    <col min="4608" max="4608" width="13.42578125" style="6" customWidth="1"/>
    <col min="4609" max="4609" width="18.85546875" style="6" customWidth="1"/>
    <col min="4610" max="4610" width="0" style="6" hidden="1" customWidth="1"/>
    <col min="4611" max="4611" width="9.42578125" style="6" customWidth="1"/>
    <col min="4612" max="4612" width="7.85546875" style="6" customWidth="1"/>
    <col min="4613" max="4613" width="0" style="6" hidden="1" customWidth="1"/>
    <col min="4614" max="4614" width="12.140625" style="6" customWidth="1"/>
    <col min="4615" max="4615" width="9.5703125" style="6" customWidth="1"/>
    <col min="4616" max="4616" width="7.85546875" style="6" customWidth="1"/>
    <col min="4617" max="4617" width="6.7109375" style="6" customWidth="1"/>
    <col min="4618" max="4618" width="6.42578125" style="6" customWidth="1"/>
    <col min="4619" max="4619" width="6.140625" style="6" customWidth="1"/>
    <col min="4620" max="4620" width="6.5703125" style="6" customWidth="1"/>
    <col min="4621" max="4621" width="8.42578125" style="6" customWidth="1"/>
    <col min="4622" max="4622" width="10.140625" style="6" customWidth="1"/>
    <col min="4623" max="4623" width="21.42578125" style="6" customWidth="1"/>
    <col min="4624" max="4862" width="9.140625" style="6"/>
    <col min="4863" max="4863" width="6" style="6" customWidth="1"/>
    <col min="4864" max="4864" width="13.42578125" style="6" customWidth="1"/>
    <col min="4865" max="4865" width="18.85546875" style="6" customWidth="1"/>
    <col min="4866" max="4866" width="0" style="6" hidden="1" customWidth="1"/>
    <col min="4867" max="4867" width="9.42578125" style="6" customWidth="1"/>
    <col min="4868" max="4868" width="7.85546875" style="6" customWidth="1"/>
    <col min="4869" max="4869" width="0" style="6" hidden="1" customWidth="1"/>
    <col min="4870" max="4870" width="12.140625" style="6" customWidth="1"/>
    <col min="4871" max="4871" width="9.5703125" style="6" customWidth="1"/>
    <col min="4872" max="4872" width="7.85546875" style="6" customWidth="1"/>
    <col min="4873" max="4873" width="6.7109375" style="6" customWidth="1"/>
    <col min="4874" max="4874" width="6.42578125" style="6" customWidth="1"/>
    <col min="4875" max="4875" width="6.140625" style="6" customWidth="1"/>
    <col min="4876" max="4876" width="6.5703125" style="6" customWidth="1"/>
    <col min="4877" max="4877" width="8.42578125" style="6" customWidth="1"/>
    <col min="4878" max="4878" width="10.140625" style="6" customWidth="1"/>
    <col min="4879" max="4879" width="21.42578125" style="6" customWidth="1"/>
    <col min="4880" max="5118" width="9.140625" style="6"/>
    <col min="5119" max="5119" width="6" style="6" customWidth="1"/>
    <col min="5120" max="5120" width="13.42578125" style="6" customWidth="1"/>
    <col min="5121" max="5121" width="18.85546875" style="6" customWidth="1"/>
    <col min="5122" max="5122" width="0" style="6" hidden="1" customWidth="1"/>
    <col min="5123" max="5123" width="9.42578125" style="6" customWidth="1"/>
    <col min="5124" max="5124" width="7.85546875" style="6" customWidth="1"/>
    <col min="5125" max="5125" width="0" style="6" hidden="1" customWidth="1"/>
    <col min="5126" max="5126" width="12.140625" style="6" customWidth="1"/>
    <col min="5127" max="5127" width="9.5703125" style="6" customWidth="1"/>
    <col min="5128" max="5128" width="7.85546875" style="6" customWidth="1"/>
    <col min="5129" max="5129" width="6.7109375" style="6" customWidth="1"/>
    <col min="5130" max="5130" width="6.42578125" style="6" customWidth="1"/>
    <col min="5131" max="5131" width="6.140625" style="6" customWidth="1"/>
    <col min="5132" max="5132" width="6.5703125" style="6" customWidth="1"/>
    <col min="5133" max="5133" width="8.42578125" style="6" customWidth="1"/>
    <col min="5134" max="5134" width="10.140625" style="6" customWidth="1"/>
    <col min="5135" max="5135" width="21.42578125" style="6" customWidth="1"/>
    <col min="5136" max="5374" width="9.140625" style="6"/>
    <col min="5375" max="5375" width="6" style="6" customWidth="1"/>
    <col min="5376" max="5376" width="13.42578125" style="6" customWidth="1"/>
    <col min="5377" max="5377" width="18.85546875" style="6" customWidth="1"/>
    <col min="5378" max="5378" width="0" style="6" hidden="1" customWidth="1"/>
    <col min="5379" max="5379" width="9.42578125" style="6" customWidth="1"/>
    <col min="5380" max="5380" width="7.85546875" style="6" customWidth="1"/>
    <col min="5381" max="5381" width="0" style="6" hidden="1" customWidth="1"/>
    <col min="5382" max="5382" width="12.140625" style="6" customWidth="1"/>
    <col min="5383" max="5383" width="9.5703125" style="6" customWidth="1"/>
    <col min="5384" max="5384" width="7.85546875" style="6" customWidth="1"/>
    <col min="5385" max="5385" width="6.7109375" style="6" customWidth="1"/>
    <col min="5386" max="5386" width="6.42578125" style="6" customWidth="1"/>
    <col min="5387" max="5387" width="6.140625" style="6" customWidth="1"/>
    <col min="5388" max="5388" width="6.5703125" style="6" customWidth="1"/>
    <col min="5389" max="5389" width="8.42578125" style="6" customWidth="1"/>
    <col min="5390" max="5390" width="10.140625" style="6" customWidth="1"/>
    <col min="5391" max="5391" width="21.42578125" style="6" customWidth="1"/>
    <col min="5392" max="5630" width="9.140625" style="6"/>
    <col min="5631" max="5631" width="6" style="6" customWidth="1"/>
    <col min="5632" max="5632" width="13.42578125" style="6" customWidth="1"/>
    <col min="5633" max="5633" width="18.85546875" style="6" customWidth="1"/>
    <col min="5634" max="5634" width="0" style="6" hidden="1" customWidth="1"/>
    <col min="5635" max="5635" width="9.42578125" style="6" customWidth="1"/>
    <col min="5636" max="5636" width="7.85546875" style="6" customWidth="1"/>
    <col min="5637" max="5637" width="0" style="6" hidden="1" customWidth="1"/>
    <col min="5638" max="5638" width="12.140625" style="6" customWidth="1"/>
    <col min="5639" max="5639" width="9.5703125" style="6" customWidth="1"/>
    <col min="5640" max="5640" width="7.85546875" style="6" customWidth="1"/>
    <col min="5641" max="5641" width="6.7109375" style="6" customWidth="1"/>
    <col min="5642" max="5642" width="6.42578125" style="6" customWidth="1"/>
    <col min="5643" max="5643" width="6.140625" style="6" customWidth="1"/>
    <col min="5644" max="5644" width="6.5703125" style="6" customWidth="1"/>
    <col min="5645" max="5645" width="8.42578125" style="6" customWidth="1"/>
    <col min="5646" max="5646" width="10.140625" style="6" customWidth="1"/>
    <col min="5647" max="5647" width="21.42578125" style="6" customWidth="1"/>
    <col min="5648" max="5886" width="9.140625" style="6"/>
    <col min="5887" max="5887" width="6" style="6" customWidth="1"/>
    <col min="5888" max="5888" width="13.42578125" style="6" customWidth="1"/>
    <col min="5889" max="5889" width="18.85546875" style="6" customWidth="1"/>
    <col min="5890" max="5890" width="0" style="6" hidden="1" customWidth="1"/>
    <col min="5891" max="5891" width="9.42578125" style="6" customWidth="1"/>
    <col min="5892" max="5892" width="7.85546875" style="6" customWidth="1"/>
    <col min="5893" max="5893" width="0" style="6" hidden="1" customWidth="1"/>
    <col min="5894" max="5894" width="12.140625" style="6" customWidth="1"/>
    <col min="5895" max="5895" width="9.5703125" style="6" customWidth="1"/>
    <col min="5896" max="5896" width="7.85546875" style="6" customWidth="1"/>
    <col min="5897" max="5897" width="6.7109375" style="6" customWidth="1"/>
    <col min="5898" max="5898" width="6.42578125" style="6" customWidth="1"/>
    <col min="5899" max="5899" width="6.140625" style="6" customWidth="1"/>
    <col min="5900" max="5900" width="6.5703125" style="6" customWidth="1"/>
    <col min="5901" max="5901" width="8.42578125" style="6" customWidth="1"/>
    <col min="5902" max="5902" width="10.140625" style="6" customWidth="1"/>
    <col min="5903" max="5903" width="21.42578125" style="6" customWidth="1"/>
    <col min="5904" max="6142" width="9.140625" style="6"/>
    <col min="6143" max="6143" width="6" style="6" customWidth="1"/>
    <col min="6144" max="6144" width="13.42578125" style="6" customWidth="1"/>
    <col min="6145" max="6145" width="18.85546875" style="6" customWidth="1"/>
    <col min="6146" max="6146" width="0" style="6" hidden="1" customWidth="1"/>
    <col min="6147" max="6147" width="9.42578125" style="6" customWidth="1"/>
    <col min="6148" max="6148" width="7.85546875" style="6" customWidth="1"/>
    <col min="6149" max="6149" width="0" style="6" hidden="1" customWidth="1"/>
    <col min="6150" max="6150" width="12.140625" style="6" customWidth="1"/>
    <col min="6151" max="6151" width="9.5703125" style="6" customWidth="1"/>
    <col min="6152" max="6152" width="7.85546875" style="6" customWidth="1"/>
    <col min="6153" max="6153" width="6.7109375" style="6" customWidth="1"/>
    <col min="6154" max="6154" width="6.42578125" style="6" customWidth="1"/>
    <col min="6155" max="6155" width="6.140625" style="6" customWidth="1"/>
    <col min="6156" max="6156" width="6.5703125" style="6" customWidth="1"/>
    <col min="6157" max="6157" width="8.42578125" style="6" customWidth="1"/>
    <col min="6158" max="6158" width="10.140625" style="6" customWidth="1"/>
    <col min="6159" max="6159" width="21.42578125" style="6" customWidth="1"/>
    <col min="6160" max="6398" width="9.140625" style="6"/>
    <col min="6399" max="6399" width="6" style="6" customWidth="1"/>
    <col min="6400" max="6400" width="13.42578125" style="6" customWidth="1"/>
    <col min="6401" max="6401" width="18.85546875" style="6" customWidth="1"/>
    <col min="6402" max="6402" width="0" style="6" hidden="1" customWidth="1"/>
    <col min="6403" max="6403" width="9.42578125" style="6" customWidth="1"/>
    <col min="6404" max="6404" width="7.85546875" style="6" customWidth="1"/>
    <col min="6405" max="6405" width="0" style="6" hidden="1" customWidth="1"/>
    <col min="6406" max="6406" width="12.140625" style="6" customWidth="1"/>
    <col min="6407" max="6407" width="9.5703125" style="6" customWidth="1"/>
    <col min="6408" max="6408" width="7.85546875" style="6" customWidth="1"/>
    <col min="6409" max="6409" width="6.7109375" style="6" customWidth="1"/>
    <col min="6410" max="6410" width="6.42578125" style="6" customWidth="1"/>
    <col min="6411" max="6411" width="6.140625" style="6" customWidth="1"/>
    <col min="6412" max="6412" width="6.5703125" style="6" customWidth="1"/>
    <col min="6413" max="6413" width="8.42578125" style="6" customWidth="1"/>
    <col min="6414" max="6414" width="10.140625" style="6" customWidth="1"/>
    <col min="6415" max="6415" width="21.42578125" style="6" customWidth="1"/>
    <col min="6416" max="6654" width="9.140625" style="6"/>
    <col min="6655" max="6655" width="6" style="6" customWidth="1"/>
    <col min="6656" max="6656" width="13.42578125" style="6" customWidth="1"/>
    <col min="6657" max="6657" width="18.85546875" style="6" customWidth="1"/>
    <col min="6658" max="6658" width="0" style="6" hidden="1" customWidth="1"/>
    <col min="6659" max="6659" width="9.42578125" style="6" customWidth="1"/>
    <col min="6660" max="6660" width="7.85546875" style="6" customWidth="1"/>
    <col min="6661" max="6661" width="0" style="6" hidden="1" customWidth="1"/>
    <col min="6662" max="6662" width="12.140625" style="6" customWidth="1"/>
    <col min="6663" max="6663" width="9.5703125" style="6" customWidth="1"/>
    <col min="6664" max="6664" width="7.85546875" style="6" customWidth="1"/>
    <col min="6665" max="6665" width="6.7109375" style="6" customWidth="1"/>
    <col min="6666" max="6666" width="6.42578125" style="6" customWidth="1"/>
    <col min="6667" max="6667" width="6.140625" style="6" customWidth="1"/>
    <col min="6668" max="6668" width="6.5703125" style="6" customWidth="1"/>
    <col min="6669" max="6669" width="8.42578125" style="6" customWidth="1"/>
    <col min="6670" max="6670" width="10.140625" style="6" customWidth="1"/>
    <col min="6671" max="6671" width="21.42578125" style="6" customWidth="1"/>
    <col min="6672" max="6910" width="9.140625" style="6"/>
    <col min="6911" max="6911" width="6" style="6" customWidth="1"/>
    <col min="6912" max="6912" width="13.42578125" style="6" customWidth="1"/>
    <col min="6913" max="6913" width="18.85546875" style="6" customWidth="1"/>
    <col min="6914" max="6914" width="0" style="6" hidden="1" customWidth="1"/>
    <col min="6915" max="6915" width="9.42578125" style="6" customWidth="1"/>
    <col min="6916" max="6916" width="7.85546875" style="6" customWidth="1"/>
    <col min="6917" max="6917" width="0" style="6" hidden="1" customWidth="1"/>
    <col min="6918" max="6918" width="12.140625" style="6" customWidth="1"/>
    <col min="6919" max="6919" width="9.5703125" style="6" customWidth="1"/>
    <col min="6920" max="6920" width="7.85546875" style="6" customWidth="1"/>
    <col min="6921" max="6921" width="6.7109375" style="6" customWidth="1"/>
    <col min="6922" max="6922" width="6.42578125" style="6" customWidth="1"/>
    <col min="6923" max="6923" width="6.140625" style="6" customWidth="1"/>
    <col min="6924" max="6924" width="6.5703125" style="6" customWidth="1"/>
    <col min="6925" max="6925" width="8.42578125" style="6" customWidth="1"/>
    <col min="6926" max="6926" width="10.140625" style="6" customWidth="1"/>
    <col min="6927" max="6927" width="21.42578125" style="6" customWidth="1"/>
    <col min="6928" max="7166" width="9.140625" style="6"/>
    <col min="7167" max="7167" width="6" style="6" customWidth="1"/>
    <col min="7168" max="7168" width="13.42578125" style="6" customWidth="1"/>
    <col min="7169" max="7169" width="18.85546875" style="6" customWidth="1"/>
    <col min="7170" max="7170" width="0" style="6" hidden="1" customWidth="1"/>
    <col min="7171" max="7171" width="9.42578125" style="6" customWidth="1"/>
    <col min="7172" max="7172" width="7.85546875" style="6" customWidth="1"/>
    <col min="7173" max="7173" width="0" style="6" hidden="1" customWidth="1"/>
    <col min="7174" max="7174" width="12.140625" style="6" customWidth="1"/>
    <col min="7175" max="7175" width="9.5703125" style="6" customWidth="1"/>
    <col min="7176" max="7176" width="7.85546875" style="6" customWidth="1"/>
    <col min="7177" max="7177" width="6.7109375" style="6" customWidth="1"/>
    <col min="7178" max="7178" width="6.42578125" style="6" customWidth="1"/>
    <col min="7179" max="7179" width="6.140625" style="6" customWidth="1"/>
    <col min="7180" max="7180" width="6.5703125" style="6" customWidth="1"/>
    <col min="7181" max="7181" width="8.42578125" style="6" customWidth="1"/>
    <col min="7182" max="7182" width="10.140625" style="6" customWidth="1"/>
    <col min="7183" max="7183" width="21.42578125" style="6" customWidth="1"/>
    <col min="7184" max="7422" width="9.140625" style="6"/>
    <col min="7423" max="7423" width="6" style="6" customWidth="1"/>
    <col min="7424" max="7424" width="13.42578125" style="6" customWidth="1"/>
    <col min="7425" max="7425" width="18.85546875" style="6" customWidth="1"/>
    <col min="7426" max="7426" width="0" style="6" hidden="1" customWidth="1"/>
    <col min="7427" max="7427" width="9.42578125" style="6" customWidth="1"/>
    <col min="7428" max="7428" width="7.85546875" style="6" customWidth="1"/>
    <col min="7429" max="7429" width="0" style="6" hidden="1" customWidth="1"/>
    <col min="7430" max="7430" width="12.140625" style="6" customWidth="1"/>
    <col min="7431" max="7431" width="9.5703125" style="6" customWidth="1"/>
    <col min="7432" max="7432" width="7.85546875" style="6" customWidth="1"/>
    <col min="7433" max="7433" width="6.7109375" style="6" customWidth="1"/>
    <col min="7434" max="7434" width="6.42578125" style="6" customWidth="1"/>
    <col min="7435" max="7435" width="6.140625" style="6" customWidth="1"/>
    <col min="7436" max="7436" width="6.5703125" style="6" customWidth="1"/>
    <col min="7437" max="7437" width="8.42578125" style="6" customWidth="1"/>
    <col min="7438" max="7438" width="10.140625" style="6" customWidth="1"/>
    <col min="7439" max="7439" width="21.42578125" style="6" customWidth="1"/>
    <col min="7440" max="7678" width="9.140625" style="6"/>
    <col min="7679" max="7679" width="6" style="6" customWidth="1"/>
    <col min="7680" max="7680" width="13.42578125" style="6" customWidth="1"/>
    <col min="7681" max="7681" width="18.85546875" style="6" customWidth="1"/>
    <col min="7682" max="7682" width="0" style="6" hidden="1" customWidth="1"/>
    <col min="7683" max="7683" width="9.42578125" style="6" customWidth="1"/>
    <col min="7684" max="7684" width="7.85546875" style="6" customWidth="1"/>
    <col min="7685" max="7685" width="0" style="6" hidden="1" customWidth="1"/>
    <col min="7686" max="7686" width="12.140625" style="6" customWidth="1"/>
    <col min="7687" max="7687" width="9.5703125" style="6" customWidth="1"/>
    <col min="7688" max="7688" width="7.85546875" style="6" customWidth="1"/>
    <col min="7689" max="7689" width="6.7109375" style="6" customWidth="1"/>
    <col min="7690" max="7690" width="6.42578125" style="6" customWidth="1"/>
    <col min="7691" max="7691" width="6.140625" style="6" customWidth="1"/>
    <col min="7692" max="7692" width="6.5703125" style="6" customWidth="1"/>
    <col min="7693" max="7693" width="8.42578125" style="6" customWidth="1"/>
    <col min="7694" max="7694" width="10.140625" style="6" customWidth="1"/>
    <col min="7695" max="7695" width="21.42578125" style="6" customWidth="1"/>
    <col min="7696" max="7934" width="9.140625" style="6"/>
    <col min="7935" max="7935" width="6" style="6" customWidth="1"/>
    <col min="7936" max="7936" width="13.42578125" style="6" customWidth="1"/>
    <col min="7937" max="7937" width="18.85546875" style="6" customWidth="1"/>
    <col min="7938" max="7938" width="0" style="6" hidden="1" customWidth="1"/>
    <col min="7939" max="7939" width="9.42578125" style="6" customWidth="1"/>
    <col min="7940" max="7940" width="7.85546875" style="6" customWidth="1"/>
    <col min="7941" max="7941" width="0" style="6" hidden="1" customWidth="1"/>
    <col min="7942" max="7942" width="12.140625" style="6" customWidth="1"/>
    <col min="7943" max="7943" width="9.5703125" style="6" customWidth="1"/>
    <col min="7944" max="7944" width="7.85546875" style="6" customWidth="1"/>
    <col min="7945" max="7945" width="6.7109375" style="6" customWidth="1"/>
    <col min="7946" max="7946" width="6.42578125" style="6" customWidth="1"/>
    <col min="7947" max="7947" width="6.140625" style="6" customWidth="1"/>
    <col min="7948" max="7948" width="6.5703125" style="6" customWidth="1"/>
    <col min="7949" max="7949" width="8.42578125" style="6" customWidth="1"/>
    <col min="7950" max="7950" width="10.140625" style="6" customWidth="1"/>
    <col min="7951" max="7951" width="21.42578125" style="6" customWidth="1"/>
    <col min="7952" max="8190" width="9.140625" style="6"/>
    <col min="8191" max="8191" width="6" style="6" customWidth="1"/>
    <col min="8192" max="8192" width="13.42578125" style="6" customWidth="1"/>
    <col min="8193" max="8193" width="18.85546875" style="6" customWidth="1"/>
    <col min="8194" max="8194" width="0" style="6" hidden="1" customWidth="1"/>
    <col min="8195" max="8195" width="9.42578125" style="6" customWidth="1"/>
    <col min="8196" max="8196" width="7.85546875" style="6" customWidth="1"/>
    <col min="8197" max="8197" width="0" style="6" hidden="1" customWidth="1"/>
    <col min="8198" max="8198" width="12.140625" style="6" customWidth="1"/>
    <col min="8199" max="8199" width="9.5703125" style="6" customWidth="1"/>
    <col min="8200" max="8200" width="7.85546875" style="6" customWidth="1"/>
    <col min="8201" max="8201" width="6.7109375" style="6" customWidth="1"/>
    <col min="8202" max="8202" width="6.42578125" style="6" customWidth="1"/>
    <col min="8203" max="8203" width="6.140625" style="6" customWidth="1"/>
    <col min="8204" max="8204" width="6.5703125" style="6" customWidth="1"/>
    <col min="8205" max="8205" width="8.42578125" style="6" customWidth="1"/>
    <col min="8206" max="8206" width="10.140625" style="6" customWidth="1"/>
    <col min="8207" max="8207" width="21.42578125" style="6" customWidth="1"/>
    <col min="8208" max="8446" width="9.140625" style="6"/>
    <col min="8447" max="8447" width="6" style="6" customWidth="1"/>
    <col min="8448" max="8448" width="13.42578125" style="6" customWidth="1"/>
    <col min="8449" max="8449" width="18.85546875" style="6" customWidth="1"/>
    <col min="8450" max="8450" width="0" style="6" hidden="1" customWidth="1"/>
    <col min="8451" max="8451" width="9.42578125" style="6" customWidth="1"/>
    <col min="8452" max="8452" width="7.85546875" style="6" customWidth="1"/>
    <col min="8453" max="8453" width="0" style="6" hidden="1" customWidth="1"/>
    <col min="8454" max="8454" width="12.140625" style="6" customWidth="1"/>
    <col min="8455" max="8455" width="9.5703125" style="6" customWidth="1"/>
    <col min="8456" max="8456" width="7.85546875" style="6" customWidth="1"/>
    <col min="8457" max="8457" width="6.7109375" style="6" customWidth="1"/>
    <col min="8458" max="8458" width="6.42578125" style="6" customWidth="1"/>
    <col min="8459" max="8459" width="6.140625" style="6" customWidth="1"/>
    <col min="8460" max="8460" width="6.5703125" style="6" customWidth="1"/>
    <col min="8461" max="8461" width="8.42578125" style="6" customWidth="1"/>
    <col min="8462" max="8462" width="10.140625" style="6" customWidth="1"/>
    <col min="8463" max="8463" width="21.42578125" style="6" customWidth="1"/>
    <col min="8464" max="8702" width="9.140625" style="6"/>
    <col min="8703" max="8703" width="6" style="6" customWidth="1"/>
    <col min="8704" max="8704" width="13.42578125" style="6" customWidth="1"/>
    <col min="8705" max="8705" width="18.85546875" style="6" customWidth="1"/>
    <col min="8706" max="8706" width="0" style="6" hidden="1" customWidth="1"/>
    <col min="8707" max="8707" width="9.42578125" style="6" customWidth="1"/>
    <col min="8708" max="8708" width="7.85546875" style="6" customWidth="1"/>
    <col min="8709" max="8709" width="0" style="6" hidden="1" customWidth="1"/>
    <col min="8710" max="8710" width="12.140625" style="6" customWidth="1"/>
    <col min="8711" max="8711" width="9.5703125" style="6" customWidth="1"/>
    <col min="8712" max="8712" width="7.85546875" style="6" customWidth="1"/>
    <col min="8713" max="8713" width="6.7109375" style="6" customWidth="1"/>
    <col min="8714" max="8714" width="6.42578125" style="6" customWidth="1"/>
    <col min="8715" max="8715" width="6.140625" style="6" customWidth="1"/>
    <col min="8716" max="8716" width="6.5703125" style="6" customWidth="1"/>
    <col min="8717" max="8717" width="8.42578125" style="6" customWidth="1"/>
    <col min="8718" max="8718" width="10.140625" style="6" customWidth="1"/>
    <col min="8719" max="8719" width="21.42578125" style="6" customWidth="1"/>
    <col min="8720" max="8958" width="9.140625" style="6"/>
    <col min="8959" max="8959" width="6" style="6" customWidth="1"/>
    <col min="8960" max="8960" width="13.42578125" style="6" customWidth="1"/>
    <col min="8961" max="8961" width="18.85546875" style="6" customWidth="1"/>
    <col min="8962" max="8962" width="0" style="6" hidden="1" customWidth="1"/>
    <col min="8963" max="8963" width="9.42578125" style="6" customWidth="1"/>
    <col min="8964" max="8964" width="7.85546875" style="6" customWidth="1"/>
    <col min="8965" max="8965" width="0" style="6" hidden="1" customWidth="1"/>
    <col min="8966" max="8966" width="12.140625" style="6" customWidth="1"/>
    <col min="8967" max="8967" width="9.5703125" style="6" customWidth="1"/>
    <col min="8968" max="8968" width="7.85546875" style="6" customWidth="1"/>
    <col min="8969" max="8969" width="6.7109375" style="6" customWidth="1"/>
    <col min="8970" max="8970" width="6.42578125" style="6" customWidth="1"/>
    <col min="8971" max="8971" width="6.140625" style="6" customWidth="1"/>
    <col min="8972" max="8972" width="6.5703125" style="6" customWidth="1"/>
    <col min="8973" max="8973" width="8.42578125" style="6" customWidth="1"/>
    <col min="8974" max="8974" width="10.140625" style="6" customWidth="1"/>
    <col min="8975" max="8975" width="21.42578125" style="6" customWidth="1"/>
    <col min="8976" max="9214" width="9.140625" style="6"/>
    <col min="9215" max="9215" width="6" style="6" customWidth="1"/>
    <col min="9216" max="9216" width="13.42578125" style="6" customWidth="1"/>
    <col min="9217" max="9217" width="18.85546875" style="6" customWidth="1"/>
    <col min="9218" max="9218" width="0" style="6" hidden="1" customWidth="1"/>
    <col min="9219" max="9219" width="9.42578125" style="6" customWidth="1"/>
    <col min="9220" max="9220" width="7.85546875" style="6" customWidth="1"/>
    <col min="9221" max="9221" width="0" style="6" hidden="1" customWidth="1"/>
    <col min="9222" max="9222" width="12.140625" style="6" customWidth="1"/>
    <col min="9223" max="9223" width="9.5703125" style="6" customWidth="1"/>
    <col min="9224" max="9224" width="7.85546875" style="6" customWidth="1"/>
    <col min="9225" max="9225" width="6.7109375" style="6" customWidth="1"/>
    <col min="9226" max="9226" width="6.42578125" style="6" customWidth="1"/>
    <col min="9227" max="9227" width="6.140625" style="6" customWidth="1"/>
    <col min="9228" max="9228" width="6.5703125" style="6" customWidth="1"/>
    <col min="9229" max="9229" width="8.42578125" style="6" customWidth="1"/>
    <col min="9230" max="9230" width="10.140625" style="6" customWidth="1"/>
    <col min="9231" max="9231" width="21.42578125" style="6" customWidth="1"/>
    <col min="9232" max="9470" width="9.140625" style="6"/>
    <col min="9471" max="9471" width="6" style="6" customWidth="1"/>
    <col min="9472" max="9472" width="13.42578125" style="6" customWidth="1"/>
    <col min="9473" max="9473" width="18.85546875" style="6" customWidth="1"/>
    <col min="9474" max="9474" width="0" style="6" hidden="1" customWidth="1"/>
    <col min="9475" max="9475" width="9.42578125" style="6" customWidth="1"/>
    <col min="9476" max="9476" width="7.85546875" style="6" customWidth="1"/>
    <col min="9477" max="9477" width="0" style="6" hidden="1" customWidth="1"/>
    <col min="9478" max="9478" width="12.140625" style="6" customWidth="1"/>
    <col min="9479" max="9479" width="9.5703125" style="6" customWidth="1"/>
    <col min="9480" max="9480" width="7.85546875" style="6" customWidth="1"/>
    <col min="9481" max="9481" width="6.7109375" style="6" customWidth="1"/>
    <col min="9482" max="9482" width="6.42578125" style="6" customWidth="1"/>
    <col min="9483" max="9483" width="6.140625" style="6" customWidth="1"/>
    <col min="9484" max="9484" width="6.5703125" style="6" customWidth="1"/>
    <col min="9485" max="9485" width="8.42578125" style="6" customWidth="1"/>
    <col min="9486" max="9486" width="10.140625" style="6" customWidth="1"/>
    <col min="9487" max="9487" width="21.42578125" style="6" customWidth="1"/>
    <col min="9488" max="9726" width="9.140625" style="6"/>
    <col min="9727" max="9727" width="6" style="6" customWidth="1"/>
    <col min="9728" max="9728" width="13.42578125" style="6" customWidth="1"/>
    <col min="9729" max="9729" width="18.85546875" style="6" customWidth="1"/>
    <col min="9730" max="9730" width="0" style="6" hidden="1" customWidth="1"/>
    <col min="9731" max="9731" width="9.42578125" style="6" customWidth="1"/>
    <col min="9732" max="9732" width="7.85546875" style="6" customWidth="1"/>
    <col min="9733" max="9733" width="0" style="6" hidden="1" customWidth="1"/>
    <col min="9734" max="9734" width="12.140625" style="6" customWidth="1"/>
    <col min="9735" max="9735" width="9.5703125" style="6" customWidth="1"/>
    <col min="9736" max="9736" width="7.85546875" style="6" customWidth="1"/>
    <col min="9737" max="9737" width="6.7109375" style="6" customWidth="1"/>
    <col min="9738" max="9738" width="6.42578125" style="6" customWidth="1"/>
    <col min="9739" max="9739" width="6.140625" style="6" customWidth="1"/>
    <col min="9740" max="9740" width="6.5703125" style="6" customWidth="1"/>
    <col min="9741" max="9741" width="8.42578125" style="6" customWidth="1"/>
    <col min="9742" max="9742" width="10.140625" style="6" customWidth="1"/>
    <col min="9743" max="9743" width="21.42578125" style="6" customWidth="1"/>
    <col min="9744" max="9982" width="9.140625" style="6"/>
    <col min="9983" max="9983" width="6" style="6" customWidth="1"/>
    <col min="9984" max="9984" width="13.42578125" style="6" customWidth="1"/>
    <col min="9985" max="9985" width="18.85546875" style="6" customWidth="1"/>
    <col min="9986" max="9986" width="0" style="6" hidden="1" customWidth="1"/>
    <col min="9987" max="9987" width="9.42578125" style="6" customWidth="1"/>
    <col min="9988" max="9988" width="7.85546875" style="6" customWidth="1"/>
    <col min="9989" max="9989" width="0" style="6" hidden="1" customWidth="1"/>
    <col min="9990" max="9990" width="12.140625" style="6" customWidth="1"/>
    <col min="9991" max="9991" width="9.5703125" style="6" customWidth="1"/>
    <col min="9992" max="9992" width="7.85546875" style="6" customWidth="1"/>
    <col min="9993" max="9993" width="6.7109375" style="6" customWidth="1"/>
    <col min="9994" max="9994" width="6.42578125" style="6" customWidth="1"/>
    <col min="9995" max="9995" width="6.140625" style="6" customWidth="1"/>
    <col min="9996" max="9996" width="6.5703125" style="6" customWidth="1"/>
    <col min="9997" max="9997" width="8.42578125" style="6" customWidth="1"/>
    <col min="9998" max="9998" width="10.140625" style="6" customWidth="1"/>
    <col min="9999" max="9999" width="21.42578125" style="6" customWidth="1"/>
    <col min="10000" max="10238" width="9.140625" style="6"/>
    <col min="10239" max="10239" width="6" style="6" customWidth="1"/>
    <col min="10240" max="10240" width="13.42578125" style="6" customWidth="1"/>
    <col min="10241" max="10241" width="18.85546875" style="6" customWidth="1"/>
    <col min="10242" max="10242" width="0" style="6" hidden="1" customWidth="1"/>
    <col min="10243" max="10243" width="9.42578125" style="6" customWidth="1"/>
    <col min="10244" max="10244" width="7.85546875" style="6" customWidth="1"/>
    <col min="10245" max="10245" width="0" style="6" hidden="1" customWidth="1"/>
    <col min="10246" max="10246" width="12.140625" style="6" customWidth="1"/>
    <col min="10247" max="10247" width="9.5703125" style="6" customWidth="1"/>
    <col min="10248" max="10248" width="7.85546875" style="6" customWidth="1"/>
    <col min="10249" max="10249" width="6.7109375" style="6" customWidth="1"/>
    <col min="10250" max="10250" width="6.42578125" style="6" customWidth="1"/>
    <col min="10251" max="10251" width="6.140625" style="6" customWidth="1"/>
    <col min="10252" max="10252" width="6.5703125" style="6" customWidth="1"/>
    <col min="10253" max="10253" width="8.42578125" style="6" customWidth="1"/>
    <col min="10254" max="10254" width="10.140625" style="6" customWidth="1"/>
    <col min="10255" max="10255" width="21.42578125" style="6" customWidth="1"/>
    <col min="10256" max="10494" width="9.140625" style="6"/>
    <col min="10495" max="10495" width="6" style="6" customWidth="1"/>
    <col min="10496" max="10496" width="13.42578125" style="6" customWidth="1"/>
    <col min="10497" max="10497" width="18.85546875" style="6" customWidth="1"/>
    <col min="10498" max="10498" width="0" style="6" hidden="1" customWidth="1"/>
    <col min="10499" max="10499" width="9.42578125" style="6" customWidth="1"/>
    <col min="10500" max="10500" width="7.85546875" style="6" customWidth="1"/>
    <col min="10501" max="10501" width="0" style="6" hidden="1" customWidth="1"/>
    <col min="10502" max="10502" width="12.140625" style="6" customWidth="1"/>
    <col min="10503" max="10503" width="9.5703125" style="6" customWidth="1"/>
    <col min="10504" max="10504" width="7.85546875" style="6" customWidth="1"/>
    <col min="10505" max="10505" width="6.7109375" style="6" customWidth="1"/>
    <col min="10506" max="10506" width="6.42578125" style="6" customWidth="1"/>
    <col min="10507" max="10507" width="6.140625" style="6" customWidth="1"/>
    <col min="10508" max="10508" width="6.5703125" style="6" customWidth="1"/>
    <col min="10509" max="10509" width="8.42578125" style="6" customWidth="1"/>
    <col min="10510" max="10510" width="10.140625" style="6" customWidth="1"/>
    <col min="10511" max="10511" width="21.42578125" style="6" customWidth="1"/>
    <col min="10512" max="10750" width="9.140625" style="6"/>
    <col min="10751" max="10751" width="6" style="6" customWidth="1"/>
    <col min="10752" max="10752" width="13.42578125" style="6" customWidth="1"/>
    <col min="10753" max="10753" width="18.85546875" style="6" customWidth="1"/>
    <col min="10754" max="10754" width="0" style="6" hidden="1" customWidth="1"/>
    <col min="10755" max="10755" width="9.42578125" style="6" customWidth="1"/>
    <col min="10756" max="10756" width="7.85546875" style="6" customWidth="1"/>
    <col min="10757" max="10757" width="0" style="6" hidden="1" customWidth="1"/>
    <col min="10758" max="10758" width="12.140625" style="6" customWidth="1"/>
    <col min="10759" max="10759" width="9.5703125" style="6" customWidth="1"/>
    <col min="10760" max="10760" width="7.85546875" style="6" customWidth="1"/>
    <col min="10761" max="10761" width="6.7109375" style="6" customWidth="1"/>
    <col min="10762" max="10762" width="6.42578125" style="6" customWidth="1"/>
    <col min="10763" max="10763" width="6.140625" style="6" customWidth="1"/>
    <col min="10764" max="10764" width="6.5703125" style="6" customWidth="1"/>
    <col min="10765" max="10765" width="8.42578125" style="6" customWidth="1"/>
    <col min="10766" max="10766" width="10.140625" style="6" customWidth="1"/>
    <col min="10767" max="10767" width="21.42578125" style="6" customWidth="1"/>
    <col min="10768" max="11006" width="9.140625" style="6"/>
    <col min="11007" max="11007" width="6" style="6" customWidth="1"/>
    <col min="11008" max="11008" width="13.42578125" style="6" customWidth="1"/>
    <col min="11009" max="11009" width="18.85546875" style="6" customWidth="1"/>
    <col min="11010" max="11010" width="0" style="6" hidden="1" customWidth="1"/>
    <col min="11011" max="11011" width="9.42578125" style="6" customWidth="1"/>
    <col min="11012" max="11012" width="7.85546875" style="6" customWidth="1"/>
    <col min="11013" max="11013" width="0" style="6" hidden="1" customWidth="1"/>
    <col min="11014" max="11014" width="12.140625" style="6" customWidth="1"/>
    <col min="11015" max="11015" width="9.5703125" style="6" customWidth="1"/>
    <col min="11016" max="11016" width="7.85546875" style="6" customWidth="1"/>
    <col min="11017" max="11017" width="6.7109375" style="6" customWidth="1"/>
    <col min="11018" max="11018" width="6.42578125" style="6" customWidth="1"/>
    <col min="11019" max="11019" width="6.140625" style="6" customWidth="1"/>
    <col min="11020" max="11020" width="6.5703125" style="6" customWidth="1"/>
    <col min="11021" max="11021" width="8.42578125" style="6" customWidth="1"/>
    <col min="11022" max="11022" width="10.140625" style="6" customWidth="1"/>
    <col min="11023" max="11023" width="21.42578125" style="6" customWidth="1"/>
    <col min="11024" max="11262" width="9.140625" style="6"/>
    <col min="11263" max="11263" width="6" style="6" customWidth="1"/>
    <col min="11264" max="11264" width="13.42578125" style="6" customWidth="1"/>
    <col min="11265" max="11265" width="18.85546875" style="6" customWidth="1"/>
    <col min="11266" max="11266" width="0" style="6" hidden="1" customWidth="1"/>
    <col min="11267" max="11267" width="9.42578125" style="6" customWidth="1"/>
    <col min="11268" max="11268" width="7.85546875" style="6" customWidth="1"/>
    <col min="11269" max="11269" width="0" style="6" hidden="1" customWidth="1"/>
    <col min="11270" max="11270" width="12.140625" style="6" customWidth="1"/>
    <col min="11271" max="11271" width="9.5703125" style="6" customWidth="1"/>
    <col min="11272" max="11272" width="7.85546875" style="6" customWidth="1"/>
    <col min="11273" max="11273" width="6.7109375" style="6" customWidth="1"/>
    <col min="11274" max="11274" width="6.42578125" style="6" customWidth="1"/>
    <col min="11275" max="11275" width="6.140625" style="6" customWidth="1"/>
    <col min="11276" max="11276" width="6.5703125" style="6" customWidth="1"/>
    <col min="11277" max="11277" width="8.42578125" style="6" customWidth="1"/>
    <col min="11278" max="11278" width="10.140625" style="6" customWidth="1"/>
    <col min="11279" max="11279" width="21.42578125" style="6" customWidth="1"/>
    <col min="11280" max="11518" width="9.140625" style="6"/>
    <col min="11519" max="11519" width="6" style="6" customWidth="1"/>
    <col min="11520" max="11520" width="13.42578125" style="6" customWidth="1"/>
    <col min="11521" max="11521" width="18.85546875" style="6" customWidth="1"/>
    <col min="11522" max="11522" width="0" style="6" hidden="1" customWidth="1"/>
    <col min="11523" max="11523" width="9.42578125" style="6" customWidth="1"/>
    <col min="11524" max="11524" width="7.85546875" style="6" customWidth="1"/>
    <col min="11525" max="11525" width="0" style="6" hidden="1" customWidth="1"/>
    <col min="11526" max="11526" width="12.140625" style="6" customWidth="1"/>
    <col min="11527" max="11527" width="9.5703125" style="6" customWidth="1"/>
    <col min="11528" max="11528" width="7.85546875" style="6" customWidth="1"/>
    <col min="11529" max="11529" width="6.7109375" style="6" customWidth="1"/>
    <col min="11530" max="11530" width="6.42578125" style="6" customWidth="1"/>
    <col min="11531" max="11531" width="6.140625" style="6" customWidth="1"/>
    <col min="11532" max="11532" width="6.5703125" style="6" customWidth="1"/>
    <col min="11533" max="11533" width="8.42578125" style="6" customWidth="1"/>
    <col min="11534" max="11534" width="10.140625" style="6" customWidth="1"/>
    <col min="11535" max="11535" width="21.42578125" style="6" customWidth="1"/>
    <col min="11536" max="11774" width="9.140625" style="6"/>
    <col min="11775" max="11775" width="6" style="6" customWidth="1"/>
    <col min="11776" max="11776" width="13.42578125" style="6" customWidth="1"/>
    <col min="11777" max="11777" width="18.85546875" style="6" customWidth="1"/>
    <col min="11778" max="11778" width="0" style="6" hidden="1" customWidth="1"/>
    <col min="11779" max="11779" width="9.42578125" style="6" customWidth="1"/>
    <col min="11780" max="11780" width="7.85546875" style="6" customWidth="1"/>
    <col min="11781" max="11781" width="0" style="6" hidden="1" customWidth="1"/>
    <col min="11782" max="11782" width="12.140625" style="6" customWidth="1"/>
    <col min="11783" max="11783" width="9.5703125" style="6" customWidth="1"/>
    <col min="11784" max="11784" width="7.85546875" style="6" customWidth="1"/>
    <col min="11785" max="11785" width="6.7109375" style="6" customWidth="1"/>
    <col min="11786" max="11786" width="6.42578125" style="6" customWidth="1"/>
    <col min="11787" max="11787" width="6.140625" style="6" customWidth="1"/>
    <col min="11788" max="11788" width="6.5703125" style="6" customWidth="1"/>
    <col min="11789" max="11789" width="8.42578125" style="6" customWidth="1"/>
    <col min="11790" max="11790" width="10.140625" style="6" customWidth="1"/>
    <col min="11791" max="11791" width="21.42578125" style="6" customWidth="1"/>
    <col min="11792" max="12030" width="9.140625" style="6"/>
    <col min="12031" max="12031" width="6" style="6" customWidth="1"/>
    <col min="12032" max="12032" width="13.42578125" style="6" customWidth="1"/>
    <col min="12033" max="12033" width="18.85546875" style="6" customWidth="1"/>
    <col min="12034" max="12034" width="0" style="6" hidden="1" customWidth="1"/>
    <col min="12035" max="12035" width="9.42578125" style="6" customWidth="1"/>
    <col min="12036" max="12036" width="7.85546875" style="6" customWidth="1"/>
    <col min="12037" max="12037" width="0" style="6" hidden="1" customWidth="1"/>
    <col min="12038" max="12038" width="12.140625" style="6" customWidth="1"/>
    <col min="12039" max="12039" width="9.5703125" style="6" customWidth="1"/>
    <col min="12040" max="12040" width="7.85546875" style="6" customWidth="1"/>
    <col min="12041" max="12041" width="6.7109375" style="6" customWidth="1"/>
    <col min="12042" max="12042" width="6.42578125" style="6" customWidth="1"/>
    <col min="12043" max="12043" width="6.140625" style="6" customWidth="1"/>
    <col min="12044" max="12044" width="6.5703125" style="6" customWidth="1"/>
    <col min="12045" max="12045" width="8.42578125" style="6" customWidth="1"/>
    <col min="12046" max="12046" width="10.140625" style="6" customWidth="1"/>
    <col min="12047" max="12047" width="21.42578125" style="6" customWidth="1"/>
    <col min="12048" max="12286" width="9.140625" style="6"/>
    <col min="12287" max="12287" width="6" style="6" customWidth="1"/>
    <col min="12288" max="12288" width="13.42578125" style="6" customWidth="1"/>
    <col min="12289" max="12289" width="18.85546875" style="6" customWidth="1"/>
    <col min="12290" max="12290" width="0" style="6" hidden="1" customWidth="1"/>
    <col min="12291" max="12291" width="9.42578125" style="6" customWidth="1"/>
    <col min="12292" max="12292" width="7.85546875" style="6" customWidth="1"/>
    <col min="12293" max="12293" width="0" style="6" hidden="1" customWidth="1"/>
    <col min="12294" max="12294" width="12.140625" style="6" customWidth="1"/>
    <col min="12295" max="12295" width="9.5703125" style="6" customWidth="1"/>
    <col min="12296" max="12296" width="7.85546875" style="6" customWidth="1"/>
    <col min="12297" max="12297" width="6.7109375" style="6" customWidth="1"/>
    <col min="12298" max="12298" width="6.42578125" style="6" customWidth="1"/>
    <col min="12299" max="12299" width="6.140625" style="6" customWidth="1"/>
    <col min="12300" max="12300" width="6.5703125" style="6" customWidth="1"/>
    <col min="12301" max="12301" width="8.42578125" style="6" customWidth="1"/>
    <col min="12302" max="12302" width="10.140625" style="6" customWidth="1"/>
    <col min="12303" max="12303" width="21.42578125" style="6" customWidth="1"/>
    <col min="12304" max="12542" width="9.140625" style="6"/>
    <col min="12543" max="12543" width="6" style="6" customWidth="1"/>
    <col min="12544" max="12544" width="13.42578125" style="6" customWidth="1"/>
    <col min="12545" max="12545" width="18.85546875" style="6" customWidth="1"/>
    <col min="12546" max="12546" width="0" style="6" hidden="1" customWidth="1"/>
    <col min="12547" max="12547" width="9.42578125" style="6" customWidth="1"/>
    <col min="12548" max="12548" width="7.85546875" style="6" customWidth="1"/>
    <col min="12549" max="12549" width="0" style="6" hidden="1" customWidth="1"/>
    <col min="12550" max="12550" width="12.140625" style="6" customWidth="1"/>
    <col min="12551" max="12551" width="9.5703125" style="6" customWidth="1"/>
    <col min="12552" max="12552" width="7.85546875" style="6" customWidth="1"/>
    <col min="12553" max="12553" width="6.7109375" style="6" customWidth="1"/>
    <col min="12554" max="12554" width="6.42578125" style="6" customWidth="1"/>
    <col min="12555" max="12555" width="6.140625" style="6" customWidth="1"/>
    <col min="12556" max="12556" width="6.5703125" style="6" customWidth="1"/>
    <col min="12557" max="12557" width="8.42578125" style="6" customWidth="1"/>
    <col min="12558" max="12558" width="10.140625" style="6" customWidth="1"/>
    <col min="12559" max="12559" width="21.42578125" style="6" customWidth="1"/>
    <col min="12560" max="12798" width="9.140625" style="6"/>
    <col min="12799" max="12799" width="6" style="6" customWidth="1"/>
    <col min="12800" max="12800" width="13.42578125" style="6" customWidth="1"/>
    <col min="12801" max="12801" width="18.85546875" style="6" customWidth="1"/>
    <col min="12802" max="12802" width="0" style="6" hidden="1" customWidth="1"/>
    <col min="12803" max="12803" width="9.42578125" style="6" customWidth="1"/>
    <col min="12804" max="12804" width="7.85546875" style="6" customWidth="1"/>
    <col min="12805" max="12805" width="0" style="6" hidden="1" customWidth="1"/>
    <col min="12806" max="12806" width="12.140625" style="6" customWidth="1"/>
    <col min="12807" max="12807" width="9.5703125" style="6" customWidth="1"/>
    <col min="12808" max="12808" width="7.85546875" style="6" customWidth="1"/>
    <col min="12809" max="12809" width="6.7109375" style="6" customWidth="1"/>
    <col min="12810" max="12810" width="6.42578125" style="6" customWidth="1"/>
    <col min="12811" max="12811" width="6.140625" style="6" customWidth="1"/>
    <col min="12812" max="12812" width="6.5703125" style="6" customWidth="1"/>
    <col min="12813" max="12813" width="8.42578125" style="6" customWidth="1"/>
    <col min="12814" max="12814" width="10.140625" style="6" customWidth="1"/>
    <col min="12815" max="12815" width="21.42578125" style="6" customWidth="1"/>
    <col min="12816" max="13054" width="9.140625" style="6"/>
    <col min="13055" max="13055" width="6" style="6" customWidth="1"/>
    <col min="13056" max="13056" width="13.42578125" style="6" customWidth="1"/>
    <col min="13057" max="13057" width="18.85546875" style="6" customWidth="1"/>
    <col min="13058" max="13058" width="0" style="6" hidden="1" customWidth="1"/>
    <col min="13059" max="13059" width="9.42578125" style="6" customWidth="1"/>
    <col min="13060" max="13060" width="7.85546875" style="6" customWidth="1"/>
    <col min="13061" max="13061" width="0" style="6" hidden="1" customWidth="1"/>
    <col min="13062" max="13062" width="12.140625" style="6" customWidth="1"/>
    <col min="13063" max="13063" width="9.5703125" style="6" customWidth="1"/>
    <col min="13064" max="13064" width="7.85546875" style="6" customWidth="1"/>
    <col min="13065" max="13065" width="6.7109375" style="6" customWidth="1"/>
    <col min="13066" max="13066" width="6.42578125" style="6" customWidth="1"/>
    <col min="13067" max="13067" width="6.140625" style="6" customWidth="1"/>
    <col min="13068" max="13068" width="6.5703125" style="6" customWidth="1"/>
    <col min="13069" max="13069" width="8.42578125" style="6" customWidth="1"/>
    <col min="13070" max="13070" width="10.140625" style="6" customWidth="1"/>
    <col min="13071" max="13071" width="21.42578125" style="6" customWidth="1"/>
    <col min="13072" max="13310" width="9.140625" style="6"/>
    <col min="13311" max="13311" width="6" style="6" customWidth="1"/>
    <col min="13312" max="13312" width="13.42578125" style="6" customWidth="1"/>
    <col min="13313" max="13313" width="18.85546875" style="6" customWidth="1"/>
    <col min="13314" max="13314" width="0" style="6" hidden="1" customWidth="1"/>
    <col min="13315" max="13315" width="9.42578125" style="6" customWidth="1"/>
    <col min="13316" max="13316" width="7.85546875" style="6" customWidth="1"/>
    <col min="13317" max="13317" width="0" style="6" hidden="1" customWidth="1"/>
    <col min="13318" max="13318" width="12.140625" style="6" customWidth="1"/>
    <col min="13319" max="13319" width="9.5703125" style="6" customWidth="1"/>
    <col min="13320" max="13320" width="7.85546875" style="6" customWidth="1"/>
    <col min="13321" max="13321" width="6.7109375" style="6" customWidth="1"/>
    <col min="13322" max="13322" width="6.42578125" style="6" customWidth="1"/>
    <col min="13323" max="13323" width="6.140625" style="6" customWidth="1"/>
    <col min="13324" max="13324" width="6.5703125" style="6" customWidth="1"/>
    <col min="13325" max="13325" width="8.42578125" style="6" customWidth="1"/>
    <col min="13326" max="13326" width="10.140625" style="6" customWidth="1"/>
    <col min="13327" max="13327" width="21.42578125" style="6" customWidth="1"/>
    <col min="13328" max="13566" width="9.140625" style="6"/>
    <col min="13567" max="13567" width="6" style="6" customWidth="1"/>
    <col min="13568" max="13568" width="13.42578125" style="6" customWidth="1"/>
    <col min="13569" max="13569" width="18.85546875" style="6" customWidth="1"/>
    <col min="13570" max="13570" width="0" style="6" hidden="1" customWidth="1"/>
    <col min="13571" max="13571" width="9.42578125" style="6" customWidth="1"/>
    <col min="13572" max="13572" width="7.85546875" style="6" customWidth="1"/>
    <col min="13573" max="13573" width="0" style="6" hidden="1" customWidth="1"/>
    <col min="13574" max="13574" width="12.140625" style="6" customWidth="1"/>
    <col min="13575" max="13575" width="9.5703125" style="6" customWidth="1"/>
    <col min="13576" max="13576" width="7.85546875" style="6" customWidth="1"/>
    <col min="13577" max="13577" width="6.7109375" style="6" customWidth="1"/>
    <col min="13578" max="13578" width="6.42578125" style="6" customWidth="1"/>
    <col min="13579" max="13579" width="6.140625" style="6" customWidth="1"/>
    <col min="13580" max="13580" width="6.5703125" style="6" customWidth="1"/>
    <col min="13581" max="13581" width="8.42578125" style="6" customWidth="1"/>
    <col min="13582" max="13582" width="10.140625" style="6" customWidth="1"/>
    <col min="13583" max="13583" width="21.42578125" style="6" customWidth="1"/>
    <col min="13584" max="13822" width="9.140625" style="6"/>
    <col min="13823" max="13823" width="6" style="6" customWidth="1"/>
    <col min="13824" max="13824" width="13.42578125" style="6" customWidth="1"/>
    <col min="13825" max="13825" width="18.85546875" style="6" customWidth="1"/>
    <col min="13826" max="13826" width="0" style="6" hidden="1" customWidth="1"/>
    <col min="13827" max="13827" width="9.42578125" style="6" customWidth="1"/>
    <col min="13828" max="13828" width="7.85546875" style="6" customWidth="1"/>
    <col min="13829" max="13829" width="0" style="6" hidden="1" customWidth="1"/>
    <col min="13830" max="13830" width="12.140625" style="6" customWidth="1"/>
    <col min="13831" max="13831" width="9.5703125" style="6" customWidth="1"/>
    <col min="13832" max="13832" width="7.85546875" style="6" customWidth="1"/>
    <col min="13833" max="13833" width="6.7109375" style="6" customWidth="1"/>
    <col min="13834" max="13834" width="6.42578125" style="6" customWidth="1"/>
    <col min="13835" max="13835" width="6.140625" style="6" customWidth="1"/>
    <col min="13836" max="13836" width="6.5703125" style="6" customWidth="1"/>
    <col min="13837" max="13837" width="8.42578125" style="6" customWidth="1"/>
    <col min="13838" max="13838" width="10.140625" style="6" customWidth="1"/>
    <col min="13839" max="13839" width="21.42578125" style="6" customWidth="1"/>
    <col min="13840" max="14078" width="9.140625" style="6"/>
    <col min="14079" max="14079" width="6" style="6" customWidth="1"/>
    <col min="14080" max="14080" width="13.42578125" style="6" customWidth="1"/>
    <col min="14081" max="14081" width="18.85546875" style="6" customWidth="1"/>
    <col min="14082" max="14082" width="0" style="6" hidden="1" customWidth="1"/>
    <col min="14083" max="14083" width="9.42578125" style="6" customWidth="1"/>
    <col min="14084" max="14084" width="7.85546875" style="6" customWidth="1"/>
    <col min="14085" max="14085" width="0" style="6" hidden="1" customWidth="1"/>
    <col min="14086" max="14086" width="12.140625" style="6" customWidth="1"/>
    <col min="14087" max="14087" width="9.5703125" style="6" customWidth="1"/>
    <col min="14088" max="14088" width="7.85546875" style="6" customWidth="1"/>
    <col min="14089" max="14089" width="6.7109375" style="6" customWidth="1"/>
    <col min="14090" max="14090" width="6.42578125" style="6" customWidth="1"/>
    <col min="14091" max="14091" width="6.140625" style="6" customWidth="1"/>
    <col min="14092" max="14092" width="6.5703125" style="6" customWidth="1"/>
    <col min="14093" max="14093" width="8.42578125" style="6" customWidth="1"/>
    <col min="14094" max="14094" width="10.140625" style="6" customWidth="1"/>
    <col min="14095" max="14095" width="21.42578125" style="6" customWidth="1"/>
    <col min="14096" max="14334" width="9.140625" style="6"/>
    <col min="14335" max="14335" width="6" style="6" customWidth="1"/>
    <col min="14336" max="14336" width="13.42578125" style="6" customWidth="1"/>
    <col min="14337" max="14337" width="18.85546875" style="6" customWidth="1"/>
    <col min="14338" max="14338" width="0" style="6" hidden="1" customWidth="1"/>
    <col min="14339" max="14339" width="9.42578125" style="6" customWidth="1"/>
    <col min="14340" max="14340" width="7.85546875" style="6" customWidth="1"/>
    <col min="14341" max="14341" width="0" style="6" hidden="1" customWidth="1"/>
    <col min="14342" max="14342" width="12.140625" style="6" customWidth="1"/>
    <col min="14343" max="14343" width="9.5703125" style="6" customWidth="1"/>
    <col min="14344" max="14344" width="7.85546875" style="6" customWidth="1"/>
    <col min="14345" max="14345" width="6.7109375" style="6" customWidth="1"/>
    <col min="14346" max="14346" width="6.42578125" style="6" customWidth="1"/>
    <col min="14347" max="14347" width="6.140625" style="6" customWidth="1"/>
    <col min="14348" max="14348" width="6.5703125" style="6" customWidth="1"/>
    <col min="14349" max="14349" width="8.42578125" style="6" customWidth="1"/>
    <col min="14350" max="14350" width="10.140625" style="6" customWidth="1"/>
    <col min="14351" max="14351" width="21.42578125" style="6" customWidth="1"/>
    <col min="14352" max="14590" width="9.140625" style="6"/>
    <col min="14591" max="14591" width="6" style="6" customWidth="1"/>
    <col min="14592" max="14592" width="13.42578125" style="6" customWidth="1"/>
    <col min="14593" max="14593" width="18.85546875" style="6" customWidth="1"/>
    <col min="14594" max="14594" width="0" style="6" hidden="1" customWidth="1"/>
    <col min="14595" max="14595" width="9.42578125" style="6" customWidth="1"/>
    <col min="14596" max="14596" width="7.85546875" style="6" customWidth="1"/>
    <col min="14597" max="14597" width="0" style="6" hidden="1" customWidth="1"/>
    <col min="14598" max="14598" width="12.140625" style="6" customWidth="1"/>
    <col min="14599" max="14599" width="9.5703125" style="6" customWidth="1"/>
    <col min="14600" max="14600" width="7.85546875" style="6" customWidth="1"/>
    <col min="14601" max="14601" width="6.7109375" style="6" customWidth="1"/>
    <col min="14602" max="14602" width="6.42578125" style="6" customWidth="1"/>
    <col min="14603" max="14603" width="6.140625" style="6" customWidth="1"/>
    <col min="14604" max="14604" width="6.5703125" style="6" customWidth="1"/>
    <col min="14605" max="14605" width="8.42578125" style="6" customWidth="1"/>
    <col min="14606" max="14606" width="10.140625" style="6" customWidth="1"/>
    <col min="14607" max="14607" width="21.42578125" style="6" customWidth="1"/>
    <col min="14608" max="14846" width="9.140625" style="6"/>
    <col min="14847" max="14847" width="6" style="6" customWidth="1"/>
    <col min="14848" max="14848" width="13.42578125" style="6" customWidth="1"/>
    <col min="14849" max="14849" width="18.85546875" style="6" customWidth="1"/>
    <col min="14850" max="14850" width="0" style="6" hidden="1" customWidth="1"/>
    <col min="14851" max="14851" width="9.42578125" style="6" customWidth="1"/>
    <col min="14852" max="14852" width="7.85546875" style="6" customWidth="1"/>
    <col min="14853" max="14853" width="0" style="6" hidden="1" customWidth="1"/>
    <col min="14854" max="14854" width="12.140625" style="6" customWidth="1"/>
    <col min="14855" max="14855" width="9.5703125" style="6" customWidth="1"/>
    <col min="14856" max="14856" width="7.85546875" style="6" customWidth="1"/>
    <col min="14857" max="14857" width="6.7109375" style="6" customWidth="1"/>
    <col min="14858" max="14858" width="6.42578125" style="6" customWidth="1"/>
    <col min="14859" max="14859" width="6.140625" style="6" customWidth="1"/>
    <col min="14860" max="14860" width="6.5703125" style="6" customWidth="1"/>
    <col min="14861" max="14861" width="8.42578125" style="6" customWidth="1"/>
    <col min="14862" max="14862" width="10.140625" style="6" customWidth="1"/>
    <col min="14863" max="14863" width="21.42578125" style="6" customWidth="1"/>
    <col min="14864" max="15102" width="9.140625" style="6"/>
    <col min="15103" max="15103" width="6" style="6" customWidth="1"/>
    <col min="15104" max="15104" width="13.42578125" style="6" customWidth="1"/>
    <col min="15105" max="15105" width="18.85546875" style="6" customWidth="1"/>
    <col min="15106" max="15106" width="0" style="6" hidden="1" customWidth="1"/>
    <col min="15107" max="15107" width="9.42578125" style="6" customWidth="1"/>
    <col min="15108" max="15108" width="7.85546875" style="6" customWidth="1"/>
    <col min="15109" max="15109" width="0" style="6" hidden="1" customWidth="1"/>
    <col min="15110" max="15110" width="12.140625" style="6" customWidth="1"/>
    <col min="15111" max="15111" width="9.5703125" style="6" customWidth="1"/>
    <col min="15112" max="15112" width="7.85546875" style="6" customWidth="1"/>
    <col min="15113" max="15113" width="6.7109375" style="6" customWidth="1"/>
    <col min="15114" max="15114" width="6.42578125" style="6" customWidth="1"/>
    <col min="15115" max="15115" width="6.140625" style="6" customWidth="1"/>
    <col min="15116" max="15116" width="6.5703125" style="6" customWidth="1"/>
    <col min="15117" max="15117" width="8.42578125" style="6" customWidth="1"/>
    <col min="15118" max="15118" width="10.140625" style="6" customWidth="1"/>
    <col min="15119" max="15119" width="21.42578125" style="6" customWidth="1"/>
    <col min="15120" max="15358" width="9.140625" style="6"/>
    <col min="15359" max="15359" width="6" style="6" customWidth="1"/>
    <col min="15360" max="15360" width="13.42578125" style="6" customWidth="1"/>
    <col min="15361" max="15361" width="18.85546875" style="6" customWidth="1"/>
    <col min="15362" max="15362" width="0" style="6" hidden="1" customWidth="1"/>
    <col min="15363" max="15363" width="9.42578125" style="6" customWidth="1"/>
    <col min="15364" max="15364" width="7.85546875" style="6" customWidth="1"/>
    <col min="15365" max="15365" width="0" style="6" hidden="1" customWidth="1"/>
    <col min="15366" max="15366" width="12.140625" style="6" customWidth="1"/>
    <col min="15367" max="15367" width="9.5703125" style="6" customWidth="1"/>
    <col min="15368" max="15368" width="7.85546875" style="6" customWidth="1"/>
    <col min="15369" max="15369" width="6.7109375" style="6" customWidth="1"/>
    <col min="15370" max="15370" width="6.42578125" style="6" customWidth="1"/>
    <col min="15371" max="15371" width="6.140625" style="6" customWidth="1"/>
    <col min="15372" max="15372" width="6.5703125" style="6" customWidth="1"/>
    <col min="15373" max="15373" width="8.42578125" style="6" customWidth="1"/>
    <col min="15374" max="15374" width="10.140625" style="6" customWidth="1"/>
    <col min="15375" max="15375" width="21.42578125" style="6" customWidth="1"/>
    <col min="15376" max="15614" width="9.140625" style="6"/>
    <col min="15615" max="15615" width="6" style="6" customWidth="1"/>
    <col min="15616" max="15616" width="13.42578125" style="6" customWidth="1"/>
    <col min="15617" max="15617" width="18.85546875" style="6" customWidth="1"/>
    <col min="15618" max="15618" width="0" style="6" hidden="1" customWidth="1"/>
    <col min="15619" max="15619" width="9.42578125" style="6" customWidth="1"/>
    <col min="15620" max="15620" width="7.85546875" style="6" customWidth="1"/>
    <col min="15621" max="15621" width="0" style="6" hidden="1" customWidth="1"/>
    <col min="15622" max="15622" width="12.140625" style="6" customWidth="1"/>
    <col min="15623" max="15623" width="9.5703125" style="6" customWidth="1"/>
    <col min="15624" max="15624" width="7.85546875" style="6" customWidth="1"/>
    <col min="15625" max="15625" width="6.7109375" style="6" customWidth="1"/>
    <col min="15626" max="15626" width="6.42578125" style="6" customWidth="1"/>
    <col min="15627" max="15627" width="6.140625" style="6" customWidth="1"/>
    <col min="15628" max="15628" width="6.5703125" style="6" customWidth="1"/>
    <col min="15629" max="15629" width="8.42578125" style="6" customWidth="1"/>
    <col min="15630" max="15630" width="10.140625" style="6" customWidth="1"/>
    <col min="15631" max="15631" width="21.42578125" style="6" customWidth="1"/>
    <col min="15632" max="15870" width="9.140625" style="6"/>
    <col min="15871" max="15871" width="6" style="6" customWidth="1"/>
    <col min="15872" max="15872" width="13.42578125" style="6" customWidth="1"/>
    <col min="15873" max="15873" width="18.85546875" style="6" customWidth="1"/>
    <col min="15874" max="15874" width="0" style="6" hidden="1" customWidth="1"/>
    <col min="15875" max="15875" width="9.42578125" style="6" customWidth="1"/>
    <col min="15876" max="15876" width="7.85546875" style="6" customWidth="1"/>
    <col min="15877" max="15877" width="0" style="6" hidden="1" customWidth="1"/>
    <col min="15878" max="15878" width="12.140625" style="6" customWidth="1"/>
    <col min="15879" max="15879" width="9.5703125" style="6" customWidth="1"/>
    <col min="15880" max="15880" width="7.85546875" style="6" customWidth="1"/>
    <col min="15881" max="15881" width="6.7109375" style="6" customWidth="1"/>
    <col min="15882" max="15882" width="6.42578125" style="6" customWidth="1"/>
    <col min="15883" max="15883" width="6.140625" style="6" customWidth="1"/>
    <col min="15884" max="15884" width="6.5703125" style="6" customWidth="1"/>
    <col min="15885" max="15885" width="8.42578125" style="6" customWidth="1"/>
    <col min="15886" max="15886" width="10.140625" style="6" customWidth="1"/>
    <col min="15887" max="15887" width="21.42578125" style="6" customWidth="1"/>
    <col min="15888" max="16126" width="9.140625" style="6"/>
    <col min="16127" max="16127" width="6" style="6" customWidth="1"/>
    <col min="16128" max="16128" width="13.42578125" style="6" customWidth="1"/>
    <col min="16129" max="16129" width="18.85546875" style="6" customWidth="1"/>
    <col min="16130" max="16130" width="0" style="6" hidden="1" customWidth="1"/>
    <col min="16131" max="16131" width="9.42578125" style="6" customWidth="1"/>
    <col min="16132" max="16132" width="7.85546875" style="6" customWidth="1"/>
    <col min="16133" max="16133" width="0" style="6" hidden="1" customWidth="1"/>
    <col min="16134" max="16134" width="12.140625" style="6" customWidth="1"/>
    <col min="16135" max="16135" width="9.5703125" style="6" customWidth="1"/>
    <col min="16136" max="16136" width="7.85546875" style="6" customWidth="1"/>
    <col min="16137" max="16137" width="6.7109375" style="6" customWidth="1"/>
    <col min="16138" max="16138" width="6.42578125" style="6" customWidth="1"/>
    <col min="16139" max="16139" width="6.140625" style="6" customWidth="1"/>
    <col min="16140" max="16140" width="6.5703125" style="6" customWidth="1"/>
    <col min="16141" max="16141" width="8.42578125" style="6" customWidth="1"/>
    <col min="16142" max="16142" width="10.140625" style="6" customWidth="1"/>
    <col min="16143" max="16143" width="21.42578125" style="6" customWidth="1"/>
    <col min="16144" max="16384" width="9.140625" style="6"/>
  </cols>
  <sheetData>
    <row r="1" spans="1:16" x14ac:dyDescent="0.25">
      <c r="F1" s="126"/>
      <c r="G1" s="126"/>
      <c r="H1" s="126"/>
      <c r="M1" s="6" t="s">
        <v>1726</v>
      </c>
    </row>
    <row r="2" spans="1:16" s="125" customFormat="1" x14ac:dyDescent="0.25">
      <c r="A2" s="110"/>
      <c r="B2" s="791" t="s">
        <v>0</v>
      </c>
      <c r="C2" s="791"/>
      <c r="D2" s="519"/>
      <c r="E2" s="122"/>
      <c r="F2" s="124"/>
      <c r="G2" s="124"/>
      <c r="H2" s="124"/>
      <c r="K2" s="124" t="s">
        <v>1</v>
      </c>
      <c r="L2" s="124"/>
      <c r="M2" s="124"/>
      <c r="N2" s="124"/>
    </row>
    <row r="3" spans="1:16" x14ac:dyDescent="0.25">
      <c r="B3" s="124" t="s">
        <v>3</v>
      </c>
      <c r="F3" s="126"/>
      <c r="G3" s="126"/>
      <c r="H3" s="126"/>
      <c r="K3" s="792" t="s">
        <v>2</v>
      </c>
      <c r="L3" s="792"/>
      <c r="M3" s="792"/>
      <c r="N3" s="792"/>
      <c r="O3" s="792"/>
    </row>
    <row r="4" spans="1:16" x14ac:dyDescent="0.25">
      <c r="C4" s="124"/>
      <c r="D4" s="520"/>
      <c r="E4" s="110"/>
      <c r="F4" s="126"/>
      <c r="G4" s="126"/>
      <c r="H4" s="126"/>
      <c r="K4" s="126"/>
      <c r="L4" s="126"/>
      <c r="M4" s="126"/>
      <c r="N4" s="126"/>
    </row>
    <row r="5" spans="1:16" x14ac:dyDescent="0.25">
      <c r="F5" s="126"/>
      <c r="G5" s="126"/>
      <c r="H5" s="126"/>
      <c r="K5" s="793" t="s">
        <v>1457</v>
      </c>
      <c r="L5" s="793"/>
      <c r="M5" s="793"/>
      <c r="N5" s="793"/>
      <c r="O5" s="793"/>
    </row>
    <row r="6" spans="1:16" x14ac:dyDescent="0.25">
      <c r="F6" s="126"/>
      <c r="G6" s="126"/>
      <c r="H6" s="126"/>
      <c r="L6" s="122"/>
      <c r="M6" s="122"/>
      <c r="N6" s="109"/>
      <c r="O6" s="122"/>
    </row>
    <row r="7" spans="1:16" x14ac:dyDescent="0.25">
      <c r="A7" s="792" t="s">
        <v>1458</v>
      </c>
      <c r="B7" s="792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</row>
    <row r="8" spans="1:16" s="1" customFormat="1" x14ac:dyDescent="0.25">
      <c r="A8" s="801" t="s">
        <v>22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"/>
      <c r="N8" s="180"/>
    </row>
    <row r="9" spans="1:16" s="1" customFormat="1" x14ac:dyDescent="0.25">
      <c r="A9" s="801" t="s">
        <v>144</v>
      </c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108"/>
      <c r="N9" s="180"/>
    </row>
    <row r="10" spans="1:16" s="1" customFormat="1" x14ac:dyDescent="0.25">
      <c r="A10" s="801" t="s">
        <v>145</v>
      </c>
      <c r="B10" s="801"/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108"/>
      <c r="N10" s="180"/>
    </row>
    <row r="11" spans="1:16" x14ac:dyDescent="0.25">
      <c r="A11" s="794"/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5"/>
    </row>
    <row r="12" spans="1:16" s="110" customFormat="1" x14ac:dyDescent="0.25">
      <c r="A12" s="796" t="s">
        <v>5</v>
      </c>
      <c r="B12" s="796" t="s">
        <v>6</v>
      </c>
      <c r="C12" s="796" t="s">
        <v>7</v>
      </c>
      <c r="D12" s="796"/>
      <c r="E12" s="796" t="s">
        <v>8</v>
      </c>
      <c r="F12" s="796" t="s">
        <v>890</v>
      </c>
      <c r="G12" s="796" t="s">
        <v>1459</v>
      </c>
      <c r="H12" s="797" t="s">
        <v>10</v>
      </c>
      <c r="I12" s="797"/>
      <c r="J12" s="797"/>
      <c r="K12" s="797"/>
      <c r="L12" s="797"/>
      <c r="M12" s="796" t="s">
        <v>11</v>
      </c>
      <c r="N12" s="796" t="s">
        <v>12</v>
      </c>
      <c r="O12" s="796" t="s">
        <v>18</v>
      </c>
    </row>
    <row r="13" spans="1:16" s="125" customFormat="1" x14ac:dyDescent="0.25">
      <c r="A13" s="796"/>
      <c r="B13" s="796"/>
      <c r="C13" s="796"/>
      <c r="D13" s="796"/>
      <c r="E13" s="796"/>
      <c r="F13" s="796"/>
      <c r="G13" s="796"/>
      <c r="H13" s="127" t="s">
        <v>13</v>
      </c>
      <c r="I13" s="127" t="s">
        <v>14</v>
      </c>
      <c r="J13" s="127" t="s">
        <v>15</v>
      </c>
      <c r="K13" s="127" t="s">
        <v>16</v>
      </c>
      <c r="L13" s="127" t="s">
        <v>17</v>
      </c>
      <c r="M13" s="796"/>
      <c r="N13" s="796"/>
      <c r="O13" s="796"/>
    </row>
    <row r="14" spans="1:16" s="136" customFormat="1" x14ac:dyDescent="0.25">
      <c r="A14" s="128">
        <v>1</v>
      </c>
      <c r="B14" s="129" t="s">
        <v>1460</v>
      </c>
      <c r="C14" s="130" t="s">
        <v>1461</v>
      </c>
      <c r="D14" s="529" t="s">
        <v>37</v>
      </c>
      <c r="E14" s="129" t="s">
        <v>27</v>
      </c>
      <c r="F14" s="131" t="s">
        <v>1462</v>
      </c>
      <c r="G14" s="250" t="s">
        <v>28</v>
      </c>
      <c r="H14" s="132">
        <v>16</v>
      </c>
      <c r="I14" s="133">
        <v>25</v>
      </c>
      <c r="J14" s="132">
        <v>18</v>
      </c>
      <c r="K14" s="132">
        <v>19</v>
      </c>
      <c r="L14" s="132">
        <v>0</v>
      </c>
      <c r="M14" s="133">
        <f>SUM(H14:L14)</f>
        <v>78</v>
      </c>
      <c r="N14" s="134" t="str">
        <f>IF(M14&gt;=90,"Xuất sắc",IF(M14&gt;=80,"Tốt",IF(M14&gt;=65,"Khá",IF(M14&gt;=50,"Trung bình",IF(M14&gt;=35,"Yếu","Kém")))))</f>
        <v>Khá</v>
      </c>
      <c r="O14" s="133"/>
      <c r="P14" s="135"/>
    </row>
    <row r="15" spans="1:16" s="125" customFormat="1" x14ac:dyDescent="0.25">
      <c r="A15" s="128">
        <v>2</v>
      </c>
      <c r="B15" s="129" t="s">
        <v>1463</v>
      </c>
      <c r="C15" s="130" t="s">
        <v>50</v>
      </c>
      <c r="D15" s="529" t="s">
        <v>37</v>
      </c>
      <c r="E15" s="129" t="s">
        <v>27</v>
      </c>
      <c r="F15" s="131" t="s">
        <v>1464</v>
      </c>
      <c r="G15" s="250" t="s">
        <v>28</v>
      </c>
      <c r="H15" s="132">
        <v>16</v>
      </c>
      <c r="I15" s="133">
        <v>19</v>
      </c>
      <c r="J15" s="132">
        <v>18</v>
      </c>
      <c r="K15" s="132">
        <v>21</v>
      </c>
      <c r="L15" s="132">
        <v>0</v>
      </c>
      <c r="M15" s="133">
        <f t="shared" ref="M15:M77" si="0">SUM(H15:L15)</f>
        <v>74</v>
      </c>
      <c r="N15" s="134" t="str">
        <f t="shared" ref="N15:N77" si="1">IF(M15&gt;=90,"Xuất sắc",IF(M15&gt;=80,"Tốt",IF(M15&gt;=65,"Khá",IF(M15&gt;=50,"Trung bình",IF(M15&gt;=35,"Yếu","Kém")))))</f>
        <v>Khá</v>
      </c>
      <c r="O15" s="133"/>
      <c r="P15" s="137"/>
    </row>
    <row r="16" spans="1:16" s="125" customFormat="1" x14ac:dyDescent="0.25">
      <c r="A16" s="128">
        <v>3</v>
      </c>
      <c r="B16" s="129" t="s">
        <v>1465</v>
      </c>
      <c r="C16" s="130" t="s">
        <v>1466</v>
      </c>
      <c r="D16" s="529" t="s">
        <v>1580</v>
      </c>
      <c r="E16" s="129" t="s">
        <v>27</v>
      </c>
      <c r="F16" s="131" t="s">
        <v>1467</v>
      </c>
      <c r="G16" s="250" t="s">
        <v>28</v>
      </c>
      <c r="H16" s="132">
        <v>14</v>
      </c>
      <c r="I16" s="133">
        <v>25</v>
      </c>
      <c r="J16" s="132">
        <v>12</v>
      </c>
      <c r="K16" s="132">
        <v>24</v>
      </c>
      <c r="L16" s="132">
        <v>0</v>
      </c>
      <c r="M16" s="133">
        <f t="shared" si="0"/>
        <v>75</v>
      </c>
      <c r="N16" s="134" t="str">
        <f t="shared" si="1"/>
        <v>Khá</v>
      </c>
      <c r="O16" s="133"/>
      <c r="P16" s="137"/>
    </row>
    <row r="17" spans="1:29" s="125" customFormat="1" x14ac:dyDescent="0.25">
      <c r="A17" s="128">
        <v>4</v>
      </c>
      <c r="B17" s="129" t="s">
        <v>1468</v>
      </c>
      <c r="C17" s="130" t="s">
        <v>1469</v>
      </c>
      <c r="D17" s="529" t="s">
        <v>1470</v>
      </c>
      <c r="E17" s="129" t="s">
        <v>27</v>
      </c>
      <c r="F17" s="131" t="s">
        <v>1471</v>
      </c>
      <c r="G17" s="250" t="s">
        <v>28</v>
      </c>
      <c r="H17" s="132">
        <v>16</v>
      </c>
      <c r="I17" s="133">
        <v>22</v>
      </c>
      <c r="J17" s="132">
        <v>19</v>
      </c>
      <c r="K17" s="132">
        <v>20</v>
      </c>
      <c r="L17" s="132">
        <v>0</v>
      </c>
      <c r="M17" s="133">
        <f t="shared" si="0"/>
        <v>77</v>
      </c>
      <c r="N17" s="134" t="str">
        <f t="shared" si="1"/>
        <v>Khá</v>
      </c>
      <c r="O17" s="133"/>
      <c r="P17" s="137"/>
    </row>
    <row r="18" spans="1:29" s="125" customFormat="1" x14ac:dyDescent="0.25">
      <c r="A18" s="138">
        <v>5</v>
      </c>
      <c r="B18" s="139" t="s">
        <v>1472</v>
      </c>
      <c r="C18" s="140" t="s">
        <v>1473</v>
      </c>
      <c r="D18" s="530" t="s">
        <v>1162</v>
      </c>
      <c r="E18" s="139" t="s">
        <v>27</v>
      </c>
      <c r="F18" s="141" t="s">
        <v>1474</v>
      </c>
      <c r="G18" s="253" t="s">
        <v>28</v>
      </c>
      <c r="H18" s="142" t="s">
        <v>1475</v>
      </c>
      <c r="I18" s="143" t="s">
        <v>1475</v>
      </c>
      <c r="J18" s="142" t="s">
        <v>1475</v>
      </c>
      <c r="K18" s="142" t="s">
        <v>1475</v>
      </c>
      <c r="L18" s="142" t="s">
        <v>1475</v>
      </c>
      <c r="M18" s="144">
        <f t="shared" si="0"/>
        <v>0</v>
      </c>
      <c r="N18" s="166" t="str">
        <f t="shared" si="1"/>
        <v>Kém</v>
      </c>
      <c r="O18" s="143" t="s">
        <v>821</v>
      </c>
      <c r="P18" s="137"/>
    </row>
    <row r="19" spans="1:29" s="125" customFormat="1" x14ac:dyDescent="0.25">
      <c r="A19" s="128">
        <v>6</v>
      </c>
      <c r="B19" s="145">
        <v>111315018</v>
      </c>
      <c r="C19" s="146" t="s">
        <v>1476</v>
      </c>
      <c r="D19" s="521" t="s">
        <v>1477</v>
      </c>
      <c r="E19" s="145" t="s">
        <v>27</v>
      </c>
      <c r="F19" s="147" t="s">
        <v>791</v>
      </c>
      <c r="G19" s="251" t="s">
        <v>28</v>
      </c>
      <c r="H19" s="132">
        <v>12</v>
      </c>
      <c r="I19" s="133">
        <v>25</v>
      </c>
      <c r="J19" s="132">
        <v>18</v>
      </c>
      <c r="K19" s="132">
        <v>19</v>
      </c>
      <c r="L19" s="132">
        <v>0</v>
      </c>
      <c r="M19" s="133">
        <f t="shared" si="0"/>
        <v>74</v>
      </c>
      <c r="N19" s="134" t="str">
        <f t="shared" si="1"/>
        <v>Khá</v>
      </c>
      <c r="O19" s="133"/>
      <c r="P19" s="137"/>
    </row>
    <row r="20" spans="1:29" s="125" customFormat="1" x14ac:dyDescent="0.25">
      <c r="A20" s="128">
        <v>7</v>
      </c>
      <c r="B20" s="145">
        <v>111315048</v>
      </c>
      <c r="C20" s="146" t="s">
        <v>1478</v>
      </c>
      <c r="D20" s="531" t="s">
        <v>1479</v>
      </c>
      <c r="E20" s="145" t="s">
        <v>27</v>
      </c>
      <c r="F20" s="147" t="s">
        <v>1480</v>
      </c>
      <c r="G20" s="251" t="s">
        <v>28</v>
      </c>
      <c r="H20" s="132">
        <v>11</v>
      </c>
      <c r="I20" s="133">
        <v>19</v>
      </c>
      <c r="J20" s="132">
        <v>18</v>
      </c>
      <c r="K20" s="132">
        <v>21</v>
      </c>
      <c r="L20" s="132">
        <v>0</v>
      </c>
      <c r="M20" s="133">
        <f t="shared" si="0"/>
        <v>69</v>
      </c>
      <c r="N20" s="134" t="str">
        <f t="shared" si="1"/>
        <v>Khá</v>
      </c>
      <c r="O20" s="133"/>
      <c r="P20" s="137"/>
    </row>
    <row r="21" spans="1:29" s="125" customFormat="1" x14ac:dyDescent="0.25">
      <c r="A21" s="128">
        <v>8</v>
      </c>
      <c r="B21" s="145">
        <v>111315013</v>
      </c>
      <c r="C21" s="146" t="s">
        <v>1481</v>
      </c>
      <c r="D21" s="521" t="s">
        <v>104</v>
      </c>
      <c r="E21" s="145" t="s">
        <v>31</v>
      </c>
      <c r="F21" s="147" t="s">
        <v>1482</v>
      </c>
      <c r="G21" s="251" t="s">
        <v>28</v>
      </c>
      <c r="H21" s="132">
        <v>16</v>
      </c>
      <c r="I21" s="133">
        <v>22</v>
      </c>
      <c r="J21" s="132">
        <v>10</v>
      </c>
      <c r="K21" s="132">
        <v>19</v>
      </c>
      <c r="L21" s="132">
        <v>0</v>
      </c>
      <c r="M21" s="133">
        <f t="shared" si="0"/>
        <v>67</v>
      </c>
      <c r="N21" s="134" t="str">
        <f t="shared" si="1"/>
        <v>Khá</v>
      </c>
      <c r="O21" s="133"/>
      <c r="P21" s="137"/>
    </row>
    <row r="22" spans="1:29" s="125" customFormat="1" x14ac:dyDescent="0.25">
      <c r="A22" s="128">
        <v>9</v>
      </c>
      <c r="B22" s="145">
        <v>111315016</v>
      </c>
      <c r="C22" s="146" t="s">
        <v>1483</v>
      </c>
      <c r="D22" s="531" t="s">
        <v>104</v>
      </c>
      <c r="E22" s="145" t="s">
        <v>27</v>
      </c>
      <c r="F22" s="147" t="s">
        <v>1484</v>
      </c>
      <c r="G22" s="251" t="s">
        <v>28</v>
      </c>
      <c r="H22" s="132">
        <v>18</v>
      </c>
      <c r="I22" s="133">
        <v>25</v>
      </c>
      <c r="J22" s="132">
        <v>15</v>
      </c>
      <c r="K22" s="132">
        <v>22</v>
      </c>
      <c r="L22" s="132">
        <v>8</v>
      </c>
      <c r="M22" s="144">
        <f t="shared" si="0"/>
        <v>88</v>
      </c>
      <c r="N22" s="166" t="str">
        <f t="shared" si="1"/>
        <v>Tốt</v>
      </c>
      <c r="O22" s="133" t="s">
        <v>1024</v>
      </c>
      <c r="P22" s="137"/>
    </row>
    <row r="23" spans="1:29" s="125" customFormat="1" x14ac:dyDescent="0.25">
      <c r="A23" s="128">
        <v>10</v>
      </c>
      <c r="B23" s="145" t="s">
        <v>1485</v>
      </c>
      <c r="C23" s="146" t="s">
        <v>417</v>
      </c>
      <c r="D23" s="531" t="s">
        <v>276</v>
      </c>
      <c r="E23" s="145" t="s">
        <v>27</v>
      </c>
      <c r="F23" s="147" t="s">
        <v>1486</v>
      </c>
      <c r="G23" s="251" t="s">
        <v>28</v>
      </c>
      <c r="H23" s="132">
        <v>16</v>
      </c>
      <c r="I23" s="133">
        <v>19</v>
      </c>
      <c r="J23" s="132">
        <v>18</v>
      </c>
      <c r="K23" s="132">
        <v>20</v>
      </c>
      <c r="L23" s="132">
        <v>0</v>
      </c>
      <c r="M23" s="133">
        <f t="shared" si="0"/>
        <v>73</v>
      </c>
      <c r="N23" s="134" t="str">
        <f t="shared" si="1"/>
        <v>Khá</v>
      </c>
      <c r="O23" s="133"/>
      <c r="P23" s="137"/>
    </row>
    <row r="24" spans="1:29" x14ac:dyDescent="0.25">
      <c r="A24" s="128">
        <v>11</v>
      </c>
      <c r="B24" s="145">
        <v>111315152</v>
      </c>
      <c r="C24" s="148" t="s">
        <v>1487</v>
      </c>
      <c r="D24" s="522" t="s">
        <v>1488</v>
      </c>
      <c r="E24" s="149" t="s">
        <v>31</v>
      </c>
      <c r="F24" s="150">
        <v>35526</v>
      </c>
      <c r="G24" s="251" t="s">
        <v>28</v>
      </c>
      <c r="H24" s="132">
        <v>20</v>
      </c>
      <c r="I24" s="133">
        <v>25</v>
      </c>
      <c r="J24" s="132">
        <v>20</v>
      </c>
      <c r="K24" s="132">
        <v>19</v>
      </c>
      <c r="L24" s="132">
        <v>8</v>
      </c>
      <c r="M24" s="144">
        <f t="shared" si="0"/>
        <v>92</v>
      </c>
      <c r="N24" s="166" t="str">
        <f t="shared" si="1"/>
        <v>Xuất sắc</v>
      </c>
      <c r="O24" s="132" t="s">
        <v>2255</v>
      </c>
      <c r="P24" s="151"/>
    </row>
    <row r="25" spans="1:29" x14ac:dyDescent="0.25">
      <c r="A25" s="128">
        <v>12</v>
      </c>
      <c r="B25" s="145">
        <v>111315031</v>
      </c>
      <c r="C25" s="148" t="s">
        <v>1489</v>
      </c>
      <c r="D25" s="522" t="s">
        <v>1490</v>
      </c>
      <c r="E25" s="149" t="s">
        <v>27</v>
      </c>
      <c r="F25" s="149" t="s">
        <v>814</v>
      </c>
      <c r="G25" s="251" t="s">
        <v>28</v>
      </c>
      <c r="H25" s="132">
        <v>18</v>
      </c>
      <c r="I25" s="133">
        <v>25</v>
      </c>
      <c r="J25" s="132">
        <v>18</v>
      </c>
      <c r="K25" s="132">
        <v>15</v>
      </c>
      <c r="L25" s="132">
        <v>0</v>
      </c>
      <c r="M25" s="133">
        <f t="shared" si="0"/>
        <v>76</v>
      </c>
      <c r="N25" s="134" t="str">
        <f t="shared" si="1"/>
        <v>Khá</v>
      </c>
      <c r="O25" s="132"/>
      <c r="P25" s="151"/>
    </row>
    <row r="26" spans="1:29" s="1" customFormat="1" x14ac:dyDescent="0.25">
      <c r="A26" s="128">
        <v>13</v>
      </c>
      <c r="B26" s="45">
        <v>111315032</v>
      </c>
      <c r="C26" s="16" t="s">
        <v>1491</v>
      </c>
      <c r="D26" s="523" t="s">
        <v>1492</v>
      </c>
      <c r="E26" s="25" t="s">
        <v>27</v>
      </c>
      <c r="F26" s="152" t="s">
        <v>1493</v>
      </c>
      <c r="G26" s="252" t="s">
        <v>28</v>
      </c>
      <c r="H26" s="153">
        <v>20</v>
      </c>
      <c r="I26" s="133">
        <v>25</v>
      </c>
      <c r="J26" s="132">
        <v>17</v>
      </c>
      <c r="K26" s="132">
        <v>25</v>
      </c>
      <c r="L26" s="154">
        <v>10</v>
      </c>
      <c r="M26" s="144">
        <f t="shared" si="0"/>
        <v>97</v>
      </c>
      <c r="N26" s="166" t="str">
        <f t="shared" si="1"/>
        <v>Xuất sắc</v>
      </c>
      <c r="O26" s="154" t="s">
        <v>1494</v>
      </c>
      <c r="P26" s="155"/>
      <c r="Q26" s="70"/>
      <c r="R26" s="32"/>
      <c r="S26" s="32"/>
      <c r="T26" s="32"/>
      <c r="U26" s="32"/>
      <c r="V26" s="32"/>
      <c r="W26" s="32"/>
      <c r="X26" s="4"/>
      <c r="Y26" s="4"/>
      <c r="Z26" s="4"/>
      <c r="AA26" s="4"/>
      <c r="AB26" s="4"/>
      <c r="AC26" s="4"/>
    </row>
    <row r="27" spans="1:29" x14ac:dyDescent="0.25">
      <c r="A27" s="128">
        <v>14</v>
      </c>
      <c r="B27" s="145">
        <v>111315155</v>
      </c>
      <c r="C27" s="148" t="s">
        <v>1495</v>
      </c>
      <c r="D27" s="524" t="s">
        <v>835</v>
      </c>
      <c r="E27" s="128" t="s">
        <v>27</v>
      </c>
      <c r="F27" s="156">
        <v>35735</v>
      </c>
      <c r="G27" s="251" t="s">
        <v>28</v>
      </c>
      <c r="H27" s="133">
        <v>14</v>
      </c>
      <c r="I27" s="133">
        <v>25</v>
      </c>
      <c r="J27" s="132">
        <v>18</v>
      </c>
      <c r="K27" s="132">
        <v>19</v>
      </c>
      <c r="L27" s="132">
        <v>0</v>
      </c>
      <c r="M27" s="133">
        <f t="shared" si="0"/>
        <v>76</v>
      </c>
      <c r="N27" s="134" t="str">
        <f t="shared" si="1"/>
        <v>Khá</v>
      </c>
      <c r="O27" s="132"/>
      <c r="P27" s="157"/>
      <c r="Q27" s="158"/>
      <c r="R27" s="158"/>
      <c r="S27" s="158"/>
    </row>
    <row r="28" spans="1:29" x14ac:dyDescent="0.25">
      <c r="A28" s="128">
        <v>15</v>
      </c>
      <c r="B28" s="145">
        <v>111315038</v>
      </c>
      <c r="C28" s="148" t="s">
        <v>1496</v>
      </c>
      <c r="D28" s="524" t="s">
        <v>1497</v>
      </c>
      <c r="E28" s="128" t="s">
        <v>27</v>
      </c>
      <c r="F28" s="156" t="s">
        <v>1498</v>
      </c>
      <c r="G28" s="251" t="s">
        <v>28</v>
      </c>
      <c r="H28" s="133">
        <v>16</v>
      </c>
      <c r="I28" s="133">
        <v>25</v>
      </c>
      <c r="J28" s="132">
        <v>16</v>
      </c>
      <c r="K28" s="132">
        <v>20</v>
      </c>
      <c r="L28" s="132">
        <v>0</v>
      </c>
      <c r="M28" s="133">
        <f t="shared" si="0"/>
        <v>77</v>
      </c>
      <c r="N28" s="134" t="str">
        <f t="shared" si="1"/>
        <v>Khá</v>
      </c>
      <c r="O28" s="132"/>
      <c r="P28" s="157"/>
      <c r="Q28" s="158"/>
      <c r="R28" s="158"/>
      <c r="S28" s="158"/>
    </row>
    <row r="29" spans="1:29" x14ac:dyDescent="0.25">
      <c r="A29" s="128">
        <v>16</v>
      </c>
      <c r="B29" s="145">
        <v>111315039</v>
      </c>
      <c r="C29" s="148" t="s">
        <v>1499</v>
      </c>
      <c r="D29" s="524" t="s">
        <v>91</v>
      </c>
      <c r="E29" s="128" t="s">
        <v>27</v>
      </c>
      <c r="F29" s="156" t="s">
        <v>1500</v>
      </c>
      <c r="G29" s="251" t="s">
        <v>28</v>
      </c>
      <c r="H29" s="133">
        <v>20</v>
      </c>
      <c r="I29" s="133">
        <v>25</v>
      </c>
      <c r="J29" s="132">
        <v>18</v>
      </c>
      <c r="K29" s="132">
        <v>22</v>
      </c>
      <c r="L29" s="132">
        <v>0</v>
      </c>
      <c r="M29" s="133">
        <f t="shared" si="0"/>
        <v>85</v>
      </c>
      <c r="N29" s="134" t="str">
        <f t="shared" si="1"/>
        <v>Tốt</v>
      </c>
      <c r="O29" s="132" t="s">
        <v>1501</v>
      </c>
      <c r="P29" s="157"/>
      <c r="Q29" s="158"/>
      <c r="R29" s="158"/>
      <c r="S29" s="158"/>
    </row>
    <row r="30" spans="1:29" x14ac:dyDescent="0.25">
      <c r="A30" s="128">
        <v>17</v>
      </c>
      <c r="B30" s="145">
        <v>111315041</v>
      </c>
      <c r="C30" s="148" t="s">
        <v>836</v>
      </c>
      <c r="D30" s="524" t="s">
        <v>1502</v>
      </c>
      <c r="E30" s="128" t="s">
        <v>27</v>
      </c>
      <c r="F30" s="156" t="s">
        <v>1503</v>
      </c>
      <c r="G30" s="251" t="s">
        <v>28</v>
      </c>
      <c r="H30" s="133">
        <v>18</v>
      </c>
      <c r="I30" s="133">
        <v>22</v>
      </c>
      <c r="J30" s="132">
        <v>12</v>
      </c>
      <c r="K30" s="132">
        <v>17</v>
      </c>
      <c r="L30" s="132">
        <v>8</v>
      </c>
      <c r="M30" s="133">
        <f t="shared" si="0"/>
        <v>77</v>
      </c>
      <c r="N30" s="134" t="str">
        <f t="shared" si="1"/>
        <v>Khá</v>
      </c>
      <c r="O30" s="132" t="s">
        <v>154</v>
      </c>
      <c r="P30" s="157"/>
      <c r="Q30" s="158"/>
      <c r="R30" s="158"/>
      <c r="S30" s="158"/>
    </row>
    <row r="31" spans="1:29" x14ac:dyDescent="0.25">
      <c r="A31" s="128">
        <v>18</v>
      </c>
      <c r="B31" s="145">
        <v>111315042</v>
      </c>
      <c r="C31" s="148" t="s">
        <v>1504</v>
      </c>
      <c r="D31" s="524" t="s">
        <v>411</v>
      </c>
      <c r="E31" s="128" t="s">
        <v>27</v>
      </c>
      <c r="F31" s="156" t="s">
        <v>1505</v>
      </c>
      <c r="G31" s="251" t="s">
        <v>28</v>
      </c>
      <c r="H31" s="133">
        <v>14</v>
      </c>
      <c r="I31" s="133">
        <v>25</v>
      </c>
      <c r="J31" s="132">
        <v>20</v>
      </c>
      <c r="K31" s="132">
        <v>16</v>
      </c>
      <c r="L31" s="132">
        <v>0</v>
      </c>
      <c r="M31" s="133">
        <f t="shared" si="0"/>
        <v>75</v>
      </c>
      <c r="N31" s="134" t="str">
        <f t="shared" si="1"/>
        <v>Khá</v>
      </c>
      <c r="O31" s="132"/>
      <c r="P31" s="157"/>
      <c r="Q31" s="158"/>
      <c r="R31" s="158"/>
      <c r="S31" s="158"/>
    </row>
    <row r="32" spans="1:29" x14ac:dyDescent="0.25">
      <c r="A32" s="128">
        <v>19</v>
      </c>
      <c r="B32" s="145">
        <v>111315043</v>
      </c>
      <c r="C32" s="148" t="s">
        <v>1506</v>
      </c>
      <c r="D32" s="524" t="s">
        <v>694</v>
      </c>
      <c r="E32" s="128" t="s">
        <v>27</v>
      </c>
      <c r="F32" s="156">
        <v>35441</v>
      </c>
      <c r="G32" s="251" t="s">
        <v>28</v>
      </c>
      <c r="H32" s="133">
        <v>16</v>
      </c>
      <c r="I32" s="133">
        <v>15</v>
      </c>
      <c r="J32" s="132">
        <v>20</v>
      </c>
      <c r="K32" s="132">
        <v>19</v>
      </c>
      <c r="L32" s="132">
        <v>0</v>
      </c>
      <c r="M32" s="133">
        <f t="shared" si="0"/>
        <v>70</v>
      </c>
      <c r="N32" s="134" t="str">
        <f t="shared" si="1"/>
        <v>Khá</v>
      </c>
      <c r="O32" s="132"/>
      <c r="P32" s="157"/>
      <c r="Q32" s="158"/>
      <c r="R32" s="158"/>
      <c r="S32" s="158"/>
    </row>
    <row r="33" spans="1:19" x14ac:dyDescent="0.25">
      <c r="A33" s="128">
        <v>20</v>
      </c>
      <c r="B33" s="145">
        <v>111315078</v>
      </c>
      <c r="C33" s="148" t="s">
        <v>1507</v>
      </c>
      <c r="D33" s="525" t="s">
        <v>135</v>
      </c>
      <c r="E33" s="156" t="s">
        <v>27</v>
      </c>
      <c r="F33" s="156">
        <v>35680</v>
      </c>
      <c r="G33" s="251" t="s">
        <v>28</v>
      </c>
      <c r="H33" s="133">
        <v>14</v>
      </c>
      <c r="I33" s="133">
        <v>25</v>
      </c>
      <c r="J33" s="132">
        <v>18</v>
      </c>
      <c r="K33" s="132">
        <v>19</v>
      </c>
      <c r="L33" s="132">
        <v>0</v>
      </c>
      <c r="M33" s="133">
        <f t="shared" si="0"/>
        <v>76</v>
      </c>
      <c r="N33" s="134" t="str">
        <f t="shared" si="1"/>
        <v>Khá</v>
      </c>
      <c r="O33" s="132"/>
      <c r="P33" s="157"/>
      <c r="Q33" s="158"/>
      <c r="R33" s="158"/>
      <c r="S33" s="158"/>
    </row>
    <row r="34" spans="1:19" x14ac:dyDescent="0.25">
      <c r="A34" s="128">
        <v>21</v>
      </c>
      <c r="B34" s="145">
        <v>111315051</v>
      </c>
      <c r="C34" s="159" t="s">
        <v>1508</v>
      </c>
      <c r="D34" s="522" t="s">
        <v>70</v>
      </c>
      <c r="E34" s="149" t="s">
        <v>27</v>
      </c>
      <c r="F34" s="150">
        <v>35584</v>
      </c>
      <c r="G34" s="251" t="s">
        <v>28</v>
      </c>
      <c r="H34" s="133">
        <v>14</v>
      </c>
      <c r="I34" s="133">
        <v>25</v>
      </c>
      <c r="J34" s="132">
        <v>18</v>
      </c>
      <c r="K34" s="132">
        <v>19</v>
      </c>
      <c r="L34" s="132">
        <v>0</v>
      </c>
      <c r="M34" s="133">
        <f t="shared" si="0"/>
        <v>76</v>
      </c>
      <c r="N34" s="134" t="str">
        <f t="shared" si="1"/>
        <v>Khá</v>
      </c>
      <c r="O34" s="132"/>
      <c r="P34" s="157"/>
      <c r="Q34" s="158"/>
      <c r="R34" s="158"/>
      <c r="S34" s="158"/>
    </row>
    <row r="35" spans="1:19" x14ac:dyDescent="0.25">
      <c r="A35" s="128">
        <v>22</v>
      </c>
      <c r="B35" s="145">
        <v>111315158</v>
      </c>
      <c r="C35" s="159" t="s">
        <v>1509</v>
      </c>
      <c r="D35" s="522" t="s">
        <v>570</v>
      </c>
      <c r="E35" s="149" t="s">
        <v>27</v>
      </c>
      <c r="F35" s="149" t="s">
        <v>1482</v>
      </c>
      <c r="G35" s="251" t="s">
        <v>28</v>
      </c>
      <c r="H35" s="133">
        <v>16</v>
      </c>
      <c r="I35" s="133">
        <v>25</v>
      </c>
      <c r="J35" s="132">
        <v>10</v>
      </c>
      <c r="K35" s="132">
        <v>23</v>
      </c>
      <c r="L35" s="132">
        <v>0</v>
      </c>
      <c r="M35" s="133">
        <f t="shared" si="0"/>
        <v>74</v>
      </c>
      <c r="N35" s="134" t="str">
        <f t="shared" si="1"/>
        <v>Khá</v>
      </c>
      <c r="O35" s="132"/>
      <c r="P35" s="157"/>
      <c r="Q35" s="158"/>
      <c r="R35" s="158"/>
      <c r="S35" s="158"/>
    </row>
    <row r="36" spans="1:19" s="1" customFormat="1" x14ac:dyDescent="0.25">
      <c r="A36" s="128">
        <v>23</v>
      </c>
      <c r="B36" s="45">
        <v>111315054</v>
      </c>
      <c r="C36" s="121" t="s">
        <v>1510</v>
      </c>
      <c r="D36" s="526" t="s">
        <v>1247</v>
      </c>
      <c r="E36" s="15" t="s">
        <v>27</v>
      </c>
      <c r="F36" s="15" t="s">
        <v>1511</v>
      </c>
      <c r="G36" s="252" t="s">
        <v>68</v>
      </c>
      <c r="H36" s="153">
        <v>20</v>
      </c>
      <c r="I36" s="133">
        <v>23</v>
      </c>
      <c r="J36" s="132">
        <v>20</v>
      </c>
      <c r="K36" s="132">
        <v>20</v>
      </c>
      <c r="L36" s="154">
        <v>10</v>
      </c>
      <c r="M36" s="144">
        <f t="shared" si="0"/>
        <v>93</v>
      </c>
      <c r="N36" s="166" t="str">
        <f t="shared" si="1"/>
        <v>Xuất sắc</v>
      </c>
      <c r="O36" s="154" t="s">
        <v>2257</v>
      </c>
      <c r="P36" s="160"/>
      <c r="Q36" s="4"/>
      <c r="R36" s="4"/>
      <c r="S36" s="4"/>
    </row>
    <row r="37" spans="1:19" x14ac:dyDescent="0.25">
      <c r="A37" s="128">
        <v>24</v>
      </c>
      <c r="B37" s="145">
        <v>111315061</v>
      </c>
      <c r="C37" s="159" t="s">
        <v>124</v>
      </c>
      <c r="D37" s="524" t="s">
        <v>161</v>
      </c>
      <c r="E37" s="128" t="s">
        <v>27</v>
      </c>
      <c r="F37" s="156">
        <v>35681</v>
      </c>
      <c r="G37" s="251" t="s">
        <v>28</v>
      </c>
      <c r="H37" s="133">
        <v>16</v>
      </c>
      <c r="I37" s="133">
        <v>22</v>
      </c>
      <c r="J37" s="132">
        <v>18</v>
      </c>
      <c r="K37" s="132">
        <v>22</v>
      </c>
      <c r="L37" s="132">
        <v>0</v>
      </c>
      <c r="M37" s="133">
        <f t="shared" si="0"/>
        <v>78</v>
      </c>
      <c r="N37" s="134" t="str">
        <f t="shared" si="1"/>
        <v>Khá</v>
      </c>
      <c r="O37" s="132"/>
      <c r="P37" s="157"/>
      <c r="Q37" s="158"/>
      <c r="R37" s="158"/>
      <c r="S37" s="158"/>
    </row>
    <row r="38" spans="1:19" s="1" customFormat="1" x14ac:dyDescent="0.25">
      <c r="A38" s="128">
        <v>25</v>
      </c>
      <c r="B38" s="45">
        <v>111315162</v>
      </c>
      <c r="C38" s="121" t="s">
        <v>1512</v>
      </c>
      <c r="D38" s="523" t="s">
        <v>27</v>
      </c>
      <c r="E38" s="25" t="s">
        <v>27</v>
      </c>
      <c r="F38" s="152" t="s">
        <v>1513</v>
      </c>
      <c r="G38" s="252" t="s">
        <v>28</v>
      </c>
      <c r="H38" s="153">
        <v>18</v>
      </c>
      <c r="I38" s="153">
        <v>24</v>
      </c>
      <c r="J38" s="154">
        <v>16</v>
      </c>
      <c r="K38" s="154">
        <v>21</v>
      </c>
      <c r="L38" s="154">
        <v>0</v>
      </c>
      <c r="M38" s="133">
        <f t="shared" si="0"/>
        <v>79</v>
      </c>
      <c r="N38" s="134" t="str">
        <f t="shared" si="1"/>
        <v>Khá</v>
      </c>
      <c r="O38" s="154"/>
      <c r="P38" s="160"/>
      <c r="Q38" s="4"/>
      <c r="R38" s="4"/>
      <c r="S38" s="4"/>
    </row>
    <row r="39" spans="1:19" x14ac:dyDescent="0.25">
      <c r="A39" s="128">
        <v>26</v>
      </c>
      <c r="B39" s="145">
        <v>111315084</v>
      </c>
      <c r="C39" s="148" t="s">
        <v>1514</v>
      </c>
      <c r="D39" s="524" t="s">
        <v>35</v>
      </c>
      <c r="E39" s="128" t="s">
        <v>31</v>
      </c>
      <c r="F39" s="156" t="s">
        <v>1515</v>
      </c>
      <c r="G39" s="251" t="s">
        <v>28</v>
      </c>
      <c r="H39" s="133">
        <v>18</v>
      </c>
      <c r="I39" s="133">
        <v>25</v>
      </c>
      <c r="J39" s="132">
        <v>18</v>
      </c>
      <c r="K39" s="132">
        <v>16</v>
      </c>
      <c r="L39" s="132">
        <v>0</v>
      </c>
      <c r="M39" s="133">
        <f t="shared" si="0"/>
        <v>77</v>
      </c>
      <c r="N39" s="134" t="str">
        <f t="shared" si="1"/>
        <v>Khá</v>
      </c>
      <c r="O39" s="132" t="s">
        <v>1501</v>
      </c>
      <c r="P39" s="157"/>
      <c r="Q39" s="158"/>
      <c r="R39" s="158"/>
      <c r="S39" s="158"/>
    </row>
    <row r="40" spans="1:19" x14ac:dyDescent="0.25">
      <c r="A40" s="128">
        <v>27</v>
      </c>
      <c r="B40" s="145">
        <v>111315082</v>
      </c>
      <c r="C40" s="159" t="s">
        <v>1516</v>
      </c>
      <c r="D40" s="522" t="s">
        <v>35</v>
      </c>
      <c r="E40" s="149" t="s">
        <v>93</v>
      </c>
      <c r="F40" s="149" t="s">
        <v>1517</v>
      </c>
      <c r="G40" s="251" t="s">
        <v>28</v>
      </c>
      <c r="H40" s="133">
        <v>20</v>
      </c>
      <c r="I40" s="133">
        <v>25</v>
      </c>
      <c r="J40" s="132">
        <v>17</v>
      </c>
      <c r="K40" s="132">
        <v>22</v>
      </c>
      <c r="L40" s="132">
        <v>6</v>
      </c>
      <c r="M40" s="144">
        <f t="shared" si="0"/>
        <v>90</v>
      </c>
      <c r="N40" s="166" t="str">
        <f t="shared" si="1"/>
        <v>Xuất sắc</v>
      </c>
      <c r="O40" s="132" t="s">
        <v>2256</v>
      </c>
      <c r="P40" s="157"/>
      <c r="Q40" s="158"/>
      <c r="R40" s="158"/>
      <c r="S40" s="158"/>
    </row>
    <row r="41" spans="1:19" x14ac:dyDescent="0.25">
      <c r="A41" s="128">
        <v>28</v>
      </c>
      <c r="B41" s="145">
        <v>111315086</v>
      </c>
      <c r="C41" s="159" t="s">
        <v>1518</v>
      </c>
      <c r="D41" s="522" t="s">
        <v>185</v>
      </c>
      <c r="E41" s="149" t="s">
        <v>31</v>
      </c>
      <c r="F41" s="150">
        <v>35712</v>
      </c>
      <c r="G41" s="251" t="s">
        <v>28</v>
      </c>
      <c r="H41" s="132">
        <v>15</v>
      </c>
      <c r="I41" s="133">
        <v>25</v>
      </c>
      <c r="J41" s="132">
        <v>18</v>
      </c>
      <c r="K41" s="132">
        <v>19</v>
      </c>
      <c r="L41" s="132">
        <v>0</v>
      </c>
      <c r="M41" s="133">
        <f t="shared" si="0"/>
        <v>77</v>
      </c>
      <c r="N41" s="134" t="str">
        <f t="shared" si="1"/>
        <v>Khá</v>
      </c>
      <c r="O41" s="132"/>
      <c r="P41" s="157"/>
      <c r="Q41" s="158"/>
      <c r="R41" s="158"/>
      <c r="S41" s="158"/>
    </row>
    <row r="42" spans="1:19" x14ac:dyDescent="0.25">
      <c r="A42" s="128">
        <v>29</v>
      </c>
      <c r="B42" s="145">
        <v>111315163</v>
      </c>
      <c r="C42" s="159" t="s">
        <v>1519</v>
      </c>
      <c r="D42" s="522" t="s">
        <v>1520</v>
      </c>
      <c r="E42" s="149" t="s">
        <v>27</v>
      </c>
      <c r="F42" s="150">
        <v>35065</v>
      </c>
      <c r="G42" s="251" t="s">
        <v>68</v>
      </c>
      <c r="H42" s="132">
        <v>16</v>
      </c>
      <c r="I42" s="133">
        <v>25</v>
      </c>
      <c r="J42" s="132">
        <v>18</v>
      </c>
      <c r="K42" s="132">
        <v>19</v>
      </c>
      <c r="L42" s="132">
        <v>0</v>
      </c>
      <c r="M42" s="133">
        <f t="shared" si="0"/>
        <v>78</v>
      </c>
      <c r="N42" s="134" t="str">
        <f t="shared" si="1"/>
        <v>Khá</v>
      </c>
      <c r="O42" s="132"/>
      <c r="P42" s="151"/>
    </row>
    <row r="43" spans="1:19" x14ac:dyDescent="0.25">
      <c r="A43" s="128">
        <v>30</v>
      </c>
      <c r="B43" s="145">
        <v>111315088</v>
      </c>
      <c r="C43" s="159" t="s">
        <v>1521</v>
      </c>
      <c r="D43" s="522" t="s">
        <v>508</v>
      </c>
      <c r="E43" s="149" t="s">
        <v>27</v>
      </c>
      <c r="F43" s="149" t="s">
        <v>1522</v>
      </c>
      <c r="G43" s="251" t="s">
        <v>28</v>
      </c>
      <c r="H43" s="132">
        <v>20</v>
      </c>
      <c r="I43" s="133">
        <v>25</v>
      </c>
      <c r="J43" s="132">
        <v>20</v>
      </c>
      <c r="K43" s="132">
        <v>25</v>
      </c>
      <c r="L43" s="132">
        <v>3</v>
      </c>
      <c r="M43" s="144">
        <f t="shared" si="0"/>
        <v>93</v>
      </c>
      <c r="N43" s="166" t="str">
        <f t="shared" si="1"/>
        <v>Xuất sắc</v>
      </c>
      <c r="O43" s="132" t="s">
        <v>1918</v>
      </c>
      <c r="P43" s="151"/>
    </row>
    <row r="44" spans="1:19" x14ac:dyDescent="0.25">
      <c r="A44" s="128">
        <v>31</v>
      </c>
      <c r="B44" s="145">
        <v>111315090</v>
      </c>
      <c r="C44" s="159" t="s">
        <v>1509</v>
      </c>
      <c r="D44" s="522" t="s">
        <v>57</v>
      </c>
      <c r="E44" s="149" t="s">
        <v>27</v>
      </c>
      <c r="F44" s="150">
        <v>35679</v>
      </c>
      <c r="G44" s="251" t="s">
        <v>28</v>
      </c>
      <c r="H44" s="132">
        <v>11</v>
      </c>
      <c r="I44" s="133">
        <v>25</v>
      </c>
      <c r="J44" s="132">
        <v>18</v>
      </c>
      <c r="K44" s="132">
        <v>19</v>
      </c>
      <c r="L44" s="132">
        <v>0</v>
      </c>
      <c r="M44" s="133">
        <f t="shared" si="0"/>
        <v>73</v>
      </c>
      <c r="N44" s="134" t="str">
        <f t="shared" si="1"/>
        <v>Khá</v>
      </c>
      <c r="O44" s="132"/>
      <c r="P44" s="151"/>
    </row>
    <row r="45" spans="1:19" x14ac:dyDescent="0.25">
      <c r="A45" s="128">
        <v>32</v>
      </c>
      <c r="B45" s="145">
        <v>111315094</v>
      </c>
      <c r="C45" s="159" t="s">
        <v>1523</v>
      </c>
      <c r="D45" s="522" t="s">
        <v>1524</v>
      </c>
      <c r="E45" s="149" t="s">
        <v>27</v>
      </c>
      <c r="F45" s="149" t="s">
        <v>1525</v>
      </c>
      <c r="G45" s="251" t="s">
        <v>28</v>
      </c>
      <c r="H45" s="132">
        <v>18</v>
      </c>
      <c r="I45" s="133">
        <v>25</v>
      </c>
      <c r="J45" s="132">
        <v>12</v>
      </c>
      <c r="K45" s="132">
        <v>24</v>
      </c>
      <c r="L45" s="132">
        <v>0</v>
      </c>
      <c r="M45" s="133">
        <f t="shared" si="0"/>
        <v>79</v>
      </c>
      <c r="N45" s="134" t="str">
        <f t="shared" si="1"/>
        <v>Khá</v>
      </c>
      <c r="O45" s="132"/>
      <c r="P45" s="151"/>
    </row>
    <row r="46" spans="1:19" x14ac:dyDescent="0.25">
      <c r="A46" s="128">
        <v>33</v>
      </c>
      <c r="B46" s="145">
        <v>111315112</v>
      </c>
      <c r="C46" s="159" t="s">
        <v>1526</v>
      </c>
      <c r="D46" s="522" t="s">
        <v>1527</v>
      </c>
      <c r="E46" s="149" t="s">
        <v>27</v>
      </c>
      <c r="F46" s="149" t="s">
        <v>1528</v>
      </c>
      <c r="G46" s="251" t="s">
        <v>28</v>
      </c>
      <c r="H46" s="132">
        <v>16</v>
      </c>
      <c r="I46" s="133">
        <v>25</v>
      </c>
      <c r="J46" s="132">
        <v>19</v>
      </c>
      <c r="K46" s="132">
        <v>19</v>
      </c>
      <c r="L46" s="132">
        <v>0</v>
      </c>
      <c r="M46" s="133">
        <f t="shared" si="0"/>
        <v>79</v>
      </c>
      <c r="N46" s="134" t="str">
        <f t="shared" si="1"/>
        <v>Khá</v>
      </c>
      <c r="O46" s="132"/>
      <c r="P46" s="151"/>
    </row>
    <row r="47" spans="1:19" x14ac:dyDescent="0.25">
      <c r="A47" s="128">
        <v>34</v>
      </c>
      <c r="B47" s="145">
        <v>111315119</v>
      </c>
      <c r="C47" s="159" t="s">
        <v>490</v>
      </c>
      <c r="D47" s="522" t="s">
        <v>67</v>
      </c>
      <c r="E47" s="149" t="s">
        <v>31</v>
      </c>
      <c r="F47" s="150">
        <v>35746</v>
      </c>
      <c r="G47" s="251" t="s">
        <v>28</v>
      </c>
      <c r="H47" s="132">
        <v>16</v>
      </c>
      <c r="I47" s="133">
        <v>25</v>
      </c>
      <c r="J47" s="132">
        <v>10</v>
      </c>
      <c r="K47" s="132">
        <v>23</v>
      </c>
      <c r="L47" s="132">
        <v>0</v>
      </c>
      <c r="M47" s="133">
        <f t="shared" si="0"/>
        <v>74</v>
      </c>
      <c r="N47" s="134" t="str">
        <f t="shared" si="1"/>
        <v>Khá</v>
      </c>
      <c r="O47" s="132"/>
      <c r="P47" s="151"/>
    </row>
    <row r="48" spans="1:19" x14ac:dyDescent="0.25">
      <c r="A48" s="128">
        <v>35</v>
      </c>
      <c r="B48" s="145">
        <v>111315122</v>
      </c>
      <c r="C48" s="159" t="s">
        <v>490</v>
      </c>
      <c r="D48" s="522" t="s">
        <v>1529</v>
      </c>
      <c r="E48" s="149" t="s">
        <v>27</v>
      </c>
      <c r="F48" s="149" t="s">
        <v>1530</v>
      </c>
      <c r="G48" s="251" t="s">
        <v>28</v>
      </c>
      <c r="H48" s="132">
        <v>18</v>
      </c>
      <c r="I48" s="133">
        <v>19</v>
      </c>
      <c r="J48" s="132">
        <v>18</v>
      </c>
      <c r="K48" s="132">
        <v>21</v>
      </c>
      <c r="L48" s="132">
        <v>0</v>
      </c>
      <c r="M48" s="133">
        <f t="shared" si="0"/>
        <v>76</v>
      </c>
      <c r="N48" s="134" t="str">
        <f t="shared" si="1"/>
        <v>Khá</v>
      </c>
      <c r="O48" s="132"/>
      <c r="P48" s="151"/>
    </row>
    <row r="49" spans="1:16" x14ac:dyDescent="0.25">
      <c r="A49" s="128">
        <v>36</v>
      </c>
      <c r="B49" s="145">
        <v>111315125</v>
      </c>
      <c r="C49" s="159" t="s">
        <v>490</v>
      </c>
      <c r="D49" s="522" t="s">
        <v>1185</v>
      </c>
      <c r="E49" s="149" t="s">
        <v>27</v>
      </c>
      <c r="F49" s="149" t="s">
        <v>1531</v>
      </c>
      <c r="G49" s="251" t="s">
        <v>28</v>
      </c>
      <c r="H49" s="132">
        <v>18</v>
      </c>
      <c r="I49" s="133">
        <v>25</v>
      </c>
      <c r="J49" s="132">
        <v>12</v>
      </c>
      <c r="K49" s="132">
        <v>24</v>
      </c>
      <c r="L49" s="132">
        <v>0</v>
      </c>
      <c r="M49" s="133">
        <f t="shared" si="0"/>
        <v>79</v>
      </c>
      <c r="N49" s="134" t="str">
        <f t="shared" si="1"/>
        <v>Khá</v>
      </c>
      <c r="O49" s="132" t="s">
        <v>1532</v>
      </c>
      <c r="P49" s="151"/>
    </row>
    <row r="50" spans="1:16" x14ac:dyDescent="0.25">
      <c r="A50" s="128">
        <v>37</v>
      </c>
      <c r="B50" s="145">
        <v>111315130</v>
      </c>
      <c r="C50" s="159" t="s">
        <v>1533</v>
      </c>
      <c r="D50" s="522" t="s">
        <v>758</v>
      </c>
      <c r="E50" s="149" t="s">
        <v>27</v>
      </c>
      <c r="F50" s="149" t="s">
        <v>1534</v>
      </c>
      <c r="G50" s="251" t="s">
        <v>28</v>
      </c>
      <c r="H50" s="132">
        <v>20</v>
      </c>
      <c r="I50" s="133">
        <v>25</v>
      </c>
      <c r="J50" s="132">
        <v>15</v>
      </c>
      <c r="K50" s="132">
        <v>16</v>
      </c>
      <c r="L50" s="132">
        <v>0</v>
      </c>
      <c r="M50" s="133">
        <f t="shared" si="0"/>
        <v>76</v>
      </c>
      <c r="N50" s="134" t="str">
        <f t="shared" si="1"/>
        <v>Khá</v>
      </c>
      <c r="O50" s="132"/>
      <c r="P50" s="151"/>
    </row>
    <row r="51" spans="1:16" x14ac:dyDescent="0.25">
      <c r="A51" s="128">
        <v>38</v>
      </c>
      <c r="B51" s="145">
        <v>111315131</v>
      </c>
      <c r="C51" s="159" t="s">
        <v>1535</v>
      </c>
      <c r="D51" s="522" t="s">
        <v>758</v>
      </c>
      <c r="E51" s="149" t="s">
        <v>27</v>
      </c>
      <c r="F51" s="149" t="s">
        <v>1536</v>
      </c>
      <c r="G51" s="251" t="s">
        <v>28</v>
      </c>
      <c r="H51" s="132">
        <v>16</v>
      </c>
      <c r="I51" s="132">
        <v>22</v>
      </c>
      <c r="J51" s="132">
        <v>19</v>
      </c>
      <c r="K51" s="132">
        <v>22</v>
      </c>
      <c r="L51" s="153">
        <v>0</v>
      </c>
      <c r="M51" s="133">
        <f>SUM(H51:L51)</f>
        <v>79</v>
      </c>
      <c r="N51" s="134" t="str">
        <f t="shared" si="1"/>
        <v>Khá</v>
      </c>
      <c r="O51" s="132"/>
      <c r="P51" s="151"/>
    </row>
    <row r="52" spans="1:16" x14ac:dyDescent="0.25">
      <c r="A52" s="128">
        <v>39</v>
      </c>
      <c r="B52" s="145">
        <v>111315108</v>
      </c>
      <c r="C52" s="159" t="s">
        <v>1537</v>
      </c>
      <c r="D52" s="522" t="s">
        <v>866</v>
      </c>
      <c r="E52" s="149" t="s">
        <v>31</v>
      </c>
      <c r="F52" s="150">
        <v>35500</v>
      </c>
      <c r="G52" s="251" t="s">
        <v>28</v>
      </c>
      <c r="H52" s="132">
        <v>14</v>
      </c>
      <c r="I52" s="133">
        <v>25</v>
      </c>
      <c r="J52" s="132">
        <v>18</v>
      </c>
      <c r="K52" s="132">
        <v>19</v>
      </c>
      <c r="L52" s="132">
        <v>0</v>
      </c>
      <c r="M52" s="133">
        <f t="shared" si="0"/>
        <v>76</v>
      </c>
      <c r="N52" s="134" t="str">
        <f t="shared" si="1"/>
        <v>Khá</v>
      </c>
      <c r="O52" s="132"/>
      <c r="P52" s="151"/>
    </row>
    <row r="53" spans="1:16" x14ac:dyDescent="0.25">
      <c r="A53" s="128">
        <v>40</v>
      </c>
      <c r="B53" s="145">
        <v>111315049</v>
      </c>
      <c r="C53" s="159" t="s">
        <v>933</v>
      </c>
      <c r="D53" s="522" t="s">
        <v>920</v>
      </c>
      <c r="E53" s="149" t="s">
        <v>27</v>
      </c>
      <c r="F53" s="149" t="s">
        <v>1538</v>
      </c>
      <c r="G53" s="251" t="s">
        <v>28</v>
      </c>
      <c r="H53" s="133">
        <v>13</v>
      </c>
      <c r="I53" s="133">
        <v>24</v>
      </c>
      <c r="J53" s="132">
        <v>16</v>
      </c>
      <c r="K53" s="132">
        <v>24</v>
      </c>
      <c r="L53" s="132">
        <v>0</v>
      </c>
      <c r="M53" s="133">
        <f t="shared" si="0"/>
        <v>77</v>
      </c>
      <c r="N53" s="134" t="str">
        <f t="shared" si="1"/>
        <v>Khá</v>
      </c>
      <c r="O53" s="132"/>
      <c r="P53" s="151"/>
    </row>
    <row r="54" spans="1:16" x14ac:dyDescent="0.25">
      <c r="A54" s="128">
        <v>41</v>
      </c>
      <c r="B54" s="145">
        <v>111315022</v>
      </c>
      <c r="C54" s="159" t="s">
        <v>1539</v>
      </c>
      <c r="D54" s="522" t="s">
        <v>1540</v>
      </c>
      <c r="E54" s="149" t="s">
        <v>31</v>
      </c>
      <c r="F54" s="150">
        <v>35585</v>
      </c>
      <c r="G54" s="251" t="s">
        <v>28</v>
      </c>
      <c r="H54" s="133">
        <v>20</v>
      </c>
      <c r="I54" s="133">
        <v>25</v>
      </c>
      <c r="J54" s="132">
        <v>15</v>
      </c>
      <c r="K54" s="132">
        <v>19</v>
      </c>
      <c r="L54" s="132">
        <v>0</v>
      </c>
      <c r="M54" s="133">
        <f t="shared" si="0"/>
        <v>79</v>
      </c>
      <c r="N54" s="134" t="str">
        <f t="shared" si="1"/>
        <v>Khá</v>
      </c>
      <c r="O54" s="132" t="s">
        <v>1541</v>
      </c>
      <c r="P54" s="151"/>
    </row>
    <row r="55" spans="1:16" x14ac:dyDescent="0.25">
      <c r="A55" s="128">
        <v>42</v>
      </c>
      <c r="B55" s="145">
        <v>111315017</v>
      </c>
      <c r="C55" s="159" t="s">
        <v>1542</v>
      </c>
      <c r="D55" s="522" t="s">
        <v>268</v>
      </c>
      <c r="E55" s="149" t="s">
        <v>31</v>
      </c>
      <c r="F55" s="149" t="s">
        <v>1543</v>
      </c>
      <c r="G55" s="251" t="s">
        <v>28</v>
      </c>
      <c r="H55" s="133">
        <v>20</v>
      </c>
      <c r="I55" s="132">
        <v>25</v>
      </c>
      <c r="J55" s="132">
        <v>10</v>
      </c>
      <c r="K55" s="153">
        <v>19</v>
      </c>
      <c r="L55" s="132">
        <v>0</v>
      </c>
      <c r="M55" s="133">
        <f t="shared" si="0"/>
        <v>74</v>
      </c>
      <c r="N55" s="134" t="str">
        <f t="shared" si="1"/>
        <v>Khá</v>
      </c>
      <c r="O55" s="132" t="s">
        <v>1544</v>
      </c>
      <c r="P55" s="151"/>
    </row>
    <row r="56" spans="1:16" x14ac:dyDescent="0.25">
      <c r="A56" s="128">
        <v>43</v>
      </c>
      <c r="B56" s="145">
        <v>111315021</v>
      </c>
      <c r="C56" s="159" t="s">
        <v>1545</v>
      </c>
      <c r="D56" s="522" t="s">
        <v>1546</v>
      </c>
      <c r="E56" s="149" t="s">
        <v>31</v>
      </c>
      <c r="F56" s="149" t="s">
        <v>1547</v>
      </c>
      <c r="G56" s="251" t="s">
        <v>28</v>
      </c>
      <c r="H56" s="133">
        <v>20</v>
      </c>
      <c r="I56" s="133">
        <v>25</v>
      </c>
      <c r="J56" s="132">
        <v>18</v>
      </c>
      <c r="K56" s="132">
        <v>16</v>
      </c>
      <c r="L56" s="132">
        <v>0</v>
      </c>
      <c r="M56" s="133">
        <f t="shared" si="0"/>
        <v>79</v>
      </c>
      <c r="N56" s="134" t="str">
        <f t="shared" si="1"/>
        <v>Khá</v>
      </c>
      <c r="O56" s="132" t="s">
        <v>1541</v>
      </c>
      <c r="P56" s="151"/>
    </row>
    <row r="57" spans="1:16" x14ac:dyDescent="0.25">
      <c r="A57" s="128">
        <v>44</v>
      </c>
      <c r="B57" s="145">
        <v>111315033</v>
      </c>
      <c r="C57" s="159" t="s">
        <v>1548</v>
      </c>
      <c r="D57" s="522" t="s">
        <v>1549</v>
      </c>
      <c r="E57" s="149" t="s">
        <v>31</v>
      </c>
      <c r="F57" s="149" t="s">
        <v>1550</v>
      </c>
      <c r="G57" s="251" t="s">
        <v>28</v>
      </c>
      <c r="H57" s="133">
        <v>16</v>
      </c>
      <c r="I57" s="133">
        <v>25</v>
      </c>
      <c r="J57" s="132">
        <v>18</v>
      </c>
      <c r="K57" s="132">
        <v>19</v>
      </c>
      <c r="L57" s="132">
        <v>0</v>
      </c>
      <c r="M57" s="133">
        <f t="shared" si="0"/>
        <v>78</v>
      </c>
      <c r="N57" s="134" t="str">
        <f t="shared" si="1"/>
        <v>Khá</v>
      </c>
      <c r="O57" s="132"/>
      <c r="P57" s="151"/>
    </row>
    <row r="58" spans="1:16" x14ac:dyDescent="0.25">
      <c r="A58" s="128">
        <v>45</v>
      </c>
      <c r="B58" s="145">
        <v>111315040</v>
      </c>
      <c r="C58" s="159" t="s">
        <v>1551</v>
      </c>
      <c r="D58" s="522" t="s">
        <v>91</v>
      </c>
      <c r="E58" s="149" t="s">
        <v>27</v>
      </c>
      <c r="F58" s="161">
        <v>35766</v>
      </c>
      <c r="G58" s="251" t="s">
        <v>28</v>
      </c>
      <c r="H58" s="133">
        <v>12</v>
      </c>
      <c r="I58" s="133">
        <v>25</v>
      </c>
      <c r="J58" s="132">
        <v>14</v>
      </c>
      <c r="K58" s="132">
        <v>20</v>
      </c>
      <c r="L58" s="132">
        <v>0</v>
      </c>
      <c r="M58" s="133">
        <f t="shared" si="0"/>
        <v>71</v>
      </c>
      <c r="N58" s="134" t="str">
        <f t="shared" si="1"/>
        <v>Khá</v>
      </c>
      <c r="O58" s="132"/>
      <c r="P58" s="151"/>
    </row>
    <row r="59" spans="1:16" x14ac:dyDescent="0.25">
      <c r="A59" s="128">
        <v>46</v>
      </c>
      <c r="B59" s="145">
        <v>111315046</v>
      </c>
      <c r="C59" s="159" t="s">
        <v>701</v>
      </c>
      <c r="D59" s="522" t="s">
        <v>1552</v>
      </c>
      <c r="E59" s="149" t="s">
        <v>27</v>
      </c>
      <c r="F59" s="149" t="s">
        <v>1553</v>
      </c>
      <c r="G59" s="251" t="s">
        <v>28</v>
      </c>
      <c r="H59" s="133">
        <v>18</v>
      </c>
      <c r="I59" s="133">
        <v>25</v>
      </c>
      <c r="J59" s="132">
        <v>18</v>
      </c>
      <c r="K59" s="132">
        <v>20</v>
      </c>
      <c r="L59" s="132">
        <v>0</v>
      </c>
      <c r="M59" s="133">
        <f t="shared" si="0"/>
        <v>81</v>
      </c>
      <c r="N59" s="134" t="str">
        <f t="shared" si="1"/>
        <v>Tốt</v>
      </c>
      <c r="O59" s="132"/>
      <c r="P59" s="151"/>
    </row>
    <row r="60" spans="1:16" x14ac:dyDescent="0.25">
      <c r="A60" s="128">
        <v>47</v>
      </c>
      <c r="B60" s="145">
        <v>111315075</v>
      </c>
      <c r="C60" s="159" t="s">
        <v>1554</v>
      </c>
      <c r="D60" s="522" t="s">
        <v>333</v>
      </c>
      <c r="E60" s="149" t="s">
        <v>31</v>
      </c>
      <c r="F60" s="150">
        <v>35772</v>
      </c>
      <c r="G60" s="251" t="s">
        <v>28</v>
      </c>
      <c r="H60" s="133">
        <v>12</v>
      </c>
      <c r="I60" s="133">
        <v>25</v>
      </c>
      <c r="J60" s="132">
        <v>18</v>
      </c>
      <c r="K60" s="132">
        <v>24</v>
      </c>
      <c r="L60" s="132">
        <v>0</v>
      </c>
      <c r="M60" s="133">
        <f t="shared" si="0"/>
        <v>79</v>
      </c>
      <c r="N60" s="134" t="str">
        <f t="shared" si="1"/>
        <v>Khá</v>
      </c>
      <c r="O60" s="132"/>
      <c r="P60" s="151"/>
    </row>
    <row r="61" spans="1:16" x14ac:dyDescent="0.25">
      <c r="A61" s="128">
        <v>48</v>
      </c>
      <c r="B61" s="145">
        <v>111315081</v>
      </c>
      <c r="C61" s="159" t="s">
        <v>1555</v>
      </c>
      <c r="D61" s="522" t="s">
        <v>35</v>
      </c>
      <c r="E61" s="149" t="s">
        <v>31</v>
      </c>
      <c r="F61" s="149" t="s">
        <v>1556</v>
      </c>
      <c r="G61" s="251" t="s">
        <v>28</v>
      </c>
      <c r="H61" s="132">
        <v>12</v>
      </c>
      <c r="I61" s="133">
        <v>25</v>
      </c>
      <c r="J61" s="132">
        <v>18</v>
      </c>
      <c r="K61" s="132">
        <v>24</v>
      </c>
      <c r="L61" s="132">
        <v>0</v>
      </c>
      <c r="M61" s="133">
        <f t="shared" si="0"/>
        <v>79</v>
      </c>
      <c r="N61" s="134" t="str">
        <f t="shared" si="1"/>
        <v>Khá</v>
      </c>
      <c r="O61" s="132"/>
      <c r="P61" s="151"/>
    </row>
    <row r="62" spans="1:16" x14ac:dyDescent="0.25">
      <c r="A62" s="128">
        <v>49</v>
      </c>
      <c r="B62" s="145">
        <v>111315097</v>
      </c>
      <c r="C62" s="159" t="s">
        <v>1557</v>
      </c>
      <c r="D62" s="522" t="s">
        <v>387</v>
      </c>
      <c r="E62" s="149" t="s">
        <v>27</v>
      </c>
      <c r="F62" s="150">
        <v>35463</v>
      </c>
      <c r="G62" s="251" t="s">
        <v>28</v>
      </c>
      <c r="H62" s="132">
        <v>20</v>
      </c>
      <c r="I62" s="133">
        <v>22</v>
      </c>
      <c r="J62" s="132">
        <v>20</v>
      </c>
      <c r="K62" s="132">
        <v>24</v>
      </c>
      <c r="L62" s="132">
        <v>0</v>
      </c>
      <c r="M62" s="133">
        <f t="shared" si="0"/>
        <v>86</v>
      </c>
      <c r="N62" s="134" t="str">
        <f t="shared" si="1"/>
        <v>Tốt</v>
      </c>
      <c r="O62" s="132"/>
      <c r="P62" s="151"/>
    </row>
    <row r="63" spans="1:16" x14ac:dyDescent="0.25">
      <c r="A63" s="128">
        <v>50</v>
      </c>
      <c r="B63" s="145">
        <v>111315098</v>
      </c>
      <c r="C63" s="159" t="s">
        <v>1558</v>
      </c>
      <c r="D63" s="522" t="s">
        <v>387</v>
      </c>
      <c r="E63" s="149" t="s">
        <v>27</v>
      </c>
      <c r="F63" s="149" t="s">
        <v>1559</v>
      </c>
      <c r="G63" s="251" t="s">
        <v>28</v>
      </c>
      <c r="H63" s="132">
        <v>20</v>
      </c>
      <c r="I63" s="133">
        <v>25</v>
      </c>
      <c r="J63" s="132">
        <v>20</v>
      </c>
      <c r="K63" s="132">
        <v>23</v>
      </c>
      <c r="L63" s="132">
        <v>0</v>
      </c>
      <c r="M63" s="133">
        <f t="shared" si="0"/>
        <v>88</v>
      </c>
      <c r="N63" s="134" t="str">
        <f t="shared" si="1"/>
        <v>Tốt</v>
      </c>
      <c r="O63" s="132" t="s">
        <v>1541</v>
      </c>
      <c r="P63" s="151"/>
    </row>
    <row r="64" spans="1:16" x14ac:dyDescent="0.25">
      <c r="A64" s="128">
        <v>51</v>
      </c>
      <c r="B64" s="145">
        <v>111315099</v>
      </c>
      <c r="C64" s="159" t="s">
        <v>1560</v>
      </c>
      <c r="D64" s="522" t="s">
        <v>936</v>
      </c>
      <c r="E64" s="149" t="s">
        <v>31</v>
      </c>
      <c r="F64" s="149" t="s">
        <v>1561</v>
      </c>
      <c r="G64" s="251" t="s">
        <v>28</v>
      </c>
      <c r="H64" s="133">
        <v>16</v>
      </c>
      <c r="I64" s="133">
        <v>25</v>
      </c>
      <c r="J64" s="132">
        <v>18</v>
      </c>
      <c r="K64" s="132">
        <v>19</v>
      </c>
      <c r="L64" s="132">
        <v>0</v>
      </c>
      <c r="M64" s="133">
        <f t="shared" si="0"/>
        <v>78</v>
      </c>
      <c r="N64" s="134" t="str">
        <f t="shared" si="1"/>
        <v>Khá</v>
      </c>
      <c r="O64" s="132"/>
      <c r="P64" s="151"/>
    </row>
    <row r="65" spans="1:16" s="1" customFormat="1" x14ac:dyDescent="0.25">
      <c r="A65" s="128">
        <v>52</v>
      </c>
      <c r="B65" s="45">
        <v>111315179</v>
      </c>
      <c r="C65" s="121" t="s">
        <v>1562</v>
      </c>
      <c r="D65" s="526" t="s">
        <v>358</v>
      </c>
      <c r="E65" s="15" t="s">
        <v>31</v>
      </c>
      <c r="F65" s="15" t="s">
        <v>1563</v>
      </c>
      <c r="G65" s="252" t="s">
        <v>28</v>
      </c>
      <c r="H65" s="133">
        <v>18</v>
      </c>
      <c r="I65" s="133">
        <v>24</v>
      </c>
      <c r="J65" s="132">
        <v>18</v>
      </c>
      <c r="K65" s="132">
        <v>24</v>
      </c>
      <c r="L65" s="154">
        <v>0</v>
      </c>
      <c r="M65" s="133">
        <f t="shared" si="0"/>
        <v>84</v>
      </c>
      <c r="N65" s="134" t="str">
        <f t="shared" si="1"/>
        <v>Tốt</v>
      </c>
      <c r="O65" s="154"/>
      <c r="P65" s="162"/>
    </row>
    <row r="66" spans="1:16" x14ac:dyDescent="0.25">
      <c r="A66" s="128">
        <v>53</v>
      </c>
      <c r="B66" s="145">
        <v>111315113</v>
      </c>
      <c r="C66" s="159" t="s">
        <v>1564</v>
      </c>
      <c r="D66" s="522" t="s">
        <v>362</v>
      </c>
      <c r="E66" s="149" t="s">
        <v>31</v>
      </c>
      <c r="F66" s="150">
        <v>35557</v>
      </c>
      <c r="G66" s="251" t="s">
        <v>28</v>
      </c>
      <c r="H66" s="133">
        <v>18</v>
      </c>
      <c r="I66" s="133">
        <v>25</v>
      </c>
      <c r="J66" s="132">
        <v>20</v>
      </c>
      <c r="K66" s="132">
        <v>20</v>
      </c>
      <c r="L66" s="132">
        <v>0</v>
      </c>
      <c r="M66" s="133">
        <f t="shared" si="0"/>
        <v>83</v>
      </c>
      <c r="N66" s="134" t="str">
        <f t="shared" si="1"/>
        <v>Tốt</v>
      </c>
      <c r="O66" s="132"/>
      <c r="P66" s="151"/>
    </row>
    <row r="67" spans="1:16" x14ac:dyDescent="0.25">
      <c r="A67" s="128">
        <v>54</v>
      </c>
      <c r="B67" s="145">
        <v>111315103</v>
      </c>
      <c r="C67" s="159" t="s">
        <v>1565</v>
      </c>
      <c r="D67" s="522" t="s">
        <v>62</v>
      </c>
      <c r="E67" s="149" t="s">
        <v>31</v>
      </c>
      <c r="F67" s="150">
        <v>35651</v>
      </c>
      <c r="G67" s="251" t="s">
        <v>28</v>
      </c>
      <c r="H67" s="133">
        <v>18</v>
      </c>
      <c r="I67" s="133">
        <v>25</v>
      </c>
      <c r="J67" s="132">
        <v>18</v>
      </c>
      <c r="K67" s="132">
        <v>23</v>
      </c>
      <c r="L67" s="132">
        <v>0</v>
      </c>
      <c r="M67" s="133">
        <f t="shared" si="0"/>
        <v>84</v>
      </c>
      <c r="N67" s="134" t="str">
        <f t="shared" si="1"/>
        <v>Tốt</v>
      </c>
      <c r="O67" s="132"/>
      <c r="P67" s="151"/>
    </row>
    <row r="68" spans="1:16" x14ac:dyDescent="0.25">
      <c r="A68" s="128">
        <v>55</v>
      </c>
      <c r="B68" s="145">
        <v>111315106</v>
      </c>
      <c r="C68" s="159" t="s">
        <v>1566</v>
      </c>
      <c r="D68" s="522" t="s">
        <v>1150</v>
      </c>
      <c r="E68" s="149" t="s">
        <v>27</v>
      </c>
      <c r="F68" s="149" t="s">
        <v>1567</v>
      </c>
      <c r="G68" s="251" t="s">
        <v>28</v>
      </c>
      <c r="H68" s="133">
        <v>16</v>
      </c>
      <c r="I68" s="133">
        <v>22</v>
      </c>
      <c r="J68" s="132">
        <v>10</v>
      </c>
      <c r="K68" s="132">
        <v>16</v>
      </c>
      <c r="L68" s="132">
        <v>0</v>
      </c>
      <c r="M68" s="133">
        <f t="shared" si="0"/>
        <v>64</v>
      </c>
      <c r="N68" s="134" t="str">
        <f t="shared" si="1"/>
        <v>Trung bình</v>
      </c>
      <c r="O68" s="132"/>
      <c r="P68" s="151"/>
    </row>
    <row r="69" spans="1:16" x14ac:dyDescent="0.25">
      <c r="A69" s="128">
        <v>56</v>
      </c>
      <c r="B69" s="145">
        <v>111315184</v>
      </c>
      <c r="C69" s="159" t="s">
        <v>1568</v>
      </c>
      <c r="D69" s="522" t="s">
        <v>1569</v>
      </c>
      <c r="E69" s="149" t="s">
        <v>31</v>
      </c>
      <c r="F69" s="150">
        <v>35463</v>
      </c>
      <c r="G69" s="251" t="s">
        <v>28</v>
      </c>
      <c r="H69" s="132">
        <v>18</v>
      </c>
      <c r="I69" s="133">
        <v>25</v>
      </c>
      <c r="J69" s="132">
        <v>18</v>
      </c>
      <c r="K69" s="132">
        <v>23</v>
      </c>
      <c r="L69" s="132">
        <v>0</v>
      </c>
      <c r="M69" s="133">
        <f t="shared" si="0"/>
        <v>84</v>
      </c>
      <c r="N69" s="134" t="str">
        <f t="shared" si="1"/>
        <v>Tốt</v>
      </c>
      <c r="O69" s="132"/>
      <c r="P69" s="151"/>
    </row>
    <row r="70" spans="1:16" s="125" customFormat="1" x14ac:dyDescent="0.25">
      <c r="A70" s="138">
        <v>57</v>
      </c>
      <c r="B70" s="139">
        <v>111315107</v>
      </c>
      <c r="C70" s="163" t="s">
        <v>1548</v>
      </c>
      <c r="D70" s="527" t="s">
        <v>866</v>
      </c>
      <c r="E70" s="164" t="s">
        <v>31</v>
      </c>
      <c r="F70" s="165">
        <v>35618</v>
      </c>
      <c r="G70" s="253" t="s">
        <v>28</v>
      </c>
      <c r="H70" s="142" t="s">
        <v>1475</v>
      </c>
      <c r="I70" s="143" t="s">
        <v>1475</v>
      </c>
      <c r="J70" s="142" t="s">
        <v>1475</v>
      </c>
      <c r="K70" s="142" t="s">
        <v>1475</v>
      </c>
      <c r="L70" s="142" t="s">
        <v>1475</v>
      </c>
      <c r="M70" s="144">
        <f t="shared" si="0"/>
        <v>0</v>
      </c>
      <c r="N70" s="166" t="str">
        <f t="shared" si="1"/>
        <v>Kém</v>
      </c>
      <c r="O70" s="142" t="s">
        <v>821</v>
      </c>
      <c r="P70" s="137"/>
    </row>
    <row r="71" spans="1:16" x14ac:dyDescent="0.25">
      <c r="A71" s="128">
        <v>58</v>
      </c>
      <c r="B71" s="145">
        <v>111315192</v>
      </c>
      <c r="C71" s="159" t="s">
        <v>1570</v>
      </c>
      <c r="D71" s="522" t="s">
        <v>614</v>
      </c>
      <c r="E71" s="149" t="s">
        <v>31</v>
      </c>
      <c r="F71" s="149" t="s">
        <v>1571</v>
      </c>
      <c r="G71" s="251" t="s">
        <v>28</v>
      </c>
      <c r="H71" s="132">
        <v>18</v>
      </c>
      <c r="I71" s="133">
        <v>24</v>
      </c>
      <c r="J71" s="132">
        <v>18</v>
      </c>
      <c r="K71" s="132">
        <v>24</v>
      </c>
      <c r="L71" s="132">
        <v>0</v>
      </c>
      <c r="M71" s="133">
        <f t="shared" si="0"/>
        <v>84</v>
      </c>
      <c r="N71" s="134" t="str">
        <f t="shared" si="1"/>
        <v>Tốt</v>
      </c>
      <c r="O71" s="132"/>
      <c r="P71" s="151"/>
    </row>
    <row r="72" spans="1:16" x14ac:dyDescent="0.25">
      <c r="A72" s="128">
        <v>59</v>
      </c>
      <c r="B72" s="145">
        <v>111315123</v>
      </c>
      <c r="C72" s="159" t="s">
        <v>1572</v>
      </c>
      <c r="D72" s="522" t="s">
        <v>954</v>
      </c>
      <c r="E72" s="149" t="s">
        <v>31</v>
      </c>
      <c r="F72" s="149" t="s">
        <v>1534</v>
      </c>
      <c r="G72" s="251" t="s">
        <v>28</v>
      </c>
      <c r="H72" s="132">
        <v>13</v>
      </c>
      <c r="I72" s="133">
        <v>25</v>
      </c>
      <c r="J72" s="132">
        <v>14</v>
      </c>
      <c r="K72" s="132">
        <v>25</v>
      </c>
      <c r="L72" s="132">
        <v>0</v>
      </c>
      <c r="M72" s="133">
        <f t="shared" si="0"/>
        <v>77</v>
      </c>
      <c r="N72" s="134" t="str">
        <f t="shared" si="1"/>
        <v>Khá</v>
      </c>
      <c r="O72" s="132"/>
      <c r="P72" s="151"/>
    </row>
    <row r="73" spans="1:16" x14ac:dyDescent="0.25">
      <c r="A73" s="128">
        <v>60</v>
      </c>
      <c r="B73" s="145">
        <v>111315136</v>
      </c>
      <c r="C73" s="159" t="s">
        <v>1573</v>
      </c>
      <c r="D73" s="522" t="s">
        <v>1310</v>
      </c>
      <c r="E73" s="149" t="s">
        <v>27</v>
      </c>
      <c r="F73" s="149" t="s">
        <v>1574</v>
      </c>
      <c r="G73" s="251" t="s">
        <v>68</v>
      </c>
      <c r="H73" s="132">
        <v>16</v>
      </c>
      <c r="I73" s="133">
        <v>22</v>
      </c>
      <c r="J73" s="132">
        <v>14</v>
      </c>
      <c r="K73" s="132">
        <v>16</v>
      </c>
      <c r="L73" s="132">
        <v>0</v>
      </c>
      <c r="M73" s="133">
        <f t="shared" si="0"/>
        <v>68</v>
      </c>
      <c r="N73" s="134" t="str">
        <f t="shared" si="1"/>
        <v>Khá</v>
      </c>
      <c r="O73" s="132"/>
      <c r="P73" s="151"/>
    </row>
    <row r="74" spans="1:16" x14ac:dyDescent="0.25">
      <c r="A74" s="128">
        <v>61</v>
      </c>
      <c r="B74" s="145">
        <v>111315116</v>
      </c>
      <c r="C74" s="159" t="s">
        <v>1102</v>
      </c>
      <c r="D74" s="522" t="s">
        <v>1000</v>
      </c>
      <c r="E74" s="149" t="s">
        <v>27</v>
      </c>
      <c r="F74" s="149" t="s">
        <v>1575</v>
      </c>
      <c r="G74" s="251" t="s">
        <v>28</v>
      </c>
      <c r="H74" s="132">
        <v>18</v>
      </c>
      <c r="I74" s="133">
        <v>25</v>
      </c>
      <c r="J74" s="132">
        <v>18</v>
      </c>
      <c r="K74" s="132">
        <v>20</v>
      </c>
      <c r="L74" s="132">
        <v>0</v>
      </c>
      <c r="M74" s="133">
        <f t="shared" si="0"/>
        <v>81</v>
      </c>
      <c r="N74" s="134" t="str">
        <f t="shared" si="1"/>
        <v>Tốt</v>
      </c>
      <c r="O74" s="132"/>
      <c r="P74" s="151"/>
    </row>
    <row r="75" spans="1:16" x14ac:dyDescent="0.25">
      <c r="A75" s="128">
        <v>62</v>
      </c>
      <c r="B75" s="145">
        <v>111315025</v>
      </c>
      <c r="C75" s="159" t="s">
        <v>1509</v>
      </c>
      <c r="D75" s="522" t="s">
        <v>39</v>
      </c>
      <c r="E75" s="149" t="s">
        <v>31</v>
      </c>
      <c r="F75" s="150">
        <v>35646</v>
      </c>
      <c r="G75" s="251" t="s">
        <v>28</v>
      </c>
      <c r="H75" s="132">
        <v>20</v>
      </c>
      <c r="I75" s="133">
        <v>25</v>
      </c>
      <c r="J75" s="132">
        <v>19</v>
      </c>
      <c r="K75" s="132">
        <v>19</v>
      </c>
      <c r="L75" s="132">
        <v>0</v>
      </c>
      <c r="M75" s="133">
        <f t="shared" si="0"/>
        <v>83</v>
      </c>
      <c r="N75" s="134" t="str">
        <f t="shared" si="1"/>
        <v>Tốt</v>
      </c>
      <c r="O75" s="132" t="s">
        <v>1919</v>
      </c>
      <c r="P75" s="151"/>
    </row>
    <row r="76" spans="1:16" x14ac:dyDescent="0.25">
      <c r="A76" s="138">
        <v>63</v>
      </c>
      <c r="B76" s="139">
        <v>111315121</v>
      </c>
      <c r="C76" s="163" t="s">
        <v>1576</v>
      </c>
      <c r="D76" s="527" t="s">
        <v>370</v>
      </c>
      <c r="E76" s="164" t="s">
        <v>27</v>
      </c>
      <c r="F76" s="165">
        <v>35513</v>
      </c>
      <c r="G76" s="253" t="s">
        <v>28</v>
      </c>
      <c r="H76" s="142" t="s">
        <v>1475</v>
      </c>
      <c r="I76" s="143" t="s">
        <v>1475</v>
      </c>
      <c r="J76" s="142" t="s">
        <v>1475</v>
      </c>
      <c r="K76" s="142" t="s">
        <v>1475</v>
      </c>
      <c r="L76" s="142" t="s">
        <v>1475</v>
      </c>
      <c r="M76" s="144">
        <f t="shared" si="0"/>
        <v>0</v>
      </c>
      <c r="N76" s="166" t="str">
        <f t="shared" si="1"/>
        <v>Kém</v>
      </c>
      <c r="O76" s="142" t="s">
        <v>821</v>
      </c>
      <c r="P76" s="151"/>
    </row>
    <row r="77" spans="1:16" x14ac:dyDescent="0.25">
      <c r="A77" s="128">
        <v>64</v>
      </c>
      <c r="B77" s="145">
        <v>111314160</v>
      </c>
      <c r="C77" s="159" t="s">
        <v>1577</v>
      </c>
      <c r="D77" s="522" t="s">
        <v>362</v>
      </c>
      <c r="E77" s="149" t="s">
        <v>31</v>
      </c>
      <c r="F77" s="150">
        <v>35322</v>
      </c>
      <c r="G77" s="251" t="s">
        <v>68</v>
      </c>
      <c r="H77" s="132">
        <v>16</v>
      </c>
      <c r="I77" s="133">
        <v>25</v>
      </c>
      <c r="J77" s="132">
        <v>18</v>
      </c>
      <c r="K77" s="132">
        <v>23</v>
      </c>
      <c r="L77" s="132">
        <v>0</v>
      </c>
      <c r="M77" s="133">
        <f t="shared" si="0"/>
        <v>82</v>
      </c>
      <c r="N77" s="134" t="str">
        <f t="shared" si="1"/>
        <v>Tốt</v>
      </c>
      <c r="O77" s="132"/>
      <c r="P77" s="151"/>
    </row>
    <row r="78" spans="1:16" x14ac:dyDescent="0.25">
      <c r="B78" s="798" t="s">
        <v>1578</v>
      </c>
      <c r="C78" s="799"/>
      <c r="E78" s="110"/>
      <c r="H78" s="792"/>
      <c r="I78" s="792"/>
      <c r="J78" s="792"/>
      <c r="K78" s="792"/>
      <c r="L78" s="792"/>
      <c r="O78" s="110"/>
    </row>
    <row r="79" spans="1:16" x14ac:dyDescent="0.25">
      <c r="H79" s="126"/>
    </row>
    <row r="80" spans="1:16" x14ac:dyDescent="0.25">
      <c r="H80" s="126"/>
      <c r="M80" s="800" t="s">
        <v>1727</v>
      </c>
      <c r="N80" s="800"/>
    </row>
    <row r="82" spans="2:2" x14ac:dyDescent="0.25">
      <c r="B82" s="118" t="s">
        <v>1364</v>
      </c>
    </row>
    <row r="107" spans="4:14" x14ac:dyDescent="0.25">
      <c r="H107" s="122"/>
    </row>
    <row r="109" spans="4:14" x14ac:dyDescent="0.25">
      <c r="I109" s="122"/>
      <c r="J109" s="122"/>
      <c r="K109" s="122"/>
      <c r="L109" s="122"/>
      <c r="M109" s="122"/>
    </row>
    <row r="110" spans="4:14" x14ac:dyDescent="0.25">
      <c r="D110" s="528"/>
      <c r="I110" s="122"/>
      <c r="J110" s="122"/>
      <c r="K110" s="122"/>
      <c r="L110" s="122"/>
      <c r="M110" s="122"/>
    </row>
    <row r="111" spans="4:14" x14ac:dyDescent="0.25">
      <c r="D111" s="528"/>
      <c r="I111" s="122"/>
      <c r="J111" s="122"/>
      <c r="K111" s="122"/>
      <c r="L111" s="122"/>
      <c r="M111" s="122"/>
      <c r="N111" s="125"/>
    </row>
    <row r="113" spans="8:8" x14ac:dyDescent="0.25">
      <c r="H113" s="126"/>
    </row>
  </sheetData>
  <mergeCells count="21">
    <mergeCell ref="B78:C78"/>
    <mergeCell ref="H78:L78"/>
    <mergeCell ref="M80:N80"/>
    <mergeCell ref="A8:L8"/>
    <mergeCell ref="A9:L9"/>
    <mergeCell ref="A10:L10"/>
    <mergeCell ref="N12:N13"/>
    <mergeCell ref="A12:A13"/>
    <mergeCell ref="B12:B13"/>
    <mergeCell ref="C12:D13"/>
    <mergeCell ref="E12:E13"/>
    <mergeCell ref="O12:O13"/>
    <mergeCell ref="F12:F13"/>
    <mergeCell ref="G12:G13"/>
    <mergeCell ref="H12:L12"/>
    <mergeCell ref="M12:M13"/>
    <mergeCell ref="B2:C2"/>
    <mergeCell ref="K3:O3"/>
    <mergeCell ref="K5:O5"/>
    <mergeCell ref="A7:O7"/>
    <mergeCell ref="A11:O1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53"/>
  <sheetViews>
    <sheetView topLeftCell="A30" workbookViewId="0">
      <selection activeCell="J43" sqref="J43"/>
    </sheetView>
  </sheetViews>
  <sheetFormatPr defaultRowHeight="15.75" x14ac:dyDescent="0.25"/>
  <cols>
    <col min="1" max="1" width="5.140625" style="122" bestFit="1" customWidth="1"/>
    <col min="2" max="2" width="11.28515625" style="123" bestFit="1" customWidth="1"/>
    <col min="3" max="3" width="19.28515625" style="6" bestFit="1" customWidth="1"/>
    <col min="4" max="4" width="7.7109375" style="6" bestFit="1" customWidth="1"/>
    <col min="5" max="5" width="6.42578125" style="6" bestFit="1" customWidth="1"/>
    <col min="6" max="6" width="12.7109375" style="122" bestFit="1" customWidth="1"/>
    <col min="7" max="7" width="11.28515625" style="122" bestFit="1" customWidth="1"/>
    <col min="8" max="12" width="5.140625" style="122" bestFit="1" customWidth="1"/>
    <col min="13" max="13" width="7.5703125" style="122" bestFit="1" customWidth="1"/>
    <col min="14" max="14" width="11.28515625" style="110" bestFit="1" customWidth="1"/>
    <col min="15" max="15" width="27.140625" style="6" bestFit="1" customWidth="1"/>
    <col min="16" max="16" width="24.7109375" style="6" bestFit="1" customWidth="1"/>
    <col min="17" max="16384" width="9.140625" style="6"/>
  </cols>
  <sheetData>
    <row r="2" spans="1:17" x14ac:dyDescent="0.25">
      <c r="A2" s="791" t="s">
        <v>0</v>
      </c>
      <c r="B2" s="791"/>
      <c r="C2" s="791"/>
      <c r="D2" s="791"/>
      <c r="E2" s="126"/>
      <c r="H2" s="792" t="s">
        <v>885</v>
      </c>
      <c r="I2" s="792"/>
      <c r="J2" s="792"/>
      <c r="K2" s="792"/>
      <c r="L2" s="792"/>
      <c r="M2" s="792"/>
      <c r="N2" s="792"/>
      <c r="O2" s="124"/>
    </row>
    <row r="3" spans="1:17" x14ac:dyDescent="0.25">
      <c r="A3" s="792" t="s">
        <v>886</v>
      </c>
      <c r="B3" s="792"/>
      <c r="C3" s="792"/>
      <c r="D3" s="792"/>
      <c r="E3" s="126"/>
      <c r="H3" s="792" t="s">
        <v>887</v>
      </c>
      <c r="I3" s="792"/>
      <c r="J3" s="792"/>
      <c r="K3" s="792"/>
      <c r="L3" s="792"/>
      <c r="M3" s="792"/>
      <c r="N3" s="792"/>
      <c r="O3" s="124"/>
    </row>
    <row r="5" spans="1:17" x14ac:dyDescent="0.25">
      <c r="H5" s="862" t="s">
        <v>888</v>
      </c>
      <c r="I5" s="862"/>
      <c r="J5" s="862"/>
      <c r="K5" s="862"/>
      <c r="L5" s="862"/>
      <c r="M5" s="862"/>
      <c r="N5" s="862"/>
      <c r="O5" s="126"/>
      <c r="P5" s="126"/>
      <c r="Q5" s="126"/>
    </row>
    <row r="7" spans="1:17" s="125" customFormat="1" x14ac:dyDescent="0.25">
      <c r="A7" s="792" t="s">
        <v>889</v>
      </c>
      <c r="B7" s="792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</row>
    <row r="8" spans="1:17" s="103" customFormat="1" x14ac:dyDescent="0.2">
      <c r="A8" s="864" t="s">
        <v>22</v>
      </c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112"/>
      <c r="P8" s="105"/>
    </row>
    <row r="9" spans="1:17" s="103" customFormat="1" x14ac:dyDescent="0.2">
      <c r="A9" s="864" t="s">
        <v>957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112"/>
      <c r="P9" s="105"/>
    </row>
    <row r="10" spans="1:17" s="103" customFormat="1" x14ac:dyDescent="0.2">
      <c r="A10" s="864" t="s">
        <v>956</v>
      </c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112"/>
      <c r="P10" s="105"/>
    </row>
    <row r="12" spans="1:17" s="158" customFormat="1" x14ac:dyDescent="0.25">
      <c r="A12" s="863" t="s">
        <v>5</v>
      </c>
      <c r="B12" s="863" t="s">
        <v>6</v>
      </c>
      <c r="C12" s="863" t="s">
        <v>7</v>
      </c>
      <c r="D12" s="863"/>
      <c r="E12" s="863" t="s">
        <v>8</v>
      </c>
      <c r="F12" s="863" t="s">
        <v>890</v>
      </c>
      <c r="G12" s="863" t="s">
        <v>21</v>
      </c>
      <c r="H12" s="863" t="s">
        <v>10</v>
      </c>
      <c r="I12" s="863"/>
      <c r="J12" s="863"/>
      <c r="K12" s="863"/>
      <c r="L12" s="863"/>
      <c r="M12" s="863" t="s">
        <v>11</v>
      </c>
      <c r="N12" s="863" t="s">
        <v>12</v>
      </c>
      <c r="O12" s="863" t="s">
        <v>18</v>
      </c>
    </row>
    <row r="13" spans="1:17" s="158" customFormat="1" x14ac:dyDescent="0.25">
      <c r="A13" s="863"/>
      <c r="B13" s="863"/>
      <c r="C13" s="863"/>
      <c r="D13" s="863"/>
      <c r="E13" s="863"/>
      <c r="F13" s="863"/>
      <c r="G13" s="863"/>
      <c r="H13" s="432" t="s">
        <v>13</v>
      </c>
      <c r="I13" s="432" t="s">
        <v>14</v>
      </c>
      <c r="J13" s="432" t="s">
        <v>15</v>
      </c>
      <c r="K13" s="432" t="s">
        <v>16</v>
      </c>
      <c r="L13" s="432" t="s">
        <v>17</v>
      </c>
      <c r="M13" s="863"/>
      <c r="N13" s="863"/>
      <c r="O13" s="863"/>
    </row>
    <row r="14" spans="1:17" s="158" customFormat="1" x14ac:dyDescent="0.25">
      <c r="A14" s="433">
        <v>1</v>
      </c>
      <c r="B14" s="434">
        <v>111319001</v>
      </c>
      <c r="C14" s="435" t="s">
        <v>891</v>
      </c>
      <c r="D14" s="435" t="s">
        <v>37</v>
      </c>
      <c r="E14" s="435" t="s">
        <v>27</v>
      </c>
      <c r="F14" s="433" t="s">
        <v>892</v>
      </c>
      <c r="G14" s="433" t="s">
        <v>28</v>
      </c>
      <c r="H14" s="433">
        <v>14</v>
      </c>
      <c r="I14" s="433">
        <v>25</v>
      </c>
      <c r="J14" s="433">
        <v>14</v>
      </c>
      <c r="K14" s="433">
        <v>16</v>
      </c>
      <c r="L14" s="433">
        <v>8</v>
      </c>
      <c r="M14" s="433">
        <f>SUM(H14:L14)</f>
        <v>77</v>
      </c>
      <c r="N14" s="436" t="str">
        <f>IF(M14&gt;=90,"Xuất sắc",IF(M14&gt;=80,"Tốt",IF(M14&gt;=65,"Khá",IF(M14&gt;=50,"Trung bình",IF(M14&gt;=35,"Yếu","Kém")))))</f>
        <v>Khá</v>
      </c>
      <c r="O14" s="437" t="s">
        <v>1017</v>
      </c>
    </row>
    <row r="15" spans="1:17" x14ac:dyDescent="0.25">
      <c r="A15" s="438">
        <v>2</v>
      </c>
      <c r="B15" s="439">
        <v>111319008</v>
      </c>
      <c r="C15" s="440" t="s">
        <v>893</v>
      </c>
      <c r="D15" s="440" t="s">
        <v>268</v>
      </c>
      <c r="E15" s="440" t="s">
        <v>31</v>
      </c>
      <c r="F15" s="438" t="s">
        <v>894</v>
      </c>
      <c r="G15" s="438" t="s">
        <v>28</v>
      </c>
      <c r="H15" s="438">
        <v>12</v>
      </c>
      <c r="I15" s="438">
        <v>25</v>
      </c>
      <c r="J15" s="438">
        <v>12</v>
      </c>
      <c r="K15" s="438">
        <v>16</v>
      </c>
      <c r="L15" s="438">
        <v>10</v>
      </c>
      <c r="M15" s="433">
        <f t="shared" ref="M15:M47" si="0">SUM(H15:L15)</f>
        <v>75</v>
      </c>
      <c r="N15" s="436" t="str">
        <f>IF(M15&gt;=90,"Xuất sắc",IF(M15&gt;=80,"Tốt",IF(M15&gt;=65,"Khá",IF(M15&gt;=50,"Trung bình",IF(M15&gt;=35,"Yếu","Kém")))))</f>
        <v>Khá</v>
      </c>
      <c r="O15" s="43" t="s">
        <v>895</v>
      </c>
    </row>
    <row r="16" spans="1:17" x14ac:dyDescent="0.25">
      <c r="A16" s="433">
        <v>3</v>
      </c>
      <c r="B16" s="434">
        <v>111319011</v>
      </c>
      <c r="C16" s="435" t="s">
        <v>896</v>
      </c>
      <c r="D16" s="435" t="s">
        <v>276</v>
      </c>
      <c r="E16" s="440" t="s">
        <v>27</v>
      </c>
      <c r="F16" s="441">
        <v>36927</v>
      </c>
      <c r="G16" s="438" t="s">
        <v>28</v>
      </c>
      <c r="H16" s="433">
        <v>14</v>
      </c>
      <c r="I16" s="433">
        <v>17</v>
      </c>
      <c r="J16" s="433">
        <v>14</v>
      </c>
      <c r="K16" s="433">
        <v>24</v>
      </c>
      <c r="L16" s="433">
        <v>3</v>
      </c>
      <c r="M16" s="433">
        <f t="shared" si="0"/>
        <v>72</v>
      </c>
      <c r="N16" s="436" t="str">
        <f t="shared" ref="N16:N47" si="1">IF(M16&gt;=90,"Xuất sắc",IF(M16&gt;=80,"Tốt",IF(M16&gt;=65,"Khá",IF(M16&gt;=50,"Trung bình",IF(M16&gt;=35,"Yếu","Kém")))))</f>
        <v>Khá</v>
      </c>
      <c r="O16" s="437"/>
    </row>
    <row r="17" spans="1:15" x14ac:dyDescent="0.25">
      <c r="A17" s="433">
        <v>4</v>
      </c>
      <c r="B17" s="434">
        <v>111319012</v>
      </c>
      <c r="C17" s="435" t="s">
        <v>897</v>
      </c>
      <c r="D17" s="435" t="s">
        <v>898</v>
      </c>
      <c r="E17" s="440" t="s">
        <v>27</v>
      </c>
      <c r="F17" s="441">
        <v>37227</v>
      </c>
      <c r="G17" s="438" t="s">
        <v>28</v>
      </c>
      <c r="H17" s="433">
        <v>14</v>
      </c>
      <c r="I17" s="433">
        <v>20</v>
      </c>
      <c r="J17" s="433">
        <v>4</v>
      </c>
      <c r="K17" s="433">
        <v>19</v>
      </c>
      <c r="L17" s="433">
        <v>5</v>
      </c>
      <c r="M17" s="433">
        <f t="shared" si="0"/>
        <v>62</v>
      </c>
      <c r="N17" s="436" t="str">
        <f t="shared" si="1"/>
        <v>Trung bình</v>
      </c>
      <c r="O17" s="437" t="s">
        <v>1017</v>
      </c>
    </row>
    <row r="18" spans="1:15" x14ac:dyDescent="0.25">
      <c r="A18" s="433">
        <v>5</v>
      </c>
      <c r="B18" s="434">
        <v>111319013</v>
      </c>
      <c r="C18" s="435" t="s">
        <v>899</v>
      </c>
      <c r="D18" s="435" t="s">
        <v>279</v>
      </c>
      <c r="E18" s="435" t="s">
        <v>31</v>
      </c>
      <c r="F18" s="441">
        <v>37175</v>
      </c>
      <c r="G18" s="438" t="s">
        <v>28</v>
      </c>
      <c r="H18" s="433">
        <v>10</v>
      </c>
      <c r="I18" s="433">
        <v>25</v>
      </c>
      <c r="J18" s="433">
        <v>20</v>
      </c>
      <c r="K18" s="433">
        <v>12</v>
      </c>
      <c r="L18" s="433">
        <v>9</v>
      </c>
      <c r="M18" s="433">
        <f t="shared" si="0"/>
        <v>76</v>
      </c>
      <c r="N18" s="436" t="str">
        <f t="shared" si="1"/>
        <v>Khá</v>
      </c>
      <c r="O18" s="437"/>
    </row>
    <row r="19" spans="1:15" x14ac:dyDescent="0.25">
      <c r="A19" s="433">
        <v>6</v>
      </c>
      <c r="B19" s="434">
        <v>111319015</v>
      </c>
      <c r="C19" s="435" t="s">
        <v>900</v>
      </c>
      <c r="D19" s="435" t="s">
        <v>901</v>
      </c>
      <c r="E19" s="440" t="s">
        <v>27</v>
      </c>
      <c r="F19" s="433" t="s">
        <v>902</v>
      </c>
      <c r="G19" s="438" t="s">
        <v>28</v>
      </c>
      <c r="H19" s="433">
        <v>10</v>
      </c>
      <c r="I19" s="433">
        <v>22</v>
      </c>
      <c r="J19" s="433">
        <v>15</v>
      </c>
      <c r="K19" s="433">
        <v>20</v>
      </c>
      <c r="L19" s="433">
        <v>3</v>
      </c>
      <c r="M19" s="433">
        <f t="shared" si="0"/>
        <v>70</v>
      </c>
      <c r="N19" s="436" t="str">
        <f t="shared" si="1"/>
        <v>Khá</v>
      </c>
      <c r="O19" s="437" t="s">
        <v>1020</v>
      </c>
    </row>
    <row r="20" spans="1:15" x14ac:dyDescent="0.25">
      <c r="A20" s="433">
        <v>7</v>
      </c>
      <c r="B20" s="434">
        <v>111319016</v>
      </c>
      <c r="C20" s="435" t="s">
        <v>903</v>
      </c>
      <c r="D20" s="435" t="s">
        <v>556</v>
      </c>
      <c r="E20" s="435" t="s">
        <v>31</v>
      </c>
      <c r="F20" s="433" t="s">
        <v>904</v>
      </c>
      <c r="G20" s="438" t="s">
        <v>28</v>
      </c>
      <c r="H20" s="433">
        <v>20</v>
      </c>
      <c r="I20" s="433">
        <v>25</v>
      </c>
      <c r="J20" s="433">
        <v>10</v>
      </c>
      <c r="K20" s="433">
        <v>10</v>
      </c>
      <c r="L20" s="433">
        <v>5</v>
      </c>
      <c r="M20" s="433">
        <f t="shared" si="0"/>
        <v>70</v>
      </c>
      <c r="N20" s="436" t="str">
        <f t="shared" si="1"/>
        <v>Khá</v>
      </c>
      <c r="O20" s="437" t="s">
        <v>1020</v>
      </c>
    </row>
    <row r="21" spans="1:15" x14ac:dyDescent="0.25">
      <c r="A21" s="433">
        <v>8</v>
      </c>
      <c r="B21" s="434">
        <v>111319018</v>
      </c>
      <c r="C21" s="435" t="s">
        <v>124</v>
      </c>
      <c r="D21" s="435" t="s">
        <v>431</v>
      </c>
      <c r="E21" s="440" t="s">
        <v>27</v>
      </c>
      <c r="F21" s="433" t="s">
        <v>905</v>
      </c>
      <c r="G21" s="438" t="s">
        <v>28</v>
      </c>
      <c r="H21" s="433">
        <v>16</v>
      </c>
      <c r="I21" s="433">
        <v>17</v>
      </c>
      <c r="J21" s="433">
        <v>18</v>
      </c>
      <c r="K21" s="433">
        <v>18</v>
      </c>
      <c r="L21" s="433">
        <v>5</v>
      </c>
      <c r="M21" s="433">
        <f t="shared" si="0"/>
        <v>74</v>
      </c>
      <c r="N21" s="436" t="str">
        <f t="shared" si="1"/>
        <v>Khá</v>
      </c>
      <c r="O21" s="437"/>
    </row>
    <row r="22" spans="1:15" x14ac:dyDescent="0.25">
      <c r="A22" s="433">
        <v>9</v>
      </c>
      <c r="B22" s="434">
        <v>111319019</v>
      </c>
      <c r="C22" s="435" t="s">
        <v>906</v>
      </c>
      <c r="D22" s="435" t="s">
        <v>91</v>
      </c>
      <c r="E22" s="440" t="s">
        <v>27</v>
      </c>
      <c r="F22" s="433" t="s">
        <v>907</v>
      </c>
      <c r="G22" s="438" t="s">
        <v>28</v>
      </c>
      <c r="H22" s="433">
        <v>16</v>
      </c>
      <c r="I22" s="433">
        <v>25</v>
      </c>
      <c r="J22" s="433">
        <v>12</v>
      </c>
      <c r="K22" s="433">
        <v>14</v>
      </c>
      <c r="L22" s="433">
        <v>9</v>
      </c>
      <c r="M22" s="433">
        <f t="shared" si="0"/>
        <v>76</v>
      </c>
      <c r="N22" s="436" t="str">
        <f t="shared" si="1"/>
        <v>Khá</v>
      </c>
      <c r="O22" s="437"/>
    </row>
    <row r="23" spans="1:15" x14ac:dyDescent="0.25">
      <c r="A23" s="433">
        <v>10</v>
      </c>
      <c r="B23" s="434">
        <v>111319021</v>
      </c>
      <c r="C23" s="435" t="s">
        <v>908</v>
      </c>
      <c r="D23" s="435" t="s">
        <v>411</v>
      </c>
      <c r="E23" s="440" t="s">
        <v>27</v>
      </c>
      <c r="F23" s="433" t="s">
        <v>909</v>
      </c>
      <c r="G23" s="438" t="s">
        <v>28</v>
      </c>
      <c r="H23" s="433">
        <v>16</v>
      </c>
      <c r="I23" s="433">
        <v>25</v>
      </c>
      <c r="J23" s="433">
        <v>15</v>
      </c>
      <c r="K23" s="433">
        <v>19</v>
      </c>
      <c r="L23" s="433">
        <v>5</v>
      </c>
      <c r="M23" s="433">
        <f t="shared" si="0"/>
        <v>80</v>
      </c>
      <c r="N23" s="436" t="str">
        <f t="shared" si="1"/>
        <v>Tốt</v>
      </c>
      <c r="O23" s="437"/>
    </row>
    <row r="24" spans="1:15" x14ac:dyDescent="0.25">
      <c r="A24" s="433">
        <v>11</v>
      </c>
      <c r="B24" s="434">
        <v>111319022</v>
      </c>
      <c r="C24" s="435" t="s">
        <v>910</v>
      </c>
      <c r="D24" s="435" t="s">
        <v>838</v>
      </c>
      <c r="E24" s="440" t="s">
        <v>27</v>
      </c>
      <c r="F24" s="433" t="s">
        <v>911</v>
      </c>
      <c r="G24" s="438" t="s">
        <v>28</v>
      </c>
      <c r="H24" s="433">
        <v>10</v>
      </c>
      <c r="I24" s="433">
        <v>25</v>
      </c>
      <c r="J24" s="433">
        <v>14</v>
      </c>
      <c r="K24" s="433">
        <v>24</v>
      </c>
      <c r="L24" s="433">
        <v>9</v>
      </c>
      <c r="M24" s="433">
        <f t="shared" si="0"/>
        <v>82</v>
      </c>
      <c r="N24" s="436" t="str">
        <f t="shared" si="1"/>
        <v>Tốt</v>
      </c>
      <c r="O24" s="437" t="s">
        <v>2233</v>
      </c>
    </row>
    <row r="25" spans="1:15" x14ac:dyDescent="0.25">
      <c r="A25" s="433">
        <v>12</v>
      </c>
      <c r="B25" s="434">
        <v>111319023</v>
      </c>
      <c r="C25" s="435" t="s">
        <v>165</v>
      </c>
      <c r="D25" s="435" t="s">
        <v>141</v>
      </c>
      <c r="E25" s="435" t="s">
        <v>31</v>
      </c>
      <c r="F25" s="433" t="s">
        <v>912</v>
      </c>
      <c r="G25" s="438" t="s">
        <v>28</v>
      </c>
      <c r="H25" s="433">
        <v>20</v>
      </c>
      <c r="I25" s="433">
        <v>25</v>
      </c>
      <c r="J25" s="433">
        <v>10</v>
      </c>
      <c r="K25" s="433">
        <v>10</v>
      </c>
      <c r="L25" s="433">
        <v>3</v>
      </c>
      <c r="M25" s="433">
        <f t="shared" si="0"/>
        <v>68</v>
      </c>
      <c r="N25" s="436" t="str">
        <f t="shared" si="1"/>
        <v>Khá</v>
      </c>
      <c r="O25" s="437" t="s">
        <v>1020</v>
      </c>
    </row>
    <row r="26" spans="1:15" x14ac:dyDescent="0.25">
      <c r="A26" s="433">
        <v>13</v>
      </c>
      <c r="B26" s="434">
        <v>111319025</v>
      </c>
      <c r="C26" s="435" t="s">
        <v>913</v>
      </c>
      <c r="D26" s="435" t="s">
        <v>914</v>
      </c>
      <c r="E26" s="440" t="s">
        <v>27</v>
      </c>
      <c r="F26" s="441">
        <v>37173</v>
      </c>
      <c r="G26" s="438" t="s">
        <v>28</v>
      </c>
      <c r="H26" s="433">
        <v>14</v>
      </c>
      <c r="I26" s="433">
        <v>25</v>
      </c>
      <c r="J26" s="433">
        <v>12</v>
      </c>
      <c r="K26" s="433">
        <v>18</v>
      </c>
      <c r="L26" s="433">
        <v>5</v>
      </c>
      <c r="M26" s="433">
        <f t="shared" si="0"/>
        <v>74</v>
      </c>
      <c r="N26" s="436" t="str">
        <f t="shared" si="1"/>
        <v>Khá</v>
      </c>
      <c r="O26" s="437"/>
    </row>
    <row r="27" spans="1:15" x14ac:dyDescent="0.25">
      <c r="A27" s="433">
        <v>14</v>
      </c>
      <c r="B27" s="434">
        <v>111319026</v>
      </c>
      <c r="C27" s="435" t="s">
        <v>915</v>
      </c>
      <c r="D27" s="435" t="s">
        <v>97</v>
      </c>
      <c r="E27" s="435" t="s">
        <v>31</v>
      </c>
      <c r="F27" s="433" t="s">
        <v>907</v>
      </c>
      <c r="G27" s="438" t="s">
        <v>28</v>
      </c>
      <c r="H27" s="433">
        <v>14</v>
      </c>
      <c r="I27" s="433">
        <v>25</v>
      </c>
      <c r="J27" s="433">
        <v>5</v>
      </c>
      <c r="K27" s="433">
        <v>15</v>
      </c>
      <c r="L27" s="433">
        <v>3</v>
      </c>
      <c r="M27" s="433">
        <f t="shared" si="0"/>
        <v>62</v>
      </c>
      <c r="N27" s="436" t="str">
        <f t="shared" si="1"/>
        <v>Trung bình</v>
      </c>
      <c r="O27" s="437" t="s">
        <v>895</v>
      </c>
    </row>
    <row r="28" spans="1:15" x14ac:dyDescent="0.25">
      <c r="A28" s="433">
        <v>15</v>
      </c>
      <c r="B28" s="434">
        <v>111319027</v>
      </c>
      <c r="C28" s="435" t="s">
        <v>916</v>
      </c>
      <c r="D28" s="435" t="s">
        <v>917</v>
      </c>
      <c r="E28" s="440" t="s">
        <v>27</v>
      </c>
      <c r="F28" s="433" t="s">
        <v>918</v>
      </c>
      <c r="G28" s="438" t="s">
        <v>28</v>
      </c>
      <c r="H28" s="433">
        <v>10</v>
      </c>
      <c r="I28" s="433">
        <v>25</v>
      </c>
      <c r="J28" s="433">
        <v>14</v>
      </c>
      <c r="K28" s="433">
        <v>24</v>
      </c>
      <c r="L28" s="433">
        <v>3</v>
      </c>
      <c r="M28" s="433">
        <f t="shared" si="0"/>
        <v>76</v>
      </c>
      <c r="N28" s="436" t="str">
        <f t="shared" si="1"/>
        <v>Khá</v>
      </c>
      <c r="O28" s="437"/>
    </row>
    <row r="29" spans="1:15" x14ac:dyDescent="0.25">
      <c r="A29" s="433">
        <v>16</v>
      </c>
      <c r="B29" s="434">
        <v>111319028</v>
      </c>
      <c r="C29" s="435" t="s">
        <v>919</v>
      </c>
      <c r="D29" s="435" t="s">
        <v>920</v>
      </c>
      <c r="E29" s="440" t="s">
        <v>27</v>
      </c>
      <c r="F29" s="441">
        <v>36954</v>
      </c>
      <c r="G29" s="438" t="s">
        <v>28</v>
      </c>
      <c r="H29" s="433">
        <v>14</v>
      </c>
      <c r="I29" s="433">
        <v>25</v>
      </c>
      <c r="J29" s="433">
        <v>8</v>
      </c>
      <c r="K29" s="433">
        <v>16</v>
      </c>
      <c r="L29" s="433">
        <v>6</v>
      </c>
      <c r="M29" s="433">
        <f t="shared" si="0"/>
        <v>69</v>
      </c>
      <c r="N29" s="436" t="str">
        <f t="shared" si="1"/>
        <v>Khá</v>
      </c>
      <c r="O29" s="437"/>
    </row>
    <row r="30" spans="1:15" x14ac:dyDescent="0.25">
      <c r="A30" s="433">
        <v>17</v>
      </c>
      <c r="B30" s="434">
        <v>111319029</v>
      </c>
      <c r="C30" s="435" t="s">
        <v>921</v>
      </c>
      <c r="D30" s="435" t="s">
        <v>922</v>
      </c>
      <c r="E30" s="440" t="s">
        <v>27</v>
      </c>
      <c r="F30" s="441">
        <v>34851</v>
      </c>
      <c r="G30" s="438" t="s">
        <v>28</v>
      </c>
      <c r="H30" s="433">
        <v>12</v>
      </c>
      <c r="I30" s="433">
        <v>25</v>
      </c>
      <c r="J30" s="433">
        <v>19</v>
      </c>
      <c r="K30" s="433">
        <v>18</v>
      </c>
      <c r="L30" s="433">
        <v>10</v>
      </c>
      <c r="M30" s="433">
        <f t="shared" si="0"/>
        <v>84</v>
      </c>
      <c r="N30" s="436" t="str">
        <f t="shared" si="1"/>
        <v>Tốt</v>
      </c>
      <c r="O30" s="437" t="s">
        <v>2230</v>
      </c>
    </row>
    <row r="31" spans="1:15" x14ac:dyDescent="0.25">
      <c r="A31" s="433">
        <v>18</v>
      </c>
      <c r="B31" s="434">
        <v>111319030</v>
      </c>
      <c r="C31" s="435" t="s">
        <v>923</v>
      </c>
      <c r="D31" s="435" t="s">
        <v>161</v>
      </c>
      <c r="E31" s="440" t="s">
        <v>27</v>
      </c>
      <c r="F31" s="433" t="s">
        <v>924</v>
      </c>
      <c r="G31" s="438" t="s">
        <v>28</v>
      </c>
      <c r="H31" s="433">
        <v>10</v>
      </c>
      <c r="I31" s="433">
        <v>25</v>
      </c>
      <c r="J31" s="433">
        <v>14</v>
      </c>
      <c r="K31" s="433">
        <v>24</v>
      </c>
      <c r="L31" s="433">
        <v>3</v>
      </c>
      <c r="M31" s="433">
        <f t="shared" si="0"/>
        <v>76</v>
      </c>
      <c r="N31" s="436" t="str">
        <f t="shared" si="1"/>
        <v>Khá</v>
      </c>
      <c r="O31" s="437" t="s">
        <v>1018</v>
      </c>
    </row>
    <row r="32" spans="1:15" x14ac:dyDescent="0.25">
      <c r="A32" s="433">
        <v>19</v>
      </c>
      <c r="B32" s="434">
        <v>111319031</v>
      </c>
      <c r="C32" s="435" t="s">
        <v>925</v>
      </c>
      <c r="D32" s="435" t="s">
        <v>59</v>
      </c>
      <c r="E32" s="435" t="s">
        <v>31</v>
      </c>
      <c r="F32" s="433" t="s">
        <v>926</v>
      </c>
      <c r="G32" s="438" t="s">
        <v>28</v>
      </c>
      <c r="H32" s="433">
        <v>18</v>
      </c>
      <c r="I32" s="433">
        <v>17</v>
      </c>
      <c r="J32" s="433">
        <v>19</v>
      </c>
      <c r="K32" s="433">
        <v>19</v>
      </c>
      <c r="L32" s="433">
        <v>7</v>
      </c>
      <c r="M32" s="433">
        <f t="shared" si="0"/>
        <v>80</v>
      </c>
      <c r="N32" s="436" t="str">
        <f t="shared" si="1"/>
        <v>Tốt</v>
      </c>
      <c r="O32" s="437" t="s">
        <v>2231</v>
      </c>
    </row>
    <row r="33" spans="1:15" x14ac:dyDescent="0.25">
      <c r="A33" s="433">
        <v>20</v>
      </c>
      <c r="B33" s="434">
        <v>111319032</v>
      </c>
      <c r="C33" s="435" t="s">
        <v>927</v>
      </c>
      <c r="D33" s="435" t="s">
        <v>59</v>
      </c>
      <c r="E33" s="435" t="s">
        <v>31</v>
      </c>
      <c r="F33" s="433" t="s">
        <v>928</v>
      </c>
      <c r="G33" s="438" t="s">
        <v>28</v>
      </c>
      <c r="H33" s="433">
        <v>16</v>
      </c>
      <c r="I33" s="433">
        <v>25</v>
      </c>
      <c r="J33" s="433">
        <v>19</v>
      </c>
      <c r="K33" s="433">
        <v>16</v>
      </c>
      <c r="L33" s="433">
        <v>2</v>
      </c>
      <c r="M33" s="433">
        <f t="shared" si="0"/>
        <v>78</v>
      </c>
      <c r="N33" s="436" t="str">
        <f t="shared" si="1"/>
        <v>Khá</v>
      </c>
      <c r="O33" s="437" t="s">
        <v>2232</v>
      </c>
    </row>
    <row r="34" spans="1:15" x14ac:dyDescent="0.25">
      <c r="A34" s="433">
        <v>21</v>
      </c>
      <c r="B34" s="434">
        <v>111319034</v>
      </c>
      <c r="C34" s="435" t="s">
        <v>929</v>
      </c>
      <c r="D34" s="435" t="s">
        <v>76</v>
      </c>
      <c r="E34" s="440" t="s">
        <v>27</v>
      </c>
      <c r="F34" s="441">
        <v>37050</v>
      </c>
      <c r="G34" s="438" t="s">
        <v>28</v>
      </c>
      <c r="H34" s="433">
        <v>14</v>
      </c>
      <c r="I34" s="433">
        <v>25</v>
      </c>
      <c r="J34" s="433">
        <v>15</v>
      </c>
      <c r="K34" s="433">
        <v>19</v>
      </c>
      <c r="L34" s="433">
        <v>5</v>
      </c>
      <c r="M34" s="433">
        <f t="shared" si="0"/>
        <v>78</v>
      </c>
      <c r="N34" s="436" t="str">
        <f t="shared" si="1"/>
        <v>Khá</v>
      </c>
      <c r="O34" s="437" t="s">
        <v>1021</v>
      </c>
    </row>
    <row r="35" spans="1:15" x14ac:dyDescent="0.25">
      <c r="A35" s="433">
        <v>22</v>
      </c>
      <c r="B35" s="434">
        <v>111319035</v>
      </c>
      <c r="C35" s="435" t="s">
        <v>930</v>
      </c>
      <c r="D35" s="435" t="s">
        <v>41</v>
      </c>
      <c r="E35" s="440" t="s">
        <v>27</v>
      </c>
      <c r="F35" s="433" t="s">
        <v>931</v>
      </c>
      <c r="G35" s="438" t="s">
        <v>28</v>
      </c>
      <c r="H35" s="433">
        <v>10</v>
      </c>
      <c r="I35" s="433">
        <v>25</v>
      </c>
      <c r="J35" s="433">
        <v>14</v>
      </c>
      <c r="K35" s="433">
        <v>24</v>
      </c>
      <c r="L35" s="433">
        <v>0</v>
      </c>
      <c r="M35" s="433">
        <f t="shared" si="0"/>
        <v>73</v>
      </c>
      <c r="N35" s="436" t="str">
        <f t="shared" si="1"/>
        <v>Khá</v>
      </c>
      <c r="O35" s="437" t="s">
        <v>1017</v>
      </c>
    </row>
    <row r="36" spans="1:15" x14ac:dyDescent="0.25">
      <c r="A36" s="433">
        <v>23</v>
      </c>
      <c r="B36" s="434">
        <v>111319037</v>
      </c>
      <c r="C36" s="435" t="s">
        <v>932</v>
      </c>
      <c r="D36" s="435" t="s">
        <v>35</v>
      </c>
      <c r="E36" s="435" t="s">
        <v>31</v>
      </c>
      <c r="F36" s="441">
        <v>36928</v>
      </c>
      <c r="G36" s="438" t="s">
        <v>28</v>
      </c>
      <c r="H36" s="433">
        <v>8</v>
      </c>
      <c r="I36" s="433">
        <v>25</v>
      </c>
      <c r="J36" s="433">
        <v>15</v>
      </c>
      <c r="K36" s="433">
        <v>16</v>
      </c>
      <c r="L36" s="433">
        <v>9</v>
      </c>
      <c r="M36" s="433">
        <f t="shared" si="0"/>
        <v>73</v>
      </c>
      <c r="N36" s="436" t="str">
        <f t="shared" si="1"/>
        <v>Khá</v>
      </c>
      <c r="O36" s="437"/>
    </row>
    <row r="37" spans="1:15" x14ac:dyDescent="0.25">
      <c r="A37" s="433">
        <v>24</v>
      </c>
      <c r="B37" s="434">
        <v>111319040</v>
      </c>
      <c r="C37" s="435" t="s">
        <v>933</v>
      </c>
      <c r="D37" s="435" t="s">
        <v>934</v>
      </c>
      <c r="E37" s="440" t="s">
        <v>27</v>
      </c>
      <c r="F37" s="441">
        <v>37135</v>
      </c>
      <c r="G37" s="438" t="s">
        <v>28</v>
      </c>
      <c r="H37" s="433">
        <v>14</v>
      </c>
      <c r="I37" s="433">
        <v>25</v>
      </c>
      <c r="J37" s="433">
        <v>19</v>
      </c>
      <c r="K37" s="433">
        <v>16</v>
      </c>
      <c r="L37" s="433">
        <v>8</v>
      </c>
      <c r="M37" s="433">
        <f t="shared" si="0"/>
        <v>82</v>
      </c>
      <c r="N37" s="436" t="str">
        <f t="shared" si="1"/>
        <v>Tốt</v>
      </c>
      <c r="O37" s="437" t="s">
        <v>2234</v>
      </c>
    </row>
    <row r="38" spans="1:15" x14ac:dyDescent="0.25">
      <c r="A38" s="433">
        <v>25</v>
      </c>
      <c r="B38" s="434">
        <v>111319049</v>
      </c>
      <c r="C38" s="435" t="s">
        <v>935</v>
      </c>
      <c r="D38" s="435" t="s">
        <v>936</v>
      </c>
      <c r="E38" s="440" t="s">
        <v>27</v>
      </c>
      <c r="F38" s="433" t="s">
        <v>937</v>
      </c>
      <c r="G38" s="438" t="s">
        <v>28</v>
      </c>
      <c r="H38" s="433">
        <v>8</v>
      </c>
      <c r="I38" s="433">
        <v>19</v>
      </c>
      <c r="J38" s="433">
        <v>18</v>
      </c>
      <c r="K38" s="433">
        <v>24</v>
      </c>
      <c r="L38" s="433">
        <v>8</v>
      </c>
      <c r="M38" s="433">
        <f t="shared" si="0"/>
        <v>77</v>
      </c>
      <c r="N38" s="436" t="str">
        <f t="shared" si="1"/>
        <v>Khá</v>
      </c>
      <c r="O38" s="437" t="s">
        <v>1021</v>
      </c>
    </row>
    <row r="39" spans="1:15" x14ac:dyDescent="0.25">
      <c r="A39" s="433">
        <v>26</v>
      </c>
      <c r="B39" s="434">
        <v>111319050</v>
      </c>
      <c r="C39" s="435" t="s">
        <v>938</v>
      </c>
      <c r="D39" s="435" t="s">
        <v>936</v>
      </c>
      <c r="E39" s="440" t="s">
        <v>27</v>
      </c>
      <c r="F39" s="441">
        <v>37230</v>
      </c>
      <c r="G39" s="438" t="s">
        <v>28</v>
      </c>
      <c r="H39" s="433">
        <v>14</v>
      </c>
      <c r="I39" s="433">
        <v>25</v>
      </c>
      <c r="J39" s="433">
        <v>12</v>
      </c>
      <c r="K39" s="433">
        <v>18</v>
      </c>
      <c r="L39" s="433">
        <v>5</v>
      </c>
      <c r="M39" s="433">
        <f t="shared" si="0"/>
        <v>74</v>
      </c>
      <c r="N39" s="436" t="str">
        <f t="shared" si="1"/>
        <v>Khá</v>
      </c>
      <c r="O39" s="437"/>
    </row>
    <row r="40" spans="1:15" x14ac:dyDescent="0.25">
      <c r="A40" s="433">
        <v>27</v>
      </c>
      <c r="B40" s="434">
        <v>111319051</v>
      </c>
      <c r="C40" s="435" t="s">
        <v>939</v>
      </c>
      <c r="D40" s="435" t="s">
        <v>936</v>
      </c>
      <c r="E40" s="440" t="s">
        <v>27</v>
      </c>
      <c r="F40" s="433" t="s">
        <v>940</v>
      </c>
      <c r="G40" s="438" t="s">
        <v>28</v>
      </c>
      <c r="H40" s="433">
        <v>20</v>
      </c>
      <c r="I40" s="433">
        <v>25</v>
      </c>
      <c r="J40" s="433">
        <v>14</v>
      </c>
      <c r="K40" s="433">
        <v>18</v>
      </c>
      <c r="L40" s="433">
        <v>8</v>
      </c>
      <c r="M40" s="433">
        <f t="shared" si="0"/>
        <v>85</v>
      </c>
      <c r="N40" s="436" t="str">
        <f t="shared" si="1"/>
        <v>Tốt</v>
      </c>
      <c r="O40" s="437" t="s">
        <v>2235</v>
      </c>
    </row>
    <row r="41" spans="1:15" x14ac:dyDescent="0.25">
      <c r="A41" s="433">
        <v>28</v>
      </c>
      <c r="B41" s="434">
        <v>111319053</v>
      </c>
      <c r="C41" s="435" t="s">
        <v>941</v>
      </c>
      <c r="D41" s="435" t="s">
        <v>45</v>
      </c>
      <c r="E41" s="440" t="s">
        <v>27</v>
      </c>
      <c r="F41" s="433" t="s">
        <v>942</v>
      </c>
      <c r="G41" s="438" t="s">
        <v>28</v>
      </c>
      <c r="H41" s="433">
        <v>16</v>
      </c>
      <c r="I41" s="433">
        <v>25</v>
      </c>
      <c r="J41" s="433">
        <v>14</v>
      </c>
      <c r="K41" s="433">
        <v>24</v>
      </c>
      <c r="L41" s="433">
        <v>3</v>
      </c>
      <c r="M41" s="433">
        <f t="shared" si="0"/>
        <v>82</v>
      </c>
      <c r="N41" s="436" t="str">
        <f t="shared" si="1"/>
        <v>Tốt</v>
      </c>
      <c r="O41" s="437" t="s">
        <v>2236</v>
      </c>
    </row>
    <row r="42" spans="1:15" x14ac:dyDescent="0.25">
      <c r="A42" s="433">
        <v>29</v>
      </c>
      <c r="B42" s="434">
        <v>111319055</v>
      </c>
      <c r="C42" s="435" t="s">
        <v>943</v>
      </c>
      <c r="D42" s="435" t="s">
        <v>99</v>
      </c>
      <c r="E42" s="435" t="s">
        <v>31</v>
      </c>
      <c r="F42" s="433" t="s">
        <v>944</v>
      </c>
      <c r="G42" s="438" t="s">
        <v>28</v>
      </c>
      <c r="H42" s="433">
        <v>16</v>
      </c>
      <c r="I42" s="433">
        <v>25</v>
      </c>
      <c r="J42" s="433">
        <v>20</v>
      </c>
      <c r="K42" s="433">
        <v>16</v>
      </c>
      <c r="L42" s="433">
        <v>5</v>
      </c>
      <c r="M42" s="433">
        <f t="shared" si="0"/>
        <v>82</v>
      </c>
      <c r="N42" s="436" t="str">
        <f t="shared" si="1"/>
        <v>Tốt</v>
      </c>
      <c r="O42" s="437" t="s">
        <v>1019</v>
      </c>
    </row>
    <row r="43" spans="1:15" x14ac:dyDescent="0.25">
      <c r="A43" s="433">
        <v>30</v>
      </c>
      <c r="B43" s="434">
        <v>111319057</v>
      </c>
      <c r="C43" s="435" t="s">
        <v>945</v>
      </c>
      <c r="D43" s="435" t="s">
        <v>946</v>
      </c>
      <c r="E43" s="440" t="s">
        <v>27</v>
      </c>
      <c r="F43" s="441">
        <v>37175</v>
      </c>
      <c r="G43" s="438" t="s">
        <v>28</v>
      </c>
      <c r="H43" s="433">
        <v>16</v>
      </c>
      <c r="I43" s="433">
        <v>25</v>
      </c>
      <c r="J43" s="433">
        <v>18</v>
      </c>
      <c r="K43" s="433">
        <v>16</v>
      </c>
      <c r="L43" s="433">
        <v>5</v>
      </c>
      <c r="M43" s="433">
        <f t="shared" si="0"/>
        <v>80</v>
      </c>
      <c r="N43" s="436" t="str">
        <f t="shared" si="1"/>
        <v>Tốt</v>
      </c>
      <c r="O43" s="437" t="s">
        <v>2237</v>
      </c>
    </row>
    <row r="44" spans="1:15" x14ac:dyDescent="0.25">
      <c r="A44" s="433">
        <v>31</v>
      </c>
      <c r="B44" s="434">
        <v>111319060</v>
      </c>
      <c r="C44" s="435" t="s">
        <v>947</v>
      </c>
      <c r="D44" s="435" t="s">
        <v>948</v>
      </c>
      <c r="E44" s="440" t="s">
        <v>27</v>
      </c>
      <c r="F44" s="433" t="s">
        <v>949</v>
      </c>
      <c r="G44" s="438" t="s">
        <v>68</v>
      </c>
      <c r="H44" s="433">
        <v>16</v>
      </c>
      <c r="I44" s="433">
        <v>25</v>
      </c>
      <c r="J44" s="433">
        <v>17</v>
      </c>
      <c r="K44" s="433">
        <v>19</v>
      </c>
      <c r="L44" s="433">
        <v>8</v>
      </c>
      <c r="M44" s="433">
        <f t="shared" si="0"/>
        <v>85</v>
      </c>
      <c r="N44" s="436" t="str">
        <f t="shared" si="1"/>
        <v>Tốt</v>
      </c>
      <c r="O44" s="437" t="s">
        <v>2242</v>
      </c>
    </row>
    <row r="45" spans="1:15" x14ac:dyDescent="0.25">
      <c r="A45" s="433">
        <v>32</v>
      </c>
      <c r="B45" s="442">
        <v>111319061</v>
      </c>
      <c r="C45" s="435" t="s">
        <v>950</v>
      </c>
      <c r="D45" s="435" t="s">
        <v>62</v>
      </c>
      <c r="E45" s="435" t="s">
        <v>31</v>
      </c>
      <c r="F45" s="441">
        <v>37050</v>
      </c>
      <c r="G45" s="438" t="s">
        <v>28</v>
      </c>
      <c r="H45" s="433">
        <v>17</v>
      </c>
      <c r="I45" s="433">
        <v>25</v>
      </c>
      <c r="J45" s="433">
        <v>12</v>
      </c>
      <c r="K45" s="433">
        <v>16</v>
      </c>
      <c r="L45" s="433">
        <v>10</v>
      </c>
      <c r="M45" s="433">
        <f t="shared" si="0"/>
        <v>80</v>
      </c>
      <c r="N45" s="436" t="str">
        <f t="shared" si="1"/>
        <v>Tốt</v>
      </c>
      <c r="O45" s="437" t="s">
        <v>2243</v>
      </c>
    </row>
    <row r="46" spans="1:15" s="82" customFormat="1" x14ac:dyDescent="0.25">
      <c r="A46" s="443">
        <v>33</v>
      </c>
      <c r="B46" s="444">
        <v>111319063</v>
      </c>
      <c r="C46" s="445" t="s">
        <v>951</v>
      </c>
      <c r="D46" s="445" t="s">
        <v>952</v>
      </c>
      <c r="E46" s="420" t="s">
        <v>27</v>
      </c>
      <c r="F46" s="443" t="s">
        <v>633</v>
      </c>
      <c r="G46" s="420" t="s">
        <v>28</v>
      </c>
      <c r="H46" s="443">
        <v>16</v>
      </c>
      <c r="I46" s="443">
        <v>23</v>
      </c>
      <c r="J46" s="443">
        <v>11</v>
      </c>
      <c r="K46" s="443">
        <v>24</v>
      </c>
      <c r="L46" s="443">
        <v>10</v>
      </c>
      <c r="M46" s="433">
        <f t="shared" si="0"/>
        <v>84</v>
      </c>
      <c r="N46" s="436" t="str">
        <f t="shared" si="1"/>
        <v>Tốt</v>
      </c>
      <c r="O46" s="446" t="s">
        <v>1022</v>
      </c>
    </row>
    <row r="47" spans="1:15" x14ac:dyDescent="0.25">
      <c r="A47" s="433">
        <v>34</v>
      </c>
      <c r="B47" s="442">
        <v>111319064</v>
      </c>
      <c r="C47" s="435" t="s">
        <v>953</v>
      </c>
      <c r="D47" s="435" t="s">
        <v>954</v>
      </c>
      <c r="E47" s="435" t="s">
        <v>31</v>
      </c>
      <c r="F47" s="441">
        <v>37198</v>
      </c>
      <c r="G47" s="438" t="s">
        <v>28</v>
      </c>
      <c r="H47" s="433">
        <v>14</v>
      </c>
      <c r="I47" s="433">
        <v>25</v>
      </c>
      <c r="J47" s="433">
        <v>20</v>
      </c>
      <c r="K47" s="433">
        <v>12</v>
      </c>
      <c r="L47" s="433">
        <v>0</v>
      </c>
      <c r="M47" s="433">
        <f t="shared" si="0"/>
        <v>71</v>
      </c>
      <c r="N47" s="436" t="str">
        <f t="shared" si="1"/>
        <v>Khá</v>
      </c>
      <c r="O47" s="435"/>
    </row>
    <row r="49" spans="2:14" x14ac:dyDescent="0.25">
      <c r="B49" s="792" t="s">
        <v>19</v>
      </c>
      <c r="C49" s="792"/>
      <c r="D49" s="792" t="s">
        <v>541</v>
      </c>
      <c r="E49" s="792"/>
      <c r="F49" s="792"/>
      <c r="H49" s="792" t="s">
        <v>955</v>
      </c>
      <c r="I49" s="792"/>
      <c r="J49" s="792"/>
      <c r="K49" s="792"/>
      <c r="M49" s="792" t="s">
        <v>543</v>
      </c>
      <c r="N49" s="792"/>
    </row>
    <row r="50" spans="2:14" x14ac:dyDescent="0.25">
      <c r="B50" s="791" t="s">
        <v>20</v>
      </c>
      <c r="C50" s="791"/>
      <c r="D50" s="791" t="s">
        <v>20</v>
      </c>
      <c r="E50" s="791"/>
      <c r="F50" s="791"/>
      <c r="H50" s="791" t="s">
        <v>20</v>
      </c>
      <c r="I50" s="791"/>
      <c r="J50" s="791"/>
      <c r="K50" s="791"/>
    </row>
    <row r="53" spans="2:14" x14ac:dyDescent="0.25">
      <c r="B53" s="189" t="s">
        <v>639</v>
      </c>
    </row>
  </sheetData>
  <mergeCells count="26">
    <mergeCell ref="B50:C50"/>
    <mergeCell ref="D50:F50"/>
    <mergeCell ref="H50:K50"/>
    <mergeCell ref="A8:N8"/>
    <mergeCell ref="A9:N9"/>
    <mergeCell ref="A10:N10"/>
    <mergeCell ref="M12:M13"/>
    <mergeCell ref="N12:N13"/>
    <mergeCell ref="A12:A13"/>
    <mergeCell ref="O12:O13"/>
    <mergeCell ref="B49:C49"/>
    <mergeCell ref="D49:F49"/>
    <mergeCell ref="H49:K49"/>
    <mergeCell ref="M49:N49"/>
    <mergeCell ref="B12:B13"/>
    <mergeCell ref="C12:D13"/>
    <mergeCell ref="E12:E13"/>
    <mergeCell ref="F12:F13"/>
    <mergeCell ref="G12:G13"/>
    <mergeCell ref="H12:L12"/>
    <mergeCell ref="A7:Q7"/>
    <mergeCell ref="A2:D2"/>
    <mergeCell ref="H2:N2"/>
    <mergeCell ref="A3:D3"/>
    <mergeCell ref="H3:N3"/>
    <mergeCell ref="H5:N5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04"/>
  <sheetViews>
    <sheetView topLeftCell="A34" workbookViewId="0">
      <selection activeCell="P51" sqref="P51"/>
    </sheetView>
  </sheetViews>
  <sheetFormatPr defaultColWidth="27.7109375" defaultRowHeight="15.75" x14ac:dyDescent="0.2"/>
  <cols>
    <col min="1" max="1" width="5.140625" style="105" bestFit="1" customWidth="1"/>
    <col min="2" max="2" width="11.28515625" style="103" bestFit="1" customWidth="1"/>
    <col min="3" max="3" width="20.5703125" style="103" bestFit="1" customWidth="1"/>
    <col min="4" max="4" width="6.7109375" style="103" bestFit="1" customWidth="1"/>
    <col min="5" max="5" width="6.42578125" style="105" bestFit="1" customWidth="1"/>
    <col min="6" max="6" width="16.28515625" style="105" bestFit="1" customWidth="1"/>
    <col min="7" max="7" width="11.28515625" style="103" bestFit="1" customWidth="1"/>
    <col min="8" max="12" width="5.140625" style="103" bestFit="1" customWidth="1"/>
    <col min="13" max="13" width="7.5703125" style="103" bestFit="1" customWidth="1"/>
    <col min="14" max="14" width="10.140625" style="103" bestFit="1" customWidth="1"/>
    <col min="15" max="15" width="36.28515625" style="105" customWidth="1"/>
    <col min="16" max="16384" width="27.7109375" style="103"/>
  </cols>
  <sheetData>
    <row r="1" spans="1:20" x14ac:dyDescent="0.2">
      <c r="K1" s="865"/>
      <c r="L1" s="865"/>
      <c r="M1" s="865"/>
      <c r="N1" s="865"/>
    </row>
    <row r="2" spans="1:20" s="106" customFormat="1" x14ac:dyDescent="0.2">
      <c r="A2" s="866" t="s">
        <v>0</v>
      </c>
      <c r="B2" s="866"/>
      <c r="C2" s="866"/>
      <c r="D2" s="866"/>
      <c r="E2" s="866"/>
      <c r="F2" s="105"/>
      <c r="H2" s="867" t="s">
        <v>1</v>
      </c>
      <c r="I2" s="867"/>
      <c r="J2" s="867"/>
      <c r="K2" s="867"/>
      <c r="L2" s="867"/>
      <c r="M2" s="867"/>
      <c r="N2" s="867"/>
      <c r="O2" s="867"/>
    </row>
    <row r="3" spans="1:20" x14ac:dyDescent="0.2">
      <c r="A3" s="867" t="s">
        <v>3</v>
      </c>
      <c r="B3" s="867"/>
      <c r="C3" s="867"/>
      <c r="D3" s="867"/>
      <c r="E3" s="867"/>
      <c r="H3" s="867" t="s">
        <v>2</v>
      </c>
      <c r="I3" s="867"/>
      <c r="J3" s="867"/>
      <c r="K3" s="867"/>
      <c r="L3" s="867"/>
      <c r="M3" s="867"/>
      <c r="N3" s="867"/>
      <c r="O3" s="867"/>
    </row>
    <row r="4" spans="1:20" x14ac:dyDescent="0.2">
      <c r="H4" s="865" t="s">
        <v>815</v>
      </c>
      <c r="I4" s="865"/>
      <c r="J4" s="865"/>
      <c r="K4" s="865"/>
      <c r="L4" s="865"/>
      <c r="M4" s="865"/>
      <c r="N4" s="865"/>
      <c r="O4" s="865"/>
    </row>
    <row r="5" spans="1:20" x14ac:dyDescent="0.2">
      <c r="A5" s="867" t="s">
        <v>4</v>
      </c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105"/>
    </row>
    <row r="6" spans="1:20" x14ac:dyDescent="0.2">
      <c r="A6" s="864" t="s">
        <v>22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112"/>
      <c r="P6" s="105"/>
    </row>
    <row r="7" spans="1:20" x14ac:dyDescent="0.2">
      <c r="A7" s="864" t="s">
        <v>816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112"/>
      <c r="P7" s="105"/>
    </row>
    <row r="8" spans="1:20" x14ac:dyDescent="0.2">
      <c r="A8" s="864" t="s">
        <v>817</v>
      </c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112"/>
      <c r="P8" s="105"/>
    </row>
    <row r="9" spans="1:20" s="331" customFormat="1" x14ac:dyDescent="0.2">
      <c r="A9" s="805" t="s">
        <v>5</v>
      </c>
      <c r="B9" s="805" t="s">
        <v>6</v>
      </c>
      <c r="C9" s="807" t="s">
        <v>7</v>
      </c>
      <c r="D9" s="808"/>
      <c r="E9" s="805" t="s">
        <v>8</v>
      </c>
      <c r="F9" s="805" t="s">
        <v>9</v>
      </c>
      <c r="G9" s="808" t="s">
        <v>21</v>
      </c>
      <c r="H9" s="870" t="s">
        <v>10</v>
      </c>
      <c r="I9" s="871"/>
      <c r="J9" s="871"/>
      <c r="K9" s="871"/>
      <c r="L9" s="872"/>
      <c r="M9" s="805" t="s">
        <v>11</v>
      </c>
      <c r="N9" s="805" t="s">
        <v>12</v>
      </c>
      <c r="O9" s="805" t="s">
        <v>18</v>
      </c>
    </row>
    <row r="10" spans="1:20" s="106" customFormat="1" x14ac:dyDescent="0.2">
      <c r="A10" s="806"/>
      <c r="B10" s="806"/>
      <c r="C10" s="809"/>
      <c r="D10" s="810"/>
      <c r="E10" s="806"/>
      <c r="F10" s="806"/>
      <c r="G10" s="810"/>
      <c r="H10" s="115" t="s">
        <v>13</v>
      </c>
      <c r="I10" s="115" t="s">
        <v>14</v>
      </c>
      <c r="J10" s="115" t="s">
        <v>15</v>
      </c>
      <c r="K10" s="115" t="s">
        <v>16</v>
      </c>
      <c r="L10" s="115" t="s">
        <v>17</v>
      </c>
      <c r="M10" s="806"/>
      <c r="N10" s="806"/>
      <c r="O10" s="806"/>
    </row>
    <row r="11" spans="1:20" s="106" customFormat="1" x14ac:dyDescent="0.2">
      <c r="A11" s="13">
        <v>1</v>
      </c>
      <c r="B11" s="388">
        <v>111319089</v>
      </c>
      <c r="C11" s="14" t="s">
        <v>818</v>
      </c>
      <c r="D11" s="389" t="s">
        <v>26</v>
      </c>
      <c r="E11" s="390" t="s">
        <v>27</v>
      </c>
      <c r="F11" s="391" t="s">
        <v>819</v>
      </c>
      <c r="G11" s="47" t="s">
        <v>28</v>
      </c>
      <c r="H11" s="13">
        <v>20</v>
      </c>
      <c r="I11" s="13">
        <v>25</v>
      </c>
      <c r="J11" s="13">
        <v>12</v>
      </c>
      <c r="K11" s="13">
        <v>19</v>
      </c>
      <c r="L11" s="13">
        <v>5</v>
      </c>
      <c r="M11" s="13">
        <f t="shared" ref="M11:M47" si="0">SUM(H11:L11)</f>
        <v>81</v>
      </c>
      <c r="N11" s="13" t="str">
        <f>IF(M11&gt;=90,"Xuất sắc",IF(M11&gt;=80,"Tốt",IF(M11&gt;=65,"Khá",IF(M11&gt;=50,"Trung bình",IF(M11&gt;=35,"Yếu","Kém")))))</f>
        <v>Tốt</v>
      </c>
      <c r="O11" s="392" t="s">
        <v>1818</v>
      </c>
    </row>
    <row r="12" spans="1:20" s="106" customFormat="1" x14ac:dyDescent="0.2">
      <c r="A12" s="44">
        <v>2</v>
      </c>
      <c r="B12" s="393">
        <v>111319134</v>
      </c>
      <c r="C12" s="394" t="s">
        <v>188</v>
      </c>
      <c r="D12" s="395" t="s">
        <v>26</v>
      </c>
      <c r="E12" s="396" t="s">
        <v>27</v>
      </c>
      <c r="F12" s="397" t="s">
        <v>820</v>
      </c>
      <c r="G12" s="398" t="s">
        <v>28</v>
      </c>
      <c r="H12" s="44"/>
      <c r="I12" s="44"/>
      <c r="J12" s="44"/>
      <c r="K12" s="44"/>
      <c r="L12" s="44"/>
      <c r="M12" s="42">
        <f t="shared" si="0"/>
        <v>0</v>
      </c>
      <c r="N12" s="44"/>
      <c r="O12" s="44" t="s">
        <v>821</v>
      </c>
    </row>
    <row r="13" spans="1:20" s="400" customFormat="1" x14ac:dyDescent="0.2">
      <c r="A13" s="13">
        <v>3</v>
      </c>
      <c r="B13" s="399">
        <v>111319087</v>
      </c>
      <c r="C13" s="400" t="s">
        <v>822</v>
      </c>
      <c r="D13" s="401" t="s">
        <v>446</v>
      </c>
      <c r="E13" s="402" t="s">
        <v>31</v>
      </c>
      <c r="F13" s="403" t="s">
        <v>819</v>
      </c>
      <c r="G13" s="47" t="s">
        <v>28</v>
      </c>
      <c r="H13" s="269">
        <v>14</v>
      </c>
      <c r="I13" s="269">
        <v>25</v>
      </c>
      <c r="J13" s="13">
        <v>10</v>
      </c>
      <c r="K13" s="269">
        <v>16</v>
      </c>
      <c r="L13" s="269">
        <v>8</v>
      </c>
      <c r="M13" s="13">
        <f t="shared" si="0"/>
        <v>73</v>
      </c>
      <c r="N13" s="276" t="str">
        <f t="shared" ref="N13:N21" si="1">IF(M13&gt;=90,"Xuất sắc",IF(M13&gt;=80,"Tốt",IF(M13&gt;=65,"Khá",IF(M13&gt;=50,"Trung bình",IF(M13&gt;=35,"Yếu","Kém")))))</f>
        <v>Khá</v>
      </c>
      <c r="O13" s="404" t="s">
        <v>1805</v>
      </c>
    </row>
    <row r="14" spans="1:20" s="106" customFormat="1" x14ac:dyDescent="0.2">
      <c r="A14" s="13">
        <v>4</v>
      </c>
      <c r="B14" s="405">
        <v>111319086</v>
      </c>
      <c r="C14" s="406" t="s">
        <v>823</v>
      </c>
      <c r="D14" s="389" t="s">
        <v>104</v>
      </c>
      <c r="E14" s="390" t="s">
        <v>27</v>
      </c>
      <c r="F14" s="391" t="s">
        <v>819</v>
      </c>
      <c r="G14" s="47" t="s">
        <v>28</v>
      </c>
      <c r="H14" s="25">
        <v>20</v>
      </c>
      <c r="I14" s="25">
        <v>25</v>
      </c>
      <c r="J14" s="13">
        <v>10</v>
      </c>
      <c r="K14" s="13">
        <v>18</v>
      </c>
      <c r="L14" s="13">
        <v>10</v>
      </c>
      <c r="M14" s="95">
        <f t="shared" si="0"/>
        <v>83</v>
      </c>
      <c r="N14" s="95" t="str">
        <f t="shared" si="1"/>
        <v>Tốt</v>
      </c>
      <c r="O14" s="404" t="s">
        <v>1806</v>
      </c>
    </row>
    <row r="15" spans="1:20" s="370" customFormat="1" x14ac:dyDescent="0.2">
      <c r="A15" s="13">
        <v>5</v>
      </c>
      <c r="B15" s="407">
        <v>111319082</v>
      </c>
      <c r="C15" s="408" t="s">
        <v>824</v>
      </c>
      <c r="D15" s="409" t="s">
        <v>104</v>
      </c>
      <c r="E15" s="390" t="s">
        <v>27</v>
      </c>
      <c r="F15" s="391" t="s">
        <v>819</v>
      </c>
      <c r="G15" s="47" t="s">
        <v>28</v>
      </c>
      <c r="H15" s="25">
        <v>14</v>
      </c>
      <c r="I15" s="25">
        <v>25</v>
      </c>
      <c r="J15" s="13">
        <v>10</v>
      </c>
      <c r="K15" s="25">
        <v>16</v>
      </c>
      <c r="L15" s="25">
        <v>4</v>
      </c>
      <c r="M15" s="13">
        <f t="shared" si="0"/>
        <v>69</v>
      </c>
      <c r="N15" s="13" t="str">
        <f t="shared" si="1"/>
        <v>Khá</v>
      </c>
      <c r="O15" s="410" t="s">
        <v>1807</v>
      </c>
      <c r="P15" s="106"/>
      <c r="Q15" s="106"/>
      <c r="R15" s="106"/>
      <c r="S15" s="106"/>
      <c r="T15" s="106"/>
    </row>
    <row r="16" spans="1:20" s="417" customFormat="1" ht="31.5" x14ac:dyDescent="0.2">
      <c r="A16" s="13">
        <v>6</v>
      </c>
      <c r="B16" s="411">
        <v>111319090</v>
      </c>
      <c r="C16" s="412" t="s">
        <v>825</v>
      </c>
      <c r="D16" s="413" t="s">
        <v>104</v>
      </c>
      <c r="E16" s="414" t="s">
        <v>27</v>
      </c>
      <c r="F16" s="415" t="s">
        <v>826</v>
      </c>
      <c r="G16" s="47" t="s">
        <v>28</v>
      </c>
      <c r="H16" s="269">
        <v>14</v>
      </c>
      <c r="I16" s="25">
        <v>25</v>
      </c>
      <c r="J16" s="13">
        <v>20</v>
      </c>
      <c r="K16" s="269">
        <v>24</v>
      </c>
      <c r="L16" s="269">
        <v>10</v>
      </c>
      <c r="M16" s="20">
        <f t="shared" si="0"/>
        <v>93</v>
      </c>
      <c r="N16" s="416" t="str">
        <f t="shared" si="1"/>
        <v>Xuất sắc</v>
      </c>
      <c r="O16" s="404" t="s">
        <v>1808</v>
      </c>
    </row>
    <row r="17" spans="1:20" s="106" customFormat="1" x14ac:dyDescent="0.2">
      <c r="A17" s="13">
        <v>7</v>
      </c>
      <c r="B17" s="418">
        <v>111319073</v>
      </c>
      <c r="C17" s="408" t="s">
        <v>827</v>
      </c>
      <c r="D17" s="419" t="s">
        <v>828</v>
      </c>
      <c r="E17" s="390" t="s">
        <v>27</v>
      </c>
      <c r="F17" s="391" t="s">
        <v>819</v>
      </c>
      <c r="G17" s="47" t="s">
        <v>28</v>
      </c>
      <c r="H17" s="269">
        <v>14</v>
      </c>
      <c r="I17" s="25">
        <v>25</v>
      </c>
      <c r="J17" s="13">
        <v>10</v>
      </c>
      <c r="K17" s="25">
        <v>16</v>
      </c>
      <c r="L17" s="25">
        <v>1</v>
      </c>
      <c r="M17" s="13">
        <f t="shared" si="0"/>
        <v>66</v>
      </c>
      <c r="N17" s="13" t="str">
        <f t="shared" si="1"/>
        <v>Khá</v>
      </c>
      <c r="O17" s="25" t="s">
        <v>829</v>
      </c>
    </row>
    <row r="18" spans="1:20" s="106" customFormat="1" x14ac:dyDescent="0.2">
      <c r="A18" s="13">
        <v>8</v>
      </c>
      <c r="B18" s="418">
        <v>111319085</v>
      </c>
      <c r="C18" s="408" t="s">
        <v>830</v>
      </c>
      <c r="D18" s="419" t="s">
        <v>831</v>
      </c>
      <c r="E18" s="390" t="s">
        <v>27</v>
      </c>
      <c r="F18" s="391" t="s">
        <v>819</v>
      </c>
      <c r="G18" s="47" t="s">
        <v>28</v>
      </c>
      <c r="H18" s="269">
        <v>14</v>
      </c>
      <c r="I18" s="25">
        <v>25</v>
      </c>
      <c r="J18" s="13">
        <v>10</v>
      </c>
      <c r="K18" s="25">
        <v>16</v>
      </c>
      <c r="L18" s="25">
        <v>4</v>
      </c>
      <c r="M18" s="13">
        <f t="shared" si="0"/>
        <v>69</v>
      </c>
      <c r="N18" s="13" t="str">
        <f t="shared" si="1"/>
        <v>Khá</v>
      </c>
      <c r="O18" s="404" t="s">
        <v>1809</v>
      </c>
    </row>
    <row r="19" spans="1:20" s="417" customFormat="1" x14ac:dyDescent="0.2">
      <c r="A19" s="13">
        <v>9</v>
      </c>
      <c r="B19" s="411">
        <v>111319085</v>
      </c>
      <c r="C19" s="412" t="s">
        <v>672</v>
      </c>
      <c r="D19" s="413" t="s">
        <v>831</v>
      </c>
      <c r="E19" s="414" t="s">
        <v>27</v>
      </c>
      <c r="F19" s="415" t="s">
        <v>832</v>
      </c>
      <c r="G19" s="47" t="s">
        <v>28</v>
      </c>
      <c r="H19" s="269">
        <v>14</v>
      </c>
      <c r="I19" s="25">
        <v>25</v>
      </c>
      <c r="J19" s="13">
        <v>10</v>
      </c>
      <c r="K19" s="25">
        <v>16</v>
      </c>
      <c r="L19" s="128">
        <v>3</v>
      </c>
      <c r="M19" s="13">
        <f t="shared" si="0"/>
        <v>68</v>
      </c>
      <c r="N19" s="420" t="str">
        <f t="shared" si="1"/>
        <v>Khá</v>
      </c>
      <c r="O19" s="421" t="s">
        <v>1810</v>
      </c>
    </row>
    <row r="20" spans="1:20" s="417" customFormat="1" x14ac:dyDescent="0.2">
      <c r="A20" s="13">
        <v>10</v>
      </c>
      <c r="B20" s="411">
        <v>111319098</v>
      </c>
      <c r="C20" s="412" t="s">
        <v>833</v>
      </c>
      <c r="D20" s="413" t="s">
        <v>47</v>
      </c>
      <c r="E20" s="414" t="s">
        <v>27</v>
      </c>
      <c r="F20" s="415" t="s">
        <v>826</v>
      </c>
      <c r="G20" s="47" t="s">
        <v>28</v>
      </c>
      <c r="H20" s="269">
        <v>14</v>
      </c>
      <c r="I20" s="128">
        <v>23</v>
      </c>
      <c r="J20" s="13">
        <v>10</v>
      </c>
      <c r="K20" s="25">
        <v>16</v>
      </c>
      <c r="L20" s="128">
        <v>9</v>
      </c>
      <c r="M20" s="13">
        <f t="shared" si="0"/>
        <v>72</v>
      </c>
      <c r="N20" s="420" t="str">
        <f t="shared" si="1"/>
        <v>Khá</v>
      </c>
      <c r="O20" s="404" t="s">
        <v>1811</v>
      </c>
    </row>
    <row r="21" spans="1:20" s="106" customFormat="1" x14ac:dyDescent="0.2">
      <c r="A21" s="13">
        <v>11</v>
      </c>
      <c r="B21" s="418">
        <v>111319130</v>
      </c>
      <c r="C21" s="408" t="s">
        <v>834</v>
      </c>
      <c r="D21" s="419" t="s">
        <v>47</v>
      </c>
      <c r="E21" s="390" t="s">
        <v>27</v>
      </c>
      <c r="F21" s="391" t="s">
        <v>819</v>
      </c>
      <c r="G21" s="47" t="s">
        <v>28</v>
      </c>
      <c r="H21" s="269">
        <v>14</v>
      </c>
      <c r="I21" s="25">
        <v>22</v>
      </c>
      <c r="J21" s="13">
        <v>10</v>
      </c>
      <c r="K21" s="25">
        <v>16</v>
      </c>
      <c r="L21" s="25">
        <v>0</v>
      </c>
      <c r="M21" s="13">
        <f t="shared" si="0"/>
        <v>62</v>
      </c>
      <c r="N21" s="13" t="str">
        <f t="shared" si="1"/>
        <v>Trung bình</v>
      </c>
      <c r="O21" s="115"/>
    </row>
    <row r="22" spans="1:20" s="106" customFormat="1" x14ac:dyDescent="0.2">
      <c r="A22" s="94">
        <v>12</v>
      </c>
      <c r="B22" s="532">
        <v>111319074</v>
      </c>
      <c r="C22" s="533" t="s">
        <v>580</v>
      </c>
      <c r="D22" s="534" t="s">
        <v>835</v>
      </c>
      <c r="E22" s="535" t="s">
        <v>27</v>
      </c>
      <c r="F22" s="536" t="s">
        <v>819</v>
      </c>
      <c r="G22" s="537" t="s">
        <v>28</v>
      </c>
      <c r="H22" s="84"/>
      <c r="I22" s="84"/>
      <c r="J22" s="94"/>
      <c r="K22" s="84"/>
      <c r="L22" s="84"/>
      <c r="M22" s="95">
        <f t="shared" si="0"/>
        <v>0</v>
      </c>
      <c r="N22" s="94"/>
      <c r="O22" s="84" t="s">
        <v>821</v>
      </c>
    </row>
    <row r="23" spans="1:20" s="370" customFormat="1" x14ac:dyDescent="0.2">
      <c r="A23" s="13">
        <v>13</v>
      </c>
      <c r="B23" s="418">
        <v>111319133</v>
      </c>
      <c r="C23" s="408" t="s">
        <v>836</v>
      </c>
      <c r="D23" s="409" t="s">
        <v>91</v>
      </c>
      <c r="E23" s="390" t="s">
        <v>27</v>
      </c>
      <c r="F23" s="391" t="s">
        <v>819</v>
      </c>
      <c r="G23" s="47" t="s">
        <v>28</v>
      </c>
      <c r="H23" s="25">
        <v>14</v>
      </c>
      <c r="I23" s="25">
        <v>22</v>
      </c>
      <c r="J23" s="13">
        <v>10</v>
      </c>
      <c r="K23" s="25">
        <v>16</v>
      </c>
      <c r="L23" s="24">
        <v>0</v>
      </c>
      <c r="M23" s="13">
        <f t="shared" si="0"/>
        <v>62</v>
      </c>
      <c r="N23" s="13" t="str">
        <f>IF(M23&gt;=90,"Xuất sắc",IF(M23&gt;=80,"Tốt",IF(M23&gt;=65,"Khá",IF(M23&gt;=50,"Trung bình",IF(M23&gt;=35,"Yếu","Kém")))))</f>
        <v>Trung bình</v>
      </c>
      <c r="O23" s="422"/>
      <c r="P23" s="106"/>
      <c r="Q23" s="106"/>
      <c r="R23" s="106"/>
      <c r="S23" s="106"/>
      <c r="T23" s="106"/>
    </row>
    <row r="24" spans="1:20" s="417" customFormat="1" x14ac:dyDescent="0.2">
      <c r="A24" s="13">
        <v>14</v>
      </c>
      <c r="B24" s="411">
        <v>111319102</v>
      </c>
      <c r="C24" s="412" t="s">
        <v>837</v>
      </c>
      <c r="D24" s="413" t="s">
        <v>838</v>
      </c>
      <c r="E24" s="414" t="s">
        <v>27</v>
      </c>
      <c r="F24" s="415" t="s">
        <v>839</v>
      </c>
      <c r="G24" s="47" t="s">
        <v>28</v>
      </c>
      <c r="H24" s="269">
        <v>14</v>
      </c>
      <c r="I24" s="269">
        <v>25</v>
      </c>
      <c r="J24" s="13">
        <v>10</v>
      </c>
      <c r="K24" s="25">
        <v>16</v>
      </c>
      <c r="L24" s="269">
        <v>2</v>
      </c>
      <c r="M24" s="13">
        <f t="shared" si="0"/>
        <v>67</v>
      </c>
      <c r="N24" s="420" t="str">
        <f>IF(M24&gt;=90,"Xuất sắc",IF(M24&gt;=80,"Tốt",IF(M24&gt;=65,"Khá",IF(M24&gt;=50,"Trung bình",IF(M24&gt;=35,"Yếu","Kém")))))</f>
        <v>Khá</v>
      </c>
      <c r="O24" s="269" t="s">
        <v>840</v>
      </c>
    </row>
    <row r="25" spans="1:20" s="106" customFormat="1" x14ac:dyDescent="0.2">
      <c r="A25" s="13">
        <v>15</v>
      </c>
      <c r="B25" s="423">
        <v>111319076</v>
      </c>
      <c r="C25" s="408" t="s">
        <v>56</v>
      </c>
      <c r="D25" s="424" t="s">
        <v>311</v>
      </c>
      <c r="E25" s="425" t="s">
        <v>27</v>
      </c>
      <c r="F25" s="426" t="s">
        <v>819</v>
      </c>
      <c r="G25" s="47" t="s">
        <v>28</v>
      </c>
      <c r="H25" s="269">
        <v>14</v>
      </c>
      <c r="I25" s="24">
        <v>25</v>
      </c>
      <c r="J25" s="13">
        <v>10</v>
      </c>
      <c r="K25" s="25">
        <v>16</v>
      </c>
      <c r="L25" s="25">
        <v>2</v>
      </c>
      <c r="M25" s="13">
        <f t="shared" si="0"/>
        <v>67</v>
      </c>
      <c r="N25" s="13" t="str">
        <f>IF(M25&gt;=90,"Xuất sắc",IF(M25&gt;=80,"Tốt",IF(M25&gt;=65,"Khá",IF(M25&gt;=50,"Trung bình",IF(M25&gt;=35,"Yếu","Kém")))))</f>
        <v>Khá</v>
      </c>
      <c r="O25" s="115"/>
    </row>
    <row r="26" spans="1:20" s="106" customFormat="1" x14ac:dyDescent="0.2">
      <c r="A26" s="94">
        <v>16</v>
      </c>
      <c r="B26" s="532">
        <v>111319076</v>
      </c>
      <c r="C26" s="533" t="s">
        <v>841</v>
      </c>
      <c r="D26" s="534" t="s">
        <v>59</v>
      </c>
      <c r="E26" s="535" t="s">
        <v>31</v>
      </c>
      <c r="F26" s="536" t="s">
        <v>819</v>
      </c>
      <c r="G26" s="537" t="s">
        <v>28</v>
      </c>
      <c r="H26" s="84"/>
      <c r="I26" s="84"/>
      <c r="J26" s="94"/>
      <c r="K26" s="84"/>
      <c r="L26" s="84"/>
      <c r="M26" s="95">
        <f t="shared" si="0"/>
        <v>0</v>
      </c>
      <c r="N26" s="94"/>
      <c r="O26" s="84" t="s">
        <v>821</v>
      </c>
    </row>
    <row r="27" spans="1:20" s="106" customFormat="1" x14ac:dyDescent="0.2">
      <c r="A27" s="13">
        <v>17</v>
      </c>
      <c r="B27" s="418">
        <v>111319084</v>
      </c>
      <c r="C27" s="408" t="s">
        <v>842</v>
      </c>
      <c r="D27" s="419" t="s">
        <v>59</v>
      </c>
      <c r="E27" s="390" t="s">
        <v>31</v>
      </c>
      <c r="F27" s="391" t="s">
        <v>819</v>
      </c>
      <c r="G27" s="47" t="s">
        <v>28</v>
      </c>
      <c r="H27" s="24">
        <v>15</v>
      </c>
      <c r="I27" s="24">
        <v>25</v>
      </c>
      <c r="J27" s="13">
        <v>12</v>
      </c>
      <c r="K27" s="25">
        <v>18</v>
      </c>
      <c r="L27" s="25">
        <v>0</v>
      </c>
      <c r="M27" s="13">
        <f t="shared" si="0"/>
        <v>70</v>
      </c>
      <c r="N27" s="13" t="str">
        <f t="shared" ref="N27:N47" si="2">IF(M27&gt;=90,"Xuất sắc",IF(M27&gt;=80,"Tốt",IF(M27&gt;=65,"Khá",IF(M27&gt;=50,"Trung bình",IF(M27&gt;=35,"Yếu","Kém")))))</f>
        <v>Khá</v>
      </c>
      <c r="O27" s="404" t="s">
        <v>1817</v>
      </c>
    </row>
    <row r="28" spans="1:20" s="417" customFormat="1" x14ac:dyDescent="0.2">
      <c r="A28" s="13">
        <v>18</v>
      </c>
      <c r="B28" s="411">
        <v>111319108</v>
      </c>
      <c r="C28" s="412" t="s">
        <v>843</v>
      </c>
      <c r="D28" s="413" t="s">
        <v>76</v>
      </c>
      <c r="E28" s="414" t="s">
        <v>27</v>
      </c>
      <c r="F28" s="415" t="s">
        <v>826</v>
      </c>
      <c r="G28" s="47" t="s">
        <v>28</v>
      </c>
      <c r="H28" s="269">
        <v>18</v>
      </c>
      <c r="I28" s="269">
        <v>21</v>
      </c>
      <c r="J28" s="13">
        <v>10</v>
      </c>
      <c r="K28" s="25">
        <v>16</v>
      </c>
      <c r="L28" s="128">
        <v>0</v>
      </c>
      <c r="M28" s="13">
        <f t="shared" si="0"/>
        <v>65</v>
      </c>
      <c r="N28" s="420" t="str">
        <f t="shared" si="2"/>
        <v>Khá</v>
      </c>
      <c r="O28" s="128" t="s">
        <v>844</v>
      </c>
    </row>
    <row r="29" spans="1:20" s="106" customFormat="1" x14ac:dyDescent="0.2">
      <c r="A29" s="13">
        <v>19</v>
      </c>
      <c r="B29" s="418">
        <v>111319132</v>
      </c>
      <c r="C29" s="408" t="s">
        <v>845</v>
      </c>
      <c r="D29" s="419" t="s">
        <v>135</v>
      </c>
      <c r="E29" s="390" t="s">
        <v>27</v>
      </c>
      <c r="F29" s="391" t="s">
        <v>819</v>
      </c>
      <c r="G29" s="47" t="s">
        <v>28</v>
      </c>
      <c r="H29" s="24">
        <v>13</v>
      </c>
      <c r="I29" s="24">
        <v>25</v>
      </c>
      <c r="J29" s="13">
        <v>10</v>
      </c>
      <c r="K29" s="25">
        <v>16</v>
      </c>
      <c r="L29" s="25">
        <v>1</v>
      </c>
      <c r="M29" s="13">
        <f t="shared" si="0"/>
        <v>65</v>
      </c>
      <c r="N29" s="13" t="str">
        <f t="shared" si="2"/>
        <v>Khá</v>
      </c>
      <c r="O29" s="25" t="s">
        <v>846</v>
      </c>
    </row>
    <row r="30" spans="1:20" s="106" customFormat="1" x14ac:dyDescent="0.2">
      <c r="A30" s="95">
        <v>20</v>
      </c>
      <c r="B30" s="538">
        <v>111319110</v>
      </c>
      <c r="C30" s="539" t="s">
        <v>847</v>
      </c>
      <c r="D30" s="540" t="s">
        <v>135</v>
      </c>
      <c r="E30" s="541" t="s">
        <v>27</v>
      </c>
      <c r="F30" s="542" t="s">
        <v>819</v>
      </c>
      <c r="G30" s="92" t="s">
        <v>28</v>
      </c>
      <c r="H30" s="87">
        <v>0</v>
      </c>
      <c r="I30" s="87">
        <v>0</v>
      </c>
      <c r="J30" s="95">
        <v>0</v>
      </c>
      <c r="K30" s="87">
        <v>0</v>
      </c>
      <c r="L30" s="87">
        <v>0</v>
      </c>
      <c r="M30" s="95">
        <f t="shared" si="0"/>
        <v>0</v>
      </c>
      <c r="N30" s="95" t="str">
        <f t="shared" si="2"/>
        <v>Kém</v>
      </c>
      <c r="O30" s="87"/>
    </row>
    <row r="31" spans="1:20" s="370" customFormat="1" x14ac:dyDescent="0.2">
      <c r="A31" s="13">
        <v>21</v>
      </c>
      <c r="B31" s="418">
        <v>111319080</v>
      </c>
      <c r="C31" s="408" t="s">
        <v>848</v>
      </c>
      <c r="D31" s="409" t="s">
        <v>185</v>
      </c>
      <c r="E31" s="390" t="s">
        <v>31</v>
      </c>
      <c r="F31" s="391" t="s">
        <v>819</v>
      </c>
      <c r="G31" s="47" t="s">
        <v>28</v>
      </c>
      <c r="H31" s="24">
        <v>14</v>
      </c>
      <c r="I31" s="24">
        <v>25</v>
      </c>
      <c r="J31" s="24">
        <v>10</v>
      </c>
      <c r="K31" s="24">
        <v>16</v>
      </c>
      <c r="L31" s="25">
        <v>2</v>
      </c>
      <c r="M31" s="13">
        <f t="shared" si="0"/>
        <v>67</v>
      </c>
      <c r="N31" s="13" t="str">
        <f t="shared" si="2"/>
        <v>Khá</v>
      </c>
      <c r="O31" s="24" t="s">
        <v>849</v>
      </c>
      <c r="P31" s="106"/>
      <c r="Q31" s="106"/>
      <c r="R31" s="106"/>
      <c r="S31" s="106"/>
    </row>
    <row r="32" spans="1:20" s="417" customFormat="1" x14ac:dyDescent="0.2">
      <c r="A32" s="13">
        <v>22</v>
      </c>
      <c r="B32" s="411">
        <v>111319091</v>
      </c>
      <c r="C32" s="412" t="s">
        <v>850</v>
      </c>
      <c r="D32" s="413" t="s">
        <v>128</v>
      </c>
      <c r="E32" s="414" t="s">
        <v>27</v>
      </c>
      <c r="F32" s="415" t="s">
        <v>826</v>
      </c>
      <c r="G32" s="47" t="s">
        <v>28</v>
      </c>
      <c r="H32" s="269">
        <v>14</v>
      </c>
      <c r="I32" s="269">
        <v>19</v>
      </c>
      <c r="J32" s="269">
        <v>16</v>
      </c>
      <c r="K32" s="269">
        <v>16</v>
      </c>
      <c r="L32" s="269">
        <v>3</v>
      </c>
      <c r="M32" s="13">
        <f t="shared" si="0"/>
        <v>68</v>
      </c>
      <c r="N32" s="420" t="str">
        <f t="shared" si="2"/>
        <v>Khá</v>
      </c>
      <c r="O32" s="427" t="s">
        <v>1812</v>
      </c>
    </row>
    <row r="33" spans="1:16" s="106" customFormat="1" x14ac:dyDescent="0.2">
      <c r="A33" s="13">
        <v>23</v>
      </c>
      <c r="B33" s="418">
        <v>111319072</v>
      </c>
      <c r="C33" s="408" t="s">
        <v>851</v>
      </c>
      <c r="D33" s="419" t="s">
        <v>852</v>
      </c>
      <c r="E33" s="390" t="s">
        <v>31</v>
      </c>
      <c r="F33" s="391" t="s">
        <v>819</v>
      </c>
      <c r="G33" s="47" t="s">
        <v>28</v>
      </c>
      <c r="H33" s="24">
        <v>14</v>
      </c>
      <c r="I33" s="24">
        <v>25</v>
      </c>
      <c r="J33" s="24">
        <v>10</v>
      </c>
      <c r="K33" s="24">
        <v>16</v>
      </c>
      <c r="L33" s="25">
        <v>1</v>
      </c>
      <c r="M33" s="13">
        <f t="shared" si="0"/>
        <v>66</v>
      </c>
      <c r="N33" s="13" t="str">
        <f t="shared" si="2"/>
        <v>Khá</v>
      </c>
      <c r="O33" s="25" t="s">
        <v>849</v>
      </c>
      <c r="P33" s="428"/>
    </row>
    <row r="34" spans="1:16" s="417" customFormat="1" x14ac:dyDescent="0.2">
      <c r="A34" s="13">
        <v>24</v>
      </c>
      <c r="B34" s="411">
        <v>111319118</v>
      </c>
      <c r="C34" s="412" t="s">
        <v>853</v>
      </c>
      <c r="D34" s="413" t="s">
        <v>354</v>
      </c>
      <c r="E34" s="414" t="s">
        <v>31</v>
      </c>
      <c r="F34" s="415" t="s">
        <v>826</v>
      </c>
      <c r="G34" s="47" t="s">
        <v>28</v>
      </c>
      <c r="H34" s="269">
        <v>14</v>
      </c>
      <c r="I34" s="269">
        <v>25</v>
      </c>
      <c r="J34" s="269">
        <v>10</v>
      </c>
      <c r="K34" s="269">
        <v>16</v>
      </c>
      <c r="L34" s="128">
        <v>2</v>
      </c>
      <c r="M34" s="13">
        <f t="shared" si="0"/>
        <v>67</v>
      </c>
      <c r="N34" s="420" t="str">
        <f t="shared" si="2"/>
        <v>Khá</v>
      </c>
      <c r="O34" s="128" t="s">
        <v>854</v>
      </c>
    </row>
    <row r="35" spans="1:16" s="106" customFormat="1" ht="31.5" x14ac:dyDescent="0.2">
      <c r="A35" s="13">
        <v>25</v>
      </c>
      <c r="B35" s="418">
        <v>111319047</v>
      </c>
      <c r="C35" s="408" t="s">
        <v>855</v>
      </c>
      <c r="D35" s="419" t="s">
        <v>72</v>
      </c>
      <c r="E35" s="390" t="s">
        <v>27</v>
      </c>
      <c r="F35" s="391" t="s">
        <v>819</v>
      </c>
      <c r="G35" s="47" t="s">
        <v>28</v>
      </c>
      <c r="H35" s="24">
        <v>20</v>
      </c>
      <c r="I35" s="24">
        <v>25</v>
      </c>
      <c r="J35" s="24">
        <v>12</v>
      </c>
      <c r="K35" s="24">
        <v>20</v>
      </c>
      <c r="L35" s="25">
        <v>10</v>
      </c>
      <c r="M35" s="20">
        <f t="shared" si="0"/>
        <v>87</v>
      </c>
      <c r="N35" s="20" t="str">
        <f t="shared" si="2"/>
        <v>Tốt</v>
      </c>
      <c r="O35" s="404" t="s">
        <v>1813</v>
      </c>
    </row>
    <row r="36" spans="1:16" s="417" customFormat="1" x14ac:dyDescent="0.2">
      <c r="A36" s="13">
        <v>26</v>
      </c>
      <c r="B36" s="411">
        <v>111319120</v>
      </c>
      <c r="C36" s="412" t="s">
        <v>856</v>
      </c>
      <c r="D36" s="413" t="s">
        <v>857</v>
      </c>
      <c r="E36" s="414" t="s">
        <v>27</v>
      </c>
      <c r="F36" s="415" t="s">
        <v>858</v>
      </c>
      <c r="G36" s="47" t="s">
        <v>28</v>
      </c>
      <c r="H36" s="269">
        <v>14</v>
      </c>
      <c r="I36" s="269">
        <v>25</v>
      </c>
      <c r="J36" s="269">
        <v>10</v>
      </c>
      <c r="K36" s="269">
        <v>16</v>
      </c>
      <c r="L36" s="128">
        <v>1</v>
      </c>
      <c r="M36" s="13">
        <f t="shared" si="0"/>
        <v>66</v>
      </c>
      <c r="N36" s="420" t="str">
        <f t="shared" si="2"/>
        <v>Khá</v>
      </c>
      <c r="O36" s="128" t="s">
        <v>859</v>
      </c>
    </row>
    <row r="37" spans="1:16" s="106" customFormat="1" x14ac:dyDescent="0.2">
      <c r="A37" s="13">
        <v>27</v>
      </c>
      <c r="B37" s="423">
        <v>111319078</v>
      </c>
      <c r="C37" s="408" t="s">
        <v>860</v>
      </c>
      <c r="D37" s="424" t="s">
        <v>861</v>
      </c>
      <c r="E37" s="425" t="s">
        <v>31</v>
      </c>
      <c r="F37" s="426" t="s">
        <v>862</v>
      </c>
      <c r="G37" s="47" t="s">
        <v>863</v>
      </c>
      <c r="H37" s="24">
        <v>14</v>
      </c>
      <c r="I37" s="24">
        <v>25</v>
      </c>
      <c r="J37" s="24">
        <v>10</v>
      </c>
      <c r="K37" s="24">
        <v>16</v>
      </c>
      <c r="L37" s="25">
        <v>1</v>
      </c>
      <c r="M37" s="13">
        <f t="shared" si="0"/>
        <v>66</v>
      </c>
      <c r="N37" s="13" t="str">
        <f t="shared" si="2"/>
        <v>Khá</v>
      </c>
      <c r="O37" s="25" t="s">
        <v>829</v>
      </c>
    </row>
    <row r="38" spans="1:16" s="417" customFormat="1" x14ac:dyDescent="0.2">
      <c r="A38" s="13">
        <v>28</v>
      </c>
      <c r="B38" s="411">
        <v>111319065</v>
      </c>
      <c r="C38" s="412" t="s">
        <v>864</v>
      </c>
      <c r="D38" s="413" t="s">
        <v>376</v>
      </c>
      <c r="E38" s="414" t="s">
        <v>31</v>
      </c>
      <c r="F38" s="415" t="s">
        <v>839</v>
      </c>
      <c r="G38" s="47" t="s">
        <v>28</v>
      </c>
      <c r="H38" s="24">
        <v>14</v>
      </c>
      <c r="I38" s="269">
        <v>25</v>
      </c>
      <c r="J38" s="269">
        <v>10</v>
      </c>
      <c r="K38" s="269">
        <v>16</v>
      </c>
      <c r="L38" s="128">
        <v>10</v>
      </c>
      <c r="M38" s="13">
        <f>SUM(H38:L38)</f>
        <v>75</v>
      </c>
      <c r="N38" s="420" t="str">
        <f t="shared" si="2"/>
        <v>Khá</v>
      </c>
      <c r="O38" s="404" t="s">
        <v>1814</v>
      </c>
    </row>
    <row r="39" spans="1:16" s="417" customFormat="1" x14ac:dyDescent="0.2">
      <c r="A39" s="13">
        <v>29</v>
      </c>
      <c r="B39" s="411">
        <v>111319066</v>
      </c>
      <c r="C39" s="412" t="s">
        <v>865</v>
      </c>
      <c r="D39" s="413" t="s">
        <v>866</v>
      </c>
      <c r="E39" s="414" t="s">
        <v>31</v>
      </c>
      <c r="F39" s="415" t="s">
        <v>862</v>
      </c>
      <c r="G39" s="429" t="s">
        <v>863</v>
      </c>
      <c r="H39" s="24">
        <v>14</v>
      </c>
      <c r="I39" s="269">
        <v>23</v>
      </c>
      <c r="J39" s="269">
        <v>10</v>
      </c>
      <c r="K39" s="269">
        <v>16</v>
      </c>
      <c r="L39" s="128">
        <v>0</v>
      </c>
      <c r="M39" s="13">
        <f t="shared" si="0"/>
        <v>63</v>
      </c>
      <c r="N39" s="420" t="str">
        <f t="shared" si="2"/>
        <v>Trung bình</v>
      </c>
      <c r="O39" s="128" t="s">
        <v>844</v>
      </c>
    </row>
    <row r="40" spans="1:16" s="106" customFormat="1" x14ac:dyDescent="0.2">
      <c r="A40" s="13">
        <v>30</v>
      </c>
      <c r="B40" s="418">
        <v>111319088</v>
      </c>
      <c r="C40" s="408" t="s">
        <v>867</v>
      </c>
      <c r="D40" s="419" t="s">
        <v>30</v>
      </c>
      <c r="E40" s="390" t="s">
        <v>31</v>
      </c>
      <c r="F40" s="391" t="s">
        <v>819</v>
      </c>
      <c r="G40" s="47" t="s">
        <v>28</v>
      </c>
      <c r="H40" s="24">
        <v>14</v>
      </c>
      <c r="I40" s="24">
        <v>25</v>
      </c>
      <c r="J40" s="269">
        <v>10</v>
      </c>
      <c r="K40" s="24">
        <v>23</v>
      </c>
      <c r="L40" s="25">
        <v>8</v>
      </c>
      <c r="M40" s="13">
        <f t="shared" si="0"/>
        <v>80</v>
      </c>
      <c r="N40" s="13" t="str">
        <f t="shared" si="2"/>
        <v>Tốt</v>
      </c>
      <c r="O40" s="404" t="s">
        <v>1815</v>
      </c>
    </row>
    <row r="41" spans="1:16" s="106" customFormat="1" x14ac:dyDescent="0.2">
      <c r="A41" s="13">
        <v>31</v>
      </c>
      <c r="B41" s="418">
        <v>111319135</v>
      </c>
      <c r="C41" s="408" t="s">
        <v>868</v>
      </c>
      <c r="D41" s="419" t="s">
        <v>869</v>
      </c>
      <c r="E41" s="390" t="s">
        <v>27</v>
      </c>
      <c r="F41" s="391" t="s">
        <v>819</v>
      </c>
      <c r="G41" s="47" t="s">
        <v>28</v>
      </c>
      <c r="H41" s="24">
        <v>14</v>
      </c>
      <c r="I41" s="24">
        <v>25</v>
      </c>
      <c r="J41" s="269">
        <v>10</v>
      </c>
      <c r="K41" s="24">
        <v>16</v>
      </c>
      <c r="L41" s="25">
        <v>2</v>
      </c>
      <c r="M41" s="13">
        <f t="shared" si="0"/>
        <v>67</v>
      </c>
      <c r="N41" s="13" t="str">
        <f t="shared" si="2"/>
        <v>Khá</v>
      </c>
      <c r="O41" s="404" t="s">
        <v>1816</v>
      </c>
    </row>
    <row r="42" spans="1:16" s="417" customFormat="1" x14ac:dyDescent="0.2">
      <c r="A42" s="13">
        <v>32</v>
      </c>
      <c r="B42" s="411">
        <v>111319124</v>
      </c>
      <c r="C42" s="412" t="s">
        <v>870</v>
      </c>
      <c r="D42" s="413" t="s">
        <v>871</v>
      </c>
      <c r="E42" s="414" t="s">
        <v>27</v>
      </c>
      <c r="F42" s="415" t="s">
        <v>872</v>
      </c>
      <c r="G42" s="47" t="s">
        <v>28</v>
      </c>
      <c r="H42" s="24">
        <v>14</v>
      </c>
      <c r="I42" s="269">
        <v>25</v>
      </c>
      <c r="J42" s="269">
        <v>10</v>
      </c>
      <c r="K42" s="24">
        <v>16</v>
      </c>
      <c r="L42" s="128">
        <v>2</v>
      </c>
      <c r="M42" s="13">
        <f t="shared" si="0"/>
        <v>67</v>
      </c>
      <c r="N42" s="420" t="str">
        <f t="shared" si="2"/>
        <v>Khá</v>
      </c>
      <c r="O42" s="128" t="s">
        <v>873</v>
      </c>
    </row>
    <row r="43" spans="1:16" s="106" customFormat="1" x14ac:dyDescent="0.2">
      <c r="A43" s="13">
        <v>33</v>
      </c>
      <c r="B43" s="418">
        <v>111319067</v>
      </c>
      <c r="C43" s="408" t="s">
        <v>874</v>
      </c>
      <c r="D43" s="419" t="s">
        <v>875</v>
      </c>
      <c r="E43" s="390" t="s">
        <v>31</v>
      </c>
      <c r="F43" s="391" t="s">
        <v>819</v>
      </c>
      <c r="G43" s="47" t="s">
        <v>28</v>
      </c>
      <c r="H43" s="24">
        <v>14</v>
      </c>
      <c r="I43" s="24">
        <v>25</v>
      </c>
      <c r="J43" s="269">
        <v>10</v>
      </c>
      <c r="K43" s="24">
        <v>16</v>
      </c>
      <c r="L43" s="25">
        <v>1</v>
      </c>
      <c r="M43" s="13">
        <f t="shared" si="0"/>
        <v>66</v>
      </c>
      <c r="N43" s="13" t="str">
        <f t="shared" si="2"/>
        <v>Khá</v>
      </c>
      <c r="O43" s="25" t="s">
        <v>876</v>
      </c>
    </row>
    <row r="44" spans="1:16" s="106" customFormat="1" x14ac:dyDescent="0.2">
      <c r="A44" s="13">
        <v>34</v>
      </c>
      <c r="B44" s="405">
        <v>111319136</v>
      </c>
      <c r="C44" s="430" t="s">
        <v>877</v>
      </c>
      <c r="D44" s="419" t="s">
        <v>875</v>
      </c>
      <c r="E44" s="390" t="s">
        <v>31</v>
      </c>
      <c r="F44" s="391" t="s">
        <v>819</v>
      </c>
      <c r="G44" s="47" t="s">
        <v>28</v>
      </c>
      <c r="H44" s="24">
        <v>14</v>
      </c>
      <c r="I44" s="24">
        <v>25</v>
      </c>
      <c r="J44" s="269">
        <v>10</v>
      </c>
      <c r="K44" s="24">
        <v>16</v>
      </c>
      <c r="L44" s="25">
        <v>2</v>
      </c>
      <c r="M44" s="13">
        <f t="shared" si="0"/>
        <v>67</v>
      </c>
      <c r="N44" s="13" t="str">
        <f t="shared" si="2"/>
        <v>Khá</v>
      </c>
      <c r="O44" s="25" t="s">
        <v>878</v>
      </c>
    </row>
    <row r="45" spans="1:16" s="106" customFormat="1" x14ac:dyDescent="0.2">
      <c r="A45" s="13">
        <v>35</v>
      </c>
      <c r="B45" s="405">
        <v>111319112</v>
      </c>
      <c r="C45" s="14" t="s">
        <v>879</v>
      </c>
      <c r="D45" s="389" t="s">
        <v>437</v>
      </c>
      <c r="E45" s="390" t="s">
        <v>31</v>
      </c>
      <c r="F45" s="391" t="s">
        <v>819</v>
      </c>
      <c r="G45" s="47" t="s">
        <v>28</v>
      </c>
      <c r="H45" s="24">
        <v>14</v>
      </c>
      <c r="I45" s="24">
        <v>25</v>
      </c>
      <c r="J45" s="269">
        <v>10</v>
      </c>
      <c r="K45" s="24">
        <v>16</v>
      </c>
      <c r="L45" s="25">
        <v>0</v>
      </c>
      <c r="M45" s="13">
        <f t="shared" si="0"/>
        <v>65</v>
      </c>
      <c r="N45" s="13" t="str">
        <f t="shared" si="2"/>
        <v>Khá</v>
      </c>
      <c r="O45" s="25" t="s">
        <v>880</v>
      </c>
    </row>
    <row r="46" spans="1:16" s="106" customFormat="1" x14ac:dyDescent="0.2">
      <c r="A46" s="13">
        <v>36</v>
      </c>
      <c r="B46" s="405">
        <v>111319131</v>
      </c>
      <c r="C46" s="408" t="s">
        <v>881</v>
      </c>
      <c r="D46" s="389" t="s">
        <v>67</v>
      </c>
      <c r="E46" s="390" t="s">
        <v>31</v>
      </c>
      <c r="F46" s="391" t="s">
        <v>819</v>
      </c>
      <c r="G46" s="47" t="s">
        <v>28</v>
      </c>
      <c r="H46" s="24">
        <v>14</v>
      </c>
      <c r="I46" s="24">
        <v>25</v>
      </c>
      <c r="J46" s="24">
        <v>10</v>
      </c>
      <c r="K46" s="24">
        <v>16</v>
      </c>
      <c r="L46" s="25">
        <v>1</v>
      </c>
      <c r="M46" s="13">
        <f t="shared" si="0"/>
        <v>66</v>
      </c>
      <c r="N46" s="13" t="str">
        <f t="shared" si="2"/>
        <v>Khá</v>
      </c>
      <c r="O46" s="25" t="s">
        <v>882</v>
      </c>
    </row>
    <row r="47" spans="1:16" s="106" customFormat="1" x14ac:dyDescent="0.2">
      <c r="A47" s="13">
        <v>37</v>
      </c>
      <c r="B47" s="405">
        <v>111318131</v>
      </c>
      <c r="C47" s="14" t="s">
        <v>883</v>
      </c>
      <c r="D47" s="389" t="s">
        <v>866</v>
      </c>
      <c r="E47" s="390" t="s">
        <v>27</v>
      </c>
      <c r="F47" s="391" t="s">
        <v>819</v>
      </c>
      <c r="G47" s="47" t="s">
        <v>28</v>
      </c>
      <c r="H47" s="24">
        <v>14</v>
      </c>
      <c r="I47" s="24">
        <v>22</v>
      </c>
      <c r="J47" s="24">
        <v>10</v>
      </c>
      <c r="K47" s="24">
        <v>16</v>
      </c>
      <c r="L47" s="25">
        <v>0</v>
      </c>
      <c r="M47" s="13">
        <f t="shared" si="0"/>
        <v>62</v>
      </c>
      <c r="N47" s="13" t="str">
        <f t="shared" si="2"/>
        <v>Trung bình</v>
      </c>
      <c r="O47" s="25"/>
    </row>
    <row r="48" spans="1:16" s="106" customFormat="1" x14ac:dyDescent="0.2">
      <c r="A48" s="70"/>
      <c r="B48" s="868" t="s">
        <v>884</v>
      </c>
      <c r="C48" s="868"/>
      <c r="D48" s="868"/>
      <c r="E48" s="70"/>
      <c r="F48" s="70"/>
      <c r="G48" s="70"/>
      <c r="H48" s="100"/>
      <c r="I48" s="100"/>
      <c r="J48" s="100"/>
      <c r="K48" s="100"/>
      <c r="L48" s="100"/>
      <c r="M48" s="100"/>
      <c r="N48" s="100"/>
      <c r="O48" s="70"/>
      <c r="P48" s="100"/>
    </row>
    <row r="49" spans="1:28" s="106" customFormat="1" x14ac:dyDescent="0.2">
      <c r="A49" s="70"/>
      <c r="B49" s="868"/>
      <c r="C49" s="868"/>
      <c r="D49" s="868"/>
      <c r="E49" s="70"/>
      <c r="F49" s="70"/>
      <c r="G49" s="70"/>
      <c r="H49" s="70"/>
      <c r="I49" s="70"/>
      <c r="J49" s="70"/>
      <c r="K49" s="100"/>
      <c r="L49" s="100"/>
      <c r="M49" s="869" t="s">
        <v>19</v>
      </c>
      <c r="N49" s="869"/>
      <c r="O49" s="869"/>
      <c r="P49" s="100"/>
    </row>
    <row r="50" spans="1:28" s="101" customFormat="1" x14ac:dyDescent="0.2">
      <c r="D50" s="869"/>
      <c r="E50" s="869"/>
      <c r="F50" s="869"/>
      <c r="I50" s="869"/>
      <c r="J50" s="869"/>
      <c r="K50" s="869"/>
      <c r="L50" s="869"/>
      <c r="M50" s="873" t="s">
        <v>20</v>
      </c>
      <c r="N50" s="873"/>
      <c r="O50" s="873"/>
      <c r="P50" s="111"/>
      <c r="Q50" s="111"/>
    </row>
    <row r="51" spans="1:28" s="101" customFormat="1" x14ac:dyDescent="0.2">
      <c r="D51" s="873"/>
      <c r="E51" s="873"/>
      <c r="F51" s="873"/>
      <c r="I51" s="873"/>
      <c r="J51" s="873"/>
      <c r="K51" s="873"/>
      <c r="L51" s="873"/>
      <c r="M51" s="102"/>
      <c r="N51" s="111"/>
      <c r="O51" s="82"/>
    </row>
    <row r="52" spans="1:28" x14ac:dyDescent="0.2">
      <c r="A52" s="70"/>
      <c r="B52" s="70"/>
      <c r="C52" s="187"/>
      <c r="D52" s="70"/>
      <c r="E52" s="70"/>
      <c r="F52" s="70"/>
      <c r="G52" s="70"/>
      <c r="H52" s="70"/>
      <c r="I52" s="70"/>
      <c r="J52" s="70"/>
      <c r="K52" s="431"/>
      <c r="L52" s="431"/>
      <c r="M52" s="431"/>
      <c r="N52" s="431"/>
      <c r="O52" s="373"/>
    </row>
    <row r="53" spans="1:28" x14ac:dyDescent="0.2">
      <c r="A53" s="70"/>
      <c r="B53" s="70"/>
      <c r="C53" s="189" t="s">
        <v>639</v>
      </c>
      <c r="D53" s="70"/>
      <c r="E53" s="70"/>
      <c r="F53" s="70"/>
      <c r="G53" s="70"/>
      <c r="H53" s="70"/>
      <c r="I53" s="70"/>
      <c r="J53" s="70"/>
      <c r="K53" s="431"/>
      <c r="L53" s="431"/>
      <c r="M53" s="431"/>
      <c r="N53" s="431"/>
      <c r="O53" s="373"/>
    </row>
    <row r="54" spans="1:28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431"/>
      <c r="L54" s="431"/>
      <c r="M54" s="431"/>
      <c r="N54" s="431"/>
      <c r="O54" s="373"/>
      <c r="P54" s="70"/>
      <c r="Q54" s="431"/>
      <c r="R54" s="431"/>
      <c r="S54" s="431"/>
      <c r="T54" s="431"/>
      <c r="U54" s="431"/>
      <c r="V54" s="431"/>
      <c r="W54" s="100"/>
      <c r="X54" s="100"/>
      <c r="Y54" s="100"/>
      <c r="Z54" s="100"/>
      <c r="AA54" s="100"/>
      <c r="AB54" s="100"/>
    </row>
    <row r="55" spans="1:28" x14ac:dyDescent="0.2">
      <c r="A55" s="70"/>
      <c r="B55" s="70"/>
      <c r="C55" s="187"/>
      <c r="D55" s="70"/>
      <c r="E55" s="70"/>
      <c r="F55" s="70"/>
      <c r="G55" s="70"/>
      <c r="H55" s="70"/>
      <c r="I55" s="70"/>
      <c r="J55" s="70"/>
      <c r="K55" s="431"/>
      <c r="L55" s="431"/>
      <c r="M55" s="431"/>
      <c r="N55" s="431"/>
      <c r="O55" s="373"/>
      <c r="P55" s="70"/>
      <c r="Q55" s="431"/>
      <c r="R55" s="431"/>
      <c r="S55" s="431"/>
      <c r="T55" s="431"/>
      <c r="U55" s="431"/>
      <c r="V55" s="431"/>
      <c r="W55" s="100"/>
      <c r="X55" s="100"/>
      <c r="Y55" s="100"/>
      <c r="Z55" s="100"/>
      <c r="AA55" s="100"/>
      <c r="AB55" s="100"/>
    </row>
    <row r="56" spans="1:28" x14ac:dyDescent="0.2">
      <c r="A56" s="70"/>
      <c r="B56" s="70"/>
      <c r="C56" s="187"/>
      <c r="D56" s="70"/>
      <c r="E56" s="70"/>
      <c r="F56" s="70"/>
      <c r="G56" s="70"/>
      <c r="H56" s="70"/>
      <c r="I56" s="70"/>
      <c r="J56" s="70"/>
      <c r="K56" s="431"/>
      <c r="L56" s="431"/>
      <c r="M56" s="431"/>
      <c r="N56" s="431"/>
      <c r="O56" s="373"/>
      <c r="P56" s="70"/>
      <c r="Q56" s="431"/>
      <c r="R56" s="431"/>
      <c r="S56" s="431"/>
      <c r="T56" s="431"/>
      <c r="U56" s="431"/>
      <c r="V56" s="431"/>
      <c r="W56" s="100"/>
      <c r="X56" s="100"/>
      <c r="Y56" s="100"/>
      <c r="Z56" s="100"/>
      <c r="AA56" s="100"/>
      <c r="AB56" s="100"/>
    </row>
    <row r="57" spans="1:28" x14ac:dyDescent="0.2">
      <c r="A57" s="70"/>
      <c r="B57" s="70"/>
      <c r="C57" s="187"/>
      <c r="D57" s="70"/>
      <c r="E57" s="70"/>
      <c r="F57" s="70"/>
      <c r="G57" s="70"/>
      <c r="H57" s="70"/>
      <c r="I57" s="70"/>
      <c r="J57" s="70"/>
      <c r="K57" s="431"/>
      <c r="L57" s="431"/>
      <c r="M57" s="431"/>
      <c r="N57" s="431"/>
      <c r="O57" s="373"/>
      <c r="P57" s="70"/>
      <c r="Q57" s="431"/>
      <c r="R57" s="431"/>
      <c r="S57" s="431"/>
      <c r="T57" s="431"/>
      <c r="U57" s="431"/>
      <c r="V57" s="431"/>
      <c r="W57" s="100"/>
      <c r="X57" s="100"/>
      <c r="Y57" s="100"/>
      <c r="Z57" s="100"/>
      <c r="AA57" s="100"/>
      <c r="AB57" s="100"/>
    </row>
    <row r="58" spans="1:28" x14ac:dyDescent="0.2">
      <c r="A58" s="70"/>
      <c r="B58" s="70"/>
      <c r="C58" s="187"/>
      <c r="D58" s="70"/>
      <c r="E58" s="70"/>
      <c r="F58" s="70"/>
      <c r="G58" s="70"/>
      <c r="H58" s="70"/>
      <c r="I58" s="70"/>
      <c r="J58" s="70"/>
      <c r="K58" s="431"/>
      <c r="L58" s="431"/>
      <c r="M58" s="431"/>
      <c r="N58" s="431"/>
      <c r="O58" s="373"/>
      <c r="P58" s="70"/>
      <c r="Q58" s="431"/>
      <c r="R58" s="431"/>
      <c r="S58" s="431"/>
      <c r="T58" s="431"/>
      <c r="U58" s="431"/>
      <c r="V58" s="431"/>
      <c r="W58" s="100"/>
      <c r="X58" s="100"/>
      <c r="Y58" s="100"/>
      <c r="Z58" s="100"/>
      <c r="AA58" s="100"/>
      <c r="AB58" s="100"/>
    </row>
    <row r="59" spans="1:28" x14ac:dyDescent="0.2">
      <c r="A59" s="70"/>
      <c r="B59" s="70"/>
      <c r="C59" s="187"/>
      <c r="D59" s="70"/>
      <c r="E59" s="70"/>
      <c r="F59" s="70"/>
      <c r="G59" s="70"/>
      <c r="H59" s="70"/>
      <c r="I59" s="70"/>
      <c r="J59" s="70"/>
      <c r="K59" s="431"/>
      <c r="L59" s="431"/>
      <c r="M59" s="431"/>
      <c r="N59" s="431"/>
      <c r="O59" s="373"/>
      <c r="P59" s="70"/>
      <c r="Q59" s="431"/>
      <c r="R59" s="431"/>
      <c r="S59" s="431"/>
      <c r="T59" s="431"/>
      <c r="U59" s="431"/>
      <c r="V59" s="431"/>
      <c r="W59" s="100"/>
      <c r="X59" s="100"/>
      <c r="Y59" s="100"/>
      <c r="Z59" s="100"/>
      <c r="AA59" s="100"/>
      <c r="AB59" s="100"/>
    </row>
    <row r="60" spans="1:28" x14ac:dyDescent="0.2">
      <c r="A60" s="70"/>
      <c r="B60" s="70"/>
      <c r="C60" s="187"/>
      <c r="D60" s="70"/>
      <c r="E60" s="70"/>
      <c r="F60" s="70"/>
      <c r="G60" s="70"/>
      <c r="H60" s="70"/>
      <c r="I60" s="70"/>
      <c r="J60" s="70"/>
      <c r="K60" s="431"/>
      <c r="L60" s="431"/>
      <c r="M60" s="431"/>
      <c r="N60" s="431"/>
      <c r="O60" s="373"/>
      <c r="P60" s="70"/>
      <c r="Q60" s="431"/>
      <c r="R60" s="431"/>
      <c r="S60" s="431"/>
      <c r="T60" s="431"/>
      <c r="U60" s="431"/>
      <c r="V60" s="431"/>
      <c r="W60" s="100"/>
      <c r="X60" s="100"/>
      <c r="Y60" s="100"/>
      <c r="Z60" s="100"/>
      <c r="AA60" s="100"/>
      <c r="AB60" s="100"/>
    </row>
    <row r="61" spans="1:28" x14ac:dyDescent="0.2">
      <c r="A61" s="70"/>
      <c r="B61" s="70"/>
      <c r="C61" s="187"/>
      <c r="D61" s="70"/>
      <c r="E61" s="70"/>
      <c r="F61" s="70"/>
      <c r="G61" s="70"/>
      <c r="H61" s="70"/>
      <c r="I61" s="70"/>
      <c r="J61" s="70"/>
      <c r="K61" s="431"/>
      <c r="L61" s="431"/>
      <c r="M61" s="431"/>
      <c r="N61" s="431"/>
      <c r="O61" s="373"/>
      <c r="P61" s="70"/>
      <c r="Q61" s="431"/>
      <c r="R61" s="431"/>
      <c r="S61" s="431"/>
      <c r="T61" s="431"/>
      <c r="U61" s="431"/>
      <c r="V61" s="431"/>
      <c r="W61" s="100"/>
      <c r="X61" s="100"/>
      <c r="Y61" s="100"/>
      <c r="Z61" s="100"/>
      <c r="AA61" s="100"/>
      <c r="AB61" s="100"/>
    </row>
    <row r="62" spans="1:28" x14ac:dyDescent="0.2">
      <c r="A62" s="70"/>
      <c r="B62" s="70"/>
      <c r="C62" s="187"/>
      <c r="D62" s="70"/>
      <c r="E62" s="70"/>
      <c r="F62" s="70"/>
      <c r="G62" s="70"/>
      <c r="H62" s="70"/>
      <c r="I62" s="70"/>
      <c r="J62" s="70"/>
      <c r="K62" s="431"/>
      <c r="L62" s="431"/>
      <c r="M62" s="431"/>
      <c r="N62" s="431"/>
      <c r="O62" s="373"/>
      <c r="P62" s="70"/>
      <c r="Q62" s="431"/>
      <c r="R62" s="431"/>
      <c r="S62" s="431"/>
      <c r="T62" s="431"/>
      <c r="U62" s="431"/>
      <c r="V62" s="431"/>
      <c r="W62" s="100"/>
      <c r="X62" s="100"/>
      <c r="Y62" s="100"/>
      <c r="Z62" s="100"/>
      <c r="AA62" s="100"/>
      <c r="AB62" s="100"/>
    </row>
    <row r="63" spans="1:28" x14ac:dyDescent="0.2">
      <c r="A63" s="70"/>
      <c r="B63" s="70"/>
      <c r="C63" s="187"/>
      <c r="D63" s="70"/>
      <c r="E63" s="70"/>
      <c r="F63" s="70"/>
      <c r="G63" s="70"/>
      <c r="H63" s="70"/>
      <c r="I63" s="70"/>
      <c r="J63" s="70"/>
      <c r="K63" s="431"/>
      <c r="L63" s="431"/>
      <c r="M63" s="431"/>
      <c r="N63" s="431"/>
      <c r="O63" s="373"/>
      <c r="P63" s="70"/>
      <c r="Q63" s="431"/>
      <c r="R63" s="431"/>
      <c r="S63" s="431"/>
      <c r="T63" s="431"/>
      <c r="U63" s="431"/>
      <c r="V63" s="431"/>
      <c r="W63" s="100"/>
      <c r="X63" s="100"/>
      <c r="Y63" s="100"/>
      <c r="Z63" s="100"/>
      <c r="AA63" s="100"/>
      <c r="AB63" s="100"/>
    </row>
    <row r="64" spans="1:28" x14ac:dyDescent="0.2">
      <c r="A64" s="70"/>
      <c r="B64" s="70"/>
      <c r="C64" s="187"/>
      <c r="D64" s="70"/>
      <c r="E64" s="70"/>
      <c r="F64" s="70"/>
      <c r="G64" s="70"/>
      <c r="H64" s="70"/>
      <c r="I64" s="70"/>
      <c r="J64" s="70"/>
      <c r="K64" s="431"/>
      <c r="L64" s="431"/>
      <c r="M64" s="431"/>
      <c r="N64" s="431"/>
      <c r="O64" s="373"/>
      <c r="P64" s="70"/>
      <c r="Q64" s="431"/>
      <c r="R64" s="431"/>
      <c r="S64" s="431"/>
      <c r="T64" s="431"/>
      <c r="U64" s="431"/>
      <c r="V64" s="431"/>
      <c r="W64" s="100"/>
      <c r="X64" s="100"/>
      <c r="Y64" s="100"/>
      <c r="Z64" s="100"/>
      <c r="AA64" s="100"/>
      <c r="AB64" s="100"/>
    </row>
    <row r="65" spans="1:28" x14ac:dyDescent="0.2">
      <c r="A65" s="70"/>
      <c r="B65" s="70"/>
      <c r="C65" s="187"/>
      <c r="D65" s="70"/>
      <c r="E65" s="70"/>
      <c r="F65" s="70"/>
      <c r="G65" s="70"/>
      <c r="H65" s="70"/>
      <c r="I65" s="70"/>
      <c r="J65" s="70"/>
      <c r="K65" s="431"/>
      <c r="L65" s="431"/>
      <c r="M65" s="431"/>
      <c r="N65" s="431"/>
      <c r="O65" s="373"/>
      <c r="P65" s="70"/>
      <c r="Q65" s="431"/>
      <c r="R65" s="431"/>
      <c r="S65" s="431"/>
      <c r="T65" s="431"/>
      <c r="U65" s="431"/>
      <c r="V65" s="431"/>
      <c r="W65" s="100"/>
      <c r="X65" s="100"/>
      <c r="Y65" s="100"/>
      <c r="Z65" s="100"/>
      <c r="AA65" s="100"/>
      <c r="AB65" s="100"/>
    </row>
    <row r="66" spans="1:28" x14ac:dyDescent="0.2">
      <c r="A66" s="70"/>
      <c r="B66" s="70"/>
      <c r="C66" s="187"/>
      <c r="D66" s="70"/>
      <c r="E66" s="70"/>
      <c r="F66" s="70"/>
      <c r="G66" s="70"/>
      <c r="H66" s="70"/>
      <c r="I66" s="70"/>
      <c r="J66" s="70"/>
      <c r="K66" s="431"/>
      <c r="L66" s="431"/>
      <c r="M66" s="431"/>
      <c r="N66" s="431"/>
      <c r="O66" s="373"/>
      <c r="P66" s="70"/>
      <c r="Q66" s="431"/>
      <c r="R66" s="431"/>
      <c r="S66" s="431"/>
      <c r="T66" s="431"/>
      <c r="U66" s="431"/>
      <c r="V66" s="431"/>
      <c r="W66" s="100"/>
      <c r="X66" s="100"/>
      <c r="Y66" s="100"/>
      <c r="Z66" s="100"/>
      <c r="AA66" s="100"/>
      <c r="AB66" s="100"/>
    </row>
    <row r="67" spans="1:28" x14ac:dyDescent="0.2">
      <c r="A67" s="70"/>
      <c r="B67" s="70"/>
      <c r="C67" s="187"/>
      <c r="D67" s="70"/>
      <c r="E67" s="70"/>
      <c r="F67" s="70"/>
      <c r="G67" s="70"/>
      <c r="H67" s="70"/>
      <c r="I67" s="70"/>
      <c r="J67" s="70"/>
      <c r="K67" s="431"/>
      <c r="L67" s="431"/>
      <c r="M67" s="431"/>
      <c r="N67" s="431"/>
      <c r="O67" s="373"/>
      <c r="P67" s="70"/>
      <c r="Q67" s="431"/>
      <c r="R67" s="431"/>
      <c r="S67" s="431"/>
      <c r="T67" s="431"/>
      <c r="U67" s="431"/>
      <c r="V67" s="431"/>
      <c r="W67" s="100"/>
      <c r="X67" s="100"/>
      <c r="Y67" s="100"/>
      <c r="Z67" s="100"/>
      <c r="AA67" s="100"/>
      <c r="AB67" s="100"/>
    </row>
    <row r="68" spans="1:28" x14ac:dyDescent="0.2">
      <c r="A68" s="70"/>
      <c r="B68" s="70"/>
      <c r="C68" s="187"/>
      <c r="D68" s="70"/>
      <c r="E68" s="70"/>
      <c r="F68" s="70"/>
      <c r="G68" s="70"/>
      <c r="H68" s="70"/>
      <c r="I68" s="70"/>
      <c r="J68" s="70"/>
      <c r="K68" s="431"/>
      <c r="L68" s="431"/>
      <c r="M68" s="431"/>
      <c r="N68" s="431"/>
      <c r="O68" s="373"/>
      <c r="P68" s="70"/>
      <c r="Q68" s="431"/>
      <c r="R68" s="431"/>
      <c r="S68" s="431"/>
      <c r="T68" s="431"/>
      <c r="U68" s="431"/>
      <c r="V68" s="431"/>
      <c r="W68" s="100"/>
      <c r="X68" s="100"/>
      <c r="Y68" s="100"/>
      <c r="Z68" s="100"/>
      <c r="AA68" s="100"/>
      <c r="AB68" s="100"/>
    </row>
    <row r="69" spans="1:28" x14ac:dyDescent="0.2">
      <c r="A69" s="70"/>
      <c r="B69" s="70"/>
      <c r="C69" s="187"/>
      <c r="D69" s="70"/>
      <c r="E69" s="70"/>
      <c r="F69" s="70"/>
      <c r="G69" s="70"/>
      <c r="H69" s="70"/>
      <c r="I69" s="70"/>
      <c r="J69" s="70"/>
      <c r="K69" s="431"/>
      <c r="L69" s="431"/>
      <c r="M69" s="431"/>
      <c r="N69" s="431"/>
      <c r="O69" s="373"/>
      <c r="P69" s="70"/>
      <c r="Q69" s="431"/>
      <c r="R69" s="431"/>
      <c r="S69" s="431"/>
      <c r="T69" s="431"/>
      <c r="U69" s="431"/>
      <c r="V69" s="431"/>
      <c r="W69" s="100"/>
      <c r="X69" s="100"/>
      <c r="Y69" s="100"/>
      <c r="Z69" s="100"/>
      <c r="AA69" s="100"/>
      <c r="AB69" s="100"/>
    </row>
    <row r="70" spans="1:28" x14ac:dyDescent="0.2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431"/>
      <c r="L70" s="431"/>
      <c r="M70" s="431"/>
      <c r="N70" s="431"/>
      <c r="O70" s="373"/>
    </row>
    <row r="71" spans="1:28" x14ac:dyDescent="0.2">
      <c r="A71" s="70"/>
      <c r="B71" s="70"/>
      <c r="C71" s="187"/>
      <c r="D71" s="70"/>
      <c r="E71" s="70"/>
      <c r="F71" s="70"/>
      <c r="G71" s="70"/>
      <c r="H71" s="70"/>
      <c r="I71" s="70"/>
      <c r="J71" s="70"/>
      <c r="K71" s="431"/>
      <c r="L71" s="431"/>
      <c r="M71" s="431"/>
      <c r="N71" s="431"/>
      <c r="O71" s="373"/>
    </row>
    <row r="72" spans="1:28" x14ac:dyDescent="0.2">
      <c r="A72" s="70"/>
      <c r="B72" s="70"/>
      <c r="C72" s="187"/>
      <c r="D72" s="70"/>
      <c r="E72" s="70"/>
      <c r="F72" s="70"/>
      <c r="G72" s="70"/>
      <c r="H72" s="70"/>
      <c r="I72" s="70"/>
      <c r="J72" s="70"/>
      <c r="K72" s="431"/>
      <c r="L72" s="431"/>
      <c r="M72" s="431"/>
      <c r="N72" s="431"/>
      <c r="O72" s="373"/>
    </row>
    <row r="73" spans="1:28" x14ac:dyDescent="0.2">
      <c r="A73" s="70"/>
      <c r="B73" s="70"/>
      <c r="C73" s="187"/>
      <c r="D73" s="70"/>
      <c r="E73" s="70"/>
      <c r="F73" s="70"/>
      <c r="G73" s="70"/>
      <c r="H73" s="70"/>
      <c r="I73" s="70"/>
      <c r="J73" s="70"/>
      <c r="K73" s="431"/>
      <c r="L73" s="431"/>
      <c r="M73" s="431"/>
      <c r="N73" s="431"/>
      <c r="O73" s="373"/>
    </row>
    <row r="74" spans="1:28" x14ac:dyDescent="0.2">
      <c r="A74" s="70"/>
      <c r="B74" s="70"/>
      <c r="C74" s="187"/>
      <c r="D74" s="70"/>
      <c r="E74" s="70"/>
      <c r="F74" s="70"/>
      <c r="G74" s="70"/>
      <c r="H74" s="70"/>
      <c r="I74" s="70"/>
      <c r="J74" s="70"/>
      <c r="K74" s="431"/>
      <c r="L74" s="431"/>
      <c r="M74" s="431"/>
      <c r="N74" s="431"/>
      <c r="O74" s="373"/>
    </row>
    <row r="75" spans="1:28" x14ac:dyDescent="0.2">
      <c r="A75" s="70"/>
      <c r="B75" s="70"/>
      <c r="C75" s="187"/>
      <c r="D75" s="70"/>
      <c r="E75" s="70"/>
      <c r="F75" s="70"/>
      <c r="G75" s="70"/>
      <c r="H75" s="70"/>
      <c r="I75" s="70"/>
      <c r="J75" s="70"/>
      <c r="K75" s="431"/>
      <c r="L75" s="431"/>
      <c r="M75" s="431"/>
      <c r="N75" s="431"/>
      <c r="O75" s="373"/>
    </row>
    <row r="76" spans="1:28" x14ac:dyDescent="0.2">
      <c r="A76" s="70"/>
      <c r="B76" s="70"/>
      <c r="C76" s="187"/>
      <c r="D76" s="70"/>
      <c r="E76" s="70"/>
      <c r="F76" s="70"/>
      <c r="G76" s="70"/>
      <c r="H76" s="70"/>
      <c r="I76" s="70"/>
      <c r="J76" s="70"/>
      <c r="K76" s="431"/>
      <c r="L76" s="431"/>
      <c r="M76" s="431"/>
      <c r="N76" s="431"/>
      <c r="O76" s="373"/>
    </row>
    <row r="77" spans="1:28" x14ac:dyDescent="0.2">
      <c r="A77" s="70"/>
      <c r="B77" s="70"/>
      <c r="C77" s="187"/>
      <c r="D77" s="70"/>
      <c r="E77" s="70"/>
      <c r="F77" s="70"/>
      <c r="G77" s="70"/>
      <c r="H77" s="70"/>
      <c r="I77" s="70"/>
      <c r="J77" s="70"/>
      <c r="K77" s="431"/>
      <c r="L77" s="431"/>
      <c r="M77" s="431"/>
      <c r="N77" s="431"/>
      <c r="O77" s="373"/>
    </row>
    <row r="78" spans="1:28" x14ac:dyDescent="0.2">
      <c r="A78" s="70"/>
      <c r="B78" s="70"/>
      <c r="C78" s="187"/>
      <c r="D78" s="70"/>
      <c r="E78" s="70"/>
      <c r="F78" s="70"/>
      <c r="G78" s="70"/>
      <c r="H78" s="70"/>
      <c r="I78" s="70"/>
      <c r="J78" s="70"/>
      <c r="K78" s="431"/>
      <c r="L78" s="431"/>
      <c r="M78" s="431"/>
      <c r="N78" s="431"/>
      <c r="O78" s="373"/>
    </row>
    <row r="79" spans="1:28" x14ac:dyDescent="0.2">
      <c r="A79" s="70"/>
      <c r="B79" s="70"/>
      <c r="C79" s="187"/>
      <c r="D79" s="70"/>
      <c r="E79" s="70"/>
      <c r="F79" s="70"/>
      <c r="G79" s="70"/>
      <c r="H79" s="70"/>
      <c r="I79" s="70"/>
      <c r="J79" s="70"/>
      <c r="K79" s="431"/>
      <c r="L79" s="431"/>
      <c r="M79" s="431"/>
      <c r="N79" s="431"/>
      <c r="O79" s="373"/>
    </row>
    <row r="80" spans="1:28" x14ac:dyDescent="0.2">
      <c r="A80" s="70"/>
      <c r="B80" s="70"/>
      <c r="C80" s="187"/>
      <c r="D80" s="70"/>
      <c r="E80" s="70"/>
      <c r="F80" s="70"/>
      <c r="G80" s="70"/>
      <c r="H80" s="70"/>
      <c r="I80" s="70"/>
      <c r="J80" s="70"/>
      <c r="K80" s="431"/>
      <c r="L80" s="431"/>
      <c r="M80" s="431"/>
      <c r="N80" s="431"/>
      <c r="O80" s="373"/>
    </row>
    <row r="81" spans="1:15" x14ac:dyDescent="0.2">
      <c r="A81" s="70"/>
      <c r="B81" s="70"/>
      <c r="C81" s="187"/>
      <c r="D81" s="70"/>
      <c r="E81" s="70"/>
      <c r="F81" s="70"/>
      <c r="G81" s="70"/>
      <c r="H81" s="70"/>
      <c r="I81" s="70"/>
      <c r="J81" s="70"/>
      <c r="K81" s="431"/>
      <c r="L81" s="431"/>
      <c r="M81" s="431"/>
      <c r="N81" s="431"/>
      <c r="O81" s="373"/>
    </row>
    <row r="82" spans="1:15" x14ac:dyDescent="0.2">
      <c r="A82" s="70"/>
      <c r="B82" s="70"/>
      <c r="C82" s="187"/>
      <c r="D82" s="70"/>
      <c r="E82" s="70"/>
      <c r="F82" s="70"/>
      <c r="G82" s="70"/>
      <c r="H82" s="70"/>
      <c r="I82" s="70"/>
      <c r="J82" s="70"/>
      <c r="K82" s="431"/>
      <c r="L82" s="431"/>
      <c r="M82" s="431"/>
      <c r="N82" s="431"/>
      <c r="O82" s="373"/>
    </row>
    <row r="83" spans="1:15" x14ac:dyDescent="0.2">
      <c r="A83" s="70"/>
      <c r="B83" s="70"/>
      <c r="C83" s="187"/>
      <c r="D83" s="70"/>
      <c r="E83" s="188"/>
      <c r="F83" s="188"/>
      <c r="G83" s="70"/>
      <c r="H83" s="70"/>
      <c r="I83" s="70"/>
      <c r="J83" s="70"/>
      <c r="K83" s="431"/>
      <c r="L83" s="431"/>
      <c r="M83" s="431"/>
      <c r="N83" s="431"/>
      <c r="O83" s="373"/>
    </row>
    <row r="84" spans="1:15" x14ac:dyDescent="0.2">
      <c r="A84" s="70"/>
      <c r="B84" s="70"/>
      <c r="C84" s="187"/>
      <c r="D84" s="70"/>
      <c r="E84" s="70"/>
      <c r="F84" s="70"/>
      <c r="G84" s="70"/>
      <c r="H84" s="70"/>
      <c r="I84" s="70"/>
      <c r="J84" s="70"/>
      <c r="K84" s="431"/>
      <c r="L84" s="431"/>
      <c r="M84" s="431"/>
      <c r="N84" s="431"/>
      <c r="O84" s="373"/>
    </row>
    <row r="85" spans="1:15" x14ac:dyDescent="0.2">
      <c r="A85" s="70"/>
      <c r="B85" s="70"/>
      <c r="C85" s="187"/>
      <c r="D85" s="70"/>
      <c r="E85" s="70"/>
      <c r="F85" s="70"/>
      <c r="G85" s="70"/>
      <c r="H85" s="70"/>
      <c r="I85" s="70"/>
      <c r="J85" s="70"/>
      <c r="K85" s="431"/>
      <c r="L85" s="431"/>
      <c r="M85" s="431"/>
      <c r="N85" s="431"/>
      <c r="O85" s="373"/>
    </row>
    <row r="86" spans="1:15" x14ac:dyDescent="0.2">
      <c r="A86" s="70"/>
      <c r="B86" s="70"/>
      <c r="C86" s="187"/>
      <c r="D86" s="70"/>
      <c r="E86" s="70"/>
      <c r="F86" s="70"/>
      <c r="G86" s="70"/>
      <c r="H86" s="70"/>
      <c r="I86" s="70"/>
      <c r="J86" s="70"/>
      <c r="K86" s="431"/>
      <c r="L86" s="431"/>
      <c r="M86" s="431"/>
      <c r="N86" s="431"/>
      <c r="O86" s="373"/>
    </row>
    <row r="87" spans="1:15" x14ac:dyDescent="0.2">
      <c r="A87" s="70"/>
      <c r="B87" s="70"/>
      <c r="C87" s="187"/>
      <c r="D87" s="70"/>
      <c r="E87" s="70"/>
      <c r="F87" s="70"/>
      <c r="G87" s="70"/>
      <c r="H87" s="70"/>
      <c r="I87" s="70"/>
      <c r="J87" s="70"/>
      <c r="K87" s="431"/>
      <c r="L87" s="431"/>
      <c r="M87" s="431"/>
      <c r="N87" s="431"/>
      <c r="O87" s="373"/>
    </row>
    <row r="88" spans="1:15" x14ac:dyDescent="0.2">
      <c r="A88" s="70"/>
      <c r="B88" s="70"/>
      <c r="C88" s="187"/>
      <c r="D88" s="70"/>
      <c r="E88" s="70"/>
      <c r="F88" s="70"/>
      <c r="G88" s="70"/>
      <c r="H88" s="70"/>
      <c r="I88" s="70"/>
      <c r="J88" s="70"/>
      <c r="K88" s="431"/>
      <c r="L88" s="431"/>
      <c r="M88" s="431"/>
      <c r="N88" s="431"/>
      <c r="O88" s="373"/>
    </row>
    <row r="89" spans="1:15" x14ac:dyDescent="0.2">
      <c r="A89" s="70"/>
      <c r="B89" s="70"/>
      <c r="C89" s="187"/>
      <c r="D89" s="70"/>
      <c r="E89" s="70"/>
      <c r="F89" s="70"/>
      <c r="G89" s="70"/>
      <c r="H89" s="70"/>
      <c r="I89" s="70"/>
      <c r="J89" s="70"/>
      <c r="K89" s="431"/>
      <c r="L89" s="431"/>
      <c r="M89" s="431"/>
      <c r="N89" s="431"/>
      <c r="O89" s="373"/>
    </row>
    <row r="90" spans="1:15" x14ac:dyDescent="0.2">
      <c r="E90" s="103"/>
      <c r="F90" s="103"/>
    </row>
    <row r="91" spans="1:15" x14ac:dyDescent="0.2">
      <c r="E91" s="103"/>
      <c r="F91" s="103"/>
    </row>
    <row r="92" spans="1:15" x14ac:dyDescent="0.2">
      <c r="E92" s="103"/>
      <c r="F92" s="103"/>
    </row>
    <row r="93" spans="1:15" x14ac:dyDescent="0.2">
      <c r="E93" s="103"/>
      <c r="F93" s="103"/>
    </row>
    <row r="94" spans="1:15" x14ac:dyDescent="0.2">
      <c r="A94" s="104"/>
    </row>
    <row r="96" spans="1:15" x14ac:dyDescent="0.2">
      <c r="G96" s="105"/>
      <c r="N96" s="105"/>
    </row>
    <row r="97" spans="2:13" x14ac:dyDescent="0.2">
      <c r="H97" s="105"/>
      <c r="I97" s="105"/>
      <c r="J97" s="105"/>
      <c r="K97" s="105"/>
      <c r="L97" s="105"/>
    </row>
    <row r="98" spans="2:13" x14ac:dyDescent="0.2">
      <c r="H98" s="105"/>
      <c r="I98" s="105"/>
      <c r="J98" s="105"/>
      <c r="K98" s="105"/>
      <c r="L98" s="105"/>
    </row>
    <row r="99" spans="2:13" x14ac:dyDescent="0.2">
      <c r="H99" s="105"/>
      <c r="I99" s="105"/>
      <c r="J99" s="105"/>
      <c r="K99" s="105"/>
      <c r="L99" s="105"/>
    </row>
    <row r="100" spans="2:13" x14ac:dyDescent="0.2">
      <c r="H100" s="105"/>
      <c r="I100" s="105"/>
      <c r="J100" s="105"/>
      <c r="K100" s="105"/>
      <c r="L100" s="105"/>
      <c r="M100" s="106"/>
    </row>
    <row r="102" spans="2:13" x14ac:dyDescent="0.2">
      <c r="B102" s="105"/>
    </row>
    <row r="103" spans="2:13" x14ac:dyDescent="0.2">
      <c r="B103" s="105"/>
    </row>
    <row r="104" spans="2:13" x14ac:dyDescent="0.2">
      <c r="B104" s="105"/>
    </row>
  </sheetData>
  <mergeCells count="28">
    <mergeCell ref="D50:F50"/>
    <mergeCell ref="I50:L50"/>
    <mergeCell ref="M50:O50"/>
    <mergeCell ref="D51:F51"/>
    <mergeCell ref="I51:L51"/>
    <mergeCell ref="B49:D49"/>
    <mergeCell ref="M49:O49"/>
    <mergeCell ref="A5:O5"/>
    <mergeCell ref="A6:N6"/>
    <mergeCell ref="A7:N7"/>
    <mergeCell ref="A8:N8"/>
    <mergeCell ref="A9:A10"/>
    <mergeCell ref="B9:B10"/>
    <mergeCell ref="C9:D10"/>
    <mergeCell ref="E9:E10"/>
    <mergeCell ref="H9:L9"/>
    <mergeCell ref="M9:M10"/>
    <mergeCell ref="N9:N10"/>
    <mergeCell ref="O9:O10"/>
    <mergeCell ref="B48:D48"/>
    <mergeCell ref="F9:F10"/>
    <mergeCell ref="G9:G10"/>
    <mergeCell ref="K1:N1"/>
    <mergeCell ref="A2:E2"/>
    <mergeCell ref="H2:O2"/>
    <mergeCell ref="A3:E3"/>
    <mergeCell ref="H3:O3"/>
    <mergeCell ref="H4:O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104"/>
  <sheetViews>
    <sheetView topLeftCell="A19" workbookViewId="0">
      <selection activeCell="G29" sqref="G29"/>
    </sheetView>
  </sheetViews>
  <sheetFormatPr defaultRowHeight="15.75" x14ac:dyDescent="0.25"/>
  <cols>
    <col min="1" max="1" width="5.140625" style="36" bestFit="1" customWidth="1"/>
    <col min="2" max="2" width="11.28515625" style="33" bestFit="1" customWidth="1"/>
    <col min="3" max="3" width="18.140625" style="33" bestFit="1" customWidth="1"/>
    <col min="4" max="4" width="7.7109375" style="33" bestFit="1" customWidth="1"/>
    <col min="5" max="5" width="6.42578125" style="386" bestFit="1" customWidth="1"/>
    <col min="6" max="6" width="11.28515625" style="36" bestFit="1" customWidth="1"/>
    <col min="7" max="7" width="8.42578125" style="33" bestFit="1" customWidth="1"/>
    <col min="8" max="12" width="5.140625" style="33" bestFit="1" customWidth="1"/>
    <col min="13" max="13" width="7.5703125" style="37" bestFit="1" customWidth="1"/>
    <col min="14" max="14" width="8.7109375" style="33" bestFit="1" customWidth="1"/>
    <col min="15" max="15" width="27" style="35" bestFit="1" customWidth="1"/>
    <col min="16" max="16" width="17.5703125" style="33" bestFit="1" customWidth="1"/>
    <col min="17" max="17" width="1.5703125" style="33" bestFit="1" customWidth="1"/>
    <col min="18" max="18" width="9.140625" style="33"/>
    <col min="19" max="19" width="24" style="33" bestFit="1" customWidth="1"/>
    <col min="20" max="255" width="9.140625" style="33"/>
    <col min="256" max="256" width="6" style="33" customWidth="1"/>
    <col min="257" max="257" width="13.42578125" style="33" customWidth="1"/>
    <col min="258" max="258" width="19" style="33" customWidth="1"/>
    <col min="259" max="259" width="8.7109375" style="33" customWidth="1"/>
    <col min="260" max="260" width="0" style="33" hidden="1" customWidth="1"/>
    <col min="261" max="261" width="7.7109375" style="33" customWidth="1"/>
    <col min="262" max="262" width="9.42578125" style="33" customWidth="1"/>
    <col min="263" max="263" width="9.7109375" style="33" customWidth="1"/>
    <col min="264" max="264" width="6.140625" style="33" customWidth="1"/>
    <col min="265" max="265" width="6.42578125" style="33" customWidth="1"/>
    <col min="266" max="266" width="6.140625" style="33" customWidth="1"/>
    <col min="267" max="267" width="6.5703125" style="33" customWidth="1"/>
    <col min="268" max="268" width="6.28515625" style="33" customWidth="1"/>
    <col min="269" max="269" width="10.140625" style="33" customWidth="1"/>
    <col min="270" max="270" width="8.5703125" style="33" customWidth="1"/>
    <col min="271" max="271" width="12" style="33" customWidth="1"/>
    <col min="272" max="511" width="9.140625" style="33"/>
    <col min="512" max="512" width="6" style="33" customWidth="1"/>
    <col min="513" max="513" width="13.42578125" style="33" customWidth="1"/>
    <col min="514" max="514" width="19" style="33" customWidth="1"/>
    <col min="515" max="515" width="8.7109375" style="33" customWidth="1"/>
    <col min="516" max="516" width="0" style="33" hidden="1" customWidth="1"/>
    <col min="517" max="517" width="7.7109375" style="33" customWidth="1"/>
    <col min="518" max="518" width="9.42578125" style="33" customWidth="1"/>
    <col min="519" max="519" width="9.7109375" style="33" customWidth="1"/>
    <col min="520" max="520" width="6.140625" style="33" customWidth="1"/>
    <col min="521" max="521" width="6.42578125" style="33" customWidth="1"/>
    <col min="522" max="522" width="6.140625" style="33" customWidth="1"/>
    <col min="523" max="523" width="6.5703125" style="33" customWidth="1"/>
    <col min="524" max="524" width="6.28515625" style="33" customWidth="1"/>
    <col min="525" max="525" width="10.140625" style="33" customWidth="1"/>
    <col min="526" max="526" width="8.5703125" style="33" customWidth="1"/>
    <col min="527" max="527" width="12" style="33" customWidth="1"/>
    <col min="528" max="767" width="9.140625" style="33"/>
    <col min="768" max="768" width="6" style="33" customWidth="1"/>
    <col min="769" max="769" width="13.42578125" style="33" customWidth="1"/>
    <col min="770" max="770" width="19" style="33" customWidth="1"/>
    <col min="771" max="771" width="8.7109375" style="33" customWidth="1"/>
    <col min="772" max="772" width="0" style="33" hidden="1" customWidth="1"/>
    <col min="773" max="773" width="7.7109375" style="33" customWidth="1"/>
    <col min="774" max="774" width="9.42578125" style="33" customWidth="1"/>
    <col min="775" max="775" width="9.7109375" style="33" customWidth="1"/>
    <col min="776" max="776" width="6.140625" style="33" customWidth="1"/>
    <col min="777" max="777" width="6.42578125" style="33" customWidth="1"/>
    <col min="778" max="778" width="6.140625" style="33" customWidth="1"/>
    <col min="779" max="779" width="6.5703125" style="33" customWidth="1"/>
    <col min="780" max="780" width="6.28515625" style="33" customWidth="1"/>
    <col min="781" max="781" width="10.140625" style="33" customWidth="1"/>
    <col min="782" max="782" width="8.5703125" style="33" customWidth="1"/>
    <col min="783" max="783" width="12" style="33" customWidth="1"/>
    <col min="784" max="1023" width="9.140625" style="33"/>
    <col min="1024" max="1024" width="6" style="33" customWidth="1"/>
    <col min="1025" max="1025" width="13.42578125" style="33" customWidth="1"/>
    <col min="1026" max="1026" width="19" style="33" customWidth="1"/>
    <col min="1027" max="1027" width="8.7109375" style="33" customWidth="1"/>
    <col min="1028" max="1028" width="0" style="33" hidden="1" customWidth="1"/>
    <col min="1029" max="1029" width="7.7109375" style="33" customWidth="1"/>
    <col min="1030" max="1030" width="9.42578125" style="33" customWidth="1"/>
    <col min="1031" max="1031" width="9.7109375" style="33" customWidth="1"/>
    <col min="1032" max="1032" width="6.140625" style="33" customWidth="1"/>
    <col min="1033" max="1033" width="6.42578125" style="33" customWidth="1"/>
    <col min="1034" max="1034" width="6.140625" style="33" customWidth="1"/>
    <col min="1035" max="1035" width="6.5703125" style="33" customWidth="1"/>
    <col min="1036" max="1036" width="6.28515625" style="33" customWidth="1"/>
    <col min="1037" max="1037" width="10.140625" style="33" customWidth="1"/>
    <col min="1038" max="1038" width="8.5703125" style="33" customWidth="1"/>
    <col min="1039" max="1039" width="12" style="33" customWidth="1"/>
    <col min="1040" max="1279" width="9.140625" style="33"/>
    <col min="1280" max="1280" width="6" style="33" customWidth="1"/>
    <col min="1281" max="1281" width="13.42578125" style="33" customWidth="1"/>
    <col min="1282" max="1282" width="19" style="33" customWidth="1"/>
    <col min="1283" max="1283" width="8.7109375" style="33" customWidth="1"/>
    <col min="1284" max="1284" width="0" style="33" hidden="1" customWidth="1"/>
    <col min="1285" max="1285" width="7.7109375" style="33" customWidth="1"/>
    <col min="1286" max="1286" width="9.42578125" style="33" customWidth="1"/>
    <col min="1287" max="1287" width="9.7109375" style="33" customWidth="1"/>
    <col min="1288" max="1288" width="6.140625" style="33" customWidth="1"/>
    <col min="1289" max="1289" width="6.42578125" style="33" customWidth="1"/>
    <col min="1290" max="1290" width="6.140625" style="33" customWidth="1"/>
    <col min="1291" max="1291" width="6.5703125" style="33" customWidth="1"/>
    <col min="1292" max="1292" width="6.28515625" style="33" customWidth="1"/>
    <col min="1293" max="1293" width="10.140625" style="33" customWidth="1"/>
    <col min="1294" max="1294" width="8.5703125" style="33" customWidth="1"/>
    <col min="1295" max="1295" width="12" style="33" customWidth="1"/>
    <col min="1296" max="1535" width="9.140625" style="33"/>
    <col min="1536" max="1536" width="6" style="33" customWidth="1"/>
    <col min="1537" max="1537" width="13.42578125" style="33" customWidth="1"/>
    <col min="1538" max="1538" width="19" style="33" customWidth="1"/>
    <col min="1539" max="1539" width="8.7109375" style="33" customWidth="1"/>
    <col min="1540" max="1540" width="0" style="33" hidden="1" customWidth="1"/>
    <col min="1541" max="1541" width="7.7109375" style="33" customWidth="1"/>
    <col min="1542" max="1542" width="9.42578125" style="33" customWidth="1"/>
    <col min="1543" max="1543" width="9.7109375" style="33" customWidth="1"/>
    <col min="1544" max="1544" width="6.140625" style="33" customWidth="1"/>
    <col min="1545" max="1545" width="6.42578125" style="33" customWidth="1"/>
    <col min="1546" max="1546" width="6.140625" style="33" customWidth="1"/>
    <col min="1547" max="1547" width="6.5703125" style="33" customWidth="1"/>
    <col min="1548" max="1548" width="6.28515625" style="33" customWidth="1"/>
    <col min="1549" max="1549" width="10.140625" style="33" customWidth="1"/>
    <col min="1550" max="1550" width="8.5703125" style="33" customWidth="1"/>
    <col min="1551" max="1551" width="12" style="33" customWidth="1"/>
    <col min="1552" max="1791" width="9.140625" style="33"/>
    <col min="1792" max="1792" width="6" style="33" customWidth="1"/>
    <col min="1793" max="1793" width="13.42578125" style="33" customWidth="1"/>
    <col min="1794" max="1794" width="19" style="33" customWidth="1"/>
    <col min="1795" max="1795" width="8.7109375" style="33" customWidth="1"/>
    <col min="1796" max="1796" width="0" style="33" hidden="1" customWidth="1"/>
    <col min="1797" max="1797" width="7.7109375" style="33" customWidth="1"/>
    <col min="1798" max="1798" width="9.42578125" style="33" customWidth="1"/>
    <col min="1799" max="1799" width="9.7109375" style="33" customWidth="1"/>
    <col min="1800" max="1800" width="6.140625" style="33" customWidth="1"/>
    <col min="1801" max="1801" width="6.42578125" style="33" customWidth="1"/>
    <col min="1802" max="1802" width="6.140625" style="33" customWidth="1"/>
    <col min="1803" max="1803" width="6.5703125" style="33" customWidth="1"/>
    <col min="1804" max="1804" width="6.28515625" style="33" customWidth="1"/>
    <col min="1805" max="1805" width="10.140625" style="33" customWidth="1"/>
    <col min="1806" max="1806" width="8.5703125" style="33" customWidth="1"/>
    <col min="1807" max="1807" width="12" style="33" customWidth="1"/>
    <col min="1808" max="2047" width="9.140625" style="33"/>
    <col min="2048" max="2048" width="6" style="33" customWidth="1"/>
    <col min="2049" max="2049" width="13.42578125" style="33" customWidth="1"/>
    <col min="2050" max="2050" width="19" style="33" customWidth="1"/>
    <col min="2051" max="2051" width="8.7109375" style="33" customWidth="1"/>
    <col min="2052" max="2052" width="0" style="33" hidden="1" customWidth="1"/>
    <col min="2053" max="2053" width="7.7109375" style="33" customWidth="1"/>
    <col min="2054" max="2054" width="9.42578125" style="33" customWidth="1"/>
    <col min="2055" max="2055" width="9.7109375" style="33" customWidth="1"/>
    <col min="2056" max="2056" width="6.140625" style="33" customWidth="1"/>
    <col min="2057" max="2057" width="6.42578125" style="33" customWidth="1"/>
    <col min="2058" max="2058" width="6.140625" style="33" customWidth="1"/>
    <col min="2059" max="2059" width="6.5703125" style="33" customWidth="1"/>
    <col min="2060" max="2060" width="6.28515625" style="33" customWidth="1"/>
    <col min="2061" max="2061" width="10.140625" style="33" customWidth="1"/>
    <col min="2062" max="2062" width="8.5703125" style="33" customWidth="1"/>
    <col min="2063" max="2063" width="12" style="33" customWidth="1"/>
    <col min="2064" max="2303" width="9.140625" style="33"/>
    <col min="2304" max="2304" width="6" style="33" customWidth="1"/>
    <col min="2305" max="2305" width="13.42578125" style="33" customWidth="1"/>
    <col min="2306" max="2306" width="19" style="33" customWidth="1"/>
    <col min="2307" max="2307" width="8.7109375" style="33" customWidth="1"/>
    <col min="2308" max="2308" width="0" style="33" hidden="1" customWidth="1"/>
    <col min="2309" max="2309" width="7.7109375" style="33" customWidth="1"/>
    <col min="2310" max="2310" width="9.42578125" style="33" customWidth="1"/>
    <col min="2311" max="2311" width="9.7109375" style="33" customWidth="1"/>
    <col min="2312" max="2312" width="6.140625" style="33" customWidth="1"/>
    <col min="2313" max="2313" width="6.42578125" style="33" customWidth="1"/>
    <col min="2314" max="2314" width="6.140625" style="33" customWidth="1"/>
    <col min="2315" max="2315" width="6.5703125" style="33" customWidth="1"/>
    <col min="2316" max="2316" width="6.28515625" style="33" customWidth="1"/>
    <col min="2317" max="2317" width="10.140625" style="33" customWidth="1"/>
    <col min="2318" max="2318" width="8.5703125" style="33" customWidth="1"/>
    <col min="2319" max="2319" width="12" style="33" customWidth="1"/>
    <col min="2320" max="2559" width="9.140625" style="33"/>
    <col min="2560" max="2560" width="6" style="33" customWidth="1"/>
    <col min="2561" max="2561" width="13.42578125" style="33" customWidth="1"/>
    <col min="2562" max="2562" width="19" style="33" customWidth="1"/>
    <col min="2563" max="2563" width="8.7109375" style="33" customWidth="1"/>
    <col min="2564" max="2564" width="0" style="33" hidden="1" customWidth="1"/>
    <col min="2565" max="2565" width="7.7109375" style="33" customWidth="1"/>
    <col min="2566" max="2566" width="9.42578125" style="33" customWidth="1"/>
    <col min="2567" max="2567" width="9.7109375" style="33" customWidth="1"/>
    <col min="2568" max="2568" width="6.140625" style="33" customWidth="1"/>
    <col min="2569" max="2569" width="6.42578125" style="33" customWidth="1"/>
    <col min="2570" max="2570" width="6.140625" style="33" customWidth="1"/>
    <col min="2571" max="2571" width="6.5703125" style="33" customWidth="1"/>
    <col min="2572" max="2572" width="6.28515625" style="33" customWidth="1"/>
    <col min="2573" max="2573" width="10.140625" style="33" customWidth="1"/>
    <col min="2574" max="2574" width="8.5703125" style="33" customWidth="1"/>
    <col min="2575" max="2575" width="12" style="33" customWidth="1"/>
    <col min="2576" max="2815" width="9.140625" style="33"/>
    <col min="2816" max="2816" width="6" style="33" customWidth="1"/>
    <col min="2817" max="2817" width="13.42578125" style="33" customWidth="1"/>
    <col min="2818" max="2818" width="19" style="33" customWidth="1"/>
    <col min="2819" max="2819" width="8.7109375" style="33" customWidth="1"/>
    <col min="2820" max="2820" width="0" style="33" hidden="1" customWidth="1"/>
    <col min="2821" max="2821" width="7.7109375" style="33" customWidth="1"/>
    <col min="2822" max="2822" width="9.42578125" style="33" customWidth="1"/>
    <col min="2823" max="2823" width="9.7109375" style="33" customWidth="1"/>
    <col min="2824" max="2824" width="6.140625" style="33" customWidth="1"/>
    <col min="2825" max="2825" width="6.42578125" style="33" customWidth="1"/>
    <col min="2826" max="2826" width="6.140625" style="33" customWidth="1"/>
    <col min="2827" max="2827" width="6.5703125" style="33" customWidth="1"/>
    <col min="2828" max="2828" width="6.28515625" style="33" customWidth="1"/>
    <col min="2829" max="2829" width="10.140625" style="33" customWidth="1"/>
    <col min="2830" max="2830" width="8.5703125" style="33" customWidth="1"/>
    <col min="2831" max="2831" width="12" style="33" customWidth="1"/>
    <col min="2832" max="3071" width="9.140625" style="33"/>
    <col min="3072" max="3072" width="6" style="33" customWidth="1"/>
    <col min="3073" max="3073" width="13.42578125" style="33" customWidth="1"/>
    <col min="3074" max="3074" width="19" style="33" customWidth="1"/>
    <col min="3075" max="3075" width="8.7109375" style="33" customWidth="1"/>
    <col min="3076" max="3076" width="0" style="33" hidden="1" customWidth="1"/>
    <col min="3077" max="3077" width="7.7109375" style="33" customWidth="1"/>
    <col min="3078" max="3078" width="9.42578125" style="33" customWidth="1"/>
    <col min="3079" max="3079" width="9.7109375" style="33" customWidth="1"/>
    <col min="3080" max="3080" width="6.140625" style="33" customWidth="1"/>
    <col min="3081" max="3081" width="6.42578125" style="33" customWidth="1"/>
    <col min="3082" max="3082" width="6.140625" style="33" customWidth="1"/>
    <col min="3083" max="3083" width="6.5703125" style="33" customWidth="1"/>
    <col min="3084" max="3084" width="6.28515625" style="33" customWidth="1"/>
    <col min="3085" max="3085" width="10.140625" style="33" customWidth="1"/>
    <col min="3086" max="3086" width="8.5703125" style="33" customWidth="1"/>
    <col min="3087" max="3087" width="12" style="33" customWidth="1"/>
    <col min="3088" max="3327" width="9.140625" style="33"/>
    <col min="3328" max="3328" width="6" style="33" customWidth="1"/>
    <col min="3329" max="3329" width="13.42578125" style="33" customWidth="1"/>
    <col min="3330" max="3330" width="19" style="33" customWidth="1"/>
    <col min="3331" max="3331" width="8.7109375" style="33" customWidth="1"/>
    <col min="3332" max="3332" width="0" style="33" hidden="1" customWidth="1"/>
    <col min="3333" max="3333" width="7.7109375" style="33" customWidth="1"/>
    <col min="3334" max="3334" width="9.42578125" style="33" customWidth="1"/>
    <col min="3335" max="3335" width="9.7109375" style="33" customWidth="1"/>
    <col min="3336" max="3336" width="6.140625" style="33" customWidth="1"/>
    <col min="3337" max="3337" width="6.42578125" style="33" customWidth="1"/>
    <col min="3338" max="3338" width="6.140625" style="33" customWidth="1"/>
    <col min="3339" max="3339" width="6.5703125" style="33" customWidth="1"/>
    <col min="3340" max="3340" width="6.28515625" style="33" customWidth="1"/>
    <col min="3341" max="3341" width="10.140625" style="33" customWidth="1"/>
    <col min="3342" max="3342" width="8.5703125" style="33" customWidth="1"/>
    <col min="3343" max="3343" width="12" style="33" customWidth="1"/>
    <col min="3344" max="3583" width="9.140625" style="33"/>
    <col min="3584" max="3584" width="6" style="33" customWidth="1"/>
    <col min="3585" max="3585" width="13.42578125" style="33" customWidth="1"/>
    <col min="3586" max="3586" width="19" style="33" customWidth="1"/>
    <col min="3587" max="3587" width="8.7109375" style="33" customWidth="1"/>
    <col min="3588" max="3588" width="0" style="33" hidden="1" customWidth="1"/>
    <col min="3589" max="3589" width="7.7109375" style="33" customWidth="1"/>
    <col min="3590" max="3590" width="9.42578125" style="33" customWidth="1"/>
    <col min="3591" max="3591" width="9.7109375" style="33" customWidth="1"/>
    <col min="3592" max="3592" width="6.140625" style="33" customWidth="1"/>
    <col min="3593" max="3593" width="6.42578125" style="33" customWidth="1"/>
    <col min="3594" max="3594" width="6.140625" style="33" customWidth="1"/>
    <col min="3595" max="3595" width="6.5703125" style="33" customWidth="1"/>
    <col min="3596" max="3596" width="6.28515625" style="33" customWidth="1"/>
    <col min="3597" max="3597" width="10.140625" style="33" customWidth="1"/>
    <col min="3598" max="3598" width="8.5703125" style="33" customWidth="1"/>
    <col min="3599" max="3599" width="12" style="33" customWidth="1"/>
    <col min="3600" max="3839" width="9.140625" style="33"/>
    <col min="3840" max="3840" width="6" style="33" customWidth="1"/>
    <col min="3841" max="3841" width="13.42578125" style="33" customWidth="1"/>
    <col min="3842" max="3842" width="19" style="33" customWidth="1"/>
    <col min="3843" max="3843" width="8.7109375" style="33" customWidth="1"/>
    <col min="3844" max="3844" width="0" style="33" hidden="1" customWidth="1"/>
    <col min="3845" max="3845" width="7.7109375" style="33" customWidth="1"/>
    <col min="3846" max="3846" width="9.42578125" style="33" customWidth="1"/>
    <col min="3847" max="3847" width="9.7109375" style="33" customWidth="1"/>
    <col min="3848" max="3848" width="6.140625" style="33" customWidth="1"/>
    <col min="3849" max="3849" width="6.42578125" style="33" customWidth="1"/>
    <col min="3850" max="3850" width="6.140625" style="33" customWidth="1"/>
    <col min="3851" max="3851" width="6.5703125" style="33" customWidth="1"/>
    <col min="3852" max="3852" width="6.28515625" style="33" customWidth="1"/>
    <col min="3853" max="3853" width="10.140625" style="33" customWidth="1"/>
    <col min="3854" max="3854" width="8.5703125" style="33" customWidth="1"/>
    <col min="3855" max="3855" width="12" style="33" customWidth="1"/>
    <col min="3856" max="4095" width="9.140625" style="33"/>
    <col min="4096" max="4096" width="6" style="33" customWidth="1"/>
    <col min="4097" max="4097" width="13.42578125" style="33" customWidth="1"/>
    <col min="4098" max="4098" width="19" style="33" customWidth="1"/>
    <col min="4099" max="4099" width="8.7109375" style="33" customWidth="1"/>
    <col min="4100" max="4100" width="0" style="33" hidden="1" customWidth="1"/>
    <col min="4101" max="4101" width="7.7109375" style="33" customWidth="1"/>
    <col min="4102" max="4102" width="9.42578125" style="33" customWidth="1"/>
    <col min="4103" max="4103" width="9.7109375" style="33" customWidth="1"/>
    <col min="4104" max="4104" width="6.140625" style="33" customWidth="1"/>
    <col min="4105" max="4105" width="6.42578125" style="33" customWidth="1"/>
    <col min="4106" max="4106" width="6.140625" style="33" customWidth="1"/>
    <col min="4107" max="4107" width="6.5703125" style="33" customWidth="1"/>
    <col min="4108" max="4108" width="6.28515625" style="33" customWidth="1"/>
    <col min="4109" max="4109" width="10.140625" style="33" customWidth="1"/>
    <col min="4110" max="4110" width="8.5703125" style="33" customWidth="1"/>
    <col min="4111" max="4111" width="12" style="33" customWidth="1"/>
    <col min="4112" max="4351" width="9.140625" style="33"/>
    <col min="4352" max="4352" width="6" style="33" customWidth="1"/>
    <col min="4353" max="4353" width="13.42578125" style="33" customWidth="1"/>
    <col min="4354" max="4354" width="19" style="33" customWidth="1"/>
    <col min="4355" max="4355" width="8.7109375" style="33" customWidth="1"/>
    <col min="4356" max="4356" width="0" style="33" hidden="1" customWidth="1"/>
    <col min="4357" max="4357" width="7.7109375" style="33" customWidth="1"/>
    <col min="4358" max="4358" width="9.42578125" style="33" customWidth="1"/>
    <col min="4359" max="4359" width="9.7109375" style="33" customWidth="1"/>
    <col min="4360" max="4360" width="6.140625" style="33" customWidth="1"/>
    <col min="4361" max="4361" width="6.42578125" style="33" customWidth="1"/>
    <col min="4362" max="4362" width="6.140625" style="33" customWidth="1"/>
    <col min="4363" max="4363" width="6.5703125" style="33" customWidth="1"/>
    <col min="4364" max="4364" width="6.28515625" style="33" customWidth="1"/>
    <col min="4365" max="4365" width="10.140625" style="33" customWidth="1"/>
    <col min="4366" max="4366" width="8.5703125" style="33" customWidth="1"/>
    <col min="4367" max="4367" width="12" style="33" customWidth="1"/>
    <col min="4368" max="4607" width="9.140625" style="33"/>
    <col min="4608" max="4608" width="6" style="33" customWidth="1"/>
    <col min="4609" max="4609" width="13.42578125" style="33" customWidth="1"/>
    <col min="4610" max="4610" width="19" style="33" customWidth="1"/>
    <col min="4611" max="4611" width="8.7109375" style="33" customWidth="1"/>
    <col min="4612" max="4612" width="0" style="33" hidden="1" customWidth="1"/>
    <col min="4613" max="4613" width="7.7109375" style="33" customWidth="1"/>
    <col min="4614" max="4614" width="9.42578125" style="33" customWidth="1"/>
    <col min="4615" max="4615" width="9.7109375" style="33" customWidth="1"/>
    <col min="4616" max="4616" width="6.140625" style="33" customWidth="1"/>
    <col min="4617" max="4617" width="6.42578125" style="33" customWidth="1"/>
    <col min="4618" max="4618" width="6.140625" style="33" customWidth="1"/>
    <col min="4619" max="4619" width="6.5703125" style="33" customWidth="1"/>
    <col min="4620" max="4620" width="6.28515625" style="33" customWidth="1"/>
    <col min="4621" max="4621" width="10.140625" style="33" customWidth="1"/>
    <col min="4622" max="4622" width="8.5703125" style="33" customWidth="1"/>
    <col min="4623" max="4623" width="12" style="33" customWidth="1"/>
    <col min="4624" max="4863" width="9.140625" style="33"/>
    <col min="4864" max="4864" width="6" style="33" customWidth="1"/>
    <col min="4865" max="4865" width="13.42578125" style="33" customWidth="1"/>
    <col min="4866" max="4866" width="19" style="33" customWidth="1"/>
    <col min="4867" max="4867" width="8.7109375" style="33" customWidth="1"/>
    <col min="4868" max="4868" width="0" style="33" hidden="1" customWidth="1"/>
    <col min="4869" max="4869" width="7.7109375" style="33" customWidth="1"/>
    <col min="4870" max="4870" width="9.42578125" style="33" customWidth="1"/>
    <col min="4871" max="4871" width="9.7109375" style="33" customWidth="1"/>
    <col min="4872" max="4872" width="6.140625" style="33" customWidth="1"/>
    <col min="4873" max="4873" width="6.42578125" style="33" customWidth="1"/>
    <col min="4874" max="4874" width="6.140625" style="33" customWidth="1"/>
    <col min="4875" max="4875" width="6.5703125" style="33" customWidth="1"/>
    <col min="4876" max="4876" width="6.28515625" style="33" customWidth="1"/>
    <col min="4877" max="4877" width="10.140625" style="33" customWidth="1"/>
    <col min="4878" max="4878" width="8.5703125" style="33" customWidth="1"/>
    <col min="4879" max="4879" width="12" style="33" customWidth="1"/>
    <col min="4880" max="5119" width="9.140625" style="33"/>
    <col min="5120" max="5120" width="6" style="33" customWidth="1"/>
    <col min="5121" max="5121" width="13.42578125" style="33" customWidth="1"/>
    <col min="5122" max="5122" width="19" style="33" customWidth="1"/>
    <col min="5123" max="5123" width="8.7109375" style="33" customWidth="1"/>
    <col min="5124" max="5124" width="0" style="33" hidden="1" customWidth="1"/>
    <col min="5125" max="5125" width="7.7109375" style="33" customWidth="1"/>
    <col min="5126" max="5126" width="9.42578125" style="33" customWidth="1"/>
    <col min="5127" max="5127" width="9.7109375" style="33" customWidth="1"/>
    <col min="5128" max="5128" width="6.140625" style="33" customWidth="1"/>
    <col min="5129" max="5129" width="6.42578125" style="33" customWidth="1"/>
    <col min="5130" max="5130" width="6.140625" style="33" customWidth="1"/>
    <col min="5131" max="5131" width="6.5703125" style="33" customWidth="1"/>
    <col min="5132" max="5132" width="6.28515625" style="33" customWidth="1"/>
    <col min="5133" max="5133" width="10.140625" style="33" customWidth="1"/>
    <col min="5134" max="5134" width="8.5703125" style="33" customWidth="1"/>
    <col min="5135" max="5135" width="12" style="33" customWidth="1"/>
    <col min="5136" max="5375" width="9.140625" style="33"/>
    <col min="5376" max="5376" width="6" style="33" customWidth="1"/>
    <col min="5377" max="5377" width="13.42578125" style="33" customWidth="1"/>
    <col min="5378" max="5378" width="19" style="33" customWidth="1"/>
    <col min="5379" max="5379" width="8.7109375" style="33" customWidth="1"/>
    <col min="5380" max="5380" width="0" style="33" hidden="1" customWidth="1"/>
    <col min="5381" max="5381" width="7.7109375" style="33" customWidth="1"/>
    <col min="5382" max="5382" width="9.42578125" style="33" customWidth="1"/>
    <col min="5383" max="5383" width="9.7109375" style="33" customWidth="1"/>
    <col min="5384" max="5384" width="6.140625" style="33" customWidth="1"/>
    <col min="5385" max="5385" width="6.42578125" style="33" customWidth="1"/>
    <col min="5386" max="5386" width="6.140625" style="33" customWidth="1"/>
    <col min="5387" max="5387" width="6.5703125" style="33" customWidth="1"/>
    <col min="5388" max="5388" width="6.28515625" style="33" customWidth="1"/>
    <col min="5389" max="5389" width="10.140625" style="33" customWidth="1"/>
    <col min="5390" max="5390" width="8.5703125" style="33" customWidth="1"/>
    <col min="5391" max="5391" width="12" style="33" customWidth="1"/>
    <col min="5392" max="5631" width="9.140625" style="33"/>
    <col min="5632" max="5632" width="6" style="33" customWidth="1"/>
    <col min="5633" max="5633" width="13.42578125" style="33" customWidth="1"/>
    <col min="5634" max="5634" width="19" style="33" customWidth="1"/>
    <col min="5635" max="5635" width="8.7109375" style="33" customWidth="1"/>
    <col min="5636" max="5636" width="0" style="33" hidden="1" customWidth="1"/>
    <col min="5637" max="5637" width="7.7109375" style="33" customWidth="1"/>
    <col min="5638" max="5638" width="9.42578125" style="33" customWidth="1"/>
    <col min="5639" max="5639" width="9.7109375" style="33" customWidth="1"/>
    <col min="5640" max="5640" width="6.140625" style="33" customWidth="1"/>
    <col min="5641" max="5641" width="6.42578125" style="33" customWidth="1"/>
    <col min="5642" max="5642" width="6.140625" style="33" customWidth="1"/>
    <col min="5643" max="5643" width="6.5703125" style="33" customWidth="1"/>
    <col min="5644" max="5644" width="6.28515625" style="33" customWidth="1"/>
    <col min="5645" max="5645" width="10.140625" style="33" customWidth="1"/>
    <col min="5646" max="5646" width="8.5703125" style="33" customWidth="1"/>
    <col min="5647" max="5647" width="12" style="33" customWidth="1"/>
    <col min="5648" max="5887" width="9.140625" style="33"/>
    <col min="5888" max="5888" width="6" style="33" customWidth="1"/>
    <col min="5889" max="5889" width="13.42578125" style="33" customWidth="1"/>
    <col min="5890" max="5890" width="19" style="33" customWidth="1"/>
    <col min="5891" max="5891" width="8.7109375" style="33" customWidth="1"/>
    <col min="5892" max="5892" width="0" style="33" hidden="1" customWidth="1"/>
    <col min="5893" max="5893" width="7.7109375" style="33" customWidth="1"/>
    <col min="5894" max="5894" width="9.42578125" style="33" customWidth="1"/>
    <col min="5895" max="5895" width="9.7109375" style="33" customWidth="1"/>
    <col min="5896" max="5896" width="6.140625" style="33" customWidth="1"/>
    <col min="5897" max="5897" width="6.42578125" style="33" customWidth="1"/>
    <col min="5898" max="5898" width="6.140625" style="33" customWidth="1"/>
    <col min="5899" max="5899" width="6.5703125" style="33" customWidth="1"/>
    <col min="5900" max="5900" width="6.28515625" style="33" customWidth="1"/>
    <col min="5901" max="5901" width="10.140625" style="33" customWidth="1"/>
    <col min="5902" max="5902" width="8.5703125" style="33" customWidth="1"/>
    <col min="5903" max="5903" width="12" style="33" customWidth="1"/>
    <col min="5904" max="6143" width="9.140625" style="33"/>
    <col min="6144" max="6144" width="6" style="33" customWidth="1"/>
    <col min="6145" max="6145" width="13.42578125" style="33" customWidth="1"/>
    <col min="6146" max="6146" width="19" style="33" customWidth="1"/>
    <col min="6147" max="6147" width="8.7109375" style="33" customWidth="1"/>
    <col min="6148" max="6148" width="0" style="33" hidden="1" customWidth="1"/>
    <col min="6149" max="6149" width="7.7109375" style="33" customWidth="1"/>
    <col min="6150" max="6150" width="9.42578125" style="33" customWidth="1"/>
    <col min="6151" max="6151" width="9.7109375" style="33" customWidth="1"/>
    <col min="6152" max="6152" width="6.140625" style="33" customWidth="1"/>
    <col min="6153" max="6153" width="6.42578125" style="33" customWidth="1"/>
    <col min="6154" max="6154" width="6.140625" style="33" customWidth="1"/>
    <col min="6155" max="6155" width="6.5703125" style="33" customWidth="1"/>
    <col min="6156" max="6156" width="6.28515625" style="33" customWidth="1"/>
    <col min="6157" max="6157" width="10.140625" style="33" customWidth="1"/>
    <col min="6158" max="6158" width="8.5703125" style="33" customWidth="1"/>
    <col min="6159" max="6159" width="12" style="33" customWidth="1"/>
    <col min="6160" max="6399" width="9.140625" style="33"/>
    <col min="6400" max="6400" width="6" style="33" customWidth="1"/>
    <col min="6401" max="6401" width="13.42578125" style="33" customWidth="1"/>
    <col min="6402" max="6402" width="19" style="33" customWidth="1"/>
    <col min="6403" max="6403" width="8.7109375" style="33" customWidth="1"/>
    <col min="6404" max="6404" width="0" style="33" hidden="1" customWidth="1"/>
    <col min="6405" max="6405" width="7.7109375" style="33" customWidth="1"/>
    <col min="6406" max="6406" width="9.42578125" style="33" customWidth="1"/>
    <col min="6407" max="6407" width="9.7109375" style="33" customWidth="1"/>
    <col min="6408" max="6408" width="6.140625" style="33" customWidth="1"/>
    <col min="6409" max="6409" width="6.42578125" style="33" customWidth="1"/>
    <col min="6410" max="6410" width="6.140625" style="33" customWidth="1"/>
    <col min="6411" max="6411" width="6.5703125" style="33" customWidth="1"/>
    <col min="6412" max="6412" width="6.28515625" style="33" customWidth="1"/>
    <col min="6413" max="6413" width="10.140625" style="33" customWidth="1"/>
    <col min="6414" max="6414" width="8.5703125" style="33" customWidth="1"/>
    <col min="6415" max="6415" width="12" style="33" customWidth="1"/>
    <col min="6416" max="6655" width="9.140625" style="33"/>
    <col min="6656" max="6656" width="6" style="33" customWidth="1"/>
    <col min="6657" max="6657" width="13.42578125" style="33" customWidth="1"/>
    <col min="6658" max="6658" width="19" style="33" customWidth="1"/>
    <col min="6659" max="6659" width="8.7109375" style="33" customWidth="1"/>
    <col min="6660" max="6660" width="0" style="33" hidden="1" customWidth="1"/>
    <col min="6661" max="6661" width="7.7109375" style="33" customWidth="1"/>
    <col min="6662" max="6662" width="9.42578125" style="33" customWidth="1"/>
    <col min="6663" max="6663" width="9.7109375" style="33" customWidth="1"/>
    <col min="6664" max="6664" width="6.140625" style="33" customWidth="1"/>
    <col min="6665" max="6665" width="6.42578125" style="33" customWidth="1"/>
    <col min="6666" max="6666" width="6.140625" style="33" customWidth="1"/>
    <col min="6667" max="6667" width="6.5703125" style="33" customWidth="1"/>
    <col min="6668" max="6668" width="6.28515625" style="33" customWidth="1"/>
    <col min="6669" max="6669" width="10.140625" style="33" customWidth="1"/>
    <col min="6670" max="6670" width="8.5703125" style="33" customWidth="1"/>
    <col min="6671" max="6671" width="12" style="33" customWidth="1"/>
    <col min="6672" max="6911" width="9.140625" style="33"/>
    <col min="6912" max="6912" width="6" style="33" customWidth="1"/>
    <col min="6913" max="6913" width="13.42578125" style="33" customWidth="1"/>
    <col min="6914" max="6914" width="19" style="33" customWidth="1"/>
    <col min="6915" max="6915" width="8.7109375" style="33" customWidth="1"/>
    <col min="6916" max="6916" width="0" style="33" hidden="1" customWidth="1"/>
    <col min="6917" max="6917" width="7.7109375" style="33" customWidth="1"/>
    <col min="6918" max="6918" width="9.42578125" style="33" customWidth="1"/>
    <col min="6919" max="6919" width="9.7109375" style="33" customWidth="1"/>
    <col min="6920" max="6920" width="6.140625" style="33" customWidth="1"/>
    <col min="6921" max="6921" width="6.42578125" style="33" customWidth="1"/>
    <col min="6922" max="6922" width="6.140625" style="33" customWidth="1"/>
    <col min="6923" max="6923" width="6.5703125" style="33" customWidth="1"/>
    <col min="6924" max="6924" width="6.28515625" style="33" customWidth="1"/>
    <col min="6925" max="6925" width="10.140625" style="33" customWidth="1"/>
    <col min="6926" max="6926" width="8.5703125" style="33" customWidth="1"/>
    <col min="6927" max="6927" width="12" style="33" customWidth="1"/>
    <col min="6928" max="7167" width="9.140625" style="33"/>
    <col min="7168" max="7168" width="6" style="33" customWidth="1"/>
    <col min="7169" max="7169" width="13.42578125" style="33" customWidth="1"/>
    <col min="7170" max="7170" width="19" style="33" customWidth="1"/>
    <col min="7171" max="7171" width="8.7109375" style="33" customWidth="1"/>
    <col min="7172" max="7172" width="0" style="33" hidden="1" customWidth="1"/>
    <col min="7173" max="7173" width="7.7109375" style="33" customWidth="1"/>
    <col min="7174" max="7174" width="9.42578125" style="33" customWidth="1"/>
    <col min="7175" max="7175" width="9.7109375" style="33" customWidth="1"/>
    <col min="7176" max="7176" width="6.140625" style="33" customWidth="1"/>
    <col min="7177" max="7177" width="6.42578125" style="33" customWidth="1"/>
    <col min="7178" max="7178" width="6.140625" style="33" customWidth="1"/>
    <col min="7179" max="7179" width="6.5703125" style="33" customWidth="1"/>
    <col min="7180" max="7180" width="6.28515625" style="33" customWidth="1"/>
    <col min="7181" max="7181" width="10.140625" style="33" customWidth="1"/>
    <col min="7182" max="7182" width="8.5703125" style="33" customWidth="1"/>
    <col min="7183" max="7183" width="12" style="33" customWidth="1"/>
    <col min="7184" max="7423" width="9.140625" style="33"/>
    <col min="7424" max="7424" width="6" style="33" customWidth="1"/>
    <col min="7425" max="7425" width="13.42578125" style="33" customWidth="1"/>
    <col min="7426" max="7426" width="19" style="33" customWidth="1"/>
    <col min="7427" max="7427" width="8.7109375" style="33" customWidth="1"/>
    <col min="7428" max="7428" width="0" style="33" hidden="1" customWidth="1"/>
    <col min="7429" max="7429" width="7.7109375" style="33" customWidth="1"/>
    <col min="7430" max="7430" width="9.42578125" style="33" customWidth="1"/>
    <col min="7431" max="7431" width="9.7109375" style="33" customWidth="1"/>
    <col min="7432" max="7432" width="6.140625" style="33" customWidth="1"/>
    <col min="7433" max="7433" width="6.42578125" style="33" customWidth="1"/>
    <col min="7434" max="7434" width="6.140625" style="33" customWidth="1"/>
    <col min="7435" max="7435" width="6.5703125" style="33" customWidth="1"/>
    <col min="7436" max="7436" width="6.28515625" style="33" customWidth="1"/>
    <col min="7437" max="7437" width="10.140625" style="33" customWidth="1"/>
    <col min="7438" max="7438" width="8.5703125" style="33" customWidth="1"/>
    <col min="7439" max="7439" width="12" style="33" customWidth="1"/>
    <col min="7440" max="7679" width="9.140625" style="33"/>
    <col min="7680" max="7680" width="6" style="33" customWidth="1"/>
    <col min="7681" max="7681" width="13.42578125" style="33" customWidth="1"/>
    <col min="7682" max="7682" width="19" style="33" customWidth="1"/>
    <col min="7683" max="7683" width="8.7109375" style="33" customWidth="1"/>
    <col min="7684" max="7684" width="0" style="33" hidden="1" customWidth="1"/>
    <col min="7685" max="7685" width="7.7109375" style="33" customWidth="1"/>
    <col min="7686" max="7686" width="9.42578125" style="33" customWidth="1"/>
    <col min="7687" max="7687" width="9.7109375" style="33" customWidth="1"/>
    <col min="7688" max="7688" width="6.140625" style="33" customWidth="1"/>
    <col min="7689" max="7689" width="6.42578125" style="33" customWidth="1"/>
    <col min="7690" max="7690" width="6.140625" style="33" customWidth="1"/>
    <col min="7691" max="7691" width="6.5703125" style="33" customWidth="1"/>
    <col min="7692" max="7692" width="6.28515625" style="33" customWidth="1"/>
    <col min="7693" max="7693" width="10.140625" style="33" customWidth="1"/>
    <col min="7694" max="7694" width="8.5703125" style="33" customWidth="1"/>
    <col min="7695" max="7695" width="12" style="33" customWidth="1"/>
    <col min="7696" max="7935" width="9.140625" style="33"/>
    <col min="7936" max="7936" width="6" style="33" customWidth="1"/>
    <col min="7937" max="7937" width="13.42578125" style="33" customWidth="1"/>
    <col min="7938" max="7938" width="19" style="33" customWidth="1"/>
    <col min="7939" max="7939" width="8.7109375" style="33" customWidth="1"/>
    <col min="7940" max="7940" width="0" style="33" hidden="1" customWidth="1"/>
    <col min="7941" max="7941" width="7.7109375" style="33" customWidth="1"/>
    <col min="7942" max="7942" width="9.42578125" style="33" customWidth="1"/>
    <col min="7943" max="7943" width="9.7109375" style="33" customWidth="1"/>
    <col min="7944" max="7944" width="6.140625" style="33" customWidth="1"/>
    <col min="7945" max="7945" width="6.42578125" style="33" customWidth="1"/>
    <col min="7946" max="7946" width="6.140625" style="33" customWidth="1"/>
    <col min="7947" max="7947" width="6.5703125" style="33" customWidth="1"/>
    <col min="7948" max="7948" width="6.28515625" style="33" customWidth="1"/>
    <col min="7949" max="7949" width="10.140625" style="33" customWidth="1"/>
    <col min="7950" max="7950" width="8.5703125" style="33" customWidth="1"/>
    <col min="7951" max="7951" width="12" style="33" customWidth="1"/>
    <col min="7952" max="8191" width="9.140625" style="33"/>
    <col min="8192" max="8192" width="6" style="33" customWidth="1"/>
    <col min="8193" max="8193" width="13.42578125" style="33" customWidth="1"/>
    <col min="8194" max="8194" width="19" style="33" customWidth="1"/>
    <col min="8195" max="8195" width="8.7109375" style="33" customWidth="1"/>
    <col min="8196" max="8196" width="0" style="33" hidden="1" customWidth="1"/>
    <col min="8197" max="8197" width="7.7109375" style="33" customWidth="1"/>
    <col min="8198" max="8198" width="9.42578125" style="33" customWidth="1"/>
    <col min="8199" max="8199" width="9.7109375" style="33" customWidth="1"/>
    <col min="8200" max="8200" width="6.140625" style="33" customWidth="1"/>
    <col min="8201" max="8201" width="6.42578125" style="33" customWidth="1"/>
    <col min="8202" max="8202" width="6.140625" style="33" customWidth="1"/>
    <col min="8203" max="8203" width="6.5703125" style="33" customWidth="1"/>
    <col min="8204" max="8204" width="6.28515625" style="33" customWidth="1"/>
    <col min="8205" max="8205" width="10.140625" style="33" customWidth="1"/>
    <col min="8206" max="8206" width="8.5703125" style="33" customWidth="1"/>
    <col min="8207" max="8207" width="12" style="33" customWidth="1"/>
    <col min="8208" max="8447" width="9.140625" style="33"/>
    <col min="8448" max="8448" width="6" style="33" customWidth="1"/>
    <col min="8449" max="8449" width="13.42578125" style="33" customWidth="1"/>
    <col min="8450" max="8450" width="19" style="33" customWidth="1"/>
    <col min="8451" max="8451" width="8.7109375" style="33" customWidth="1"/>
    <col min="8452" max="8452" width="0" style="33" hidden="1" customWidth="1"/>
    <col min="8453" max="8453" width="7.7109375" style="33" customWidth="1"/>
    <col min="8454" max="8454" width="9.42578125" style="33" customWidth="1"/>
    <col min="8455" max="8455" width="9.7109375" style="33" customWidth="1"/>
    <col min="8456" max="8456" width="6.140625" style="33" customWidth="1"/>
    <col min="8457" max="8457" width="6.42578125" style="33" customWidth="1"/>
    <col min="8458" max="8458" width="6.140625" style="33" customWidth="1"/>
    <col min="8459" max="8459" width="6.5703125" style="33" customWidth="1"/>
    <col min="8460" max="8460" width="6.28515625" style="33" customWidth="1"/>
    <col min="8461" max="8461" width="10.140625" style="33" customWidth="1"/>
    <col min="8462" max="8462" width="8.5703125" style="33" customWidth="1"/>
    <col min="8463" max="8463" width="12" style="33" customWidth="1"/>
    <col min="8464" max="8703" width="9.140625" style="33"/>
    <col min="8704" max="8704" width="6" style="33" customWidth="1"/>
    <col min="8705" max="8705" width="13.42578125" style="33" customWidth="1"/>
    <col min="8706" max="8706" width="19" style="33" customWidth="1"/>
    <col min="8707" max="8707" width="8.7109375" style="33" customWidth="1"/>
    <col min="8708" max="8708" width="0" style="33" hidden="1" customWidth="1"/>
    <col min="8709" max="8709" width="7.7109375" style="33" customWidth="1"/>
    <col min="8710" max="8710" width="9.42578125" style="33" customWidth="1"/>
    <col min="8711" max="8711" width="9.7109375" style="33" customWidth="1"/>
    <col min="8712" max="8712" width="6.140625" style="33" customWidth="1"/>
    <col min="8713" max="8713" width="6.42578125" style="33" customWidth="1"/>
    <col min="8714" max="8714" width="6.140625" style="33" customWidth="1"/>
    <col min="8715" max="8715" width="6.5703125" style="33" customWidth="1"/>
    <col min="8716" max="8716" width="6.28515625" style="33" customWidth="1"/>
    <col min="8717" max="8717" width="10.140625" style="33" customWidth="1"/>
    <col min="8718" max="8718" width="8.5703125" style="33" customWidth="1"/>
    <col min="8719" max="8719" width="12" style="33" customWidth="1"/>
    <col min="8720" max="8959" width="9.140625" style="33"/>
    <col min="8960" max="8960" width="6" style="33" customWidth="1"/>
    <col min="8961" max="8961" width="13.42578125" style="33" customWidth="1"/>
    <col min="8962" max="8962" width="19" style="33" customWidth="1"/>
    <col min="8963" max="8963" width="8.7109375" style="33" customWidth="1"/>
    <col min="8964" max="8964" width="0" style="33" hidden="1" customWidth="1"/>
    <col min="8965" max="8965" width="7.7109375" style="33" customWidth="1"/>
    <col min="8966" max="8966" width="9.42578125" style="33" customWidth="1"/>
    <col min="8967" max="8967" width="9.7109375" style="33" customWidth="1"/>
    <col min="8968" max="8968" width="6.140625" style="33" customWidth="1"/>
    <col min="8969" max="8969" width="6.42578125" style="33" customWidth="1"/>
    <col min="8970" max="8970" width="6.140625" style="33" customWidth="1"/>
    <col min="8971" max="8971" width="6.5703125" style="33" customWidth="1"/>
    <col min="8972" max="8972" width="6.28515625" style="33" customWidth="1"/>
    <col min="8973" max="8973" width="10.140625" style="33" customWidth="1"/>
    <col min="8974" max="8974" width="8.5703125" style="33" customWidth="1"/>
    <col min="8975" max="8975" width="12" style="33" customWidth="1"/>
    <col min="8976" max="9215" width="9.140625" style="33"/>
    <col min="9216" max="9216" width="6" style="33" customWidth="1"/>
    <col min="9217" max="9217" width="13.42578125" style="33" customWidth="1"/>
    <col min="9218" max="9218" width="19" style="33" customWidth="1"/>
    <col min="9219" max="9219" width="8.7109375" style="33" customWidth="1"/>
    <col min="9220" max="9220" width="0" style="33" hidden="1" customWidth="1"/>
    <col min="9221" max="9221" width="7.7109375" style="33" customWidth="1"/>
    <col min="9222" max="9222" width="9.42578125" style="33" customWidth="1"/>
    <col min="9223" max="9223" width="9.7109375" style="33" customWidth="1"/>
    <col min="9224" max="9224" width="6.140625" style="33" customWidth="1"/>
    <col min="9225" max="9225" width="6.42578125" style="33" customWidth="1"/>
    <col min="9226" max="9226" width="6.140625" style="33" customWidth="1"/>
    <col min="9227" max="9227" width="6.5703125" style="33" customWidth="1"/>
    <col min="9228" max="9228" width="6.28515625" style="33" customWidth="1"/>
    <col min="9229" max="9229" width="10.140625" style="33" customWidth="1"/>
    <col min="9230" max="9230" width="8.5703125" style="33" customWidth="1"/>
    <col min="9231" max="9231" width="12" style="33" customWidth="1"/>
    <col min="9232" max="9471" width="9.140625" style="33"/>
    <col min="9472" max="9472" width="6" style="33" customWidth="1"/>
    <col min="9473" max="9473" width="13.42578125" style="33" customWidth="1"/>
    <col min="9474" max="9474" width="19" style="33" customWidth="1"/>
    <col min="9475" max="9475" width="8.7109375" style="33" customWidth="1"/>
    <col min="9476" max="9476" width="0" style="33" hidden="1" customWidth="1"/>
    <col min="9477" max="9477" width="7.7109375" style="33" customWidth="1"/>
    <col min="9478" max="9478" width="9.42578125" style="33" customWidth="1"/>
    <col min="9479" max="9479" width="9.7109375" style="33" customWidth="1"/>
    <col min="9480" max="9480" width="6.140625" style="33" customWidth="1"/>
    <col min="9481" max="9481" width="6.42578125" style="33" customWidth="1"/>
    <col min="9482" max="9482" width="6.140625" style="33" customWidth="1"/>
    <col min="9483" max="9483" width="6.5703125" style="33" customWidth="1"/>
    <col min="9484" max="9484" width="6.28515625" style="33" customWidth="1"/>
    <col min="9485" max="9485" width="10.140625" style="33" customWidth="1"/>
    <col min="9486" max="9486" width="8.5703125" style="33" customWidth="1"/>
    <col min="9487" max="9487" width="12" style="33" customWidth="1"/>
    <col min="9488" max="9727" width="9.140625" style="33"/>
    <col min="9728" max="9728" width="6" style="33" customWidth="1"/>
    <col min="9729" max="9729" width="13.42578125" style="33" customWidth="1"/>
    <col min="9730" max="9730" width="19" style="33" customWidth="1"/>
    <col min="9731" max="9731" width="8.7109375" style="33" customWidth="1"/>
    <col min="9732" max="9732" width="0" style="33" hidden="1" customWidth="1"/>
    <col min="9733" max="9733" width="7.7109375" style="33" customWidth="1"/>
    <col min="9734" max="9734" width="9.42578125" style="33" customWidth="1"/>
    <col min="9735" max="9735" width="9.7109375" style="33" customWidth="1"/>
    <col min="9736" max="9736" width="6.140625" style="33" customWidth="1"/>
    <col min="9737" max="9737" width="6.42578125" style="33" customWidth="1"/>
    <col min="9738" max="9738" width="6.140625" style="33" customWidth="1"/>
    <col min="9739" max="9739" width="6.5703125" style="33" customWidth="1"/>
    <col min="9740" max="9740" width="6.28515625" style="33" customWidth="1"/>
    <col min="9741" max="9741" width="10.140625" style="33" customWidth="1"/>
    <col min="9742" max="9742" width="8.5703125" style="33" customWidth="1"/>
    <col min="9743" max="9743" width="12" style="33" customWidth="1"/>
    <col min="9744" max="9983" width="9.140625" style="33"/>
    <col min="9984" max="9984" width="6" style="33" customWidth="1"/>
    <col min="9985" max="9985" width="13.42578125" style="33" customWidth="1"/>
    <col min="9986" max="9986" width="19" style="33" customWidth="1"/>
    <col min="9987" max="9987" width="8.7109375" style="33" customWidth="1"/>
    <col min="9988" max="9988" width="0" style="33" hidden="1" customWidth="1"/>
    <col min="9989" max="9989" width="7.7109375" style="33" customWidth="1"/>
    <col min="9990" max="9990" width="9.42578125" style="33" customWidth="1"/>
    <col min="9991" max="9991" width="9.7109375" style="33" customWidth="1"/>
    <col min="9992" max="9992" width="6.140625" style="33" customWidth="1"/>
    <col min="9993" max="9993" width="6.42578125" style="33" customWidth="1"/>
    <col min="9994" max="9994" width="6.140625" style="33" customWidth="1"/>
    <col min="9995" max="9995" width="6.5703125" style="33" customWidth="1"/>
    <col min="9996" max="9996" width="6.28515625" style="33" customWidth="1"/>
    <col min="9997" max="9997" width="10.140625" style="33" customWidth="1"/>
    <col min="9998" max="9998" width="8.5703125" style="33" customWidth="1"/>
    <col min="9999" max="9999" width="12" style="33" customWidth="1"/>
    <col min="10000" max="10239" width="9.140625" style="33"/>
    <col min="10240" max="10240" width="6" style="33" customWidth="1"/>
    <col min="10241" max="10241" width="13.42578125" style="33" customWidth="1"/>
    <col min="10242" max="10242" width="19" style="33" customWidth="1"/>
    <col min="10243" max="10243" width="8.7109375" style="33" customWidth="1"/>
    <col min="10244" max="10244" width="0" style="33" hidden="1" customWidth="1"/>
    <col min="10245" max="10245" width="7.7109375" style="33" customWidth="1"/>
    <col min="10246" max="10246" width="9.42578125" style="33" customWidth="1"/>
    <col min="10247" max="10247" width="9.7109375" style="33" customWidth="1"/>
    <col min="10248" max="10248" width="6.140625" style="33" customWidth="1"/>
    <col min="10249" max="10249" width="6.42578125" style="33" customWidth="1"/>
    <col min="10250" max="10250" width="6.140625" style="33" customWidth="1"/>
    <col min="10251" max="10251" width="6.5703125" style="33" customWidth="1"/>
    <col min="10252" max="10252" width="6.28515625" style="33" customWidth="1"/>
    <col min="10253" max="10253" width="10.140625" style="33" customWidth="1"/>
    <col min="10254" max="10254" width="8.5703125" style="33" customWidth="1"/>
    <col min="10255" max="10255" width="12" style="33" customWidth="1"/>
    <col min="10256" max="10495" width="9.140625" style="33"/>
    <col min="10496" max="10496" width="6" style="33" customWidth="1"/>
    <col min="10497" max="10497" width="13.42578125" style="33" customWidth="1"/>
    <col min="10498" max="10498" width="19" style="33" customWidth="1"/>
    <col min="10499" max="10499" width="8.7109375" style="33" customWidth="1"/>
    <col min="10500" max="10500" width="0" style="33" hidden="1" customWidth="1"/>
    <col min="10501" max="10501" width="7.7109375" style="33" customWidth="1"/>
    <col min="10502" max="10502" width="9.42578125" style="33" customWidth="1"/>
    <col min="10503" max="10503" width="9.7109375" style="33" customWidth="1"/>
    <col min="10504" max="10504" width="6.140625" style="33" customWidth="1"/>
    <col min="10505" max="10505" width="6.42578125" style="33" customWidth="1"/>
    <col min="10506" max="10506" width="6.140625" style="33" customWidth="1"/>
    <col min="10507" max="10507" width="6.5703125" style="33" customWidth="1"/>
    <col min="10508" max="10508" width="6.28515625" style="33" customWidth="1"/>
    <col min="10509" max="10509" width="10.140625" style="33" customWidth="1"/>
    <col min="10510" max="10510" width="8.5703125" style="33" customWidth="1"/>
    <col min="10511" max="10511" width="12" style="33" customWidth="1"/>
    <col min="10512" max="10751" width="9.140625" style="33"/>
    <col min="10752" max="10752" width="6" style="33" customWidth="1"/>
    <col min="10753" max="10753" width="13.42578125" style="33" customWidth="1"/>
    <col min="10754" max="10754" width="19" style="33" customWidth="1"/>
    <col min="10755" max="10755" width="8.7109375" style="33" customWidth="1"/>
    <col min="10756" max="10756" width="0" style="33" hidden="1" customWidth="1"/>
    <col min="10757" max="10757" width="7.7109375" style="33" customWidth="1"/>
    <col min="10758" max="10758" width="9.42578125" style="33" customWidth="1"/>
    <col min="10759" max="10759" width="9.7109375" style="33" customWidth="1"/>
    <col min="10760" max="10760" width="6.140625" style="33" customWidth="1"/>
    <col min="10761" max="10761" width="6.42578125" style="33" customWidth="1"/>
    <col min="10762" max="10762" width="6.140625" style="33" customWidth="1"/>
    <col min="10763" max="10763" width="6.5703125" style="33" customWidth="1"/>
    <col min="10764" max="10764" width="6.28515625" style="33" customWidth="1"/>
    <col min="10765" max="10765" width="10.140625" style="33" customWidth="1"/>
    <col min="10766" max="10766" width="8.5703125" style="33" customWidth="1"/>
    <col min="10767" max="10767" width="12" style="33" customWidth="1"/>
    <col min="10768" max="11007" width="9.140625" style="33"/>
    <col min="11008" max="11008" width="6" style="33" customWidth="1"/>
    <col min="11009" max="11009" width="13.42578125" style="33" customWidth="1"/>
    <col min="11010" max="11010" width="19" style="33" customWidth="1"/>
    <col min="11011" max="11011" width="8.7109375" style="33" customWidth="1"/>
    <col min="11012" max="11012" width="0" style="33" hidden="1" customWidth="1"/>
    <col min="11013" max="11013" width="7.7109375" style="33" customWidth="1"/>
    <col min="11014" max="11014" width="9.42578125" style="33" customWidth="1"/>
    <col min="11015" max="11015" width="9.7109375" style="33" customWidth="1"/>
    <col min="11016" max="11016" width="6.140625" style="33" customWidth="1"/>
    <col min="11017" max="11017" width="6.42578125" style="33" customWidth="1"/>
    <col min="11018" max="11018" width="6.140625" style="33" customWidth="1"/>
    <col min="11019" max="11019" width="6.5703125" style="33" customWidth="1"/>
    <col min="11020" max="11020" width="6.28515625" style="33" customWidth="1"/>
    <col min="11021" max="11021" width="10.140625" style="33" customWidth="1"/>
    <col min="11022" max="11022" width="8.5703125" style="33" customWidth="1"/>
    <col min="11023" max="11023" width="12" style="33" customWidth="1"/>
    <col min="11024" max="11263" width="9.140625" style="33"/>
    <col min="11264" max="11264" width="6" style="33" customWidth="1"/>
    <col min="11265" max="11265" width="13.42578125" style="33" customWidth="1"/>
    <col min="11266" max="11266" width="19" style="33" customWidth="1"/>
    <col min="11267" max="11267" width="8.7109375" style="33" customWidth="1"/>
    <col min="11268" max="11268" width="0" style="33" hidden="1" customWidth="1"/>
    <col min="11269" max="11269" width="7.7109375" style="33" customWidth="1"/>
    <col min="11270" max="11270" width="9.42578125" style="33" customWidth="1"/>
    <col min="11271" max="11271" width="9.7109375" style="33" customWidth="1"/>
    <col min="11272" max="11272" width="6.140625" style="33" customWidth="1"/>
    <col min="11273" max="11273" width="6.42578125" style="33" customWidth="1"/>
    <col min="11274" max="11274" width="6.140625" style="33" customWidth="1"/>
    <col min="11275" max="11275" width="6.5703125" style="33" customWidth="1"/>
    <col min="11276" max="11276" width="6.28515625" style="33" customWidth="1"/>
    <col min="11277" max="11277" width="10.140625" style="33" customWidth="1"/>
    <col min="11278" max="11278" width="8.5703125" style="33" customWidth="1"/>
    <col min="11279" max="11279" width="12" style="33" customWidth="1"/>
    <col min="11280" max="11519" width="9.140625" style="33"/>
    <col min="11520" max="11520" width="6" style="33" customWidth="1"/>
    <col min="11521" max="11521" width="13.42578125" style="33" customWidth="1"/>
    <col min="11522" max="11522" width="19" style="33" customWidth="1"/>
    <col min="11523" max="11523" width="8.7109375" style="33" customWidth="1"/>
    <col min="11524" max="11524" width="0" style="33" hidden="1" customWidth="1"/>
    <col min="11525" max="11525" width="7.7109375" style="33" customWidth="1"/>
    <col min="11526" max="11526" width="9.42578125" style="33" customWidth="1"/>
    <col min="11527" max="11527" width="9.7109375" style="33" customWidth="1"/>
    <col min="11528" max="11528" width="6.140625" style="33" customWidth="1"/>
    <col min="11529" max="11529" width="6.42578125" style="33" customWidth="1"/>
    <col min="11530" max="11530" width="6.140625" style="33" customWidth="1"/>
    <col min="11531" max="11531" width="6.5703125" style="33" customWidth="1"/>
    <col min="11532" max="11532" width="6.28515625" style="33" customWidth="1"/>
    <col min="11533" max="11533" width="10.140625" style="33" customWidth="1"/>
    <col min="11534" max="11534" width="8.5703125" style="33" customWidth="1"/>
    <col min="11535" max="11535" width="12" style="33" customWidth="1"/>
    <col min="11536" max="11775" width="9.140625" style="33"/>
    <col min="11776" max="11776" width="6" style="33" customWidth="1"/>
    <col min="11777" max="11777" width="13.42578125" style="33" customWidth="1"/>
    <col min="11778" max="11778" width="19" style="33" customWidth="1"/>
    <col min="11779" max="11779" width="8.7109375" style="33" customWidth="1"/>
    <col min="11780" max="11780" width="0" style="33" hidden="1" customWidth="1"/>
    <col min="11781" max="11781" width="7.7109375" style="33" customWidth="1"/>
    <col min="11782" max="11782" width="9.42578125" style="33" customWidth="1"/>
    <col min="11783" max="11783" width="9.7109375" style="33" customWidth="1"/>
    <col min="11784" max="11784" width="6.140625" style="33" customWidth="1"/>
    <col min="11785" max="11785" width="6.42578125" style="33" customWidth="1"/>
    <col min="11786" max="11786" width="6.140625" style="33" customWidth="1"/>
    <col min="11787" max="11787" width="6.5703125" style="33" customWidth="1"/>
    <col min="11788" max="11788" width="6.28515625" style="33" customWidth="1"/>
    <col min="11789" max="11789" width="10.140625" style="33" customWidth="1"/>
    <col min="11790" max="11790" width="8.5703125" style="33" customWidth="1"/>
    <col min="11791" max="11791" width="12" style="33" customWidth="1"/>
    <col min="11792" max="12031" width="9.140625" style="33"/>
    <col min="12032" max="12032" width="6" style="33" customWidth="1"/>
    <col min="12033" max="12033" width="13.42578125" style="33" customWidth="1"/>
    <col min="12034" max="12034" width="19" style="33" customWidth="1"/>
    <col min="12035" max="12035" width="8.7109375" style="33" customWidth="1"/>
    <col min="12036" max="12036" width="0" style="33" hidden="1" customWidth="1"/>
    <col min="12037" max="12037" width="7.7109375" style="33" customWidth="1"/>
    <col min="12038" max="12038" width="9.42578125" style="33" customWidth="1"/>
    <col min="12039" max="12039" width="9.7109375" style="33" customWidth="1"/>
    <col min="12040" max="12040" width="6.140625" style="33" customWidth="1"/>
    <col min="12041" max="12041" width="6.42578125" style="33" customWidth="1"/>
    <col min="12042" max="12042" width="6.140625" style="33" customWidth="1"/>
    <col min="12043" max="12043" width="6.5703125" style="33" customWidth="1"/>
    <col min="12044" max="12044" width="6.28515625" style="33" customWidth="1"/>
    <col min="12045" max="12045" width="10.140625" style="33" customWidth="1"/>
    <col min="12046" max="12046" width="8.5703125" style="33" customWidth="1"/>
    <col min="12047" max="12047" width="12" style="33" customWidth="1"/>
    <col min="12048" max="12287" width="9.140625" style="33"/>
    <col min="12288" max="12288" width="6" style="33" customWidth="1"/>
    <col min="12289" max="12289" width="13.42578125" style="33" customWidth="1"/>
    <col min="12290" max="12290" width="19" style="33" customWidth="1"/>
    <col min="12291" max="12291" width="8.7109375" style="33" customWidth="1"/>
    <col min="12292" max="12292" width="0" style="33" hidden="1" customWidth="1"/>
    <col min="12293" max="12293" width="7.7109375" style="33" customWidth="1"/>
    <col min="12294" max="12294" width="9.42578125" style="33" customWidth="1"/>
    <col min="12295" max="12295" width="9.7109375" style="33" customWidth="1"/>
    <col min="12296" max="12296" width="6.140625" style="33" customWidth="1"/>
    <col min="12297" max="12297" width="6.42578125" style="33" customWidth="1"/>
    <col min="12298" max="12298" width="6.140625" style="33" customWidth="1"/>
    <col min="12299" max="12299" width="6.5703125" style="33" customWidth="1"/>
    <col min="12300" max="12300" width="6.28515625" style="33" customWidth="1"/>
    <col min="12301" max="12301" width="10.140625" style="33" customWidth="1"/>
    <col min="12302" max="12302" width="8.5703125" style="33" customWidth="1"/>
    <col min="12303" max="12303" width="12" style="33" customWidth="1"/>
    <col min="12304" max="12543" width="9.140625" style="33"/>
    <col min="12544" max="12544" width="6" style="33" customWidth="1"/>
    <col min="12545" max="12545" width="13.42578125" style="33" customWidth="1"/>
    <col min="12546" max="12546" width="19" style="33" customWidth="1"/>
    <col min="12547" max="12547" width="8.7109375" style="33" customWidth="1"/>
    <col min="12548" max="12548" width="0" style="33" hidden="1" customWidth="1"/>
    <col min="12549" max="12549" width="7.7109375" style="33" customWidth="1"/>
    <col min="12550" max="12550" width="9.42578125" style="33" customWidth="1"/>
    <col min="12551" max="12551" width="9.7109375" style="33" customWidth="1"/>
    <col min="12552" max="12552" width="6.140625" style="33" customWidth="1"/>
    <col min="12553" max="12553" width="6.42578125" style="33" customWidth="1"/>
    <col min="12554" max="12554" width="6.140625" style="33" customWidth="1"/>
    <col min="12555" max="12555" width="6.5703125" style="33" customWidth="1"/>
    <col min="12556" max="12556" width="6.28515625" style="33" customWidth="1"/>
    <col min="12557" max="12557" width="10.140625" style="33" customWidth="1"/>
    <col min="12558" max="12558" width="8.5703125" style="33" customWidth="1"/>
    <col min="12559" max="12559" width="12" style="33" customWidth="1"/>
    <col min="12560" max="12799" width="9.140625" style="33"/>
    <col min="12800" max="12800" width="6" style="33" customWidth="1"/>
    <col min="12801" max="12801" width="13.42578125" style="33" customWidth="1"/>
    <col min="12802" max="12802" width="19" style="33" customWidth="1"/>
    <col min="12803" max="12803" width="8.7109375" style="33" customWidth="1"/>
    <col min="12804" max="12804" width="0" style="33" hidden="1" customWidth="1"/>
    <col min="12805" max="12805" width="7.7109375" style="33" customWidth="1"/>
    <col min="12806" max="12806" width="9.42578125" style="33" customWidth="1"/>
    <col min="12807" max="12807" width="9.7109375" style="33" customWidth="1"/>
    <col min="12808" max="12808" width="6.140625" style="33" customWidth="1"/>
    <col min="12809" max="12809" width="6.42578125" style="33" customWidth="1"/>
    <col min="12810" max="12810" width="6.140625" style="33" customWidth="1"/>
    <col min="12811" max="12811" width="6.5703125" style="33" customWidth="1"/>
    <col min="12812" max="12812" width="6.28515625" style="33" customWidth="1"/>
    <col min="12813" max="12813" width="10.140625" style="33" customWidth="1"/>
    <col min="12814" max="12814" width="8.5703125" style="33" customWidth="1"/>
    <col min="12815" max="12815" width="12" style="33" customWidth="1"/>
    <col min="12816" max="13055" width="9.140625" style="33"/>
    <col min="13056" max="13056" width="6" style="33" customWidth="1"/>
    <col min="13057" max="13057" width="13.42578125" style="33" customWidth="1"/>
    <col min="13058" max="13058" width="19" style="33" customWidth="1"/>
    <col min="13059" max="13059" width="8.7109375" style="33" customWidth="1"/>
    <col min="13060" max="13060" width="0" style="33" hidden="1" customWidth="1"/>
    <col min="13061" max="13061" width="7.7109375" style="33" customWidth="1"/>
    <col min="13062" max="13062" width="9.42578125" style="33" customWidth="1"/>
    <col min="13063" max="13063" width="9.7109375" style="33" customWidth="1"/>
    <col min="13064" max="13064" width="6.140625" style="33" customWidth="1"/>
    <col min="13065" max="13065" width="6.42578125" style="33" customWidth="1"/>
    <col min="13066" max="13066" width="6.140625" style="33" customWidth="1"/>
    <col min="13067" max="13067" width="6.5703125" style="33" customWidth="1"/>
    <col min="13068" max="13068" width="6.28515625" style="33" customWidth="1"/>
    <col min="13069" max="13069" width="10.140625" style="33" customWidth="1"/>
    <col min="13070" max="13070" width="8.5703125" style="33" customWidth="1"/>
    <col min="13071" max="13071" width="12" style="33" customWidth="1"/>
    <col min="13072" max="13311" width="9.140625" style="33"/>
    <col min="13312" max="13312" width="6" style="33" customWidth="1"/>
    <col min="13313" max="13313" width="13.42578125" style="33" customWidth="1"/>
    <col min="13314" max="13314" width="19" style="33" customWidth="1"/>
    <col min="13315" max="13315" width="8.7109375" style="33" customWidth="1"/>
    <col min="13316" max="13316" width="0" style="33" hidden="1" customWidth="1"/>
    <col min="13317" max="13317" width="7.7109375" style="33" customWidth="1"/>
    <col min="13318" max="13318" width="9.42578125" style="33" customWidth="1"/>
    <col min="13319" max="13319" width="9.7109375" style="33" customWidth="1"/>
    <col min="13320" max="13320" width="6.140625" style="33" customWidth="1"/>
    <col min="13321" max="13321" width="6.42578125" style="33" customWidth="1"/>
    <col min="13322" max="13322" width="6.140625" style="33" customWidth="1"/>
    <col min="13323" max="13323" width="6.5703125" style="33" customWidth="1"/>
    <col min="13324" max="13324" width="6.28515625" style="33" customWidth="1"/>
    <col min="13325" max="13325" width="10.140625" style="33" customWidth="1"/>
    <col min="13326" max="13326" width="8.5703125" style="33" customWidth="1"/>
    <col min="13327" max="13327" width="12" style="33" customWidth="1"/>
    <col min="13328" max="13567" width="9.140625" style="33"/>
    <col min="13568" max="13568" width="6" style="33" customWidth="1"/>
    <col min="13569" max="13569" width="13.42578125" style="33" customWidth="1"/>
    <col min="13570" max="13570" width="19" style="33" customWidth="1"/>
    <col min="13571" max="13571" width="8.7109375" style="33" customWidth="1"/>
    <col min="13572" max="13572" width="0" style="33" hidden="1" customWidth="1"/>
    <col min="13573" max="13573" width="7.7109375" style="33" customWidth="1"/>
    <col min="13574" max="13574" width="9.42578125" style="33" customWidth="1"/>
    <col min="13575" max="13575" width="9.7109375" style="33" customWidth="1"/>
    <col min="13576" max="13576" width="6.140625" style="33" customWidth="1"/>
    <col min="13577" max="13577" width="6.42578125" style="33" customWidth="1"/>
    <col min="13578" max="13578" width="6.140625" style="33" customWidth="1"/>
    <col min="13579" max="13579" width="6.5703125" style="33" customWidth="1"/>
    <col min="13580" max="13580" width="6.28515625" style="33" customWidth="1"/>
    <col min="13581" max="13581" width="10.140625" style="33" customWidth="1"/>
    <col min="13582" max="13582" width="8.5703125" style="33" customWidth="1"/>
    <col min="13583" max="13583" width="12" style="33" customWidth="1"/>
    <col min="13584" max="13823" width="9.140625" style="33"/>
    <col min="13824" max="13824" width="6" style="33" customWidth="1"/>
    <col min="13825" max="13825" width="13.42578125" style="33" customWidth="1"/>
    <col min="13826" max="13826" width="19" style="33" customWidth="1"/>
    <col min="13827" max="13827" width="8.7109375" style="33" customWidth="1"/>
    <col min="13828" max="13828" width="0" style="33" hidden="1" customWidth="1"/>
    <col min="13829" max="13829" width="7.7109375" style="33" customWidth="1"/>
    <col min="13830" max="13830" width="9.42578125" style="33" customWidth="1"/>
    <col min="13831" max="13831" width="9.7109375" style="33" customWidth="1"/>
    <col min="13832" max="13832" width="6.140625" style="33" customWidth="1"/>
    <col min="13833" max="13833" width="6.42578125" style="33" customWidth="1"/>
    <col min="13834" max="13834" width="6.140625" style="33" customWidth="1"/>
    <col min="13835" max="13835" width="6.5703125" style="33" customWidth="1"/>
    <col min="13836" max="13836" width="6.28515625" style="33" customWidth="1"/>
    <col min="13837" max="13837" width="10.140625" style="33" customWidth="1"/>
    <col min="13838" max="13838" width="8.5703125" style="33" customWidth="1"/>
    <col min="13839" max="13839" width="12" style="33" customWidth="1"/>
    <col min="13840" max="14079" width="9.140625" style="33"/>
    <col min="14080" max="14080" width="6" style="33" customWidth="1"/>
    <col min="14081" max="14081" width="13.42578125" style="33" customWidth="1"/>
    <col min="14082" max="14082" width="19" style="33" customWidth="1"/>
    <col min="14083" max="14083" width="8.7109375" style="33" customWidth="1"/>
    <col min="14084" max="14084" width="0" style="33" hidden="1" customWidth="1"/>
    <col min="14085" max="14085" width="7.7109375" style="33" customWidth="1"/>
    <col min="14086" max="14086" width="9.42578125" style="33" customWidth="1"/>
    <col min="14087" max="14087" width="9.7109375" style="33" customWidth="1"/>
    <col min="14088" max="14088" width="6.140625" style="33" customWidth="1"/>
    <col min="14089" max="14089" width="6.42578125" style="33" customWidth="1"/>
    <col min="14090" max="14090" width="6.140625" style="33" customWidth="1"/>
    <col min="14091" max="14091" width="6.5703125" style="33" customWidth="1"/>
    <col min="14092" max="14092" width="6.28515625" style="33" customWidth="1"/>
    <col min="14093" max="14093" width="10.140625" style="33" customWidth="1"/>
    <col min="14094" max="14094" width="8.5703125" style="33" customWidth="1"/>
    <col min="14095" max="14095" width="12" style="33" customWidth="1"/>
    <col min="14096" max="14335" width="9.140625" style="33"/>
    <col min="14336" max="14336" width="6" style="33" customWidth="1"/>
    <col min="14337" max="14337" width="13.42578125" style="33" customWidth="1"/>
    <col min="14338" max="14338" width="19" style="33" customWidth="1"/>
    <col min="14339" max="14339" width="8.7109375" style="33" customWidth="1"/>
    <col min="14340" max="14340" width="0" style="33" hidden="1" customWidth="1"/>
    <col min="14341" max="14341" width="7.7109375" style="33" customWidth="1"/>
    <col min="14342" max="14342" width="9.42578125" style="33" customWidth="1"/>
    <col min="14343" max="14343" width="9.7109375" style="33" customWidth="1"/>
    <col min="14344" max="14344" width="6.140625" style="33" customWidth="1"/>
    <col min="14345" max="14345" width="6.42578125" style="33" customWidth="1"/>
    <col min="14346" max="14346" width="6.140625" style="33" customWidth="1"/>
    <col min="14347" max="14347" width="6.5703125" style="33" customWidth="1"/>
    <col min="14348" max="14348" width="6.28515625" style="33" customWidth="1"/>
    <col min="14349" max="14349" width="10.140625" style="33" customWidth="1"/>
    <col min="14350" max="14350" width="8.5703125" style="33" customWidth="1"/>
    <col min="14351" max="14351" width="12" style="33" customWidth="1"/>
    <col min="14352" max="14591" width="9.140625" style="33"/>
    <col min="14592" max="14592" width="6" style="33" customWidth="1"/>
    <col min="14593" max="14593" width="13.42578125" style="33" customWidth="1"/>
    <col min="14594" max="14594" width="19" style="33" customWidth="1"/>
    <col min="14595" max="14595" width="8.7109375" style="33" customWidth="1"/>
    <col min="14596" max="14596" width="0" style="33" hidden="1" customWidth="1"/>
    <col min="14597" max="14597" width="7.7109375" style="33" customWidth="1"/>
    <col min="14598" max="14598" width="9.42578125" style="33" customWidth="1"/>
    <col min="14599" max="14599" width="9.7109375" style="33" customWidth="1"/>
    <col min="14600" max="14600" width="6.140625" style="33" customWidth="1"/>
    <col min="14601" max="14601" width="6.42578125" style="33" customWidth="1"/>
    <col min="14602" max="14602" width="6.140625" style="33" customWidth="1"/>
    <col min="14603" max="14603" width="6.5703125" style="33" customWidth="1"/>
    <col min="14604" max="14604" width="6.28515625" style="33" customWidth="1"/>
    <col min="14605" max="14605" width="10.140625" style="33" customWidth="1"/>
    <col min="14606" max="14606" width="8.5703125" style="33" customWidth="1"/>
    <col min="14607" max="14607" width="12" style="33" customWidth="1"/>
    <col min="14608" max="14847" width="9.140625" style="33"/>
    <col min="14848" max="14848" width="6" style="33" customWidth="1"/>
    <col min="14849" max="14849" width="13.42578125" style="33" customWidth="1"/>
    <col min="14850" max="14850" width="19" style="33" customWidth="1"/>
    <col min="14851" max="14851" width="8.7109375" style="33" customWidth="1"/>
    <col min="14852" max="14852" width="0" style="33" hidden="1" customWidth="1"/>
    <col min="14853" max="14853" width="7.7109375" style="33" customWidth="1"/>
    <col min="14854" max="14854" width="9.42578125" style="33" customWidth="1"/>
    <col min="14855" max="14855" width="9.7109375" style="33" customWidth="1"/>
    <col min="14856" max="14856" width="6.140625" style="33" customWidth="1"/>
    <col min="14857" max="14857" width="6.42578125" style="33" customWidth="1"/>
    <col min="14858" max="14858" width="6.140625" style="33" customWidth="1"/>
    <col min="14859" max="14859" width="6.5703125" style="33" customWidth="1"/>
    <col min="14860" max="14860" width="6.28515625" style="33" customWidth="1"/>
    <col min="14861" max="14861" width="10.140625" style="33" customWidth="1"/>
    <col min="14862" max="14862" width="8.5703125" style="33" customWidth="1"/>
    <col min="14863" max="14863" width="12" style="33" customWidth="1"/>
    <col min="14864" max="15103" width="9.140625" style="33"/>
    <col min="15104" max="15104" width="6" style="33" customWidth="1"/>
    <col min="15105" max="15105" width="13.42578125" style="33" customWidth="1"/>
    <col min="15106" max="15106" width="19" style="33" customWidth="1"/>
    <col min="15107" max="15107" width="8.7109375" style="33" customWidth="1"/>
    <col min="15108" max="15108" width="0" style="33" hidden="1" customWidth="1"/>
    <col min="15109" max="15109" width="7.7109375" style="33" customWidth="1"/>
    <col min="15110" max="15110" width="9.42578125" style="33" customWidth="1"/>
    <col min="15111" max="15111" width="9.7109375" style="33" customWidth="1"/>
    <col min="15112" max="15112" width="6.140625" style="33" customWidth="1"/>
    <col min="15113" max="15113" width="6.42578125" style="33" customWidth="1"/>
    <col min="15114" max="15114" width="6.140625" style="33" customWidth="1"/>
    <col min="15115" max="15115" width="6.5703125" style="33" customWidth="1"/>
    <col min="15116" max="15116" width="6.28515625" style="33" customWidth="1"/>
    <col min="15117" max="15117" width="10.140625" style="33" customWidth="1"/>
    <col min="15118" max="15118" width="8.5703125" style="33" customWidth="1"/>
    <col min="15119" max="15119" width="12" style="33" customWidth="1"/>
    <col min="15120" max="15359" width="9.140625" style="33"/>
    <col min="15360" max="15360" width="6" style="33" customWidth="1"/>
    <col min="15361" max="15361" width="13.42578125" style="33" customWidth="1"/>
    <col min="15362" max="15362" width="19" style="33" customWidth="1"/>
    <col min="15363" max="15363" width="8.7109375" style="33" customWidth="1"/>
    <col min="15364" max="15364" width="0" style="33" hidden="1" customWidth="1"/>
    <col min="15365" max="15365" width="7.7109375" style="33" customWidth="1"/>
    <col min="15366" max="15366" width="9.42578125" style="33" customWidth="1"/>
    <col min="15367" max="15367" width="9.7109375" style="33" customWidth="1"/>
    <col min="15368" max="15368" width="6.140625" style="33" customWidth="1"/>
    <col min="15369" max="15369" width="6.42578125" style="33" customWidth="1"/>
    <col min="15370" max="15370" width="6.140625" style="33" customWidth="1"/>
    <col min="15371" max="15371" width="6.5703125" style="33" customWidth="1"/>
    <col min="15372" max="15372" width="6.28515625" style="33" customWidth="1"/>
    <col min="15373" max="15373" width="10.140625" style="33" customWidth="1"/>
    <col min="15374" max="15374" width="8.5703125" style="33" customWidth="1"/>
    <col min="15375" max="15375" width="12" style="33" customWidth="1"/>
    <col min="15376" max="15615" width="9.140625" style="33"/>
    <col min="15616" max="15616" width="6" style="33" customWidth="1"/>
    <col min="15617" max="15617" width="13.42578125" style="33" customWidth="1"/>
    <col min="15618" max="15618" width="19" style="33" customWidth="1"/>
    <col min="15619" max="15619" width="8.7109375" style="33" customWidth="1"/>
    <col min="15620" max="15620" width="0" style="33" hidden="1" customWidth="1"/>
    <col min="15621" max="15621" width="7.7109375" style="33" customWidth="1"/>
    <col min="15622" max="15622" width="9.42578125" style="33" customWidth="1"/>
    <col min="15623" max="15623" width="9.7109375" style="33" customWidth="1"/>
    <col min="15624" max="15624" width="6.140625" style="33" customWidth="1"/>
    <col min="15625" max="15625" width="6.42578125" style="33" customWidth="1"/>
    <col min="15626" max="15626" width="6.140625" style="33" customWidth="1"/>
    <col min="15627" max="15627" width="6.5703125" style="33" customWidth="1"/>
    <col min="15628" max="15628" width="6.28515625" style="33" customWidth="1"/>
    <col min="15629" max="15629" width="10.140625" style="33" customWidth="1"/>
    <col min="15630" max="15630" width="8.5703125" style="33" customWidth="1"/>
    <col min="15631" max="15631" width="12" style="33" customWidth="1"/>
    <col min="15632" max="15871" width="9.140625" style="33"/>
    <col min="15872" max="15872" width="6" style="33" customWidth="1"/>
    <col min="15873" max="15873" width="13.42578125" style="33" customWidth="1"/>
    <col min="15874" max="15874" width="19" style="33" customWidth="1"/>
    <col min="15875" max="15875" width="8.7109375" style="33" customWidth="1"/>
    <col min="15876" max="15876" width="0" style="33" hidden="1" customWidth="1"/>
    <col min="15877" max="15877" width="7.7109375" style="33" customWidth="1"/>
    <col min="15878" max="15878" width="9.42578125" style="33" customWidth="1"/>
    <col min="15879" max="15879" width="9.7109375" style="33" customWidth="1"/>
    <col min="15880" max="15880" width="6.140625" style="33" customWidth="1"/>
    <col min="15881" max="15881" width="6.42578125" style="33" customWidth="1"/>
    <col min="15882" max="15882" width="6.140625" style="33" customWidth="1"/>
    <col min="15883" max="15883" width="6.5703125" style="33" customWidth="1"/>
    <col min="15884" max="15884" width="6.28515625" style="33" customWidth="1"/>
    <col min="15885" max="15885" width="10.140625" style="33" customWidth="1"/>
    <col min="15886" max="15886" width="8.5703125" style="33" customWidth="1"/>
    <col min="15887" max="15887" width="12" style="33" customWidth="1"/>
    <col min="15888" max="16127" width="9.140625" style="33"/>
    <col min="16128" max="16128" width="6" style="33" customWidth="1"/>
    <col min="16129" max="16129" width="13.42578125" style="33" customWidth="1"/>
    <col min="16130" max="16130" width="19" style="33" customWidth="1"/>
    <col min="16131" max="16131" width="8.7109375" style="33" customWidth="1"/>
    <col min="16132" max="16132" width="0" style="33" hidden="1" customWidth="1"/>
    <col min="16133" max="16133" width="7.7109375" style="33" customWidth="1"/>
    <col min="16134" max="16134" width="9.42578125" style="33" customWidth="1"/>
    <col min="16135" max="16135" width="9.7109375" style="33" customWidth="1"/>
    <col min="16136" max="16136" width="6.140625" style="33" customWidth="1"/>
    <col min="16137" max="16137" width="6.42578125" style="33" customWidth="1"/>
    <col min="16138" max="16138" width="6.140625" style="33" customWidth="1"/>
    <col min="16139" max="16139" width="6.5703125" style="33" customWidth="1"/>
    <col min="16140" max="16140" width="6.28515625" style="33" customWidth="1"/>
    <col min="16141" max="16141" width="10.140625" style="33" customWidth="1"/>
    <col min="16142" max="16142" width="8.5703125" style="33" customWidth="1"/>
    <col min="16143" max="16143" width="12" style="33" customWidth="1"/>
    <col min="16144" max="16384" width="9.140625" style="33"/>
  </cols>
  <sheetData>
    <row r="1" spans="1:16" s="1" customFormat="1" x14ac:dyDescent="0.25">
      <c r="A1" s="180"/>
      <c r="E1" s="180"/>
      <c r="F1" s="180"/>
      <c r="G1" s="179"/>
      <c r="K1" s="802"/>
      <c r="L1" s="802"/>
      <c r="M1" s="802"/>
      <c r="N1" s="802"/>
    </row>
    <row r="2" spans="1:16" s="2" customFormat="1" x14ac:dyDescent="0.25">
      <c r="A2" s="804" t="s">
        <v>0</v>
      </c>
      <c r="B2" s="804"/>
      <c r="C2" s="804"/>
      <c r="D2" s="804"/>
      <c r="E2" s="804"/>
      <c r="F2" s="180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16" s="1" customFormat="1" x14ac:dyDescent="0.25">
      <c r="A3" s="803" t="s">
        <v>3</v>
      </c>
      <c r="B3" s="803"/>
      <c r="C3" s="803"/>
      <c r="D3" s="803"/>
      <c r="E3" s="803"/>
      <c r="F3" s="180"/>
      <c r="G3" s="179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16" s="1" customFormat="1" x14ac:dyDescent="0.25">
      <c r="A4" s="180"/>
      <c r="E4" s="180"/>
      <c r="F4" s="180"/>
      <c r="G4" s="179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16" s="1" customFormat="1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16" s="1" customFormat="1" x14ac:dyDescent="0.25">
      <c r="A6" s="814" t="s">
        <v>247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"/>
    </row>
    <row r="7" spans="1:16" s="1" customFormat="1" x14ac:dyDescent="0.25">
      <c r="A7" s="814" t="s">
        <v>248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"/>
    </row>
    <row r="8" spans="1:16" s="1" customFormat="1" x14ac:dyDescent="0.25">
      <c r="A8" s="814" t="s">
        <v>249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"/>
    </row>
    <row r="9" spans="1:16" s="1" customFormat="1" x14ac:dyDescent="0.25">
      <c r="A9" s="255"/>
      <c r="B9" s="256"/>
      <c r="C9" s="256"/>
      <c r="D9" s="256"/>
      <c r="E9" s="375"/>
      <c r="F9" s="257"/>
      <c r="G9" s="258"/>
      <c r="H9" s="256"/>
      <c r="I9" s="259"/>
      <c r="J9" s="260"/>
      <c r="K9" s="259"/>
      <c r="L9" s="259"/>
      <c r="M9" s="376"/>
      <c r="N9" s="256"/>
      <c r="O9" s="377"/>
      <c r="P9" s="3"/>
    </row>
    <row r="10" spans="1:16" s="113" customFormat="1" x14ac:dyDescent="0.25">
      <c r="A10" s="874" t="s">
        <v>5</v>
      </c>
      <c r="B10" s="874" t="s">
        <v>6</v>
      </c>
      <c r="C10" s="874" t="s">
        <v>7</v>
      </c>
      <c r="D10" s="874"/>
      <c r="E10" s="874" t="s">
        <v>8</v>
      </c>
      <c r="F10" s="874" t="s">
        <v>9</v>
      </c>
      <c r="G10" s="874" t="s">
        <v>250</v>
      </c>
      <c r="H10" s="875" t="s">
        <v>10</v>
      </c>
      <c r="I10" s="875"/>
      <c r="J10" s="875"/>
      <c r="K10" s="875"/>
      <c r="L10" s="875"/>
      <c r="M10" s="874" t="s">
        <v>11</v>
      </c>
      <c r="N10" s="874" t="s">
        <v>12</v>
      </c>
      <c r="O10" s="876" t="s">
        <v>18</v>
      </c>
    </row>
    <row r="11" spans="1:16" s="2" customFormat="1" x14ac:dyDescent="0.25">
      <c r="A11" s="874"/>
      <c r="B11" s="874"/>
      <c r="C11" s="874"/>
      <c r="D11" s="874"/>
      <c r="E11" s="874"/>
      <c r="F11" s="874"/>
      <c r="G11" s="874"/>
      <c r="H11" s="114" t="s">
        <v>13</v>
      </c>
      <c r="I11" s="114" t="s">
        <v>14</v>
      </c>
      <c r="J11" s="114" t="s">
        <v>15</v>
      </c>
      <c r="K11" s="114" t="s">
        <v>16</v>
      </c>
      <c r="L11" s="114" t="s">
        <v>17</v>
      </c>
      <c r="M11" s="874"/>
      <c r="N11" s="874"/>
      <c r="O11" s="877"/>
    </row>
    <row r="12" spans="1:16" s="136" customFormat="1" x14ac:dyDescent="0.25">
      <c r="A12" s="38">
        <v>1</v>
      </c>
      <c r="B12" s="39" t="s">
        <v>251</v>
      </c>
      <c r="C12" s="40" t="s">
        <v>252</v>
      </c>
      <c r="D12" s="66" t="s">
        <v>146</v>
      </c>
      <c r="E12" s="71" t="s">
        <v>31</v>
      </c>
      <c r="F12" s="39" t="s">
        <v>253</v>
      </c>
      <c r="G12" s="41" t="s">
        <v>28</v>
      </c>
      <c r="H12" s="42"/>
      <c r="I12" s="42"/>
      <c r="J12" s="43"/>
      <c r="K12" s="43"/>
      <c r="L12" s="43"/>
      <c r="M12" s="44">
        <f>SUM(H12:L12)</f>
        <v>0</v>
      </c>
      <c r="N12" s="42" t="str">
        <f>IF(M12&gt;=90,"Xuất sắc",IF(M12&gt;=80,"Tốt",IF(M12&gt;=65,"Khá",IF(M12&gt;=50,"Trung bình",IF(M12&gt;=35,"Yếu","Kém")))))</f>
        <v>Kém</v>
      </c>
      <c r="O12" s="75" t="s">
        <v>254</v>
      </c>
    </row>
    <row r="13" spans="1:16" s="136" customFormat="1" x14ac:dyDescent="0.25">
      <c r="A13" s="38">
        <v>2</v>
      </c>
      <c r="B13" s="39" t="s">
        <v>255</v>
      </c>
      <c r="C13" s="40" t="s">
        <v>256</v>
      </c>
      <c r="D13" s="66" t="s">
        <v>146</v>
      </c>
      <c r="E13" s="71" t="s">
        <v>31</v>
      </c>
      <c r="F13" s="39" t="s">
        <v>257</v>
      </c>
      <c r="G13" s="41" t="s">
        <v>68</v>
      </c>
      <c r="H13" s="38"/>
      <c r="I13" s="38"/>
      <c r="J13" s="29"/>
      <c r="K13" s="29"/>
      <c r="L13" s="29"/>
      <c r="M13" s="44">
        <f t="shared" ref="M13:M46" si="0">SUM(H13:L13)</f>
        <v>0</v>
      </c>
      <c r="N13" s="42" t="str">
        <f t="shared" ref="N13:N46" si="1">IF(M13&gt;=90,"Xuất sắc",IF(M13&gt;=80,"Tốt",IF(M13&gt;=65,"Khá",IF(M13&gt;=50,"Trung bình",IF(M13&gt;=35,"Yếu","Kém")))))</f>
        <v>Kém</v>
      </c>
      <c r="O13" s="75" t="s">
        <v>254</v>
      </c>
    </row>
    <row r="14" spans="1:16" s="2" customFormat="1" x14ac:dyDescent="0.25">
      <c r="A14" s="27">
        <v>3</v>
      </c>
      <c r="B14" s="45" t="s">
        <v>258</v>
      </c>
      <c r="C14" s="46" t="s">
        <v>259</v>
      </c>
      <c r="D14" s="67" t="s">
        <v>260</v>
      </c>
      <c r="E14" s="72" t="s">
        <v>31</v>
      </c>
      <c r="F14" s="45" t="s">
        <v>261</v>
      </c>
      <c r="G14" s="47" t="s">
        <v>28</v>
      </c>
      <c r="H14" s="25">
        <v>16</v>
      </c>
      <c r="I14" s="25">
        <v>22</v>
      </c>
      <c r="J14" s="15">
        <v>10</v>
      </c>
      <c r="K14" s="15">
        <v>19</v>
      </c>
      <c r="L14" s="15"/>
      <c r="M14" s="107">
        <f t="shared" si="0"/>
        <v>67</v>
      </c>
      <c r="N14" s="13" t="str">
        <f t="shared" si="1"/>
        <v>Khá</v>
      </c>
      <c r="O14" s="31"/>
    </row>
    <row r="15" spans="1:16" s="2" customFormat="1" x14ac:dyDescent="0.25">
      <c r="A15" s="25">
        <v>4</v>
      </c>
      <c r="B15" s="45" t="s">
        <v>262</v>
      </c>
      <c r="C15" s="46" t="s">
        <v>263</v>
      </c>
      <c r="D15" s="67" t="s">
        <v>264</v>
      </c>
      <c r="E15" s="72" t="s">
        <v>27</v>
      </c>
      <c r="F15" s="45" t="s">
        <v>265</v>
      </c>
      <c r="G15" s="47" t="s">
        <v>28</v>
      </c>
      <c r="H15" s="25">
        <v>16</v>
      </c>
      <c r="I15" s="25">
        <v>22</v>
      </c>
      <c r="J15" s="15">
        <v>10</v>
      </c>
      <c r="K15" s="15">
        <v>19</v>
      </c>
      <c r="L15" s="15"/>
      <c r="M15" s="107">
        <f t="shared" si="0"/>
        <v>67</v>
      </c>
      <c r="N15" s="13" t="str">
        <f t="shared" si="1"/>
        <v>Khá</v>
      </c>
      <c r="O15" s="31"/>
    </row>
    <row r="16" spans="1:16" s="284" customFormat="1" ht="31.5" x14ac:dyDescent="0.25">
      <c r="A16" s="24">
        <v>5</v>
      </c>
      <c r="B16" s="48" t="s">
        <v>266</v>
      </c>
      <c r="C16" s="49" t="s">
        <v>267</v>
      </c>
      <c r="D16" s="68" t="s">
        <v>268</v>
      </c>
      <c r="E16" s="73" t="s">
        <v>31</v>
      </c>
      <c r="F16" s="48" t="s">
        <v>269</v>
      </c>
      <c r="G16" s="50" t="s">
        <v>28</v>
      </c>
      <c r="H16" s="24">
        <v>20</v>
      </c>
      <c r="I16" s="24">
        <v>25</v>
      </c>
      <c r="J16" s="24">
        <v>19</v>
      </c>
      <c r="K16" s="24">
        <v>25</v>
      </c>
      <c r="L16" s="24">
        <v>6</v>
      </c>
      <c r="M16" s="99">
        <f t="shared" si="0"/>
        <v>95</v>
      </c>
      <c r="N16" s="20" t="str">
        <f t="shared" si="1"/>
        <v>Xuất sắc</v>
      </c>
      <c r="O16" s="51" t="s">
        <v>643</v>
      </c>
    </row>
    <row r="17" spans="1:16" s="136" customFormat="1" x14ac:dyDescent="0.25">
      <c r="A17" s="38">
        <v>6</v>
      </c>
      <c r="B17" s="39" t="s">
        <v>270</v>
      </c>
      <c r="C17" s="40" t="s">
        <v>271</v>
      </c>
      <c r="D17" s="66" t="s">
        <v>272</v>
      </c>
      <c r="E17" s="71" t="s">
        <v>31</v>
      </c>
      <c r="F17" s="39" t="s">
        <v>273</v>
      </c>
      <c r="G17" s="41" t="s">
        <v>28</v>
      </c>
      <c r="H17" s="38"/>
      <c r="I17" s="38"/>
      <c r="J17" s="29"/>
      <c r="K17" s="29"/>
      <c r="L17" s="29"/>
      <c r="M17" s="44">
        <f t="shared" si="0"/>
        <v>0</v>
      </c>
      <c r="N17" s="42" t="str">
        <f t="shared" si="1"/>
        <v>Kém</v>
      </c>
      <c r="O17" s="30" t="s">
        <v>254</v>
      </c>
    </row>
    <row r="18" spans="1:16" s="136" customFormat="1" x14ac:dyDescent="0.25">
      <c r="A18" s="52">
        <v>7</v>
      </c>
      <c r="B18" s="39" t="s">
        <v>274</v>
      </c>
      <c r="C18" s="40" t="s">
        <v>275</v>
      </c>
      <c r="D18" s="66" t="s">
        <v>276</v>
      </c>
      <c r="E18" s="71" t="s">
        <v>31</v>
      </c>
      <c r="F18" s="39" t="s">
        <v>277</v>
      </c>
      <c r="G18" s="41" t="s">
        <v>28</v>
      </c>
      <c r="H18" s="38"/>
      <c r="I18" s="38"/>
      <c r="J18" s="29"/>
      <c r="K18" s="29"/>
      <c r="L18" s="29"/>
      <c r="M18" s="44">
        <f t="shared" si="0"/>
        <v>0</v>
      </c>
      <c r="N18" s="42" t="str">
        <f t="shared" si="1"/>
        <v>Kém</v>
      </c>
      <c r="O18" s="30" t="s">
        <v>254</v>
      </c>
    </row>
    <row r="19" spans="1:16" s="2" customFormat="1" x14ac:dyDescent="0.25">
      <c r="A19" s="25">
        <v>8</v>
      </c>
      <c r="B19" s="45" t="s">
        <v>278</v>
      </c>
      <c r="C19" s="46" t="s">
        <v>275</v>
      </c>
      <c r="D19" s="67" t="s">
        <v>279</v>
      </c>
      <c r="E19" s="72" t="s">
        <v>31</v>
      </c>
      <c r="F19" s="45" t="s">
        <v>280</v>
      </c>
      <c r="G19" s="47" t="s">
        <v>28</v>
      </c>
      <c r="H19" s="13">
        <v>16</v>
      </c>
      <c r="I19" s="13">
        <v>22</v>
      </c>
      <c r="J19" s="15">
        <v>10</v>
      </c>
      <c r="K19" s="15">
        <v>19</v>
      </c>
      <c r="L19" s="15"/>
      <c r="M19" s="107">
        <f t="shared" si="0"/>
        <v>67</v>
      </c>
      <c r="N19" s="13" t="str">
        <f t="shared" si="1"/>
        <v>Khá</v>
      </c>
      <c r="O19" s="31"/>
    </row>
    <row r="20" spans="1:16" s="2" customFormat="1" x14ac:dyDescent="0.25">
      <c r="A20" s="25">
        <v>9</v>
      </c>
      <c r="B20" s="45" t="s">
        <v>281</v>
      </c>
      <c r="C20" s="46" t="s">
        <v>282</v>
      </c>
      <c r="D20" s="67" t="s">
        <v>283</v>
      </c>
      <c r="E20" s="72" t="s">
        <v>31</v>
      </c>
      <c r="F20" s="45" t="s">
        <v>284</v>
      </c>
      <c r="G20" s="47" t="s">
        <v>28</v>
      </c>
      <c r="H20" s="25">
        <v>16</v>
      </c>
      <c r="I20" s="25">
        <v>25</v>
      </c>
      <c r="J20" s="15">
        <v>15</v>
      </c>
      <c r="K20" s="15">
        <v>19</v>
      </c>
      <c r="L20" s="15"/>
      <c r="M20" s="107">
        <f t="shared" si="0"/>
        <v>75</v>
      </c>
      <c r="N20" s="13" t="str">
        <f t="shared" si="1"/>
        <v>Khá</v>
      </c>
      <c r="O20" s="31" t="s">
        <v>285</v>
      </c>
    </row>
    <row r="21" spans="1:16" s="2" customFormat="1" x14ac:dyDescent="0.25">
      <c r="A21" s="25">
        <v>10</v>
      </c>
      <c r="B21" s="45" t="s">
        <v>286</v>
      </c>
      <c r="C21" s="46" t="s">
        <v>287</v>
      </c>
      <c r="D21" s="67" t="s">
        <v>288</v>
      </c>
      <c r="E21" s="72" t="s">
        <v>31</v>
      </c>
      <c r="F21" s="45" t="s">
        <v>289</v>
      </c>
      <c r="G21" s="47" t="s">
        <v>28</v>
      </c>
      <c r="H21" s="25">
        <v>16</v>
      </c>
      <c r="I21" s="25">
        <v>25</v>
      </c>
      <c r="J21" s="15">
        <v>19</v>
      </c>
      <c r="K21" s="15">
        <v>21</v>
      </c>
      <c r="L21" s="15"/>
      <c r="M21" s="107">
        <f t="shared" si="0"/>
        <v>81</v>
      </c>
      <c r="N21" s="13" t="str">
        <f t="shared" si="1"/>
        <v>Tốt</v>
      </c>
      <c r="O21" s="31" t="s">
        <v>641</v>
      </c>
    </row>
    <row r="22" spans="1:16" s="37" customFormat="1" x14ac:dyDescent="0.25">
      <c r="A22" s="53">
        <v>11</v>
      </c>
      <c r="B22" s="54" t="s">
        <v>290</v>
      </c>
      <c r="C22" s="55" t="s">
        <v>291</v>
      </c>
      <c r="D22" s="69" t="s">
        <v>292</v>
      </c>
      <c r="E22" s="74" t="s">
        <v>31</v>
      </c>
      <c r="F22" s="54" t="s">
        <v>293</v>
      </c>
      <c r="G22" s="56" t="s">
        <v>28</v>
      </c>
      <c r="H22" s="57"/>
      <c r="I22" s="57"/>
      <c r="J22" s="58"/>
      <c r="K22" s="58"/>
      <c r="L22" s="58"/>
      <c r="M22" s="59">
        <f t="shared" si="0"/>
        <v>0</v>
      </c>
      <c r="N22" s="60" t="str">
        <f t="shared" si="1"/>
        <v>Kém</v>
      </c>
      <c r="O22" s="61" t="s">
        <v>294</v>
      </c>
    </row>
    <row r="23" spans="1:16" s="2" customFormat="1" x14ac:dyDescent="0.25">
      <c r="A23" s="25">
        <v>12</v>
      </c>
      <c r="B23" s="45" t="s">
        <v>295</v>
      </c>
      <c r="C23" s="46" t="s">
        <v>296</v>
      </c>
      <c r="D23" s="67" t="s">
        <v>292</v>
      </c>
      <c r="E23" s="72" t="s">
        <v>31</v>
      </c>
      <c r="F23" s="45" t="s">
        <v>297</v>
      </c>
      <c r="G23" s="47" t="s">
        <v>68</v>
      </c>
      <c r="H23" s="25">
        <v>18</v>
      </c>
      <c r="I23" s="25">
        <v>22</v>
      </c>
      <c r="J23" s="15">
        <v>10</v>
      </c>
      <c r="K23" s="15">
        <v>19</v>
      </c>
      <c r="L23" s="15"/>
      <c r="M23" s="107">
        <f t="shared" si="0"/>
        <v>69</v>
      </c>
      <c r="N23" s="13" t="str">
        <f t="shared" si="1"/>
        <v>Khá</v>
      </c>
      <c r="O23" s="31"/>
    </row>
    <row r="24" spans="1:16" s="2" customFormat="1" x14ac:dyDescent="0.25">
      <c r="A24" s="25">
        <v>13</v>
      </c>
      <c r="B24" s="45" t="s">
        <v>298</v>
      </c>
      <c r="C24" s="46" t="s">
        <v>299</v>
      </c>
      <c r="D24" s="67" t="s">
        <v>300</v>
      </c>
      <c r="E24" s="72" t="s">
        <v>31</v>
      </c>
      <c r="F24" s="45" t="s">
        <v>301</v>
      </c>
      <c r="G24" s="47" t="s">
        <v>28</v>
      </c>
      <c r="H24" s="25">
        <v>16</v>
      </c>
      <c r="I24" s="25">
        <v>25</v>
      </c>
      <c r="J24" s="15">
        <v>18</v>
      </c>
      <c r="K24" s="15">
        <v>25</v>
      </c>
      <c r="L24" s="15">
        <v>9</v>
      </c>
      <c r="M24" s="99">
        <f t="shared" si="0"/>
        <v>93</v>
      </c>
      <c r="N24" s="20" t="str">
        <f t="shared" si="1"/>
        <v>Xuất sắc</v>
      </c>
      <c r="O24" s="31" t="s">
        <v>2212</v>
      </c>
    </row>
    <row r="25" spans="1:16" s="2" customFormat="1" x14ac:dyDescent="0.25">
      <c r="A25" s="25">
        <v>14</v>
      </c>
      <c r="B25" s="45" t="s">
        <v>302</v>
      </c>
      <c r="C25" s="46" t="s">
        <v>303</v>
      </c>
      <c r="D25" s="67" t="s">
        <v>304</v>
      </c>
      <c r="E25" s="72" t="s">
        <v>31</v>
      </c>
      <c r="F25" s="45" t="s">
        <v>305</v>
      </c>
      <c r="G25" s="47" t="s">
        <v>28</v>
      </c>
      <c r="H25" s="25">
        <v>18</v>
      </c>
      <c r="I25" s="25">
        <v>25</v>
      </c>
      <c r="J25" s="15">
        <v>20</v>
      </c>
      <c r="K25" s="15">
        <v>25</v>
      </c>
      <c r="L25" s="15">
        <v>6</v>
      </c>
      <c r="M25" s="99">
        <f t="shared" si="0"/>
        <v>94</v>
      </c>
      <c r="N25" s="20" t="str">
        <f t="shared" si="1"/>
        <v>Xuất sắc</v>
      </c>
      <c r="O25" s="31" t="s">
        <v>2213</v>
      </c>
    </row>
    <row r="26" spans="1:16" s="378" customFormat="1" x14ac:dyDescent="0.25">
      <c r="A26" s="98">
        <v>15</v>
      </c>
      <c r="B26" s="88" t="s">
        <v>306</v>
      </c>
      <c r="C26" s="89" t="s">
        <v>307</v>
      </c>
      <c r="D26" s="90" t="s">
        <v>51</v>
      </c>
      <c r="E26" s="91" t="s">
        <v>31</v>
      </c>
      <c r="F26" s="88" t="s">
        <v>308</v>
      </c>
      <c r="G26" s="92" t="s">
        <v>28</v>
      </c>
      <c r="H26" s="87"/>
      <c r="I26" s="87"/>
      <c r="J26" s="93"/>
      <c r="K26" s="93"/>
      <c r="L26" s="93"/>
      <c r="M26" s="94">
        <f t="shared" si="0"/>
        <v>0</v>
      </c>
      <c r="N26" s="95" t="str">
        <f t="shared" si="1"/>
        <v>Kém</v>
      </c>
      <c r="O26" s="96" t="s">
        <v>254</v>
      </c>
    </row>
    <row r="27" spans="1:16" s="2" customFormat="1" x14ac:dyDescent="0.25">
      <c r="A27" s="25">
        <v>16</v>
      </c>
      <c r="B27" s="45" t="s">
        <v>309</v>
      </c>
      <c r="C27" s="46" t="s">
        <v>310</v>
      </c>
      <c r="D27" s="67" t="s">
        <v>311</v>
      </c>
      <c r="E27" s="72" t="s">
        <v>31</v>
      </c>
      <c r="F27" s="45" t="s">
        <v>277</v>
      </c>
      <c r="G27" s="47" t="s">
        <v>28</v>
      </c>
      <c r="H27" s="25">
        <v>18</v>
      </c>
      <c r="I27" s="25">
        <v>25</v>
      </c>
      <c r="J27" s="15">
        <v>19</v>
      </c>
      <c r="K27" s="15">
        <v>23</v>
      </c>
      <c r="L27" s="15"/>
      <c r="M27" s="107">
        <f t="shared" si="0"/>
        <v>85</v>
      </c>
      <c r="N27" s="13" t="str">
        <f t="shared" si="1"/>
        <v>Tốt</v>
      </c>
      <c r="O27" s="31" t="s">
        <v>2214</v>
      </c>
      <c r="P27" s="378"/>
    </row>
    <row r="28" spans="1:16" s="2" customFormat="1" x14ac:dyDescent="0.25">
      <c r="A28" s="25">
        <v>17</v>
      </c>
      <c r="B28" s="45" t="s">
        <v>312</v>
      </c>
      <c r="C28" s="46" t="s">
        <v>313</v>
      </c>
      <c r="D28" s="67" t="s">
        <v>314</v>
      </c>
      <c r="E28" s="72" t="s">
        <v>31</v>
      </c>
      <c r="F28" s="45" t="s">
        <v>315</v>
      </c>
      <c r="G28" s="47" t="s">
        <v>28</v>
      </c>
      <c r="H28" s="25">
        <v>20</v>
      </c>
      <c r="I28" s="15">
        <v>22</v>
      </c>
      <c r="J28" s="15">
        <v>10</v>
      </c>
      <c r="K28" s="15">
        <v>23</v>
      </c>
      <c r="L28" s="15"/>
      <c r="M28" s="107">
        <f t="shared" si="0"/>
        <v>75</v>
      </c>
      <c r="N28" s="13" t="str">
        <f t="shared" si="1"/>
        <v>Khá</v>
      </c>
      <c r="O28" s="31" t="s">
        <v>644</v>
      </c>
    </row>
    <row r="29" spans="1:16" s="2" customFormat="1" x14ac:dyDescent="0.25">
      <c r="A29" s="25">
        <v>18</v>
      </c>
      <c r="B29" s="45" t="s">
        <v>316</v>
      </c>
      <c r="C29" s="46" t="s">
        <v>317</v>
      </c>
      <c r="D29" s="67" t="s">
        <v>318</v>
      </c>
      <c r="E29" s="72" t="s">
        <v>31</v>
      </c>
      <c r="F29" s="45" t="s">
        <v>319</v>
      </c>
      <c r="G29" s="47" t="s">
        <v>68</v>
      </c>
      <c r="H29" s="25">
        <v>16</v>
      </c>
      <c r="I29" s="25">
        <v>25</v>
      </c>
      <c r="J29" s="15">
        <v>19</v>
      </c>
      <c r="K29" s="15">
        <v>21</v>
      </c>
      <c r="L29" s="15"/>
      <c r="M29" s="107">
        <f t="shared" si="0"/>
        <v>81</v>
      </c>
      <c r="N29" s="13" t="str">
        <f t="shared" si="1"/>
        <v>Tốt</v>
      </c>
      <c r="O29" s="31" t="s">
        <v>641</v>
      </c>
    </row>
    <row r="30" spans="1:16" s="2" customFormat="1" x14ac:dyDescent="0.25">
      <c r="A30" s="27">
        <v>19</v>
      </c>
      <c r="B30" s="45" t="s">
        <v>320</v>
      </c>
      <c r="C30" s="46" t="s">
        <v>321</v>
      </c>
      <c r="D30" s="67" t="s">
        <v>322</v>
      </c>
      <c r="E30" s="72" t="s">
        <v>27</v>
      </c>
      <c r="F30" s="45" t="s">
        <v>323</v>
      </c>
      <c r="G30" s="47" t="s">
        <v>28</v>
      </c>
      <c r="H30" s="25">
        <v>16</v>
      </c>
      <c r="I30" s="25">
        <v>22</v>
      </c>
      <c r="J30" s="15">
        <v>10</v>
      </c>
      <c r="K30" s="15">
        <v>21</v>
      </c>
      <c r="L30" s="15">
        <v>8</v>
      </c>
      <c r="M30" s="107">
        <f t="shared" si="0"/>
        <v>77</v>
      </c>
      <c r="N30" s="13" t="str">
        <f t="shared" si="1"/>
        <v>Khá</v>
      </c>
      <c r="O30" s="31" t="s">
        <v>645</v>
      </c>
    </row>
    <row r="31" spans="1:16" s="2" customFormat="1" x14ac:dyDescent="0.25">
      <c r="A31" s="25">
        <v>20</v>
      </c>
      <c r="B31" s="45" t="s">
        <v>324</v>
      </c>
      <c r="C31" s="46" t="s">
        <v>325</v>
      </c>
      <c r="D31" s="67" t="s">
        <v>122</v>
      </c>
      <c r="E31" s="72" t="s">
        <v>31</v>
      </c>
      <c r="F31" s="45" t="s">
        <v>277</v>
      </c>
      <c r="G31" s="47" t="s">
        <v>68</v>
      </c>
      <c r="H31" s="25">
        <v>16</v>
      </c>
      <c r="I31" s="25">
        <v>25</v>
      </c>
      <c r="J31" s="15">
        <v>12</v>
      </c>
      <c r="K31" s="15">
        <v>21</v>
      </c>
      <c r="L31" s="15">
        <v>6</v>
      </c>
      <c r="M31" s="107">
        <f t="shared" si="0"/>
        <v>80</v>
      </c>
      <c r="N31" s="13" t="str">
        <f t="shared" si="1"/>
        <v>Tốt</v>
      </c>
      <c r="O31" s="31" t="s">
        <v>642</v>
      </c>
    </row>
    <row r="32" spans="1:16" s="2" customFormat="1" x14ac:dyDescent="0.25">
      <c r="A32" s="25">
        <v>21</v>
      </c>
      <c r="B32" s="45" t="s">
        <v>326</v>
      </c>
      <c r="C32" s="46" t="s">
        <v>327</v>
      </c>
      <c r="D32" s="67" t="s">
        <v>328</v>
      </c>
      <c r="E32" s="72" t="s">
        <v>27</v>
      </c>
      <c r="F32" s="45" t="s">
        <v>329</v>
      </c>
      <c r="G32" s="47" t="s">
        <v>28</v>
      </c>
      <c r="H32" s="25">
        <v>18</v>
      </c>
      <c r="I32" s="25">
        <v>22</v>
      </c>
      <c r="J32" s="15">
        <v>10</v>
      </c>
      <c r="K32" s="15">
        <v>21</v>
      </c>
      <c r="L32" s="15">
        <v>6</v>
      </c>
      <c r="M32" s="107">
        <f t="shared" si="0"/>
        <v>77</v>
      </c>
      <c r="N32" s="13" t="str">
        <f t="shared" si="1"/>
        <v>Khá</v>
      </c>
      <c r="O32" s="31" t="s">
        <v>330</v>
      </c>
    </row>
    <row r="33" spans="1:19" s="2" customFormat="1" x14ac:dyDescent="0.25">
      <c r="A33" s="25">
        <v>22</v>
      </c>
      <c r="B33" s="45" t="s">
        <v>331</v>
      </c>
      <c r="C33" s="46" t="s">
        <v>332</v>
      </c>
      <c r="D33" s="67" t="s">
        <v>333</v>
      </c>
      <c r="E33" s="72" t="s">
        <v>31</v>
      </c>
      <c r="F33" s="45" t="s">
        <v>334</v>
      </c>
      <c r="G33" s="47" t="s">
        <v>288</v>
      </c>
      <c r="H33" s="25">
        <v>16</v>
      </c>
      <c r="I33" s="25">
        <v>25</v>
      </c>
      <c r="J33" s="15">
        <v>14</v>
      </c>
      <c r="K33" s="15">
        <v>19</v>
      </c>
      <c r="L33" s="15"/>
      <c r="M33" s="107">
        <f t="shared" si="0"/>
        <v>74</v>
      </c>
      <c r="N33" s="13" t="str">
        <f t="shared" si="1"/>
        <v>Khá</v>
      </c>
      <c r="O33" s="31"/>
    </row>
    <row r="34" spans="1:19" s="284" customFormat="1" x14ac:dyDescent="0.25">
      <c r="A34" s="62">
        <v>23</v>
      </c>
      <c r="B34" s="48" t="s">
        <v>335</v>
      </c>
      <c r="C34" s="49" t="s">
        <v>336</v>
      </c>
      <c r="D34" s="68" t="s">
        <v>35</v>
      </c>
      <c r="E34" s="73" t="s">
        <v>31</v>
      </c>
      <c r="F34" s="48" t="s">
        <v>315</v>
      </c>
      <c r="G34" s="50" t="s">
        <v>28</v>
      </c>
      <c r="H34" s="24">
        <v>20</v>
      </c>
      <c r="I34" s="24">
        <v>25</v>
      </c>
      <c r="J34" s="26">
        <v>14</v>
      </c>
      <c r="K34" s="26">
        <v>21</v>
      </c>
      <c r="L34" s="26"/>
      <c r="M34" s="107">
        <f t="shared" si="0"/>
        <v>80</v>
      </c>
      <c r="N34" s="13" t="str">
        <f t="shared" si="1"/>
        <v>Tốt</v>
      </c>
      <c r="O34" s="63" t="s">
        <v>640</v>
      </c>
      <c r="P34" s="2"/>
      <c r="Q34" s="2"/>
      <c r="R34" s="2"/>
      <c r="S34" s="2"/>
    </row>
    <row r="35" spans="1:19" s="284" customFormat="1" x14ac:dyDescent="0.25">
      <c r="A35" s="24">
        <v>24</v>
      </c>
      <c r="B35" s="48" t="s">
        <v>337</v>
      </c>
      <c r="C35" s="49" t="s">
        <v>338</v>
      </c>
      <c r="D35" s="68" t="s">
        <v>185</v>
      </c>
      <c r="E35" s="73" t="s">
        <v>31</v>
      </c>
      <c r="F35" s="48" t="s">
        <v>339</v>
      </c>
      <c r="G35" s="50" t="s">
        <v>28</v>
      </c>
      <c r="H35" s="24">
        <v>20</v>
      </c>
      <c r="I35" s="24">
        <v>22</v>
      </c>
      <c r="J35" s="26">
        <v>10</v>
      </c>
      <c r="K35" s="26">
        <v>19</v>
      </c>
      <c r="L35" s="26">
        <v>6</v>
      </c>
      <c r="M35" s="107">
        <f t="shared" si="0"/>
        <v>77</v>
      </c>
      <c r="N35" s="13" t="str">
        <f t="shared" si="1"/>
        <v>Khá</v>
      </c>
      <c r="O35" s="63" t="s">
        <v>340</v>
      </c>
      <c r="P35" s="2"/>
      <c r="Q35" s="2"/>
      <c r="R35" s="2"/>
      <c r="S35" s="2"/>
    </row>
    <row r="36" spans="1:19" s="284" customFormat="1" x14ac:dyDescent="0.25">
      <c r="A36" s="24">
        <v>25</v>
      </c>
      <c r="B36" s="48" t="s">
        <v>341</v>
      </c>
      <c r="C36" s="49" t="s">
        <v>342</v>
      </c>
      <c r="D36" s="68" t="s">
        <v>343</v>
      </c>
      <c r="E36" s="73" t="s">
        <v>31</v>
      </c>
      <c r="F36" s="48" t="s">
        <v>277</v>
      </c>
      <c r="G36" s="50" t="s">
        <v>28</v>
      </c>
      <c r="H36" s="24">
        <v>20</v>
      </c>
      <c r="I36" s="24">
        <v>25</v>
      </c>
      <c r="J36" s="24">
        <v>20</v>
      </c>
      <c r="K36" s="24">
        <v>21</v>
      </c>
      <c r="L36" s="24">
        <v>9</v>
      </c>
      <c r="M36" s="99">
        <f t="shared" si="0"/>
        <v>95</v>
      </c>
      <c r="N36" s="20" t="str">
        <f t="shared" si="1"/>
        <v>Xuất sắc</v>
      </c>
      <c r="O36" s="51" t="s">
        <v>1819</v>
      </c>
      <c r="P36" s="2"/>
      <c r="Q36" s="2"/>
      <c r="R36" s="2"/>
      <c r="S36" s="2"/>
    </row>
    <row r="37" spans="1:19" s="284" customFormat="1" x14ac:dyDescent="0.25">
      <c r="A37" s="24">
        <v>26</v>
      </c>
      <c r="B37" s="48" t="s">
        <v>344</v>
      </c>
      <c r="C37" s="49" t="s">
        <v>345</v>
      </c>
      <c r="D37" s="68" t="s">
        <v>346</v>
      </c>
      <c r="E37" s="73" t="s">
        <v>31</v>
      </c>
      <c r="F37" s="48" t="s">
        <v>347</v>
      </c>
      <c r="G37" s="50" t="s">
        <v>28</v>
      </c>
      <c r="H37" s="24">
        <v>18</v>
      </c>
      <c r="I37" s="24">
        <v>22</v>
      </c>
      <c r="J37" s="26">
        <v>10</v>
      </c>
      <c r="K37" s="26">
        <v>19</v>
      </c>
      <c r="L37" s="26"/>
      <c r="M37" s="107">
        <f t="shared" si="0"/>
        <v>69</v>
      </c>
      <c r="N37" s="13" t="str">
        <f t="shared" si="1"/>
        <v>Khá</v>
      </c>
      <c r="O37" s="63"/>
      <c r="P37" s="2"/>
      <c r="Q37" s="2"/>
      <c r="R37" s="2"/>
      <c r="S37" s="2"/>
    </row>
    <row r="38" spans="1:19" s="284" customFormat="1" ht="31.5" x14ac:dyDescent="0.25">
      <c r="A38" s="24">
        <v>27</v>
      </c>
      <c r="B38" s="48" t="s">
        <v>348</v>
      </c>
      <c r="C38" s="49" t="s">
        <v>349</v>
      </c>
      <c r="D38" s="68" t="s">
        <v>350</v>
      </c>
      <c r="E38" s="73" t="s">
        <v>31</v>
      </c>
      <c r="F38" s="48" t="s">
        <v>351</v>
      </c>
      <c r="G38" s="50" t="s">
        <v>28</v>
      </c>
      <c r="H38" s="24">
        <v>20</v>
      </c>
      <c r="I38" s="24">
        <v>25</v>
      </c>
      <c r="J38" s="24">
        <v>20</v>
      </c>
      <c r="K38" s="24">
        <v>25</v>
      </c>
      <c r="L38" s="24">
        <v>6</v>
      </c>
      <c r="M38" s="99">
        <f t="shared" si="0"/>
        <v>96</v>
      </c>
      <c r="N38" s="20" t="str">
        <f t="shared" si="1"/>
        <v>Xuất sắc</v>
      </c>
      <c r="O38" s="64" t="s">
        <v>1820</v>
      </c>
      <c r="P38" s="2"/>
      <c r="Q38" s="2"/>
      <c r="R38" s="2"/>
      <c r="S38" s="2"/>
    </row>
    <row r="39" spans="1:19" s="2" customFormat="1" x14ac:dyDescent="0.25">
      <c r="A39" s="25">
        <v>28</v>
      </c>
      <c r="B39" s="45" t="s">
        <v>352</v>
      </c>
      <c r="C39" s="46" t="s">
        <v>353</v>
      </c>
      <c r="D39" s="67" t="s">
        <v>354</v>
      </c>
      <c r="E39" s="72" t="s">
        <v>31</v>
      </c>
      <c r="F39" s="45" t="s">
        <v>355</v>
      </c>
      <c r="G39" s="47" t="s">
        <v>28</v>
      </c>
      <c r="H39" s="15">
        <v>14</v>
      </c>
      <c r="I39" s="15">
        <v>24</v>
      </c>
      <c r="J39" s="15">
        <v>10</v>
      </c>
      <c r="K39" s="15">
        <v>19</v>
      </c>
      <c r="L39" s="15"/>
      <c r="M39" s="107">
        <f t="shared" si="0"/>
        <v>67</v>
      </c>
      <c r="N39" s="13" t="str">
        <f t="shared" si="1"/>
        <v>Khá</v>
      </c>
      <c r="O39" s="31"/>
    </row>
    <row r="40" spans="1:19" s="378" customFormat="1" x14ac:dyDescent="0.25">
      <c r="A40" s="87">
        <v>29</v>
      </c>
      <c r="B40" s="88" t="s">
        <v>356</v>
      </c>
      <c r="C40" s="89" t="s">
        <v>357</v>
      </c>
      <c r="D40" s="90" t="s">
        <v>358</v>
      </c>
      <c r="E40" s="91" t="s">
        <v>31</v>
      </c>
      <c r="F40" s="88" t="s">
        <v>359</v>
      </c>
      <c r="G40" s="92" t="s">
        <v>28</v>
      </c>
      <c r="H40" s="93"/>
      <c r="I40" s="93"/>
      <c r="J40" s="93"/>
      <c r="K40" s="93"/>
      <c r="L40" s="93"/>
      <c r="M40" s="94">
        <f t="shared" si="0"/>
        <v>0</v>
      </c>
      <c r="N40" s="95" t="str">
        <f t="shared" si="1"/>
        <v>Kém</v>
      </c>
      <c r="O40" s="96" t="s">
        <v>254</v>
      </c>
    </row>
    <row r="41" spans="1:19" s="2" customFormat="1" x14ac:dyDescent="0.25">
      <c r="A41" s="25">
        <v>30</v>
      </c>
      <c r="B41" s="45" t="s">
        <v>360</v>
      </c>
      <c r="C41" s="46" t="s">
        <v>361</v>
      </c>
      <c r="D41" s="67" t="s">
        <v>362</v>
      </c>
      <c r="E41" s="72" t="s">
        <v>31</v>
      </c>
      <c r="F41" s="45" t="s">
        <v>363</v>
      </c>
      <c r="G41" s="47" t="s">
        <v>28</v>
      </c>
      <c r="H41" s="15">
        <v>16</v>
      </c>
      <c r="I41" s="15">
        <v>22</v>
      </c>
      <c r="J41" s="15">
        <v>10</v>
      </c>
      <c r="K41" s="15">
        <v>23</v>
      </c>
      <c r="L41" s="15">
        <v>10</v>
      </c>
      <c r="M41" s="107">
        <f t="shared" si="0"/>
        <v>81</v>
      </c>
      <c r="N41" s="13" t="str">
        <f t="shared" si="1"/>
        <v>Tốt</v>
      </c>
      <c r="O41" s="31" t="s">
        <v>646</v>
      </c>
    </row>
    <row r="42" spans="1:19" s="2" customFormat="1" x14ac:dyDescent="0.25">
      <c r="A42" s="27">
        <v>31</v>
      </c>
      <c r="B42" s="45" t="s">
        <v>364</v>
      </c>
      <c r="C42" s="46" t="s">
        <v>365</v>
      </c>
      <c r="D42" s="67" t="s">
        <v>366</v>
      </c>
      <c r="E42" s="72" t="s">
        <v>31</v>
      </c>
      <c r="F42" s="45" t="s">
        <v>367</v>
      </c>
      <c r="G42" s="47" t="s">
        <v>28</v>
      </c>
      <c r="H42" s="15">
        <v>16</v>
      </c>
      <c r="I42" s="15">
        <v>25</v>
      </c>
      <c r="J42" s="15">
        <v>19</v>
      </c>
      <c r="K42" s="15">
        <v>23</v>
      </c>
      <c r="L42" s="15"/>
      <c r="M42" s="107">
        <f t="shared" si="0"/>
        <v>83</v>
      </c>
      <c r="N42" s="13" t="str">
        <f t="shared" si="1"/>
        <v>Tốt</v>
      </c>
      <c r="O42" s="31" t="s">
        <v>1821</v>
      </c>
    </row>
    <row r="43" spans="1:19" s="1" customFormat="1" x14ac:dyDescent="0.25">
      <c r="A43" s="25">
        <v>32</v>
      </c>
      <c r="B43" s="45" t="s">
        <v>368</v>
      </c>
      <c r="C43" s="46" t="s">
        <v>369</v>
      </c>
      <c r="D43" s="67" t="s">
        <v>370</v>
      </c>
      <c r="E43" s="72" t="s">
        <v>31</v>
      </c>
      <c r="F43" s="45" t="s">
        <v>363</v>
      </c>
      <c r="G43" s="47" t="s">
        <v>28</v>
      </c>
      <c r="H43" s="15">
        <v>14</v>
      </c>
      <c r="I43" s="15">
        <v>24</v>
      </c>
      <c r="J43" s="15">
        <v>10</v>
      </c>
      <c r="K43" s="15">
        <v>19</v>
      </c>
      <c r="L43" s="15"/>
      <c r="M43" s="107">
        <f t="shared" si="0"/>
        <v>67</v>
      </c>
      <c r="N43" s="13" t="str">
        <f t="shared" si="1"/>
        <v>Khá</v>
      </c>
      <c r="O43" s="31"/>
    </row>
    <row r="44" spans="1:19" s="97" customFormat="1" x14ac:dyDescent="0.25">
      <c r="A44" s="87">
        <v>33</v>
      </c>
      <c r="B44" s="88" t="s">
        <v>371</v>
      </c>
      <c r="C44" s="89" t="s">
        <v>372</v>
      </c>
      <c r="D44" s="90" t="s">
        <v>33</v>
      </c>
      <c r="E44" s="91" t="s">
        <v>27</v>
      </c>
      <c r="F44" s="88" t="s">
        <v>373</v>
      </c>
      <c r="G44" s="92" t="s">
        <v>28</v>
      </c>
      <c r="H44" s="93"/>
      <c r="I44" s="93"/>
      <c r="J44" s="93"/>
      <c r="K44" s="93"/>
      <c r="L44" s="93"/>
      <c r="M44" s="94">
        <f t="shared" si="0"/>
        <v>0</v>
      </c>
      <c r="N44" s="95" t="str">
        <f t="shared" si="1"/>
        <v>Kém</v>
      </c>
      <c r="O44" s="96" t="s">
        <v>254</v>
      </c>
    </row>
    <row r="45" spans="1:19" s="97" customFormat="1" x14ac:dyDescent="0.25">
      <c r="A45" s="87">
        <v>34</v>
      </c>
      <c r="B45" s="88" t="s">
        <v>374</v>
      </c>
      <c r="C45" s="89" t="s">
        <v>375</v>
      </c>
      <c r="D45" s="90" t="s">
        <v>376</v>
      </c>
      <c r="E45" s="91" t="s">
        <v>31</v>
      </c>
      <c r="F45" s="88" t="s">
        <v>323</v>
      </c>
      <c r="G45" s="92" t="s">
        <v>28</v>
      </c>
      <c r="H45" s="93"/>
      <c r="I45" s="93"/>
      <c r="J45" s="93"/>
      <c r="K45" s="93"/>
      <c r="L45" s="93"/>
      <c r="M45" s="94">
        <f t="shared" si="0"/>
        <v>0</v>
      </c>
      <c r="N45" s="95" t="str">
        <f t="shared" si="1"/>
        <v>Kém</v>
      </c>
      <c r="O45" s="96" t="s">
        <v>254</v>
      </c>
    </row>
    <row r="46" spans="1:19" s="1" customFormat="1" x14ac:dyDescent="0.25">
      <c r="A46" s="27">
        <v>35</v>
      </c>
      <c r="B46" s="45" t="s">
        <v>377</v>
      </c>
      <c r="C46" s="46" t="s">
        <v>378</v>
      </c>
      <c r="D46" s="46" t="s">
        <v>109</v>
      </c>
      <c r="E46" s="72" t="s">
        <v>31</v>
      </c>
      <c r="F46" s="45" t="s">
        <v>379</v>
      </c>
      <c r="G46" s="47" t="s">
        <v>28</v>
      </c>
      <c r="H46" s="15">
        <v>16</v>
      </c>
      <c r="I46" s="15">
        <v>22</v>
      </c>
      <c r="J46" s="15">
        <v>10</v>
      </c>
      <c r="K46" s="15">
        <v>19</v>
      </c>
      <c r="L46" s="15"/>
      <c r="M46" s="107">
        <f t="shared" si="0"/>
        <v>67</v>
      </c>
      <c r="N46" s="13" t="str">
        <f t="shared" si="1"/>
        <v>Khá</v>
      </c>
      <c r="O46" s="31"/>
    </row>
    <row r="47" spans="1:19" s="1" customFormat="1" x14ac:dyDescent="0.25">
      <c r="A47" s="3"/>
      <c r="B47" s="814" t="s">
        <v>380</v>
      </c>
      <c r="C47" s="814"/>
      <c r="D47" s="814"/>
      <c r="E47" s="70"/>
      <c r="F47" s="3"/>
      <c r="G47" s="3"/>
      <c r="H47" s="4"/>
      <c r="I47" s="4"/>
      <c r="J47" s="4"/>
      <c r="K47" s="4"/>
      <c r="L47" s="4"/>
      <c r="M47" s="32"/>
      <c r="N47" s="4"/>
      <c r="O47" s="65"/>
    </row>
    <row r="48" spans="1:19" s="2" customFormat="1" x14ac:dyDescent="0.25">
      <c r="B48" s="803"/>
      <c r="C48" s="803"/>
      <c r="D48" s="803"/>
      <c r="E48" s="803"/>
      <c r="F48" s="803"/>
      <c r="G48" s="803" t="s">
        <v>381</v>
      </c>
      <c r="H48" s="803"/>
      <c r="I48" s="803"/>
      <c r="J48" s="803"/>
      <c r="K48" s="803"/>
      <c r="L48" s="803"/>
      <c r="M48" s="803"/>
      <c r="N48" s="803"/>
      <c r="O48" s="803"/>
    </row>
    <row r="49" spans="1:30" s="1" customFormat="1" x14ac:dyDescent="0.25">
      <c r="A49" s="70"/>
      <c r="B49" s="70"/>
      <c r="C49" s="187"/>
      <c r="D49" s="70"/>
      <c r="E49" s="70"/>
      <c r="F49" s="70"/>
      <c r="G49" s="70"/>
      <c r="H49" s="70"/>
      <c r="I49" s="70"/>
      <c r="J49" s="70"/>
      <c r="M49" s="2"/>
      <c r="O49" s="379"/>
    </row>
    <row r="50" spans="1:30" s="1" customFormat="1" x14ac:dyDescent="0.25">
      <c r="A50" s="70"/>
      <c r="B50" s="70"/>
      <c r="C50" s="187"/>
      <c r="D50" s="70"/>
      <c r="E50" s="70"/>
      <c r="F50" s="70"/>
      <c r="G50" s="70"/>
      <c r="H50" s="70"/>
      <c r="I50" s="70"/>
      <c r="J50" s="70"/>
      <c r="K50" s="32"/>
      <c r="L50" s="32"/>
      <c r="M50" s="32"/>
      <c r="N50" s="32"/>
      <c r="O50" s="119"/>
    </row>
    <row r="51" spans="1:30" x14ac:dyDescent="0.25">
      <c r="A51" s="380"/>
      <c r="B51" s="380"/>
      <c r="C51" s="189" t="s">
        <v>639</v>
      </c>
      <c r="D51" s="380"/>
      <c r="E51" s="380"/>
      <c r="F51" s="380"/>
      <c r="G51" s="380"/>
      <c r="H51" s="380"/>
      <c r="I51" s="380"/>
      <c r="J51" s="380"/>
      <c r="K51" s="381"/>
      <c r="L51" s="381"/>
      <c r="M51" s="381"/>
      <c r="N51" s="381"/>
      <c r="O51" s="382"/>
    </row>
    <row r="52" spans="1:30" x14ac:dyDescent="0.25">
      <c r="A52" s="380"/>
      <c r="B52" s="380"/>
      <c r="C52" s="383"/>
      <c r="D52" s="380"/>
      <c r="E52" s="380"/>
      <c r="F52" s="380"/>
      <c r="G52" s="380"/>
      <c r="H52" s="380"/>
      <c r="I52" s="380"/>
      <c r="J52" s="380"/>
      <c r="K52" s="381"/>
      <c r="L52" s="381"/>
      <c r="M52" s="381"/>
      <c r="N52" s="381"/>
      <c r="O52" s="382"/>
    </row>
    <row r="53" spans="1:30" x14ac:dyDescent="0.25">
      <c r="A53" s="380"/>
      <c r="B53" s="380"/>
      <c r="C53" s="383"/>
      <c r="D53" s="380"/>
      <c r="E53" s="380"/>
      <c r="F53" s="380"/>
      <c r="G53" s="380"/>
      <c r="H53" s="380"/>
      <c r="I53" s="380"/>
      <c r="J53" s="380"/>
      <c r="K53" s="381"/>
      <c r="L53" s="381"/>
      <c r="M53" s="381"/>
      <c r="N53" s="381"/>
      <c r="O53" s="382"/>
    </row>
    <row r="54" spans="1:30" x14ac:dyDescent="0.25">
      <c r="A54" s="380"/>
      <c r="B54" s="380"/>
      <c r="C54" s="383"/>
      <c r="D54" s="380"/>
      <c r="E54" s="380"/>
      <c r="F54" s="380"/>
      <c r="G54" s="380"/>
      <c r="H54" s="380"/>
      <c r="I54" s="380"/>
      <c r="J54" s="380"/>
      <c r="K54" s="381"/>
      <c r="L54" s="381"/>
      <c r="M54" s="381"/>
      <c r="N54" s="381"/>
      <c r="O54" s="382"/>
      <c r="P54" s="380"/>
      <c r="Q54" s="380"/>
      <c r="R54" s="380"/>
      <c r="S54" s="381"/>
      <c r="T54" s="381"/>
      <c r="U54" s="381"/>
      <c r="V54" s="381"/>
      <c r="W54" s="381"/>
      <c r="X54" s="381"/>
      <c r="Y54" s="384"/>
      <c r="Z54" s="384"/>
      <c r="AA54" s="384"/>
      <c r="AB54" s="384"/>
      <c r="AC54" s="384"/>
      <c r="AD54" s="384"/>
    </row>
    <row r="55" spans="1:30" x14ac:dyDescent="0.25">
      <c r="A55" s="380"/>
      <c r="B55" s="380"/>
      <c r="C55" s="383"/>
      <c r="D55" s="380"/>
      <c r="E55" s="380"/>
      <c r="F55" s="380"/>
      <c r="G55" s="380"/>
      <c r="H55" s="380"/>
      <c r="I55" s="380"/>
      <c r="J55" s="380"/>
      <c r="K55" s="381"/>
      <c r="L55" s="381"/>
      <c r="M55" s="381"/>
      <c r="N55" s="381"/>
      <c r="O55" s="382"/>
      <c r="P55" s="380"/>
      <c r="Q55" s="380"/>
      <c r="R55" s="380"/>
      <c r="S55" s="381"/>
      <c r="T55" s="381"/>
      <c r="U55" s="381"/>
      <c r="V55" s="381"/>
      <c r="W55" s="381"/>
      <c r="X55" s="381"/>
      <c r="Y55" s="384"/>
      <c r="Z55" s="384"/>
      <c r="AA55" s="384"/>
      <c r="AB55" s="384"/>
      <c r="AC55" s="384"/>
      <c r="AD55" s="384"/>
    </row>
    <row r="56" spans="1:30" x14ac:dyDescent="0.25">
      <c r="A56" s="380"/>
      <c r="B56" s="380"/>
      <c r="C56" s="383"/>
      <c r="D56" s="380"/>
      <c r="E56" s="380"/>
      <c r="F56" s="380"/>
      <c r="G56" s="380"/>
      <c r="H56" s="380"/>
      <c r="I56" s="380"/>
      <c r="J56" s="380"/>
      <c r="K56" s="381"/>
      <c r="L56" s="381"/>
      <c r="M56" s="381"/>
      <c r="N56" s="381"/>
      <c r="O56" s="382"/>
      <c r="P56" s="380"/>
      <c r="Q56" s="380"/>
      <c r="R56" s="380"/>
      <c r="S56" s="381"/>
      <c r="T56" s="381"/>
      <c r="U56" s="381"/>
      <c r="V56" s="381"/>
      <c r="W56" s="381"/>
      <c r="X56" s="381"/>
      <c r="Y56" s="384"/>
      <c r="Z56" s="384"/>
      <c r="AA56" s="384"/>
      <c r="AB56" s="384"/>
      <c r="AC56" s="384"/>
      <c r="AD56" s="384"/>
    </row>
    <row r="57" spans="1:30" x14ac:dyDescent="0.25">
      <c r="A57" s="380"/>
      <c r="B57" s="380"/>
      <c r="C57" s="383"/>
      <c r="D57" s="380"/>
      <c r="E57" s="380"/>
      <c r="F57" s="380"/>
      <c r="G57" s="380"/>
      <c r="H57" s="380"/>
      <c r="I57" s="380"/>
      <c r="J57" s="380"/>
      <c r="K57" s="381"/>
      <c r="L57" s="381"/>
      <c r="M57" s="381"/>
      <c r="N57" s="381"/>
      <c r="O57" s="382"/>
      <c r="P57" s="380"/>
      <c r="Q57" s="380"/>
      <c r="R57" s="380"/>
      <c r="S57" s="381"/>
      <c r="T57" s="381"/>
      <c r="U57" s="381"/>
      <c r="V57" s="381"/>
      <c r="W57" s="381"/>
      <c r="X57" s="381"/>
      <c r="Y57" s="384"/>
      <c r="Z57" s="384"/>
      <c r="AA57" s="384"/>
      <c r="AB57" s="384"/>
      <c r="AC57" s="384"/>
      <c r="AD57" s="384"/>
    </row>
    <row r="58" spans="1:30" x14ac:dyDescent="0.25">
      <c r="A58" s="380"/>
      <c r="B58" s="380"/>
      <c r="C58" s="383"/>
      <c r="D58" s="380"/>
      <c r="E58" s="380"/>
      <c r="F58" s="380"/>
      <c r="G58" s="380"/>
      <c r="H58" s="380"/>
      <c r="I58" s="380"/>
      <c r="J58" s="380"/>
      <c r="K58" s="381"/>
      <c r="L58" s="381"/>
      <c r="M58" s="381"/>
      <c r="N58" s="381"/>
      <c r="O58" s="382"/>
      <c r="P58" s="380"/>
      <c r="Q58" s="380"/>
      <c r="R58" s="380"/>
      <c r="S58" s="381"/>
      <c r="T58" s="381"/>
      <c r="U58" s="381"/>
      <c r="V58" s="381"/>
      <c r="W58" s="381"/>
      <c r="X58" s="381"/>
      <c r="Y58" s="384"/>
      <c r="Z58" s="384"/>
      <c r="AA58" s="384"/>
      <c r="AB58" s="384"/>
      <c r="AC58" s="384"/>
      <c r="AD58" s="384"/>
    </row>
    <row r="59" spans="1:30" x14ac:dyDescent="0.25">
      <c r="A59" s="380"/>
      <c r="B59" s="380"/>
      <c r="C59" s="383"/>
      <c r="D59" s="380"/>
      <c r="E59" s="380"/>
      <c r="F59" s="380"/>
      <c r="G59" s="380"/>
      <c r="H59" s="380"/>
      <c r="I59" s="380"/>
      <c r="J59" s="380"/>
      <c r="K59" s="381"/>
      <c r="L59" s="381"/>
      <c r="M59" s="381"/>
      <c r="N59" s="381"/>
      <c r="O59" s="382"/>
      <c r="P59" s="380"/>
      <c r="Q59" s="380"/>
      <c r="R59" s="380"/>
      <c r="S59" s="381"/>
      <c r="T59" s="381"/>
      <c r="U59" s="381"/>
      <c r="V59" s="381"/>
      <c r="W59" s="381"/>
      <c r="X59" s="381"/>
      <c r="Y59" s="384"/>
      <c r="Z59" s="384"/>
      <c r="AA59" s="384"/>
      <c r="AB59" s="384"/>
      <c r="AC59" s="384"/>
      <c r="AD59" s="384"/>
    </row>
    <row r="60" spans="1:30" x14ac:dyDescent="0.25">
      <c r="A60" s="380"/>
      <c r="B60" s="380"/>
      <c r="C60" s="383"/>
      <c r="D60" s="380"/>
      <c r="E60" s="380"/>
      <c r="F60" s="380"/>
      <c r="G60" s="380"/>
      <c r="H60" s="380"/>
      <c r="I60" s="380"/>
      <c r="J60" s="380"/>
      <c r="K60" s="381"/>
      <c r="L60" s="381"/>
      <c r="M60" s="381"/>
      <c r="N60" s="381"/>
      <c r="O60" s="382"/>
      <c r="P60" s="380"/>
      <c r="Q60" s="380"/>
      <c r="R60" s="380"/>
      <c r="S60" s="381"/>
      <c r="T60" s="381"/>
      <c r="U60" s="381"/>
      <c r="V60" s="381"/>
      <c r="W60" s="381"/>
      <c r="X60" s="381"/>
      <c r="Y60" s="384"/>
      <c r="Z60" s="384"/>
      <c r="AA60" s="384"/>
      <c r="AB60" s="384"/>
      <c r="AC60" s="384"/>
      <c r="AD60" s="384"/>
    </row>
    <row r="61" spans="1:30" x14ac:dyDescent="0.25">
      <c r="A61" s="380"/>
      <c r="B61" s="380"/>
      <c r="C61" s="383"/>
      <c r="D61" s="380"/>
      <c r="E61" s="380"/>
      <c r="F61" s="380"/>
      <c r="G61" s="380"/>
      <c r="H61" s="380"/>
      <c r="I61" s="380"/>
      <c r="J61" s="380"/>
      <c r="K61" s="381"/>
      <c r="L61" s="381"/>
      <c r="M61" s="381"/>
      <c r="N61" s="381"/>
      <c r="O61" s="382"/>
      <c r="P61" s="380"/>
      <c r="Q61" s="380"/>
      <c r="R61" s="380"/>
      <c r="S61" s="381"/>
      <c r="T61" s="381"/>
      <c r="U61" s="381"/>
      <c r="V61" s="381"/>
      <c r="W61" s="381"/>
      <c r="X61" s="381"/>
      <c r="Y61" s="384"/>
      <c r="Z61" s="384"/>
      <c r="AA61" s="384"/>
      <c r="AB61" s="384"/>
      <c r="AC61" s="384"/>
      <c r="AD61" s="384"/>
    </row>
    <row r="62" spans="1:30" x14ac:dyDescent="0.25">
      <c r="A62" s="380"/>
      <c r="B62" s="380"/>
      <c r="C62" s="383"/>
      <c r="D62" s="380"/>
      <c r="E62" s="380"/>
      <c r="F62" s="380"/>
      <c r="G62" s="380"/>
      <c r="H62" s="380"/>
      <c r="I62" s="380"/>
      <c r="J62" s="380"/>
      <c r="K62" s="381"/>
      <c r="L62" s="381"/>
      <c r="M62" s="381"/>
      <c r="N62" s="381"/>
      <c r="O62" s="382"/>
      <c r="P62" s="380"/>
      <c r="Q62" s="380"/>
      <c r="R62" s="380"/>
      <c r="S62" s="381"/>
      <c r="T62" s="381"/>
      <c r="U62" s="381"/>
      <c r="V62" s="381"/>
      <c r="W62" s="381"/>
      <c r="X62" s="381"/>
      <c r="Y62" s="384"/>
      <c r="Z62" s="384"/>
      <c r="AA62" s="384"/>
      <c r="AB62" s="384"/>
      <c r="AC62" s="384"/>
      <c r="AD62" s="384"/>
    </row>
    <row r="63" spans="1:30" x14ac:dyDescent="0.25">
      <c r="A63" s="380"/>
      <c r="B63" s="380"/>
      <c r="C63" s="383"/>
      <c r="D63" s="380"/>
      <c r="E63" s="380"/>
      <c r="F63" s="380"/>
      <c r="G63" s="380"/>
      <c r="H63" s="380"/>
      <c r="I63" s="380"/>
      <c r="J63" s="380"/>
      <c r="K63" s="381"/>
      <c r="L63" s="381"/>
      <c r="M63" s="381"/>
      <c r="N63" s="381"/>
      <c r="O63" s="382"/>
      <c r="P63" s="380"/>
      <c r="Q63" s="380"/>
      <c r="R63" s="380"/>
      <c r="S63" s="381"/>
      <c r="T63" s="381"/>
      <c r="U63" s="381"/>
      <c r="V63" s="381"/>
      <c r="W63" s="381"/>
      <c r="X63" s="381"/>
      <c r="Y63" s="384"/>
      <c r="Z63" s="384"/>
      <c r="AA63" s="384"/>
      <c r="AB63" s="384"/>
      <c r="AC63" s="384"/>
      <c r="AD63" s="384"/>
    </row>
    <row r="64" spans="1:30" x14ac:dyDescent="0.25">
      <c r="A64" s="380"/>
      <c r="B64" s="380"/>
      <c r="C64" s="383"/>
      <c r="D64" s="380"/>
      <c r="E64" s="380"/>
      <c r="F64" s="380"/>
      <c r="G64" s="380"/>
      <c r="H64" s="380"/>
      <c r="I64" s="380"/>
      <c r="J64" s="380"/>
      <c r="K64" s="381"/>
      <c r="L64" s="381"/>
      <c r="M64" s="381"/>
      <c r="N64" s="381"/>
      <c r="O64" s="382"/>
      <c r="P64" s="380"/>
      <c r="Q64" s="380"/>
      <c r="R64" s="380"/>
      <c r="S64" s="381"/>
      <c r="T64" s="381"/>
      <c r="U64" s="381"/>
      <c r="V64" s="381"/>
      <c r="W64" s="381"/>
      <c r="X64" s="381"/>
      <c r="Y64" s="384"/>
      <c r="Z64" s="384"/>
      <c r="AA64" s="384"/>
      <c r="AB64" s="384"/>
      <c r="AC64" s="384"/>
      <c r="AD64" s="384"/>
    </row>
    <row r="65" spans="1:30" x14ac:dyDescent="0.25">
      <c r="A65" s="380"/>
      <c r="B65" s="380"/>
      <c r="C65" s="383"/>
      <c r="D65" s="380"/>
      <c r="E65" s="380"/>
      <c r="F65" s="380"/>
      <c r="G65" s="380"/>
      <c r="H65" s="380"/>
      <c r="I65" s="380"/>
      <c r="J65" s="380"/>
      <c r="K65" s="381"/>
      <c r="L65" s="381"/>
      <c r="M65" s="381"/>
      <c r="N65" s="381"/>
      <c r="O65" s="382"/>
      <c r="P65" s="380"/>
      <c r="Q65" s="380"/>
      <c r="R65" s="380"/>
      <c r="S65" s="381"/>
      <c r="T65" s="381"/>
      <c r="U65" s="381"/>
      <c r="V65" s="381"/>
      <c r="W65" s="381"/>
      <c r="X65" s="381"/>
      <c r="Y65" s="384"/>
      <c r="Z65" s="384"/>
      <c r="AA65" s="384"/>
      <c r="AB65" s="384"/>
      <c r="AC65" s="384"/>
      <c r="AD65" s="384"/>
    </row>
    <row r="66" spans="1:30" x14ac:dyDescent="0.25">
      <c r="A66" s="380"/>
      <c r="B66" s="380"/>
      <c r="C66" s="383"/>
      <c r="D66" s="380"/>
      <c r="E66" s="380"/>
      <c r="F66" s="380"/>
      <c r="G66" s="380"/>
      <c r="H66" s="380"/>
      <c r="I66" s="380"/>
      <c r="J66" s="380"/>
      <c r="K66" s="381"/>
      <c r="L66" s="381"/>
      <c r="M66" s="381"/>
      <c r="N66" s="381"/>
      <c r="O66" s="382"/>
      <c r="P66" s="380"/>
      <c r="Q66" s="380"/>
      <c r="R66" s="380"/>
      <c r="S66" s="381"/>
      <c r="T66" s="381"/>
      <c r="U66" s="381"/>
      <c r="V66" s="381"/>
      <c r="W66" s="381"/>
      <c r="X66" s="381"/>
      <c r="Y66" s="384"/>
      <c r="Z66" s="384"/>
      <c r="AA66" s="384"/>
      <c r="AB66" s="384"/>
      <c r="AC66" s="384"/>
      <c r="AD66" s="384"/>
    </row>
    <row r="67" spans="1:30" x14ac:dyDescent="0.25">
      <c r="A67" s="380"/>
      <c r="B67" s="380"/>
      <c r="C67" s="383"/>
      <c r="D67" s="380"/>
      <c r="E67" s="380"/>
      <c r="F67" s="380"/>
      <c r="G67" s="380"/>
      <c r="H67" s="380"/>
      <c r="I67" s="380"/>
      <c r="J67" s="380"/>
      <c r="K67" s="381"/>
      <c r="L67" s="381"/>
      <c r="M67" s="381"/>
      <c r="N67" s="381"/>
      <c r="O67" s="382"/>
      <c r="P67" s="380"/>
      <c r="Q67" s="380"/>
      <c r="R67" s="380"/>
      <c r="S67" s="381"/>
      <c r="T67" s="381"/>
      <c r="U67" s="381"/>
      <c r="V67" s="381"/>
      <c r="W67" s="381"/>
      <c r="X67" s="381"/>
      <c r="Y67" s="384"/>
      <c r="Z67" s="384"/>
      <c r="AA67" s="384"/>
      <c r="AB67" s="384"/>
      <c r="AC67" s="384"/>
      <c r="AD67" s="384"/>
    </row>
    <row r="68" spans="1:30" x14ac:dyDescent="0.25">
      <c r="A68" s="380"/>
      <c r="B68" s="380"/>
      <c r="C68" s="383"/>
      <c r="D68" s="380"/>
      <c r="E68" s="380"/>
      <c r="F68" s="380"/>
      <c r="G68" s="380"/>
      <c r="H68" s="380"/>
      <c r="I68" s="380"/>
      <c r="J68" s="380"/>
      <c r="K68" s="381"/>
      <c r="L68" s="381"/>
      <c r="M68" s="381"/>
      <c r="N68" s="381"/>
      <c r="O68" s="382"/>
      <c r="P68" s="380"/>
      <c r="Q68" s="380"/>
      <c r="R68" s="380"/>
      <c r="S68" s="381"/>
      <c r="T68" s="381"/>
      <c r="U68" s="381"/>
      <c r="V68" s="381"/>
      <c r="W68" s="381"/>
      <c r="X68" s="381"/>
      <c r="Y68" s="384"/>
      <c r="Z68" s="384"/>
      <c r="AA68" s="384"/>
      <c r="AB68" s="384"/>
      <c r="AC68" s="384"/>
      <c r="AD68" s="384"/>
    </row>
    <row r="69" spans="1:30" x14ac:dyDescent="0.25">
      <c r="A69" s="380"/>
      <c r="B69" s="380"/>
      <c r="C69" s="383"/>
      <c r="D69" s="380"/>
      <c r="E69" s="380"/>
      <c r="F69" s="380"/>
      <c r="G69" s="380"/>
      <c r="H69" s="380"/>
      <c r="I69" s="380"/>
      <c r="J69" s="380"/>
      <c r="K69" s="381"/>
      <c r="L69" s="381"/>
      <c r="M69" s="381"/>
      <c r="N69" s="381"/>
      <c r="O69" s="382"/>
      <c r="P69" s="380"/>
      <c r="Q69" s="380"/>
      <c r="R69" s="380"/>
      <c r="S69" s="381"/>
      <c r="T69" s="381"/>
      <c r="U69" s="381"/>
      <c r="V69" s="381"/>
      <c r="W69" s="381"/>
      <c r="X69" s="381"/>
      <c r="Y69" s="384"/>
      <c r="Z69" s="384"/>
      <c r="AA69" s="384"/>
      <c r="AB69" s="384"/>
      <c r="AC69" s="384"/>
      <c r="AD69" s="384"/>
    </row>
    <row r="70" spans="1:30" x14ac:dyDescent="0.25">
      <c r="A70" s="380"/>
      <c r="B70" s="380"/>
      <c r="C70" s="383"/>
      <c r="D70" s="380"/>
      <c r="E70" s="380"/>
      <c r="F70" s="380"/>
      <c r="G70" s="380"/>
      <c r="H70" s="380"/>
      <c r="I70" s="380"/>
      <c r="J70" s="380"/>
      <c r="K70" s="381"/>
      <c r="L70" s="381"/>
      <c r="M70" s="381"/>
      <c r="N70" s="381"/>
      <c r="O70" s="382"/>
    </row>
    <row r="71" spans="1:30" x14ac:dyDescent="0.25">
      <c r="A71" s="380"/>
      <c r="B71" s="380"/>
      <c r="C71" s="383"/>
      <c r="D71" s="380"/>
      <c r="E71" s="380"/>
      <c r="F71" s="380"/>
      <c r="G71" s="380"/>
      <c r="H71" s="380"/>
      <c r="I71" s="380"/>
      <c r="J71" s="380"/>
      <c r="K71" s="381"/>
      <c r="L71" s="381"/>
      <c r="M71" s="381"/>
      <c r="N71" s="381"/>
      <c r="O71" s="382"/>
    </row>
    <row r="72" spans="1:30" x14ac:dyDescent="0.25">
      <c r="A72" s="380"/>
      <c r="B72" s="380"/>
      <c r="C72" s="383"/>
      <c r="D72" s="380"/>
      <c r="E72" s="380"/>
      <c r="F72" s="380"/>
      <c r="G72" s="380"/>
      <c r="H72" s="380"/>
      <c r="I72" s="380"/>
      <c r="J72" s="380"/>
      <c r="K72" s="381"/>
      <c r="L72" s="381"/>
      <c r="M72" s="381"/>
      <c r="N72" s="381"/>
      <c r="O72" s="382"/>
    </row>
    <row r="73" spans="1:30" x14ac:dyDescent="0.25">
      <c r="A73" s="380"/>
      <c r="B73" s="380"/>
      <c r="C73" s="383"/>
      <c r="D73" s="380"/>
      <c r="E73" s="380"/>
      <c r="F73" s="380"/>
      <c r="G73" s="380"/>
      <c r="H73" s="380"/>
      <c r="I73" s="380"/>
      <c r="J73" s="380"/>
      <c r="K73" s="381"/>
      <c r="L73" s="381"/>
      <c r="M73" s="381"/>
      <c r="N73" s="381"/>
      <c r="O73" s="382"/>
    </row>
    <row r="74" spans="1:30" x14ac:dyDescent="0.25">
      <c r="A74" s="380"/>
      <c r="B74" s="380"/>
      <c r="C74" s="383"/>
      <c r="D74" s="380"/>
      <c r="E74" s="380"/>
      <c r="F74" s="380"/>
      <c r="G74" s="380"/>
      <c r="H74" s="380"/>
      <c r="I74" s="380"/>
      <c r="J74" s="380"/>
      <c r="K74" s="381"/>
      <c r="L74" s="381"/>
      <c r="M74" s="381"/>
      <c r="N74" s="381"/>
      <c r="O74" s="382"/>
    </row>
    <row r="75" spans="1:30" x14ac:dyDescent="0.25">
      <c r="A75" s="380"/>
      <c r="B75" s="380"/>
      <c r="C75" s="383"/>
      <c r="D75" s="380"/>
      <c r="E75" s="380"/>
      <c r="F75" s="380"/>
      <c r="G75" s="380"/>
      <c r="H75" s="380"/>
      <c r="I75" s="380"/>
      <c r="J75" s="380"/>
      <c r="K75" s="381"/>
      <c r="L75" s="381"/>
      <c r="M75" s="381"/>
      <c r="N75" s="381"/>
      <c r="O75" s="382"/>
    </row>
    <row r="76" spans="1:30" x14ac:dyDescent="0.25">
      <c r="A76" s="380"/>
      <c r="B76" s="380"/>
      <c r="C76" s="383"/>
      <c r="D76" s="380"/>
      <c r="E76" s="380"/>
      <c r="F76" s="380"/>
      <c r="G76" s="380"/>
      <c r="H76" s="380"/>
      <c r="I76" s="380"/>
      <c r="J76" s="380"/>
      <c r="K76" s="381"/>
      <c r="L76" s="381"/>
      <c r="M76" s="381"/>
      <c r="N76" s="381"/>
      <c r="O76" s="382"/>
      <c r="Q76" s="33" t="s">
        <v>382</v>
      </c>
    </row>
    <row r="77" spans="1:30" x14ac:dyDescent="0.25">
      <c r="A77" s="380"/>
      <c r="B77" s="380"/>
      <c r="C77" s="383"/>
      <c r="D77" s="380"/>
      <c r="E77" s="380"/>
      <c r="F77" s="380"/>
      <c r="G77" s="380"/>
      <c r="H77" s="380"/>
      <c r="I77" s="380"/>
      <c r="J77" s="380"/>
      <c r="K77" s="381"/>
      <c r="L77" s="381"/>
      <c r="M77" s="381"/>
      <c r="N77" s="381"/>
      <c r="O77" s="382"/>
    </row>
    <row r="78" spans="1:30" x14ac:dyDescent="0.25">
      <c r="A78" s="380"/>
      <c r="B78" s="380"/>
      <c r="C78" s="383"/>
      <c r="D78" s="380"/>
      <c r="E78" s="380"/>
      <c r="F78" s="380"/>
      <c r="G78" s="380"/>
      <c r="H78" s="380"/>
      <c r="I78" s="380"/>
      <c r="J78" s="380"/>
      <c r="K78" s="381"/>
      <c r="L78" s="381"/>
      <c r="M78" s="381"/>
      <c r="N78" s="381"/>
      <c r="O78" s="382"/>
    </row>
    <row r="79" spans="1:30" x14ac:dyDescent="0.25">
      <c r="A79" s="380"/>
      <c r="B79" s="380"/>
      <c r="C79" s="383"/>
      <c r="D79" s="380"/>
      <c r="E79" s="380"/>
      <c r="F79" s="380"/>
      <c r="G79" s="380"/>
      <c r="H79" s="380"/>
      <c r="I79" s="380"/>
      <c r="J79" s="380"/>
      <c r="K79" s="381"/>
      <c r="L79" s="381"/>
      <c r="M79" s="381"/>
      <c r="N79" s="381"/>
      <c r="O79" s="382"/>
    </row>
    <row r="80" spans="1:30" x14ac:dyDescent="0.25">
      <c r="A80" s="380"/>
      <c r="B80" s="380"/>
      <c r="C80" s="383"/>
      <c r="D80" s="380"/>
      <c r="E80" s="380"/>
      <c r="F80" s="380"/>
      <c r="G80" s="380"/>
      <c r="H80" s="380"/>
      <c r="I80" s="380"/>
      <c r="J80" s="380"/>
      <c r="K80" s="381"/>
      <c r="L80" s="381"/>
      <c r="M80" s="381"/>
      <c r="N80" s="381"/>
      <c r="O80" s="382"/>
    </row>
    <row r="81" spans="1:15" x14ac:dyDescent="0.25">
      <c r="A81" s="380"/>
      <c r="B81" s="380"/>
      <c r="C81" s="383"/>
      <c r="D81" s="380"/>
      <c r="E81" s="380"/>
      <c r="F81" s="380"/>
      <c r="G81" s="380"/>
      <c r="H81" s="380"/>
      <c r="I81" s="380"/>
      <c r="J81" s="380"/>
      <c r="K81" s="381"/>
      <c r="L81" s="381"/>
      <c r="M81" s="381"/>
      <c r="N81" s="381"/>
      <c r="O81" s="382"/>
    </row>
    <row r="82" spans="1:15" x14ac:dyDescent="0.25">
      <c r="A82" s="380"/>
      <c r="B82" s="380"/>
      <c r="C82" s="383"/>
      <c r="D82" s="380"/>
      <c r="E82" s="380"/>
      <c r="F82" s="380"/>
      <c r="G82" s="380"/>
      <c r="H82" s="380"/>
      <c r="I82" s="380"/>
      <c r="J82" s="380"/>
      <c r="K82" s="381"/>
      <c r="L82" s="381"/>
      <c r="M82" s="381"/>
      <c r="N82" s="381"/>
      <c r="O82" s="382"/>
    </row>
    <row r="83" spans="1:15" x14ac:dyDescent="0.25">
      <c r="A83" s="380"/>
      <c r="B83" s="380"/>
      <c r="C83" s="383"/>
      <c r="D83" s="380"/>
      <c r="E83" s="385"/>
      <c r="F83" s="385"/>
      <c r="G83" s="380"/>
      <c r="H83" s="380"/>
      <c r="I83" s="380"/>
      <c r="J83" s="380"/>
      <c r="K83" s="381"/>
      <c r="L83" s="381"/>
      <c r="M83" s="381"/>
      <c r="N83" s="381"/>
      <c r="O83" s="382"/>
    </row>
    <row r="84" spans="1:15" x14ac:dyDescent="0.25">
      <c r="A84" s="380"/>
      <c r="B84" s="380"/>
      <c r="C84" s="383"/>
      <c r="D84" s="380"/>
      <c r="E84" s="380"/>
      <c r="F84" s="380"/>
      <c r="G84" s="380"/>
      <c r="H84" s="380"/>
      <c r="I84" s="380"/>
      <c r="J84" s="380"/>
      <c r="K84" s="381"/>
      <c r="L84" s="381"/>
      <c r="M84" s="381"/>
      <c r="N84" s="381"/>
      <c r="O84" s="382"/>
    </row>
    <row r="85" spans="1:15" x14ac:dyDescent="0.25">
      <c r="A85" s="380"/>
      <c r="B85" s="380"/>
      <c r="C85" s="383"/>
      <c r="D85" s="380"/>
      <c r="E85" s="380"/>
      <c r="F85" s="380"/>
      <c r="G85" s="380"/>
      <c r="H85" s="380"/>
      <c r="I85" s="380"/>
      <c r="J85" s="380"/>
      <c r="K85" s="381"/>
      <c r="L85" s="381"/>
      <c r="M85" s="381"/>
      <c r="N85" s="381"/>
      <c r="O85" s="382"/>
    </row>
    <row r="86" spans="1:15" x14ac:dyDescent="0.25">
      <c r="A86" s="380"/>
      <c r="B86" s="380"/>
      <c r="C86" s="383"/>
      <c r="D86" s="380"/>
      <c r="E86" s="380"/>
      <c r="F86" s="380"/>
      <c r="G86" s="380"/>
      <c r="H86" s="380"/>
      <c r="I86" s="380"/>
      <c r="J86" s="380"/>
      <c r="K86" s="381"/>
      <c r="L86" s="381"/>
      <c r="M86" s="381"/>
      <c r="N86" s="381"/>
      <c r="O86" s="382"/>
    </row>
    <row r="87" spans="1:15" x14ac:dyDescent="0.25">
      <c r="A87" s="380"/>
      <c r="B87" s="380"/>
      <c r="C87" s="383"/>
      <c r="D87" s="380"/>
      <c r="E87" s="380"/>
      <c r="F87" s="380"/>
      <c r="G87" s="380"/>
      <c r="H87" s="380"/>
      <c r="I87" s="380"/>
      <c r="J87" s="380"/>
      <c r="K87" s="381"/>
      <c r="L87" s="381"/>
      <c r="M87" s="381"/>
      <c r="N87" s="381"/>
      <c r="O87" s="382"/>
    </row>
    <row r="88" spans="1:15" x14ac:dyDescent="0.25">
      <c r="A88" s="380"/>
      <c r="B88" s="380"/>
      <c r="C88" s="383"/>
      <c r="D88" s="380"/>
      <c r="E88" s="380"/>
      <c r="F88" s="380"/>
      <c r="G88" s="380"/>
      <c r="H88" s="380"/>
      <c r="I88" s="380"/>
      <c r="J88" s="380"/>
      <c r="K88" s="381"/>
      <c r="L88" s="381"/>
      <c r="M88" s="381"/>
      <c r="N88" s="381"/>
      <c r="O88" s="382"/>
    </row>
    <row r="89" spans="1:15" x14ac:dyDescent="0.25">
      <c r="A89" s="380"/>
      <c r="B89" s="380"/>
      <c r="C89" s="383"/>
      <c r="D89" s="380"/>
      <c r="E89" s="380"/>
      <c r="F89" s="380"/>
      <c r="G89" s="380"/>
      <c r="H89" s="380"/>
      <c r="I89" s="380"/>
      <c r="J89" s="380"/>
      <c r="K89" s="381"/>
      <c r="L89" s="381"/>
      <c r="M89" s="381"/>
      <c r="N89" s="381"/>
      <c r="O89" s="382"/>
    </row>
    <row r="90" spans="1:15" x14ac:dyDescent="0.25">
      <c r="F90" s="33"/>
    </row>
    <row r="91" spans="1:15" x14ac:dyDescent="0.25">
      <c r="F91" s="33"/>
    </row>
    <row r="92" spans="1:15" x14ac:dyDescent="0.25">
      <c r="F92" s="33"/>
    </row>
    <row r="93" spans="1:15" x14ac:dyDescent="0.25">
      <c r="F93" s="33"/>
    </row>
    <row r="94" spans="1:15" x14ac:dyDescent="0.25">
      <c r="A94" s="34"/>
    </row>
    <row r="96" spans="1:15" x14ac:dyDescent="0.25">
      <c r="G96" s="36"/>
      <c r="N96" s="36"/>
    </row>
    <row r="97" spans="2:12" x14ac:dyDescent="0.25">
      <c r="H97" s="36"/>
      <c r="I97" s="36"/>
      <c r="J97" s="36"/>
      <c r="K97" s="36"/>
      <c r="L97" s="36"/>
    </row>
    <row r="98" spans="2:12" x14ac:dyDescent="0.25">
      <c r="H98" s="36"/>
      <c r="I98" s="36"/>
      <c r="J98" s="36"/>
      <c r="K98" s="36"/>
      <c r="L98" s="36"/>
    </row>
    <row r="99" spans="2:12" x14ac:dyDescent="0.25">
      <c r="H99" s="36"/>
      <c r="I99" s="36"/>
      <c r="J99" s="36"/>
      <c r="K99" s="36"/>
      <c r="L99" s="36"/>
    </row>
    <row r="100" spans="2:12" x14ac:dyDescent="0.25">
      <c r="H100" s="36"/>
      <c r="I100" s="36"/>
      <c r="J100" s="36"/>
      <c r="K100" s="36"/>
      <c r="L100" s="36"/>
    </row>
    <row r="102" spans="2:12" x14ac:dyDescent="0.25">
      <c r="B102" s="36"/>
      <c r="G102" s="387"/>
    </row>
    <row r="103" spans="2:12" x14ac:dyDescent="0.25">
      <c r="B103" s="36"/>
      <c r="G103" s="387"/>
    </row>
    <row r="104" spans="2:12" x14ac:dyDescent="0.25">
      <c r="B104" s="36"/>
      <c r="G104" s="387"/>
    </row>
  </sheetData>
  <mergeCells count="23">
    <mergeCell ref="A7:O7"/>
    <mergeCell ref="A8:O8"/>
    <mergeCell ref="H2:O2"/>
    <mergeCell ref="K1:N1"/>
    <mergeCell ref="A2:E2"/>
    <mergeCell ref="A3:E3"/>
    <mergeCell ref="H3:O3"/>
    <mergeCell ref="H4:O4"/>
    <mergeCell ref="A5:O5"/>
    <mergeCell ref="A6:O6"/>
    <mergeCell ref="B47:D47"/>
    <mergeCell ref="B48:F48"/>
    <mergeCell ref="G48:O48"/>
    <mergeCell ref="H10:L10"/>
    <mergeCell ref="M10:M11"/>
    <mergeCell ref="N10:N11"/>
    <mergeCell ref="O10:O11"/>
    <mergeCell ref="G10:G11"/>
    <mergeCell ref="A10:A11"/>
    <mergeCell ref="B10:B11"/>
    <mergeCell ref="C10:D11"/>
    <mergeCell ref="E10:E11"/>
    <mergeCell ref="F10:F11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VK90"/>
  <sheetViews>
    <sheetView topLeftCell="A28" workbookViewId="0">
      <selection activeCell="I21" sqref="I21"/>
    </sheetView>
  </sheetViews>
  <sheetFormatPr defaultColWidth="9" defaultRowHeight="15.75" x14ac:dyDescent="0.25"/>
  <cols>
    <col min="1" max="1" width="4.42578125" style="180" customWidth="1"/>
    <col min="2" max="2" width="11.28515625" style="1" bestFit="1" customWidth="1"/>
    <col min="3" max="3" width="17.42578125" style="1" bestFit="1" customWidth="1"/>
    <col min="4" max="4" width="7" style="1" customWidth="1"/>
    <col min="5" max="5" width="6.42578125" style="180" bestFit="1" customWidth="1"/>
    <col min="6" max="6" width="8.85546875" style="180" bestFit="1" customWidth="1"/>
    <col min="7" max="7" width="8.42578125" style="1" bestFit="1" customWidth="1"/>
    <col min="8" max="8" width="6.140625" style="1" customWidth="1"/>
    <col min="9" max="9" width="6.42578125" style="1" customWidth="1"/>
    <col min="10" max="10" width="6.140625" style="1" customWidth="1"/>
    <col min="11" max="11" width="6.5703125" style="1" customWidth="1"/>
    <col min="12" max="12" width="6.28515625" style="1" customWidth="1"/>
    <col min="13" max="13" width="6.140625" style="1" customWidth="1"/>
    <col min="14" max="14" width="8.5703125" style="1" customWidth="1"/>
    <col min="15" max="15" width="32" style="179" bestFit="1" customWidth="1"/>
    <col min="16" max="17" width="9" style="1"/>
    <col min="18" max="18" width="31.7109375" style="1" bestFit="1" customWidth="1"/>
    <col min="19" max="254" width="9" style="1"/>
    <col min="255" max="255" width="6" style="1" customWidth="1"/>
    <col min="256" max="256" width="13.42578125" style="1" customWidth="1"/>
    <col min="257" max="257" width="15.85546875" style="1" customWidth="1"/>
    <col min="258" max="258" width="7" style="1" customWidth="1"/>
    <col min="259" max="259" width="9" style="1" hidden="1" customWidth="1"/>
    <col min="260" max="260" width="5.28515625" style="1" customWidth="1"/>
    <col min="261" max="261" width="9.42578125" style="1" customWidth="1"/>
    <col min="262" max="262" width="0.140625" style="1" customWidth="1"/>
    <col min="263" max="263" width="9.7109375" style="1" customWidth="1"/>
    <col min="264" max="264" width="6.140625" style="1" customWidth="1"/>
    <col min="265" max="265" width="6.42578125" style="1" customWidth="1"/>
    <col min="266" max="266" width="6.140625" style="1" customWidth="1"/>
    <col min="267" max="267" width="6.5703125" style="1" customWidth="1"/>
    <col min="268" max="268" width="6.28515625" style="1" customWidth="1"/>
    <col min="269" max="269" width="6.140625" style="1" customWidth="1"/>
    <col min="270" max="270" width="8.5703125" style="1" customWidth="1"/>
    <col min="271" max="271" width="29.85546875" style="1" customWidth="1"/>
    <col min="272" max="510" width="9" style="1"/>
    <col min="511" max="511" width="6" style="1" customWidth="1"/>
    <col min="512" max="512" width="13.42578125" style="1" customWidth="1"/>
    <col min="513" max="513" width="15.85546875" style="1" customWidth="1"/>
    <col min="514" max="514" width="7" style="1" customWidth="1"/>
    <col min="515" max="515" width="9" style="1" hidden="1" customWidth="1"/>
    <col min="516" max="516" width="5.28515625" style="1" customWidth="1"/>
    <col min="517" max="517" width="9.42578125" style="1" customWidth="1"/>
    <col min="518" max="518" width="0.140625" style="1" customWidth="1"/>
    <col min="519" max="519" width="9.7109375" style="1" customWidth="1"/>
    <col min="520" max="520" width="6.140625" style="1" customWidth="1"/>
    <col min="521" max="521" width="6.42578125" style="1" customWidth="1"/>
    <col min="522" max="522" width="6.140625" style="1" customWidth="1"/>
    <col min="523" max="523" width="6.5703125" style="1" customWidth="1"/>
    <col min="524" max="524" width="6.28515625" style="1" customWidth="1"/>
    <col min="525" max="525" width="6.140625" style="1" customWidth="1"/>
    <col min="526" max="526" width="8.5703125" style="1" customWidth="1"/>
    <col min="527" max="527" width="29.85546875" style="1" customWidth="1"/>
    <col min="528" max="766" width="9" style="1"/>
    <col min="767" max="767" width="6" style="1" customWidth="1"/>
    <col min="768" max="768" width="13.42578125" style="1" customWidth="1"/>
    <col min="769" max="769" width="15.85546875" style="1" customWidth="1"/>
    <col min="770" max="770" width="7" style="1" customWidth="1"/>
    <col min="771" max="771" width="9" style="1" hidden="1" customWidth="1"/>
    <col min="772" max="772" width="5.28515625" style="1" customWidth="1"/>
    <col min="773" max="773" width="9.42578125" style="1" customWidth="1"/>
    <col min="774" max="774" width="0.140625" style="1" customWidth="1"/>
    <col min="775" max="775" width="9.7109375" style="1" customWidth="1"/>
    <col min="776" max="776" width="6.140625" style="1" customWidth="1"/>
    <col min="777" max="777" width="6.42578125" style="1" customWidth="1"/>
    <col min="778" max="778" width="6.140625" style="1" customWidth="1"/>
    <col min="779" max="779" width="6.5703125" style="1" customWidth="1"/>
    <col min="780" max="780" width="6.28515625" style="1" customWidth="1"/>
    <col min="781" max="781" width="6.140625" style="1" customWidth="1"/>
    <col min="782" max="782" width="8.5703125" style="1" customWidth="1"/>
    <col min="783" max="783" width="29.85546875" style="1" customWidth="1"/>
    <col min="784" max="1022" width="9" style="1"/>
    <col min="1023" max="1023" width="6" style="1" customWidth="1"/>
    <col min="1024" max="1024" width="13.42578125" style="1" customWidth="1"/>
    <col min="1025" max="1025" width="15.85546875" style="1" customWidth="1"/>
    <col min="1026" max="1026" width="7" style="1" customWidth="1"/>
    <col min="1027" max="1027" width="9" style="1" hidden="1" customWidth="1"/>
    <col min="1028" max="1028" width="5.28515625" style="1" customWidth="1"/>
    <col min="1029" max="1029" width="9.42578125" style="1" customWidth="1"/>
    <col min="1030" max="1030" width="0.140625" style="1" customWidth="1"/>
    <col min="1031" max="1031" width="9.7109375" style="1" customWidth="1"/>
    <col min="1032" max="1032" width="6.140625" style="1" customWidth="1"/>
    <col min="1033" max="1033" width="6.42578125" style="1" customWidth="1"/>
    <col min="1034" max="1034" width="6.140625" style="1" customWidth="1"/>
    <col min="1035" max="1035" width="6.5703125" style="1" customWidth="1"/>
    <col min="1036" max="1036" width="6.28515625" style="1" customWidth="1"/>
    <col min="1037" max="1037" width="6.140625" style="1" customWidth="1"/>
    <col min="1038" max="1038" width="8.5703125" style="1" customWidth="1"/>
    <col min="1039" max="1039" width="29.85546875" style="1" customWidth="1"/>
    <col min="1040" max="1278" width="9" style="1"/>
    <col min="1279" max="1279" width="6" style="1" customWidth="1"/>
    <col min="1280" max="1280" width="13.42578125" style="1" customWidth="1"/>
    <col min="1281" max="1281" width="15.85546875" style="1" customWidth="1"/>
    <col min="1282" max="1282" width="7" style="1" customWidth="1"/>
    <col min="1283" max="1283" width="9" style="1" hidden="1" customWidth="1"/>
    <col min="1284" max="1284" width="5.28515625" style="1" customWidth="1"/>
    <col min="1285" max="1285" width="9.42578125" style="1" customWidth="1"/>
    <col min="1286" max="1286" width="0.140625" style="1" customWidth="1"/>
    <col min="1287" max="1287" width="9.7109375" style="1" customWidth="1"/>
    <col min="1288" max="1288" width="6.140625" style="1" customWidth="1"/>
    <col min="1289" max="1289" width="6.42578125" style="1" customWidth="1"/>
    <col min="1290" max="1290" width="6.140625" style="1" customWidth="1"/>
    <col min="1291" max="1291" width="6.5703125" style="1" customWidth="1"/>
    <col min="1292" max="1292" width="6.28515625" style="1" customWidth="1"/>
    <col min="1293" max="1293" width="6.140625" style="1" customWidth="1"/>
    <col min="1294" max="1294" width="8.5703125" style="1" customWidth="1"/>
    <col min="1295" max="1295" width="29.85546875" style="1" customWidth="1"/>
    <col min="1296" max="1534" width="9" style="1"/>
    <col min="1535" max="1535" width="6" style="1" customWidth="1"/>
    <col min="1536" max="1536" width="13.42578125" style="1" customWidth="1"/>
    <col min="1537" max="1537" width="15.85546875" style="1" customWidth="1"/>
    <col min="1538" max="1538" width="7" style="1" customWidth="1"/>
    <col min="1539" max="1539" width="9" style="1" hidden="1" customWidth="1"/>
    <col min="1540" max="1540" width="5.28515625" style="1" customWidth="1"/>
    <col min="1541" max="1541" width="9.42578125" style="1" customWidth="1"/>
    <col min="1542" max="1542" width="0.140625" style="1" customWidth="1"/>
    <col min="1543" max="1543" width="9.7109375" style="1" customWidth="1"/>
    <col min="1544" max="1544" width="6.140625" style="1" customWidth="1"/>
    <col min="1545" max="1545" width="6.42578125" style="1" customWidth="1"/>
    <col min="1546" max="1546" width="6.140625" style="1" customWidth="1"/>
    <col min="1547" max="1547" width="6.5703125" style="1" customWidth="1"/>
    <col min="1548" max="1548" width="6.28515625" style="1" customWidth="1"/>
    <col min="1549" max="1549" width="6.140625" style="1" customWidth="1"/>
    <col min="1550" max="1550" width="8.5703125" style="1" customWidth="1"/>
    <col min="1551" max="1551" width="29.85546875" style="1" customWidth="1"/>
    <col min="1552" max="1790" width="9" style="1"/>
    <col min="1791" max="1791" width="6" style="1" customWidth="1"/>
    <col min="1792" max="1792" width="13.42578125" style="1" customWidth="1"/>
    <col min="1793" max="1793" width="15.85546875" style="1" customWidth="1"/>
    <col min="1794" max="1794" width="7" style="1" customWidth="1"/>
    <col min="1795" max="1795" width="9" style="1" hidden="1" customWidth="1"/>
    <col min="1796" max="1796" width="5.28515625" style="1" customWidth="1"/>
    <col min="1797" max="1797" width="9.42578125" style="1" customWidth="1"/>
    <col min="1798" max="1798" width="0.140625" style="1" customWidth="1"/>
    <col min="1799" max="1799" width="9.7109375" style="1" customWidth="1"/>
    <col min="1800" max="1800" width="6.140625" style="1" customWidth="1"/>
    <col min="1801" max="1801" width="6.42578125" style="1" customWidth="1"/>
    <col min="1802" max="1802" width="6.140625" style="1" customWidth="1"/>
    <col min="1803" max="1803" width="6.5703125" style="1" customWidth="1"/>
    <col min="1804" max="1804" width="6.28515625" style="1" customWidth="1"/>
    <col min="1805" max="1805" width="6.140625" style="1" customWidth="1"/>
    <col min="1806" max="1806" width="8.5703125" style="1" customWidth="1"/>
    <col min="1807" max="1807" width="29.85546875" style="1" customWidth="1"/>
    <col min="1808" max="2046" width="9" style="1"/>
    <col min="2047" max="2047" width="6" style="1" customWidth="1"/>
    <col min="2048" max="2048" width="13.42578125" style="1" customWidth="1"/>
    <col min="2049" max="2049" width="15.85546875" style="1" customWidth="1"/>
    <col min="2050" max="2050" width="7" style="1" customWidth="1"/>
    <col min="2051" max="2051" width="9" style="1" hidden="1" customWidth="1"/>
    <col min="2052" max="2052" width="5.28515625" style="1" customWidth="1"/>
    <col min="2053" max="2053" width="9.42578125" style="1" customWidth="1"/>
    <col min="2054" max="2054" width="0.140625" style="1" customWidth="1"/>
    <col min="2055" max="2055" width="9.7109375" style="1" customWidth="1"/>
    <col min="2056" max="2056" width="6.140625" style="1" customWidth="1"/>
    <col min="2057" max="2057" width="6.42578125" style="1" customWidth="1"/>
    <col min="2058" max="2058" width="6.140625" style="1" customWidth="1"/>
    <col min="2059" max="2059" width="6.5703125" style="1" customWidth="1"/>
    <col min="2060" max="2060" width="6.28515625" style="1" customWidth="1"/>
    <col min="2061" max="2061" width="6.140625" style="1" customWidth="1"/>
    <col min="2062" max="2062" width="8.5703125" style="1" customWidth="1"/>
    <col min="2063" max="2063" width="29.85546875" style="1" customWidth="1"/>
    <col min="2064" max="2302" width="9" style="1"/>
    <col min="2303" max="2303" width="6" style="1" customWidth="1"/>
    <col min="2304" max="2304" width="13.42578125" style="1" customWidth="1"/>
    <col min="2305" max="2305" width="15.85546875" style="1" customWidth="1"/>
    <col min="2306" max="2306" width="7" style="1" customWidth="1"/>
    <col min="2307" max="2307" width="9" style="1" hidden="1" customWidth="1"/>
    <col min="2308" max="2308" width="5.28515625" style="1" customWidth="1"/>
    <col min="2309" max="2309" width="9.42578125" style="1" customWidth="1"/>
    <col min="2310" max="2310" width="0.140625" style="1" customWidth="1"/>
    <col min="2311" max="2311" width="9.7109375" style="1" customWidth="1"/>
    <col min="2312" max="2312" width="6.140625" style="1" customWidth="1"/>
    <col min="2313" max="2313" width="6.42578125" style="1" customWidth="1"/>
    <col min="2314" max="2314" width="6.140625" style="1" customWidth="1"/>
    <col min="2315" max="2315" width="6.5703125" style="1" customWidth="1"/>
    <col min="2316" max="2316" width="6.28515625" style="1" customWidth="1"/>
    <col min="2317" max="2317" width="6.140625" style="1" customWidth="1"/>
    <col min="2318" max="2318" width="8.5703125" style="1" customWidth="1"/>
    <col min="2319" max="2319" width="29.85546875" style="1" customWidth="1"/>
    <col min="2320" max="2558" width="9" style="1"/>
    <col min="2559" max="2559" width="6" style="1" customWidth="1"/>
    <col min="2560" max="2560" width="13.42578125" style="1" customWidth="1"/>
    <col min="2561" max="2561" width="15.85546875" style="1" customWidth="1"/>
    <col min="2562" max="2562" width="7" style="1" customWidth="1"/>
    <col min="2563" max="2563" width="9" style="1" hidden="1" customWidth="1"/>
    <col min="2564" max="2564" width="5.28515625" style="1" customWidth="1"/>
    <col min="2565" max="2565" width="9.42578125" style="1" customWidth="1"/>
    <col min="2566" max="2566" width="0.140625" style="1" customWidth="1"/>
    <col min="2567" max="2567" width="9.7109375" style="1" customWidth="1"/>
    <col min="2568" max="2568" width="6.140625" style="1" customWidth="1"/>
    <col min="2569" max="2569" width="6.42578125" style="1" customWidth="1"/>
    <col min="2570" max="2570" width="6.140625" style="1" customWidth="1"/>
    <col min="2571" max="2571" width="6.5703125" style="1" customWidth="1"/>
    <col min="2572" max="2572" width="6.28515625" style="1" customWidth="1"/>
    <col min="2573" max="2573" width="6.140625" style="1" customWidth="1"/>
    <col min="2574" max="2574" width="8.5703125" style="1" customWidth="1"/>
    <col min="2575" max="2575" width="29.85546875" style="1" customWidth="1"/>
    <col min="2576" max="2814" width="9" style="1"/>
    <col min="2815" max="2815" width="6" style="1" customWidth="1"/>
    <col min="2816" max="2816" width="13.42578125" style="1" customWidth="1"/>
    <col min="2817" max="2817" width="15.85546875" style="1" customWidth="1"/>
    <col min="2818" max="2818" width="7" style="1" customWidth="1"/>
    <col min="2819" max="2819" width="9" style="1" hidden="1" customWidth="1"/>
    <col min="2820" max="2820" width="5.28515625" style="1" customWidth="1"/>
    <col min="2821" max="2821" width="9.42578125" style="1" customWidth="1"/>
    <col min="2822" max="2822" width="0.140625" style="1" customWidth="1"/>
    <col min="2823" max="2823" width="9.7109375" style="1" customWidth="1"/>
    <col min="2824" max="2824" width="6.140625" style="1" customWidth="1"/>
    <col min="2825" max="2825" width="6.42578125" style="1" customWidth="1"/>
    <col min="2826" max="2826" width="6.140625" style="1" customWidth="1"/>
    <col min="2827" max="2827" width="6.5703125" style="1" customWidth="1"/>
    <col min="2828" max="2828" width="6.28515625" style="1" customWidth="1"/>
    <col min="2829" max="2829" width="6.140625" style="1" customWidth="1"/>
    <col min="2830" max="2830" width="8.5703125" style="1" customWidth="1"/>
    <col min="2831" max="2831" width="29.85546875" style="1" customWidth="1"/>
    <col min="2832" max="3070" width="9" style="1"/>
    <col min="3071" max="3071" width="6" style="1" customWidth="1"/>
    <col min="3072" max="3072" width="13.42578125" style="1" customWidth="1"/>
    <col min="3073" max="3073" width="15.85546875" style="1" customWidth="1"/>
    <col min="3074" max="3074" width="7" style="1" customWidth="1"/>
    <col min="3075" max="3075" width="9" style="1" hidden="1" customWidth="1"/>
    <col min="3076" max="3076" width="5.28515625" style="1" customWidth="1"/>
    <col min="3077" max="3077" width="9.42578125" style="1" customWidth="1"/>
    <col min="3078" max="3078" width="0.140625" style="1" customWidth="1"/>
    <col min="3079" max="3079" width="9.7109375" style="1" customWidth="1"/>
    <col min="3080" max="3080" width="6.140625" style="1" customWidth="1"/>
    <col min="3081" max="3081" width="6.42578125" style="1" customWidth="1"/>
    <col min="3082" max="3082" width="6.140625" style="1" customWidth="1"/>
    <col min="3083" max="3083" width="6.5703125" style="1" customWidth="1"/>
    <col min="3084" max="3084" width="6.28515625" style="1" customWidth="1"/>
    <col min="3085" max="3085" width="6.140625" style="1" customWidth="1"/>
    <col min="3086" max="3086" width="8.5703125" style="1" customWidth="1"/>
    <col min="3087" max="3087" width="29.85546875" style="1" customWidth="1"/>
    <col min="3088" max="3326" width="9" style="1"/>
    <col min="3327" max="3327" width="6" style="1" customWidth="1"/>
    <col min="3328" max="3328" width="13.42578125" style="1" customWidth="1"/>
    <col min="3329" max="3329" width="15.85546875" style="1" customWidth="1"/>
    <col min="3330" max="3330" width="7" style="1" customWidth="1"/>
    <col min="3331" max="3331" width="9" style="1" hidden="1" customWidth="1"/>
    <col min="3332" max="3332" width="5.28515625" style="1" customWidth="1"/>
    <col min="3333" max="3333" width="9.42578125" style="1" customWidth="1"/>
    <col min="3334" max="3334" width="0.140625" style="1" customWidth="1"/>
    <col min="3335" max="3335" width="9.7109375" style="1" customWidth="1"/>
    <col min="3336" max="3336" width="6.140625" style="1" customWidth="1"/>
    <col min="3337" max="3337" width="6.42578125" style="1" customWidth="1"/>
    <col min="3338" max="3338" width="6.140625" style="1" customWidth="1"/>
    <col min="3339" max="3339" width="6.5703125" style="1" customWidth="1"/>
    <col min="3340" max="3340" width="6.28515625" style="1" customWidth="1"/>
    <col min="3341" max="3341" width="6.140625" style="1" customWidth="1"/>
    <col min="3342" max="3342" width="8.5703125" style="1" customWidth="1"/>
    <col min="3343" max="3343" width="29.85546875" style="1" customWidth="1"/>
    <col min="3344" max="3582" width="9" style="1"/>
    <col min="3583" max="3583" width="6" style="1" customWidth="1"/>
    <col min="3584" max="3584" width="13.42578125" style="1" customWidth="1"/>
    <col min="3585" max="3585" width="15.85546875" style="1" customWidth="1"/>
    <col min="3586" max="3586" width="7" style="1" customWidth="1"/>
    <col min="3587" max="3587" width="9" style="1" hidden="1" customWidth="1"/>
    <col min="3588" max="3588" width="5.28515625" style="1" customWidth="1"/>
    <col min="3589" max="3589" width="9.42578125" style="1" customWidth="1"/>
    <col min="3590" max="3590" width="0.140625" style="1" customWidth="1"/>
    <col min="3591" max="3591" width="9.7109375" style="1" customWidth="1"/>
    <col min="3592" max="3592" width="6.140625" style="1" customWidth="1"/>
    <col min="3593" max="3593" width="6.42578125" style="1" customWidth="1"/>
    <col min="3594" max="3594" width="6.140625" style="1" customWidth="1"/>
    <col min="3595" max="3595" width="6.5703125" style="1" customWidth="1"/>
    <col min="3596" max="3596" width="6.28515625" style="1" customWidth="1"/>
    <col min="3597" max="3597" width="6.140625" style="1" customWidth="1"/>
    <col min="3598" max="3598" width="8.5703125" style="1" customWidth="1"/>
    <col min="3599" max="3599" width="29.85546875" style="1" customWidth="1"/>
    <col min="3600" max="3838" width="9" style="1"/>
    <col min="3839" max="3839" width="6" style="1" customWidth="1"/>
    <col min="3840" max="3840" width="13.42578125" style="1" customWidth="1"/>
    <col min="3841" max="3841" width="15.85546875" style="1" customWidth="1"/>
    <col min="3842" max="3842" width="7" style="1" customWidth="1"/>
    <col min="3843" max="3843" width="9" style="1" hidden="1" customWidth="1"/>
    <col min="3844" max="3844" width="5.28515625" style="1" customWidth="1"/>
    <col min="3845" max="3845" width="9.42578125" style="1" customWidth="1"/>
    <col min="3846" max="3846" width="0.140625" style="1" customWidth="1"/>
    <col min="3847" max="3847" width="9.7109375" style="1" customWidth="1"/>
    <col min="3848" max="3848" width="6.140625" style="1" customWidth="1"/>
    <col min="3849" max="3849" width="6.42578125" style="1" customWidth="1"/>
    <col min="3850" max="3850" width="6.140625" style="1" customWidth="1"/>
    <col min="3851" max="3851" width="6.5703125" style="1" customWidth="1"/>
    <col min="3852" max="3852" width="6.28515625" style="1" customWidth="1"/>
    <col min="3853" max="3853" width="6.140625" style="1" customWidth="1"/>
    <col min="3854" max="3854" width="8.5703125" style="1" customWidth="1"/>
    <col min="3855" max="3855" width="29.85546875" style="1" customWidth="1"/>
    <col min="3856" max="4094" width="9" style="1"/>
    <col min="4095" max="4095" width="6" style="1" customWidth="1"/>
    <col min="4096" max="4096" width="13.42578125" style="1" customWidth="1"/>
    <col min="4097" max="4097" width="15.85546875" style="1" customWidth="1"/>
    <col min="4098" max="4098" width="7" style="1" customWidth="1"/>
    <col min="4099" max="4099" width="9" style="1" hidden="1" customWidth="1"/>
    <col min="4100" max="4100" width="5.28515625" style="1" customWidth="1"/>
    <col min="4101" max="4101" width="9.42578125" style="1" customWidth="1"/>
    <col min="4102" max="4102" width="0.140625" style="1" customWidth="1"/>
    <col min="4103" max="4103" width="9.7109375" style="1" customWidth="1"/>
    <col min="4104" max="4104" width="6.140625" style="1" customWidth="1"/>
    <col min="4105" max="4105" width="6.42578125" style="1" customWidth="1"/>
    <col min="4106" max="4106" width="6.140625" style="1" customWidth="1"/>
    <col min="4107" max="4107" width="6.5703125" style="1" customWidth="1"/>
    <col min="4108" max="4108" width="6.28515625" style="1" customWidth="1"/>
    <col min="4109" max="4109" width="6.140625" style="1" customWidth="1"/>
    <col min="4110" max="4110" width="8.5703125" style="1" customWidth="1"/>
    <col min="4111" max="4111" width="29.85546875" style="1" customWidth="1"/>
    <col min="4112" max="4350" width="9" style="1"/>
    <col min="4351" max="4351" width="6" style="1" customWidth="1"/>
    <col min="4352" max="4352" width="13.42578125" style="1" customWidth="1"/>
    <col min="4353" max="4353" width="15.85546875" style="1" customWidth="1"/>
    <col min="4354" max="4354" width="7" style="1" customWidth="1"/>
    <col min="4355" max="4355" width="9" style="1" hidden="1" customWidth="1"/>
    <col min="4356" max="4356" width="5.28515625" style="1" customWidth="1"/>
    <col min="4357" max="4357" width="9.42578125" style="1" customWidth="1"/>
    <col min="4358" max="4358" width="0.140625" style="1" customWidth="1"/>
    <col min="4359" max="4359" width="9.7109375" style="1" customWidth="1"/>
    <col min="4360" max="4360" width="6.140625" style="1" customWidth="1"/>
    <col min="4361" max="4361" width="6.42578125" style="1" customWidth="1"/>
    <col min="4362" max="4362" width="6.140625" style="1" customWidth="1"/>
    <col min="4363" max="4363" width="6.5703125" style="1" customWidth="1"/>
    <col min="4364" max="4364" width="6.28515625" style="1" customWidth="1"/>
    <col min="4365" max="4365" width="6.140625" style="1" customWidth="1"/>
    <col min="4366" max="4366" width="8.5703125" style="1" customWidth="1"/>
    <col min="4367" max="4367" width="29.85546875" style="1" customWidth="1"/>
    <col min="4368" max="4606" width="9" style="1"/>
    <col min="4607" max="4607" width="6" style="1" customWidth="1"/>
    <col min="4608" max="4608" width="13.42578125" style="1" customWidth="1"/>
    <col min="4609" max="4609" width="15.85546875" style="1" customWidth="1"/>
    <col min="4610" max="4610" width="7" style="1" customWidth="1"/>
    <col min="4611" max="4611" width="9" style="1" hidden="1" customWidth="1"/>
    <col min="4612" max="4612" width="5.28515625" style="1" customWidth="1"/>
    <col min="4613" max="4613" width="9.42578125" style="1" customWidth="1"/>
    <col min="4614" max="4614" width="0.140625" style="1" customWidth="1"/>
    <col min="4615" max="4615" width="9.7109375" style="1" customWidth="1"/>
    <col min="4616" max="4616" width="6.140625" style="1" customWidth="1"/>
    <col min="4617" max="4617" width="6.42578125" style="1" customWidth="1"/>
    <col min="4618" max="4618" width="6.140625" style="1" customWidth="1"/>
    <col min="4619" max="4619" width="6.5703125" style="1" customWidth="1"/>
    <col min="4620" max="4620" width="6.28515625" style="1" customWidth="1"/>
    <col min="4621" max="4621" width="6.140625" style="1" customWidth="1"/>
    <col min="4622" max="4622" width="8.5703125" style="1" customWidth="1"/>
    <col min="4623" max="4623" width="29.85546875" style="1" customWidth="1"/>
    <col min="4624" max="4862" width="9" style="1"/>
    <col min="4863" max="4863" width="6" style="1" customWidth="1"/>
    <col min="4864" max="4864" width="13.42578125" style="1" customWidth="1"/>
    <col min="4865" max="4865" width="15.85546875" style="1" customWidth="1"/>
    <col min="4866" max="4866" width="7" style="1" customWidth="1"/>
    <col min="4867" max="4867" width="9" style="1" hidden="1" customWidth="1"/>
    <col min="4868" max="4868" width="5.28515625" style="1" customWidth="1"/>
    <col min="4869" max="4869" width="9.42578125" style="1" customWidth="1"/>
    <col min="4870" max="4870" width="0.140625" style="1" customWidth="1"/>
    <col min="4871" max="4871" width="9.7109375" style="1" customWidth="1"/>
    <col min="4872" max="4872" width="6.140625" style="1" customWidth="1"/>
    <col min="4873" max="4873" width="6.42578125" style="1" customWidth="1"/>
    <col min="4874" max="4874" width="6.140625" style="1" customWidth="1"/>
    <col min="4875" max="4875" width="6.5703125" style="1" customWidth="1"/>
    <col min="4876" max="4876" width="6.28515625" style="1" customWidth="1"/>
    <col min="4877" max="4877" width="6.140625" style="1" customWidth="1"/>
    <col min="4878" max="4878" width="8.5703125" style="1" customWidth="1"/>
    <col min="4879" max="4879" width="29.85546875" style="1" customWidth="1"/>
    <col min="4880" max="5118" width="9" style="1"/>
    <col min="5119" max="5119" width="6" style="1" customWidth="1"/>
    <col min="5120" max="5120" width="13.42578125" style="1" customWidth="1"/>
    <col min="5121" max="5121" width="15.85546875" style="1" customWidth="1"/>
    <col min="5122" max="5122" width="7" style="1" customWidth="1"/>
    <col min="5123" max="5123" width="9" style="1" hidden="1" customWidth="1"/>
    <col min="5124" max="5124" width="5.28515625" style="1" customWidth="1"/>
    <col min="5125" max="5125" width="9.42578125" style="1" customWidth="1"/>
    <col min="5126" max="5126" width="0.140625" style="1" customWidth="1"/>
    <col min="5127" max="5127" width="9.7109375" style="1" customWidth="1"/>
    <col min="5128" max="5128" width="6.140625" style="1" customWidth="1"/>
    <col min="5129" max="5129" width="6.42578125" style="1" customWidth="1"/>
    <col min="5130" max="5130" width="6.140625" style="1" customWidth="1"/>
    <col min="5131" max="5131" width="6.5703125" style="1" customWidth="1"/>
    <col min="5132" max="5132" width="6.28515625" style="1" customWidth="1"/>
    <col min="5133" max="5133" width="6.140625" style="1" customWidth="1"/>
    <col min="5134" max="5134" width="8.5703125" style="1" customWidth="1"/>
    <col min="5135" max="5135" width="29.85546875" style="1" customWidth="1"/>
    <col min="5136" max="5374" width="9" style="1"/>
    <col min="5375" max="5375" width="6" style="1" customWidth="1"/>
    <col min="5376" max="5376" width="13.42578125" style="1" customWidth="1"/>
    <col min="5377" max="5377" width="15.85546875" style="1" customWidth="1"/>
    <col min="5378" max="5378" width="7" style="1" customWidth="1"/>
    <col min="5379" max="5379" width="9" style="1" hidden="1" customWidth="1"/>
    <col min="5380" max="5380" width="5.28515625" style="1" customWidth="1"/>
    <col min="5381" max="5381" width="9.42578125" style="1" customWidth="1"/>
    <col min="5382" max="5382" width="0.140625" style="1" customWidth="1"/>
    <col min="5383" max="5383" width="9.7109375" style="1" customWidth="1"/>
    <col min="5384" max="5384" width="6.140625" style="1" customWidth="1"/>
    <col min="5385" max="5385" width="6.42578125" style="1" customWidth="1"/>
    <col min="5386" max="5386" width="6.140625" style="1" customWidth="1"/>
    <col min="5387" max="5387" width="6.5703125" style="1" customWidth="1"/>
    <col min="5388" max="5388" width="6.28515625" style="1" customWidth="1"/>
    <col min="5389" max="5389" width="6.140625" style="1" customWidth="1"/>
    <col min="5390" max="5390" width="8.5703125" style="1" customWidth="1"/>
    <col min="5391" max="5391" width="29.85546875" style="1" customWidth="1"/>
    <col min="5392" max="5630" width="9" style="1"/>
    <col min="5631" max="5631" width="6" style="1" customWidth="1"/>
    <col min="5632" max="5632" width="13.42578125" style="1" customWidth="1"/>
    <col min="5633" max="5633" width="15.85546875" style="1" customWidth="1"/>
    <col min="5634" max="5634" width="7" style="1" customWidth="1"/>
    <col min="5635" max="5635" width="9" style="1" hidden="1" customWidth="1"/>
    <col min="5636" max="5636" width="5.28515625" style="1" customWidth="1"/>
    <col min="5637" max="5637" width="9.42578125" style="1" customWidth="1"/>
    <col min="5638" max="5638" width="0.140625" style="1" customWidth="1"/>
    <col min="5639" max="5639" width="9.7109375" style="1" customWidth="1"/>
    <col min="5640" max="5640" width="6.140625" style="1" customWidth="1"/>
    <col min="5641" max="5641" width="6.42578125" style="1" customWidth="1"/>
    <col min="5642" max="5642" width="6.140625" style="1" customWidth="1"/>
    <col min="5643" max="5643" width="6.5703125" style="1" customWidth="1"/>
    <col min="5644" max="5644" width="6.28515625" style="1" customWidth="1"/>
    <col min="5645" max="5645" width="6.140625" style="1" customWidth="1"/>
    <col min="5646" max="5646" width="8.5703125" style="1" customWidth="1"/>
    <col min="5647" max="5647" width="29.85546875" style="1" customWidth="1"/>
    <col min="5648" max="5886" width="9" style="1"/>
    <col min="5887" max="5887" width="6" style="1" customWidth="1"/>
    <col min="5888" max="5888" width="13.42578125" style="1" customWidth="1"/>
    <col min="5889" max="5889" width="15.85546875" style="1" customWidth="1"/>
    <col min="5890" max="5890" width="7" style="1" customWidth="1"/>
    <col min="5891" max="5891" width="9" style="1" hidden="1" customWidth="1"/>
    <col min="5892" max="5892" width="5.28515625" style="1" customWidth="1"/>
    <col min="5893" max="5893" width="9.42578125" style="1" customWidth="1"/>
    <col min="5894" max="5894" width="0.140625" style="1" customWidth="1"/>
    <col min="5895" max="5895" width="9.7109375" style="1" customWidth="1"/>
    <col min="5896" max="5896" width="6.140625" style="1" customWidth="1"/>
    <col min="5897" max="5897" width="6.42578125" style="1" customWidth="1"/>
    <col min="5898" max="5898" width="6.140625" style="1" customWidth="1"/>
    <col min="5899" max="5899" width="6.5703125" style="1" customWidth="1"/>
    <col min="5900" max="5900" width="6.28515625" style="1" customWidth="1"/>
    <col min="5901" max="5901" width="6.140625" style="1" customWidth="1"/>
    <col min="5902" max="5902" width="8.5703125" style="1" customWidth="1"/>
    <col min="5903" max="5903" width="29.85546875" style="1" customWidth="1"/>
    <col min="5904" max="6142" width="9" style="1"/>
    <col min="6143" max="6143" width="6" style="1" customWidth="1"/>
    <col min="6144" max="6144" width="13.42578125" style="1" customWidth="1"/>
    <col min="6145" max="6145" width="15.85546875" style="1" customWidth="1"/>
    <col min="6146" max="6146" width="7" style="1" customWidth="1"/>
    <col min="6147" max="6147" width="9" style="1" hidden="1" customWidth="1"/>
    <col min="6148" max="6148" width="5.28515625" style="1" customWidth="1"/>
    <col min="6149" max="6149" width="9.42578125" style="1" customWidth="1"/>
    <col min="6150" max="6150" width="0.140625" style="1" customWidth="1"/>
    <col min="6151" max="6151" width="9.7109375" style="1" customWidth="1"/>
    <col min="6152" max="6152" width="6.140625" style="1" customWidth="1"/>
    <col min="6153" max="6153" width="6.42578125" style="1" customWidth="1"/>
    <col min="6154" max="6154" width="6.140625" style="1" customWidth="1"/>
    <col min="6155" max="6155" width="6.5703125" style="1" customWidth="1"/>
    <col min="6156" max="6156" width="6.28515625" style="1" customWidth="1"/>
    <col min="6157" max="6157" width="6.140625" style="1" customWidth="1"/>
    <col min="6158" max="6158" width="8.5703125" style="1" customWidth="1"/>
    <col min="6159" max="6159" width="29.85546875" style="1" customWidth="1"/>
    <col min="6160" max="6398" width="9" style="1"/>
    <col min="6399" max="6399" width="6" style="1" customWidth="1"/>
    <col min="6400" max="6400" width="13.42578125" style="1" customWidth="1"/>
    <col min="6401" max="6401" width="15.85546875" style="1" customWidth="1"/>
    <col min="6402" max="6402" width="7" style="1" customWidth="1"/>
    <col min="6403" max="6403" width="9" style="1" hidden="1" customWidth="1"/>
    <col min="6404" max="6404" width="5.28515625" style="1" customWidth="1"/>
    <col min="6405" max="6405" width="9.42578125" style="1" customWidth="1"/>
    <col min="6406" max="6406" width="0.140625" style="1" customWidth="1"/>
    <col min="6407" max="6407" width="9.7109375" style="1" customWidth="1"/>
    <col min="6408" max="6408" width="6.140625" style="1" customWidth="1"/>
    <col min="6409" max="6409" width="6.42578125" style="1" customWidth="1"/>
    <col min="6410" max="6410" width="6.140625" style="1" customWidth="1"/>
    <col min="6411" max="6411" width="6.5703125" style="1" customWidth="1"/>
    <col min="6412" max="6412" width="6.28515625" style="1" customWidth="1"/>
    <col min="6413" max="6413" width="6.140625" style="1" customWidth="1"/>
    <col min="6414" max="6414" width="8.5703125" style="1" customWidth="1"/>
    <col min="6415" max="6415" width="29.85546875" style="1" customWidth="1"/>
    <col min="6416" max="6654" width="9" style="1"/>
    <col min="6655" max="6655" width="6" style="1" customWidth="1"/>
    <col min="6656" max="6656" width="13.42578125" style="1" customWidth="1"/>
    <col min="6657" max="6657" width="15.85546875" style="1" customWidth="1"/>
    <col min="6658" max="6658" width="7" style="1" customWidth="1"/>
    <col min="6659" max="6659" width="9" style="1" hidden="1" customWidth="1"/>
    <col min="6660" max="6660" width="5.28515625" style="1" customWidth="1"/>
    <col min="6661" max="6661" width="9.42578125" style="1" customWidth="1"/>
    <col min="6662" max="6662" width="0.140625" style="1" customWidth="1"/>
    <col min="6663" max="6663" width="9.7109375" style="1" customWidth="1"/>
    <col min="6664" max="6664" width="6.140625" style="1" customWidth="1"/>
    <col min="6665" max="6665" width="6.42578125" style="1" customWidth="1"/>
    <col min="6666" max="6666" width="6.140625" style="1" customWidth="1"/>
    <col min="6667" max="6667" width="6.5703125" style="1" customWidth="1"/>
    <col min="6668" max="6668" width="6.28515625" style="1" customWidth="1"/>
    <col min="6669" max="6669" width="6.140625" style="1" customWidth="1"/>
    <col min="6670" max="6670" width="8.5703125" style="1" customWidth="1"/>
    <col min="6671" max="6671" width="29.85546875" style="1" customWidth="1"/>
    <col min="6672" max="6910" width="9" style="1"/>
    <col min="6911" max="6911" width="6" style="1" customWidth="1"/>
    <col min="6912" max="6912" width="13.42578125" style="1" customWidth="1"/>
    <col min="6913" max="6913" width="15.85546875" style="1" customWidth="1"/>
    <col min="6914" max="6914" width="7" style="1" customWidth="1"/>
    <col min="6915" max="6915" width="9" style="1" hidden="1" customWidth="1"/>
    <col min="6916" max="6916" width="5.28515625" style="1" customWidth="1"/>
    <col min="6917" max="6917" width="9.42578125" style="1" customWidth="1"/>
    <col min="6918" max="6918" width="0.140625" style="1" customWidth="1"/>
    <col min="6919" max="6919" width="9.7109375" style="1" customWidth="1"/>
    <col min="6920" max="6920" width="6.140625" style="1" customWidth="1"/>
    <col min="6921" max="6921" width="6.42578125" style="1" customWidth="1"/>
    <col min="6922" max="6922" width="6.140625" style="1" customWidth="1"/>
    <col min="6923" max="6923" width="6.5703125" style="1" customWidth="1"/>
    <col min="6924" max="6924" width="6.28515625" style="1" customWidth="1"/>
    <col min="6925" max="6925" width="6.140625" style="1" customWidth="1"/>
    <col min="6926" max="6926" width="8.5703125" style="1" customWidth="1"/>
    <col min="6927" max="6927" width="29.85546875" style="1" customWidth="1"/>
    <col min="6928" max="7166" width="9" style="1"/>
    <col min="7167" max="7167" width="6" style="1" customWidth="1"/>
    <col min="7168" max="7168" width="13.42578125" style="1" customWidth="1"/>
    <col min="7169" max="7169" width="15.85546875" style="1" customWidth="1"/>
    <col min="7170" max="7170" width="7" style="1" customWidth="1"/>
    <col min="7171" max="7171" width="9" style="1" hidden="1" customWidth="1"/>
    <col min="7172" max="7172" width="5.28515625" style="1" customWidth="1"/>
    <col min="7173" max="7173" width="9.42578125" style="1" customWidth="1"/>
    <col min="7174" max="7174" width="0.140625" style="1" customWidth="1"/>
    <col min="7175" max="7175" width="9.7109375" style="1" customWidth="1"/>
    <col min="7176" max="7176" width="6.140625" style="1" customWidth="1"/>
    <col min="7177" max="7177" width="6.42578125" style="1" customWidth="1"/>
    <col min="7178" max="7178" width="6.140625" style="1" customWidth="1"/>
    <col min="7179" max="7179" width="6.5703125" style="1" customWidth="1"/>
    <col min="7180" max="7180" width="6.28515625" style="1" customWidth="1"/>
    <col min="7181" max="7181" width="6.140625" style="1" customWidth="1"/>
    <col min="7182" max="7182" width="8.5703125" style="1" customWidth="1"/>
    <col min="7183" max="7183" width="29.85546875" style="1" customWidth="1"/>
    <col min="7184" max="7422" width="9" style="1"/>
    <col min="7423" max="7423" width="6" style="1" customWidth="1"/>
    <col min="7424" max="7424" width="13.42578125" style="1" customWidth="1"/>
    <col min="7425" max="7425" width="15.85546875" style="1" customWidth="1"/>
    <col min="7426" max="7426" width="7" style="1" customWidth="1"/>
    <col min="7427" max="7427" width="9" style="1" hidden="1" customWidth="1"/>
    <col min="7428" max="7428" width="5.28515625" style="1" customWidth="1"/>
    <col min="7429" max="7429" width="9.42578125" style="1" customWidth="1"/>
    <col min="7430" max="7430" width="0.140625" style="1" customWidth="1"/>
    <col min="7431" max="7431" width="9.7109375" style="1" customWidth="1"/>
    <col min="7432" max="7432" width="6.140625" style="1" customWidth="1"/>
    <col min="7433" max="7433" width="6.42578125" style="1" customWidth="1"/>
    <col min="7434" max="7434" width="6.140625" style="1" customWidth="1"/>
    <col min="7435" max="7435" width="6.5703125" style="1" customWidth="1"/>
    <col min="7436" max="7436" width="6.28515625" style="1" customWidth="1"/>
    <col min="7437" max="7437" width="6.140625" style="1" customWidth="1"/>
    <col min="7438" max="7438" width="8.5703125" style="1" customWidth="1"/>
    <col min="7439" max="7439" width="29.85546875" style="1" customWidth="1"/>
    <col min="7440" max="7678" width="9" style="1"/>
    <col min="7679" max="7679" width="6" style="1" customWidth="1"/>
    <col min="7680" max="7680" width="13.42578125" style="1" customWidth="1"/>
    <col min="7681" max="7681" width="15.85546875" style="1" customWidth="1"/>
    <col min="7682" max="7682" width="7" style="1" customWidth="1"/>
    <col min="7683" max="7683" width="9" style="1" hidden="1" customWidth="1"/>
    <col min="7684" max="7684" width="5.28515625" style="1" customWidth="1"/>
    <col min="7685" max="7685" width="9.42578125" style="1" customWidth="1"/>
    <col min="7686" max="7686" width="0.140625" style="1" customWidth="1"/>
    <col min="7687" max="7687" width="9.7109375" style="1" customWidth="1"/>
    <col min="7688" max="7688" width="6.140625" style="1" customWidth="1"/>
    <col min="7689" max="7689" width="6.42578125" style="1" customWidth="1"/>
    <col min="7690" max="7690" width="6.140625" style="1" customWidth="1"/>
    <col min="7691" max="7691" width="6.5703125" style="1" customWidth="1"/>
    <col min="7692" max="7692" width="6.28515625" style="1" customWidth="1"/>
    <col min="7693" max="7693" width="6.140625" style="1" customWidth="1"/>
    <col min="7694" max="7694" width="8.5703125" style="1" customWidth="1"/>
    <col min="7695" max="7695" width="29.85546875" style="1" customWidth="1"/>
    <col min="7696" max="7934" width="9" style="1"/>
    <col min="7935" max="7935" width="6" style="1" customWidth="1"/>
    <col min="7936" max="7936" width="13.42578125" style="1" customWidth="1"/>
    <col min="7937" max="7937" width="15.85546875" style="1" customWidth="1"/>
    <col min="7938" max="7938" width="7" style="1" customWidth="1"/>
    <col min="7939" max="7939" width="9" style="1" hidden="1" customWidth="1"/>
    <col min="7940" max="7940" width="5.28515625" style="1" customWidth="1"/>
    <col min="7941" max="7941" width="9.42578125" style="1" customWidth="1"/>
    <col min="7942" max="7942" width="0.140625" style="1" customWidth="1"/>
    <col min="7943" max="7943" width="9.7109375" style="1" customWidth="1"/>
    <col min="7944" max="7944" width="6.140625" style="1" customWidth="1"/>
    <col min="7945" max="7945" width="6.42578125" style="1" customWidth="1"/>
    <col min="7946" max="7946" width="6.140625" style="1" customWidth="1"/>
    <col min="7947" max="7947" width="6.5703125" style="1" customWidth="1"/>
    <col min="7948" max="7948" width="6.28515625" style="1" customWidth="1"/>
    <col min="7949" max="7949" width="6.140625" style="1" customWidth="1"/>
    <col min="7950" max="7950" width="8.5703125" style="1" customWidth="1"/>
    <col min="7951" max="7951" width="29.85546875" style="1" customWidth="1"/>
    <col min="7952" max="8190" width="9" style="1"/>
    <col min="8191" max="8191" width="6" style="1" customWidth="1"/>
    <col min="8192" max="8192" width="13.42578125" style="1" customWidth="1"/>
    <col min="8193" max="8193" width="15.85546875" style="1" customWidth="1"/>
    <col min="8194" max="8194" width="7" style="1" customWidth="1"/>
    <col min="8195" max="8195" width="9" style="1" hidden="1" customWidth="1"/>
    <col min="8196" max="8196" width="5.28515625" style="1" customWidth="1"/>
    <col min="8197" max="8197" width="9.42578125" style="1" customWidth="1"/>
    <col min="8198" max="8198" width="0.140625" style="1" customWidth="1"/>
    <col min="8199" max="8199" width="9.7109375" style="1" customWidth="1"/>
    <col min="8200" max="8200" width="6.140625" style="1" customWidth="1"/>
    <col min="8201" max="8201" width="6.42578125" style="1" customWidth="1"/>
    <col min="8202" max="8202" width="6.140625" style="1" customWidth="1"/>
    <col min="8203" max="8203" width="6.5703125" style="1" customWidth="1"/>
    <col min="8204" max="8204" width="6.28515625" style="1" customWidth="1"/>
    <col min="8205" max="8205" width="6.140625" style="1" customWidth="1"/>
    <col min="8206" max="8206" width="8.5703125" style="1" customWidth="1"/>
    <col min="8207" max="8207" width="29.85546875" style="1" customWidth="1"/>
    <col min="8208" max="8446" width="9" style="1"/>
    <col min="8447" max="8447" width="6" style="1" customWidth="1"/>
    <col min="8448" max="8448" width="13.42578125" style="1" customWidth="1"/>
    <col min="8449" max="8449" width="15.85546875" style="1" customWidth="1"/>
    <col min="8450" max="8450" width="7" style="1" customWidth="1"/>
    <col min="8451" max="8451" width="9" style="1" hidden="1" customWidth="1"/>
    <col min="8452" max="8452" width="5.28515625" style="1" customWidth="1"/>
    <col min="8453" max="8453" width="9.42578125" style="1" customWidth="1"/>
    <col min="8454" max="8454" width="0.140625" style="1" customWidth="1"/>
    <col min="8455" max="8455" width="9.7109375" style="1" customWidth="1"/>
    <col min="8456" max="8456" width="6.140625" style="1" customWidth="1"/>
    <col min="8457" max="8457" width="6.42578125" style="1" customWidth="1"/>
    <col min="8458" max="8458" width="6.140625" style="1" customWidth="1"/>
    <col min="8459" max="8459" width="6.5703125" style="1" customWidth="1"/>
    <col min="8460" max="8460" width="6.28515625" style="1" customWidth="1"/>
    <col min="8461" max="8461" width="6.140625" style="1" customWidth="1"/>
    <col min="8462" max="8462" width="8.5703125" style="1" customWidth="1"/>
    <col min="8463" max="8463" width="29.85546875" style="1" customWidth="1"/>
    <col min="8464" max="8702" width="9" style="1"/>
    <col min="8703" max="8703" width="6" style="1" customWidth="1"/>
    <col min="8704" max="8704" width="13.42578125" style="1" customWidth="1"/>
    <col min="8705" max="8705" width="15.85546875" style="1" customWidth="1"/>
    <col min="8706" max="8706" width="7" style="1" customWidth="1"/>
    <col min="8707" max="8707" width="9" style="1" hidden="1" customWidth="1"/>
    <col min="8708" max="8708" width="5.28515625" style="1" customWidth="1"/>
    <col min="8709" max="8709" width="9.42578125" style="1" customWidth="1"/>
    <col min="8710" max="8710" width="0.140625" style="1" customWidth="1"/>
    <col min="8711" max="8711" width="9.7109375" style="1" customWidth="1"/>
    <col min="8712" max="8712" width="6.140625" style="1" customWidth="1"/>
    <col min="8713" max="8713" width="6.42578125" style="1" customWidth="1"/>
    <col min="8714" max="8714" width="6.140625" style="1" customWidth="1"/>
    <col min="8715" max="8715" width="6.5703125" style="1" customWidth="1"/>
    <col min="8716" max="8716" width="6.28515625" style="1" customWidth="1"/>
    <col min="8717" max="8717" width="6.140625" style="1" customWidth="1"/>
    <col min="8718" max="8718" width="8.5703125" style="1" customWidth="1"/>
    <col min="8719" max="8719" width="29.85546875" style="1" customWidth="1"/>
    <col min="8720" max="8958" width="9" style="1"/>
    <col min="8959" max="8959" width="6" style="1" customWidth="1"/>
    <col min="8960" max="8960" width="13.42578125" style="1" customWidth="1"/>
    <col min="8961" max="8961" width="15.85546875" style="1" customWidth="1"/>
    <col min="8962" max="8962" width="7" style="1" customWidth="1"/>
    <col min="8963" max="8963" width="9" style="1" hidden="1" customWidth="1"/>
    <col min="8964" max="8964" width="5.28515625" style="1" customWidth="1"/>
    <col min="8965" max="8965" width="9.42578125" style="1" customWidth="1"/>
    <col min="8966" max="8966" width="0.140625" style="1" customWidth="1"/>
    <col min="8967" max="8967" width="9.7109375" style="1" customWidth="1"/>
    <col min="8968" max="8968" width="6.140625" style="1" customWidth="1"/>
    <col min="8969" max="8969" width="6.42578125" style="1" customWidth="1"/>
    <col min="8970" max="8970" width="6.140625" style="1" customWidth="1"/>
    <col min="8971" max="8971" width="6.5703125" style="1" customWidth="1"/>
    <col min="8972" max="8972" width="6.28515625" style="1" customWidth="1"/>
    <col min="8973" max="8973" width="6.140625" style="1" customWidth="1"/>
    <col min="8974" max="8974" width="8.5703125" style="1" customWidth="1"/>
    <col min="8975" max="8975" width="29.85546875" style="1" customWidth="1"/>
    <col min="8976" max="9214" width="9" style="1"/>
    <col min="9215" max="9215" width="6" style="1" customWidth="1"/>
    <col min="9216" max="9216" width="13.42578125" style="1" customWidth="1"/>
    <col min="9217" max="9217" width="15.85546875" style="1" customWidth="1"/>
    <col min="9218" max="9218" width="7" style="1" customWidth="1"/>
    <col min="9219" max="9219" width="9" style="1" hidden="1" customWidth="1"/>
    <col min="9220" max="9220" width="5.28515625" style="1" customWidth="1"/>
    <col min="9221" max="9221" width="9.42578125" style="1" customWidth="1"/>
    <col min="9222" max="9222" width="0.140625" style="1" customWidth="1"/>
    <col min="9223" max="9223" width="9.7109375" style="1" customWidth="1"/>
    <col min="9224" max="9224" width="6.140625" style="1" customWidth="1"/>
    <col min="9225" max="9225" width="6.42578125" style="1" customWidth="1"/>
    <col min="9226" max="9226" width="6.140625" style="1" customWidth="1"/>
    <col min="9227" max="9227" width="6.5703125" style="1" customWidth="1"/>
    <col min="9228" max="9228" width="6.28515625" style="1" customWidth="1"/>
    <col min="9229" max="9229" width="6.140625" style="1" customWidth="1"/>
    <col min="9230" max="9230" width="8.5703125" style="1" customWidth="1"/>
    <col min="9231" max="9231" width="29.85546875" style="1" customWidth="1"/>
    <col min="9232" max="9470" width="9" style="1"/>
    <col min="9471" max="9471" width="6" style="1" customWidth="1"/>
    <col min="9472" max="9472" width="13.42578125" style="1" customWidth="1"/>
    <col min="9473" max="9473" width="15.85546875" style="1" customWidth="1"/>
    <col min="9474" max="9474" width="7" style="1" customWidth="1"/>
    <col min="9475" max="9475" width="9" style="1" hidden="1" customWidth="1"/>
    <col min="9476" max="9476" width="5.28515625" style="1" customWidth="1"/>
    <col min="9477" max="9477" width="9.42578125" style="1" customWidth="1"/>
    <col min="9478" max="9478" width="0.140625" style="1" customWidth="1"/>
    <col min="9479" max="9479" width="9.7109375" style="1" customWidth="1"/>
    <col min="9480" max="9480" width="6.140625" style="1" customWidth="1"/>
    <col min="9481" max="9481" width="6.42578125" style="1" customWidth="1"/>
    <col min="9482" max="9482" width="6.140625" style="1" customWidth="1"/>
    <col min="9483" max="9483" width="6.5703125" style="1" customWidth="1"/>
    <col min="9484" max="9484" width="6.28515625" style="1" customWidth="1"/>
    <col min="9485" max="9485" width="6.140625" style="1" customWidth="1"/>
    <col min="9486" max="9486" width="8.5703125" style="1" customWidth="1"/>
    <col min="9487" max="9487" width="29.85546875" style="1" customWidth="1"/>
    <col min="9488" max="9726" width="9" style="1"/>
    <col min="9727" max="9727" width="6" style="1" customWidth="1"/>
    <col min="9728" max="9728" width="13.42578125" style="1" customWidth="1"/>
    <col min="9729" max="9729" width="15.85546875" style="1" customWidth="1"/>
    <col min="9730" max="9730" width="7" style="1" customWidth="1"/>
    <col min="9731" max="9731" width="9" style="1" hidden="1" customWidth="1"/>
    <col min="9732" max="9732" width="5.28515625" style="1" customWidth="1"/>
    <col min="9733" max="9733" width="9.42578125" style="1" customWidth="1"/>
    <col min="9734" max="9734" width="0.140625" style="1" customWidth="1"/>
    <col min="9735" max="9735" width="9.7109375" style="1" customWidth="1"/>
    <col min="9736" max="9736" width="6.140625" style="1" customWidth="1"/>
    <col min="9737" max="9737" width="6.42578125" style="1" customWidth="1"/>
    <col min="9738" max="9738" width="6.140625" style="1" customWidth="1"/>
    <col min="9739" max="9739" width="6.5703125" style="1" customWidth="1"/>
    <col min="9740" max="9740" width="6.28515625" style="1" customWidth="1"/>
    <col min="9741" max="9741" width="6.140625" style="1" customWidth="1"/>
    <col min="9742" max="9742" width="8.5703125" style="1" customWidth="1"/>
    <col min="9743" max="9743" width="29.85546875" style="1" customWidth="1"/>
    <col min="9744" max="9982" width="9" style="1"/>
    <col min="9983" max="9983" width="6" style="1" customWidth="1"/>
    <col min="9984" max="9984" width="13.42578125" style="1" customWidth="1"/>
    <col min="9985" max="9985" width="15.85546875" style="1" customWidth="1"/>
    <col min="9986" max="9986" width="7" style="1" customWidth="1"/>
    <col min="9987" max="9987" width="9" style="1" hidden="1" customWidth="1"/>
    <col min="9988" max="9988" width="5.28515625" style="1" customWidth="1"/>
    <col min="9989" max="9989" width="9.42578125" style="1" customWidth="1"/>
    <col min="9990" max="9990" width="0.140625" style="1" customWidth="1"/>
    <col min="9991" max="9991" width="9.7109375" style="1" customWidth="1"/>
    <col min="9992" max="9992" width="6.140625" style="1" customWidth="1"/>
    <col min="9993" max="9993" width="6.42578125" style="1" customWidth="1"/>
    <col min="9994" max="9994" width="6.140625" style="1" customWidth="1"/>
    <col min="9995" max="9995" width="6.5703125" style="1" customWidth="1"/>
    <col min="9996" max="9996" width="6.28515625" style="1" customWidth="1"/>
    <col min="9997" max="9997" width="6.140625" style="1" customWidth="1"/>
    <col min="9998" max="9998" width="8.5703125" style="1" customWidth="1"/>
    <col min="9999" max="9999" width="29.85546875" style="1" customWidth="1"/>
    <col min="10000" max="10238" width="9" style="1"/>
    <col min="10239" max="10239" width="6" style="1" customWidth="1"/>
    <col min="10240" max="10240" width="13.42578125" style="1" customWidth="1"/>
    <col min="10241" max="10241" width="15.85546875" style="1" customWidth="1"/>
    <col min="10242" max="10242" width="7" style="1" customWidth="1"/>
    <col min="10243" max="10243" width="9" style="1" hidden="1" customWidth="1"/>
    <col min="10244" max="10244" width="5.28515625" style="1" customWidth="1"/>
    <col min="10245" max="10245" width="9.42578125" style="1" customWidth="1"/>
    <col min="10246" max="10246" width="0.140625" style="1" customWidth="1"/>
    <col min="10247" max="10247" width="9.7109375" style="1" customWidth="1"/>
    <col min="10248" max="10248" width="6.140625" style="1" customWidth="1"/>
    <col min="10249" max="10249" width="6.42578125" style="1" customWidth="1"/>
    <col min="10250" max="10250" width="6.140625" style="1" customWidth="1"/>
    <col min="10251" max="10251" width="6.5703125" style="1" customWidth="1"/>
    <col min="10252" max="10252" width="6.28515625" style="1" customWidth="1"/>
    <col min="10253" max="10253" width="6.140625" style="1" customWidth="1"/>
    <col min="10254" max="10254" width="8.5703125" style="1" customWidth="1"/>
    <col min="10255" max="10255" width="29.85546875" style="1" customWidth="1"/>
    <col min="10256" max="10494" width="9" style="1"/>
    <col min="10495" max="10495" width="6" style="1" customWidth="1"/>
    <col min="10496" max="10496" width="13.42578125" style="1" customWidth="1"/>
    <col min="10497" max="10497" width="15.85546875" style="1" customWidth="1"/>
    <col min="10498" max="10498" width="7" style="1" customWidth="1"/>
    <col min="10499" max="10499" width="9" style="1" hidden="1" customWidth="1"/>
    <col min="10500" max="10500" width="5.28515625" style="1" customWidth="1"/>
    <col min="10501" max="10501" width="9.42578125" style="1" customWidth="1"/>
    <col min="10502" max="10502" width="0.140625" style="1" customWidth="1"/>
    <col min="10503" max="10503" width="9.7109375" style="1" customWidth="1"/>
    <col min="10504" max="10504" width="6.140625" style="1" customWidth="1"/>
    <col min="10505" max="10505" width="6.42578125" style="1" customWidth="1"/>
    <col min="10506" max="10506" width="6.140625" style="1" customWidth="1"/>
    <col min="10507" max="10507" width="6.5703125" style="1" customWidth="1"/>
    <col min="10508" max="10508" width="6.28515625" style="1" customWidth="1"/>
    <col min="10509" max="10509" width="6.140625" style="1" customWidth="1"/>
    <col min="10510" max="10510" width="8.5703125" style="1" customWidth="1"/>
    <col min="10511" max="10511" width="29.85546875" style="1" customWidth="1"/>
    <col min="10512" max="10750" width="9" style="1"/>
    <col min="10751" max="10751" width="6" style="1" customWidth="1"/>
    <col min="10752" max="10752" width="13.42578125" style="1" customWidth="1"/>
    <col min="10753" max="10753" width="15.85546875" style="1" customWidth="1"/>
    <col min="10754" max="10754" width="7" style="1" customWidth="1"/>
    <col min="10755" max="10755" width="9" style="1" hidden="1" customWidth="1"/>
    <col min="10756" max="10756" width="5.28515625" style="1" customWidth="1"/>
    <col min="10757" max="10757" width="9.42578125" style="1" customWidth="1"/>
    <col min="10758" max="10758" width="0.140625" style="1" customWidth="1"/>
    <col min="10759" max="10759" width="9.7109375" style="1" customWidth="1"/>
    <col min="10760" max="10760" width="6.140625" style="1" customWidth="1"/>
    <col min="10761" max="10761" width="6.42578125" style="1" customWidth="1"/>
    <col min="10762" max="10762" width="6.140625" style="1" customWidth="1"/>
    <col min="10763" max="10763" width="6.5703125" style="1" customWidth="1"/>
    <col min="10764" max="10764" width="6.28515625" style="1" customWidth="1"/>
    <col min="10765" max="10765" width="6.140625" style="1" customWidth="1"/>
    <col min="10766" max="10766" width="8.5703125" style="1" customWidth="1"/>
    <col min="10767" max="10767" width="29.85546875" style="1" customWidth="1"/>
    <col min="10768" max="11006" width="9" style="1"/>
    <col min="11007" max="11007" width="6" style="1" customWidth="1"/>
    <col min="11008" max="11008" width="13.42578125" style="1" customWidth="1"/>
    <col min="11009" max="11009" width="15.85546875" style="1" customWidth="1"/>
    <col min="11010" max="11010" width="7" style="1" customWidth="1"/>
    <col min="11011" max="11011" width="9" style="1" hidden="1" customWidth="1"/>
    <col min="11012" max="11012" width="5.28515625" style="1" customWidth="1"/>
    <col min="11013" max="11013" width="9.42578125" style="1" customWidth="1"/>
    <col min="11014" max="11014" width="0.140625" style="1" customWidth="1"/>
    <col min="11015" max="11015" width="9.7109375" style="1" customWidth="1"/>
    <col min="11016" max="11016" width="6.140625" style="1" customWidth="1"/>
    <col min="11017" max="11017" width="6.42578125" style="1" customWidth="1"/>
    <col min="11018" max="11018" width="6.140625" style="1" customWidth="1"/>
    <col min="11019" max="11019" width="6.5703125" style="1" customWidth="1"/>
    <col min="11020" max="11020" width="6.28515625" style="1" customWidth="1"/>
    <col min="11021" max="11021" width="6.140625" style="1" customWidth="1"/>
    <col min="11022" max="11022" width="8.5703125" style="1" customWidth="1"/>
    <col min="11023" max="11023" width="29.85546875" style="1" customWidth="1"/>
    <col min="11024" max="11262" width="9" style="1"/>
    <col min="11263" max="11263" width="6" style="1" customWidth="1"/>
    <col min="11264" max="11264" width="13.42578125" style="1" customWidth="1"/>
    <col min="11265" max="11265" width="15.85546875" style="1" customWidth="1"/>
    <col min="11266" max="11266" width="7" style="1" customWidth="1"/>
    <col min="11267" max="11267" width="9" style="1" hidden="1" customWidth="1"/>
    <col min="11268" max="11268" width="5.28515625" style="1" customWidth="1"/>
    <col min="11269" max="11269" width="9.42578125" style="1" customWidth="1"/>
    <col min="11270" max="11270" width="0.140625" style="1" customWidth="1"/>
    <col min="11271" max="11271" width="9.7109375" style="1" customWidth="1"/>
    <col min="11272" max="11272" width="6.140625" style="1" customWidth="1"/>
    <col min="11273" max="11273" width="6.42578125" style="1" customWidth="1"/>
    <col min="11274" max="11274" width="6.140625" style="1" customWidth="1"/>
    <col min="11275" max="11275" width="6.5703125" style="1" customWidth="1"/>
    <col min="11276" max="11276" width="6.28515625" style="1" customWidth="1"/>
    <col min="11277" max="11277" width="6.140625" style="1" customWidth="1"/>
    <col min="11278" max="11278" width="8.5703125" style="1" customWidth="1"/>
    <col min="11279" max="11279" width="29.85546875" style="1" customWidth="1"/>
    <col min="11280" max="11518" width="9" style="1"/>
    <col min="11519" max="11519" width="6" style="1" customWidth="1"/>
    <col min="11520" max="11520" width="13.42578125" style="1" customWidth="1"/>
    <col min="11521" max="11521" width="15.85546875" style="1" customWidth="1"/>
    <col min="11522" max="11522" width="7" style="1" customWidth="1"/>
    <col min="11523" max="11523" width="9" style="1" hidden="1" customWidth="1"/>
    <col min="11524" max="11524" width="5.28515625" style="1" customWidth="1"/>
    <col min="11525" max="11525" width="9.42578125" style="1" customWidth="1"/>
    <col min="11526" max="11526" width="0.140625" style="1" customWidth="1"/>
    <col min="11527" max="11527" width="9.7109375" style="1" customWidth="1"/>
    <col min="11528" max="11528" width="6.140625" style="1" customWidth="1"/>
    <col min="11529" max="11529" width="6.42578125" style="1" customWidth="1"/>
    <col min="11530" max="11530" width="6.140625" style="1" customWidth="1"/>
    <col min="11531" max="11531" width="6.5703125" style="1" customWidth="1"/>
    <col min="11532" max="11532" width="6.28515625" style="1" customWidth="1"/>
    <col min="11533" max="11533" width="6.140625" style="1" customWidth="1"/>
    <col min="11534" max="11534" width="8.5703125" style="1" customWidth="1"/>
    <col min="11535" max="11535" width="29.85546875" style="1" customWidth="1"/>
    <col min="11536" max="11774" width="9" style="1"/>
    <col min="11775" max="11775" width="6" style="1" customWidth="1"/>
    <col min="11776" max="11776" width="13.42578125" style="1" customWidth="1"/>
    <col min="11777" max="11777" width="15.85546875" style="1" customWidth="1"/>
    <col min="11778" max="11778" width="7" style="1" customWidth="1"/>
    <col min="11779" max="11779" width="9" style="1" hidden="1" customWidth="1"/>
    <col min="11780" max="11780" width="5.28515625" style="1" customWidth="1"/>
    <col min="11781" max="11781" width="9.42578125" style="1" customWidth="1"/>
    <col min="11782" max="11782" width="0.140625" style="1" customWidth="1"/>
    <col min="11783" max="11783" width="9.7109375" style="1" customWidth="1"/>
    <col min="11784" max="11784" width="6.140625" style="1" customWidth="1"/>
    <col min="11785" max="11785" width="6.42578125" style="1" customWidth="1"/>
    <col min="11786" max="11786" width="6.140625" style="1" customWidth="1"/>
    <col min="11787" max="11787" width="6.5703125" style="1" customWidth="1"/>
    <col min="11788" max="11788" width="6.28515625" style="1" customWidth="1"/>
    <col min="11789" max="11789" width="6.140625" style="1" customWidth="1"/>
    <col min="11790" max="11790" width="8.5703125" style="1" customWidth="1"/>
    <col min="11791" max="11791" width="29.85546875" style="1" customWidth="1"/>
    <col min="11792" max="12030" width="9" style="1"/>
    <col min="12031" max="12031" width="6" style="1" customWidth="1"/>
    <col min="12032" max="12032" width="13.42578125" style="1" customWidth="1"/>
    <col min="12033" max="12033" width="15.85546875" style="1" customWidth="1"/>
    <col min="12034" max="12034" width="7" style="1" customWidth="1"/>
    <col min="12035" max="12035" width="9" style="1" hidden="1" customWidth="1"/>
    <col min="12036" max="12036" width="5.28515625" style="1" customWidth="1"/>
    <col min="12037" max="12037" width="9.42578125" style="1" customWidth="1"/>
    <col min="12038" max="12038" width="0.140625" style="1" customWidth="1"/>
    <col min="12039" max="12039" width="9.7109375" style="1" customWidth="1"/>
    <col min="12040" max="12040" width="6.140625" style="1" customWidth="1"/>
    <col min="12041" max="12041" width="6.42578125" style="1" customWidth="1"/>
    <col min="12042" max="12042" width="6.140625" style="1" customWidth="1"/>
    <col min="12043" max="12043" width="6.5703125" style="1" customWidth="1"/>
    <col min="12044" max="12044" width="6.28515625" style="1" customWidth="1"/>
    <col min="12045" max="12045" width="6.140625" style="1" customWidth="1"/>
    <col min="12046" max="12046" width="8.5703125" style="1" customWidth="1"/>
    <col min="12047" max="12047" width="29.85546875" style="1" customWidth="1"/>
    <col min="12048" max="12286" width="9" style="1"/>
    <col min="12287" max="12287" width="6" style="1" customWidth="1"/>
    <col min="12288" max="12288" width="13.42578125" style="1" customWidth="1"/>
    <col min="12289" max="12289" width="15.85546875" style="1" customWidth="1"/>
    <col min="12290" max="12290" width="7" style="1" customWidth="1"/>
    <col min="12291" max="12291" width="9" style="1" hidden="1" customWidth="1"/>
    <col min="12292" max="12292" width="5.28515625" style="1" customWidth="1"/>
    <col min="12293" max="12293" width="9.42578125" style="1" customWidth="1"/>
    <col min="12294" max="12294" width="0.140625" style="1" customWidth="1"/>
    <col min="12295" max="12295" width="9.7109375" style="1" customWidth="1"/>
    <col min="12296" max="12296" width="6.140625" style="1" customWidth="1"/>
    <col min="12297" max="12297" width="6.42578125" style="1" customWidth="1"/>
    <col min="12298" max="12298" width="6.140625" style="1" customWidth="1"/>
    <col min="12299" max="12299" width="6.5703125" style="1" customWidth="1"/>
    <col min="12300" max="12300" width="6.28515625" style="1" customWidth="1"/>
    <col min="12301" max="12301" width="6.140625" style="1" customWidth="1"/>
    <col min="12302" max="12302" width="8.5703125" style="1" customWidth="1"/>
    <col min="12303" max="12303" width="29.85546875" style="1" customWidth="1"/>
    <col min="12304" max="12542" width="9" style="1"/>
    <col min="12543" max="12543" width="6" style="1" customWidth="1"/>
    <col min="12544" max="12544" width="13.42578125" style="1" customWidth="1"/>
    <col min="12545" max="12545" width="15.85546875" style="1" customWidth="1"/>
    <col min="12546" max="12546" width="7" style="1" customWidth="1"/>
    <col min="12547" max="12547" width="9" style="1" hidden="1" customWidth="1"/>
    <col min="12548" max="12548" width="5.28515625" style="1" customWidth="1"/>
    <col min="12549" max="12549" width="9.42578125" style="1" customWidth="1"/>
    <col min="12550" max="12550" width="0.140625" style="1" customWidth="1"/>
    <col min="12551" max="12551" width="9.7109375" style="1" customWidth="1"/>
    <col min="12552" max="12552" width="6.140625" style="1" customWidth="1"/>
    <col min="12553" max="12553" width="6.42578125" style="1" customWidth="1"/>
    <col min="12554" max="12554" width="6.140625" style="1" customWidth="1"/>
    <col min="12555" max="12555" width="6.5703125" style="1" customWidth="1"/>
    <col min="12556" max="12556" width="6.28515625" style="1" customWidth="1"/>
    <col min="12557" max="12557" width="6.140625" style="1" customWidth="1"/>
    <col min="12558" max="12558" width="8.5703125" style="1" customWidth="1"/>
    <col min="12559" max="12559" width="29.85546875" style="1" customWidth="1"/>
    <col min="12560" max="12798" width="9" style="1"/>
    <col min="12799" max="12799" width="6" style="1" customWidth="1"/>
    <col min="12800" max="12800" width="13.42578125" style="1" customWidth="1"/>
    <col min="12801" max="12801" width="15.85546875" style="1" customWidth="1"/>
    <col min="12802" max="12802" width="7" style="1" customWidth="1"/>
    <col min="12803" max="12803" width="9" style="1" hidden="1" customWidth="1"/>
    <col min="12804" max="12804" width="5.28515625" style="1" customWidth="1"/>
    <col min="12805" max="12805" width="9.42578125" style="1" customWidth="1"/>
    <col min="12806" max="12806" width="0.140625" style="1" customWidth="1"/>
    <col min="12807" max="12807" width="9.7109375" style="1" customWidth="1"/>
    <col min="12808" max="12808" width="6.140625" style="1" customWidth="1"/>
    <col min="12809" max="12809" width="6.42578125" style="1" customWidth="1"/>
    <col min="12810" max="12810" width="6.140625" style="1" customWidth="1"/>
    <col min="12811" max="12811" width="6.5703125" style="1" customWidth="1"/>
    <col min="12812" max="12812" width="6.28515625" style="1" customWidth="1"/>
    <col min="12813" max="12813" width="6.140625" style="1" customWidth="1"/>
    <col min="12814" max="12814" width="8.5703125" style="1" customWidth="1"/>
    <col min="12815" max="12815" width="29.85546875" style="1" customWidth="1"/>
    <col min="12816" max="13054" width="9" style="1"/>
    <col min="13055" max="13055" width="6" style="1" customWidth="1"/>
    <col min="13056" max="13056" width="13.42578125" style="1" customWidth="1"/>
    <col min="13057" max="13057" width="15.85546875" style="1" customWidth="1"/>
    <col min="13058" max="13058" width="7" style="1" customWidth="1"/>
    <col min="13059" max="13059" width="9" style="1" hidden="1" customWidth="1"/>
    <col min="13060" max="13060" width="5.28515625" style="1" customWidth="1"/>
    <col min="13061" max="13061" width="9.42578125" style="1" customWidth="1"/>
    <col min="13062" max="13062" width="0.140625" style="1" customWidth="1"/>
    <col min="13063" max="13063" width="9.7109375" style="1" customWidth="1"/>
    <col min="13064" max="13064" width="6.140625" style="1" customWidth="1"/>
    <col min="13065" max="13065" width="6.42578125" style="1" customWidth="1"/>
    <col min="13066" max="13066" width="6.140625" style="1" customWidth="1"/>
    <col min="13067" max="13067" width="6.5703125" style="1" customWidth="1"/>
    <col min="13068" max="13068" width="6.28515625" style="1" customWidth="1"/>
    <col min="13069" max="13069" width="6.140625" style="1" customWidth="1"/>
    <col min="13070" max="13070" width="8.5703125" style="1" customWidth="1"/>
    <col min="13071" max="13071" width="29.85546875" style="1" customWidth="1"/>
    <col min="13072" max="13310" width="9" style="1"/>
    <col min="13311" max="13311" width="6" style="1" customWidth="1"/>
    <col min="13312" max="13312" width="13.42578125" style="1" customWidth="1"/>
    <col min="13313" max="13313" width="15.85546875" style="1" customWidth="1"/>
    <col min="13314" max="13314" width="7" style="1" customWidth="1"/>
    <col min="13315" max="13315" width="9" style="1" hidden="1" customWidth="1"/>
    <col min="13316" max="13316" width="5.28515625" style="1" customWidth="1"/>
    <col min="13317" max="13317" width="9.42578125" style="1" customWidth="1"/>
    <col min="13318" max="13318" width="0.140625" style="1" customWidth="1"/>
    <col min="13319" max="13319" width="9.7109375" style="1" customWidth="1"/>
    <col min="13320" max="13320" width="6.140625" style="1" customWidth="1"/>
    <col min="13321" max="13321" width="6.42578125" style="1" customWidth="1"/>
    <col min="13322" max="13322" width="6.140625" style="1" customWidth="1"/>
    <col min="13323" max="13323" width="6.5703125" style="1" customWidth="1"/>
    <col min="13324" max="13324" width="6.28515625" style="1" customWidth="1"/>
    <col min="13325" max="13325" width="6.140625" style="1" customWidth="1"/>
    <col min="13326" max="13326" width="8.5703125" style="1" customWidth="1"/>
    <col min="13327" max="13327" width="29.85546875" style="1" customWidth="1"/>
    <col min="13328" max="13566" width="9" style="1"/>
    <col min="13567" max="13567" width="6" style="1" customWidth="1"/>
    <col min="13568" max="13568" width="13.42578125" style="1" customWidth="1"/>
    <col min="13569" max="13569" width="15.85546875" style="1" customWidth="1"/>
    <col min="13570" max="13570" width="7" style="1" customWidth="1"/>
    <col min="13571" max="13571" width="9" style="1" hidden="1" customWidth="1"/>
    <col min="13572" max="13572" width="5.28515625" style="1" customWidth="1"/>
    <col min="13573" max="13573" width="9.42578125" style="1" customWidth="1"/>
    <col min="13574" max="13574" width="0.140625" style="1" customWidth="1"/>
    <col min="13575" max="13575" width="9.7109375" style="1" customWidth="1"/>
    <col min="13576" max="13576" width="6.140625" style="1" customWidth="1"/>
    <col min="13577" max="13577" width="6.42578125" style="1" customWidth="1"/>
    <col min="13578" max="13578" width="6.140625" style="1" customWidth="1"/>
    <col min="13579" max="13579" width="6.5703125" style="1" customWidth="1"/>
    <col min="13580" max="13580" width="6.28515625" style="1" customWidth="1"/>
    <col min="13581" max="13581" width="6.140625" style="1" customWidth="1"/>
    <col min="13582" max="13582" width="8.5703125" style="1" customWidth="1"/>
    <col min="13583" max="13583" width="29.85546875" style="1" customWidth="1"/>
    <col min="13584" max="13822" width="9" style="1"/>
    <col min="13823" max="13823" width="6" style="1" customWidth="1"/>
    <col min="13824" max="13824" width="13.42578125" style="1" customWidth="1"/>
    <col min="13825" max="13825" width="15.85546875" style="1" customWidth="1"/>
    <col min="13826" max="13826" width="7" style="1" customWidth="1"/>
    <col min="13827" max="13827" width="9" style="1" hidden="1" customWidth="1"/>
    <col min="13828" max="13828" width="5.28515625" style="1" customWidth="1"/>
    <col min="13829" max="13829" width="9.42578125" style="1" customWidth="1"/>
    <col min="13830" max="13830" width="0.140625" style="1" customWidth="1"/>
    <col min="13831" max="13831" width="9.7109375" style="1" customWidth="1"/>
    <col min="13832" max="13832" width="6.140625" style="1" customWidth="1"/>
    <col min="13833" max="13833" width="6.42578125" style="1" customWidth="1"/>
    <col min="13834" max="13834" width="6.140625" style="1" customWidth="1"/>
    <col min="13835" max="13835" width="6.5703125" style="1" customWidth="1"/>
    <col min="13836" max="13836" width="6.28515625" style="1" customWidth="1"/>
    <col min="13837" max="13837" width="6.140625" style="1" customWidth="1"/>
    <col min="13838" max="13838" width="8.5703125" style="1" customWidth="1"/>
    <col min="13839" max="13839" width="29.85546875" style="1" customWidth="1"/>
    <col min="13840" max="14078" width="9" style="1"/>
    <col min="14079" max="14079" width="6" style="1" customWidth="1"/>
    <col min="14080" max="14080" width="13.42578125" style="1" customWidth="1"/>
    <col min="14081" max="14081" width="15.85546875" style="1" customWidth="1"/>
    <col min="14082" max="14082" width="7" style="1" customWidth="1"/>
    <col min="14083" max="14083" width="9" style="1" hidden="1" customWidth="1"/>
    <col min="14084" max="14084" width="5.28515625" style="1" customWidth="1"/>
    <col min="14085" max="14085" width="9.42578125" style="1" customWidth="1"/>
    <col min="14086" max="14086" width="0.140625" style="1" customWidth="1"/>
    <col min="14087" max="14087" width="9.7109375" style="1" customWidth="1"/>
    <col min="14088" max="14088" width="6.140625" style="1" customWidth="1"/>
    <col min="14089" max="14089" width="6.42578125" style="1" customWidth="1"/>
    <col min="14090" max="14090" width="6.140625" style="1" customWidth="1"/>
    <col min="14091" max="14091" width="6.5703125" style="1" customWidth="1"/>
    <col min="14092" max="14092" width="6.28515625" style="1" customWidth="1"/>
    <col min="14093" max="14093" width="6.140625" style="1" customWidth="1"/>
    <col min="14094" max="14094" width="8.5703125" style="1" customWidth="1"/>
    <col min="14095" max="14095" width="29.85546875" style="1" customWidth="1"/>
    <col min="14096" max="14334" width="9" style="1"/>
    <col min="14335" max="14335" width="6" style="1" customWidth="1"/>
    <col min="14336" max="14336" width="13.42578125" style="1" customWidth="1"/>
    <col min="14337" max="14337" width="15.85546875" style="1" customWidth="1"/>
    <col min="14338" max="14338" width="7" style="1" customWidth="1"/>
    <col min="14339" max="14339" width="9" style="1" hidden="1" customWidth="1"/>
    <col min="14340" max="14340" width="5.28515625" style="1" customWidth="1"/>
    <col min="14341" max="14341" width="9.42578125" style="1" customWidth="1"/>
    <col min="14342" max="14342" width="0.140625" style="1" customWidth="1"/>
    <col min="14343" max="14343" width="9.7109375" style="1" customWidth="1"/>
    <col min="14344" max="14344" width="6.140625" style="1" customWidth="1"/>
    <col min="14345" max="14345" width="6.42578125" style="1" customWidth="1"/>
    <col min="14346" max="14346" width="6.140625" style="1" customWidth="1"/>
    <col min="14347" max="14347" width="6.5703125" style="1" customWidth="1"/>
    <col min="14348" max="14348" width="6.28515625" style="1" customWidth="1"/>
    <col min="14349" max="14349" width="6.140625" style="1" customWidth="1"/>
    <col min="14350" max="14350" width="8.5703125" style="1" customWidth="1"/>
    <col min="14351" max="14351" width="29.85546875" style="1" customWidth="1"/>
    <col min="14352" max="14590" width="9" style="1"/>
    <col min="14591" max="14591" width="6" style="1" customWidth="1"/>
    <col min="14592" max="14592" width="13.42578125" style="1" customWidth="1"/>
    <col min="14593" max="14593" width="15.85546875" style="1" customWidth="1"/>
    <col min="14594" max="14594" width="7" style="1" customWidth="1"/>
    <col min="14595" max="14595" width="9" style="1" hidden="1" customWidth="1"/>
    <col min="14596" max="14596" width="5.28515625" style="1" customWidth="1"/>
    <col min="14597" max="14597" width="9.42578125" style="1" customWidth="1"/>
    <col min="14598" max="14598" width="0.140625" style="1" customWidth="1"/>
    <col min="14599" max="14599" width="9.7109375" style="1" customWidth="1"/>
    <col min="14600" max="14600" width="6.140625" style="1" customWidth="1"/>
    <col min="14601" max="14601" width="6.42578125" style="1" customWidth="1"/>
    <col min="14602" max="14602" width="6.140625" style="1" customWidth="1"/>
    <col min="14603" max="14603" width="6.5703125" style="1" customWidth="1"/>
    <col min="14604" max="14604" width="6.28515625" style="1" customWidth="1"/>
    <col min="14605" max="14605" width="6.140625" style="1" customWidth="1"/>
    <col min="14606" max="14606" width="8.5703125" style="1" customWidth="1"/>
    <col min="14607" max="14607" width="29.85546875" style="1" customWidth="1"/>
    <col min="14608" max="14846" width="9" style="1"/>
    <col min="14847" max="14847" width="6" style="1" customWidth="1"/>
    <col min="14848" max="14848" width="13.42578125" style="1" customWidth="1"/>
    <col min="14849" max="14849" width="15.85546875" style="1" customWidth="1"/>
    <col min="14850" max="14850" width="7" style="1" customWidth="1"/>
    <col min="14851" max="14851" width="9" style="1" hidden="1" customWidth="1"/>
    <col min="14852" max="14852" width="5.28515625" style="1" customWidth="1"/>
    <col min="14853" max="14853" width="9.42578125" style="1" customWidth="1"/>
    <col min="14854" max="14854" width="0.140625" style="1" customWidth="1"/>
    <col min="14855" max="14855" width="9.7109375" style="1" customWidth="1"/>
    <col min="14856" max="14856" width="6.140625" style="1" customWidth="1"/>
    <col min="14857" max="14857" width="6.42578125" style="1" customWidth="1"/>
    <col min="14858" max="14858" width="6.140625" style="1" customWidth="1"/>
    <col min="14859" max="14859" width="6.5703125" style="1" customWidth="1"/>
    <col min="14860" max="14860" width="6.28515625" style="1" customWidth="1"/>
    <col min="14861" max="14861" width="6.140625" style="1" customWidth="1"/>
    <col min="14862" max="14862" width="8.5703125" style="1" customWidth="1"/>
    <col min="14863" max="14863" width="29.85546875" style="1" customWidth="1"/>
    <col min="14864" max="15102" width="9" style="1"/>
    <col min="15103" max="15103" width="6" style="1" customWidth="1"/>
    <col min="15104" max="15104" width="13.42578125" style="1" customWidth="1"/>
    <col min="15105" max="15105" width="15.85546875" style="1" customWidth="1"/>
    <col min="15106" max="15106" width="7" style="1" customWidth="1"/>
    <col min="15107" max="15107" width="9" style="1" hidden="1" customWidth="1"/>
    <col min="15108" max="15108" width="5.28515625" style="1" customWidth="1"/>
    <col min="15109" max="15109" width="9.42578125" style="1" customWidth="1"/>
    <col min="15110" max="15110" width="0.140625" style="1" customWidth="1"/>
    <col min="15111" max="15111" width="9.7109375" style="1" customWidth="1"/>
    <col min="15112" max="15112" width="6.140625" style="1" customWidth="1"/>
    <col min="15113" max="15113" width="6.42578125" style="1" customWidth="1"/>
    <col min="15114" max="15114" width="6.140625" style="1" customWidth="1"/>
    <col min="15115" max="15115" width="6.5703125" style="1" customWidth="1"/>
    <col min="15116" max="15116" width="6.28515625" style="1" customWidth="1"/>
    <col min="15117" max="15117" width="6.140625" style="1" customWidth="1"/>
    <col min="15118" max="15118" width="8.5703125" style="1" customWidth="1"/>
    <col min="15119" max="15119" width="29.85546875" style="1" customWidth="1"/>
    <col min="15120" max="15358" width="9" style="1"/>
    <col min="15359" max="15359" width="6" style="1" customWidth="1"/>
    <col min="15360" max="15360" width="13.42578125" style="1" customWidth="1"/>
    <col min="15361" max="15361" width="15.85546875" style="1" customWidth="1"/>
    <col min="15362" max="15362" width="7" style="1" customWidth="1"/>
    <col min="15363" max="15363" width="9" style="1" hidden="1" customWidth="1"/>
    <col min="15364" max="15364" width="5.28515625" style="1" customWidth="1"/>
    <col min="15365" max="15365" width="9.42578125" style="1" customWidth="1"/>
    <col min="15366" max="15366" width="0.140625" style="1" customWidth="1"/>
    <col min="15367" max="15367" width="9.7109375" style="1" customWidth="1"/>
    <col min="15368" max="15368" width="6.140625" style="1" customWidth="1"/>
    <col min="15369" max="15369" width="6.42578125" style="1" customWidth="1"/>
    <col min="15370" max="15370" width="6.140625" style="1" customWidth="1"/>
    <col min="15371" max="15371" width="6.5703125" style="1" customWidth="1"/>
    <col min="15372" max="15372" width="6.28515625" style="1" customWidth="1"/>
    <col min="15373" max="15373" width="6.140625" style="1" customWidth="1"/>
    <col min="15374" max="15374" width="8.5703125" style="1" customWidth="1"/>
    <col min="15375" max="15375" width="29.85546875" style="1" customWidth="1"/>
    <col min="15376" max="15614" width="9" style="1"/>
    <col min="15615" max="15615" width="6" style="1" customWidth="1"/>
    <col min="15616" max="15616" width="13.42578125" style="1" customWidth="1"/>
    <col min="15617" max="15617" width="15.85546875" style="1" customWidth="1"/>
    <col min="15618" max="15618" width="7" style="1" customWidth="1"/>
    <col min="15619" max="15619" width="9" style="1" hidden="1" customWidth="1"/>
    <col min="15620" max="15620" width="5.28515625" style="1" customWidth="1"/>
    <col min="15621" max="15621" width="9.42578125" style="1" customWidth="1"/>
    <col min="15622" max="15622" width="0.140625" style="1" customWidth="1"/>
    <col min="15623" max="15623" width="9.7109375" style="1" customWidth="1"/>
    <col min="15624" max="15624" width="6.140625" style="1" customWidth="1"/>
    <col min="15625" max="15625" width="6.42578125" style="1" customWidth="1"/>
    <col min="15626" max="15626" width="6.140625" style="1" customWidth="1"/>
    <col min="15627" max="15627" width="6.5703125" style="1" customWidth="1"/>
    <col min="15628" max="15628" width="6.28515625" style="1" customWidth="1"/>
    <col min="15629" max="15629" width="6.140625" style="1" customWidth="1"/>
    <col min="15630" max="15630" width="8.5703125" style="1" customWidth="1"/>
    <col min="15631" max="15631" width="29.85546875" style="1" customWidth="1"/>
    <col min="15632" max="15870" width="9" style="1"/>
    <col min="15871" max="15871" width="6" style="1" customWidth="1"/>
    <col min="15872" max="15872" width="13.42578125" style="1" customWidth="1"/>
    <col min="15873" max="15873" width="15.85546875" style="1" customWidth="1"/>
    <col min="15874" max="15874" width="7" style="1" customWidth="1"/>
    <col min="15875" max="15875" width="9" style="1" hidden="1" customWidth="1"/>
    <col min="15876" max="15876" width="5.28515625" style="1" customWidth="1"/>
    <col min="15877" max="15877" width="9.42578125" style="1" customWidth="1"/>
    <col min="15878" max="15878" width="0.140625" style="1" customWidth="1"/>
    <col min="15879" max="15879" width="9.7109375" style="1" customWidth="1"/>
    <col min="15880" max="15880" width="6.140625" style="1" customWidth="1"/>
    <col min="15881" max="15881" width="6.42578125" style="1" customWidth="1"/>
    <col min="15882" max="15882" width="6.140625" style="1" customWidth="1"/>
    <col min="15883" max="15883" width="6.5703125" style="1" customWidth="1"/>
    <col min="15884" max="15884" width="6.28515625" style="1" customWidth="1"/>
    <col min="15885" max="15885" width="6.140625" style="1" customWidth="1"/>
    <col min="15886" max="15886" width="8.5703125" style="1" customWidth="1"/>
    <col min="15887" max="15887" width="29.85546875" style="1" customWidth="1"/>
    <col min="15888" max="16126" width="9" style="1"/>
    <col min="16127" max="16127" width="6" style="1" customWidth="1"/>
    <col min="16128" max="16128" width="13.42578125" style="1" customWidth="1"/>
    <col min="16129" max="16129" width="15.85546875" style="1" customWidth="1"/>
    <col min="16130" max="16130" width="7" style="1" customWidth="1"/>
    <col min="16131" max="16131" width="9" style="1" hidden="1" customWidth="1"/>
    <col min="16132" max="16132" width="5.28515625" style="1" customWidth="1"/>
    <col min="16133" max="16133" width="9.42578125" style="1" customWidth="1"/>
    <col min="16134" max="16134" width="0.140625" style="1" customWidth="1"/>
    <col min="16135" max="16135" width="9.7109375" style="1" customWidth="1"/>
    <col min="16136" max="16136" width="6.140625" style="1" customWidth="1"/>
    <col min="16137" max="16137" width="6.42578125" style="1" customWidth="1"/>
    <col min="16138" max="16138" width="6.140625" style="1" customWidth="1"/>
    <col min="16139" max="16139" width="6.5703125" style="1" customWidth="1"/>
    <col min="16140" max="16140" width="6.28515625" style="1" customWidth="1"/>
    <col min="16141" max="16141" width="6.140625" style="1" customWidth="1"/>
    <col min="16142" max="16142" width="8.5703125" style="1" customWidth="1"/>
    <col min="16143" max="16143" width="29.85546875" style="1" customWidth="1"/>
    <col min="16144" max="16384" width="9" style="1"/>
  </cols>
  <sheetData>
    <row r="1" spans="1:16" x14ac:dyDescent="0.25">
      <c r="G1" s="179"/>
      <c r="K1" s="802"/>
      <c r="L1" s="802"/>
      <c r="M1" s="802"/>
      <c r="N1" s="802"/>
      <c r="O1" s="1"/>
    </row>
    <row r="2" spans="1:16" s="2" customFormat="1" x14ac:dyDescent="0.25">
      <c r="A2" s="804" t="s">
        <v>0</v>
      </c>
      <c r="B2" s="804"/>
      <c r="C2" s="804"/>
      <c r="D2" s="804"/>
      <c r="E2" s="804"/>
      <c r="F2" s="180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16" x14ac:dyDescent="0.25">
      <c r="A3" s="803" t="s">
        <v>3</v>
      </c>
      <c r="B3" s="803"/>
      <c r="C3" s="803"/>
      <c r="D3" s="803"/>
      <c r="E3" s="803"/>
      <c r="G3" s="179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16" ht="32.25" customHeight="1" x14ac:dyDescent="0.25">
      <c r="G4" s="179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16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16" x14ac:dyDescent="0.25">
      <c r="A6" s="814" t="s">
        <v>1613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"/>
    </row>
    <row r="7" spans="1:16" x14ac:dyDescent="0.25">
      <c r="A7" s="814" t="s">
        <v>2350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"/>
    </row>
    <row r="8" spans="1:16" x14ac:dyDescent="0.25">
      <c r="A8" s="814" t="s">
        <v>1040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"/>
    </row>
    <row r="9" spans="1:16" x14ac:dyDescent="0.25">
      <c r="A9" s="255"/>
      <c r="B9" s="256"/>
      <c r="C9" s="256"/>
      <c r="D9" s="256"/>
      <c r="E9" s="257"/>
      <c r="F9" s="257"/>
      <c r="G9" s="258"/>
      <c r="H9" s="256"/>
      <c r="I9" s="259"/>
      <c r="J9" s="260"/>
      <c r="K9" s="259"/>
      <c r="L9" s="259"/>
      <c r="M9" s="257"/>
      <c r="N9" s="256"/>
      <c r="O9" s="258"/>
      <c r="P9" s="3"/>
    </row>
    <row r="10" spans="1:16" s="113" customFormat="1" x14ac:dyDescent="0.25">
      <c r="A10" s="878" t="s">
        <v>5</v>
      </c>
      <c r="B10" s="874" t="s">
        <v>6</v>
      </c>
      <c r="C10" s="874" t="s">
        <v>7</v>
      </c>
      <c r="D10" s="874"/>
      <c r="E10" s="874" t="s">
        <v>8</v>
      </c>
      <c r="F10" s="874" t="s">
        <v>9</v>
      </c>
      <c r="G10" s="874" t="s">
        <v>250</v>
      </c>
      <c r="H10" s="875" t="s">
        <v>10</v>
      </c>
      <c r="I10" s="875"/>
      <c r="J10" s="875"/>
      <c r="K10" s="875"/>
      <c r="L10" s="875"/>
      <c r="M10" s="874" t="s">
        <v>11</v>
      </c>
      <c r="N10" s="874" t="s">
        <v>12</v>
      </c>
      <c r="O10" s="875" t="s">
        <v>18</v>
      </c>
    </row>
    <row r="11" spans="1:16" s="2" customFormat="1" x14ac:dyDescent="0.25">
      <c r="A11" s="879"/>
      <c r="B11" s="805"/>
      <c r="C11" s="805"/>
      <c r="D11" s="805"/>
      <c r="E11" s="805"/>
      <c r="F11" s="805"/>
      <c r="G11" s="805"/>
      <c r="H11" s="262" t="s">
        <v>13</v>
      </c>
      <c r="I11" s="262" t="s">
        <v>14</v>
      </c>
      <c r="J11" s="262" t="s">
        <v>15</v>
      </c>
      <c r="K11" s="262" t="s">
        <v>16</v>
      </c>
      <c r="L11" s="262" t="s">
        <v>17</v>
      </c>
      <c r="M11" s="874"/>
      <c r="N11" s="874"/>
      <c r="O11" s="875"/>
    </row>
    <row r="12" spans="1:16" s="2" customFormat="1" x14ac:dyDescent="0.25">
      <c r="A12" s="25">
        <v>1</v>
      </c>
      <c r="B12" s="25">
        <v>116217052</v>
      </c>
      <c r="C12" s="25" t="s">
        <v>505</v>
      </c>
      <c r="D12" s="16" t="s">
        <v>208</v>
      </c>
      <c r="E12" s="72" t="s">
        <v>31</v>
      </c>
      <c r="F12" s="72">
        <v>1999</v>
      </c>
      <c r="G12" s="25" t="s">
        <v>506</v>
      </c>
      <c r="H12" s="25">
        <v>20</v>
      </c>
      <c r="I12" s="25">
        <v>25</v>
      </c>
      <c r="J12" s="25">
        <v>17</v>
      </c>
      <c r="K12" s="25">
        <v>19</v>
      </c>
      <c r="L12" s="25">
        <v>5</v>
      </c>
      <c r="M12" s="25">
        <f>SUM(H12:L12)</f>
        <v>86</v>
      </c>
      <c r="N12" s="25" t="str">
        <f>IF(M12&gt;=90,"Xuất sắc",IF(M12&gt;=80,"Tốt",IF(M12&gt;=65,"Khá",IF(M12&gt;=50,"Trung bình",IF(M12&gt;=35,"Yếu","Kém")))))</f>
        <v>Tốt</v>
      </c>
      <c r="O12" s="371" t="s">
        <v>2351</v>
      </c>
    </row>
    <row r="13" spans="1:16" s="2" customFormat="1" x14ac:dyDescent="0.25">
      <c r="A13" s="25">
        <v>2</v>
      </c>
      <c r="B13" s="25">
        <v>116217024</v>
      </c>
      <c r="C13" s="25" t="s">
        <v>507</v>
      </c>
      <c r="D13" s="16" t="s">
        <v>508</v>
      </c>
      <c r="E13" s="72" t="s">
        <v>27</v>
      </c>
      <c r="F13" s="72">
        <v>1993</v>
      </c>
      <c r="G13" s="25" t="s">
        <v>506</v>
      </c>
      <c r="H13" s="25">
        <v>20</v>
      </c>
      <c r="I13" s="25">
        <v>25</v>
      </c>
      <c r="J13" s="25">
        <v>17</v>
      </c>
      <c r="K13" s="25">
        <v>19</v>
      </c>
      <c r="L13" s="25">
        <v>10</v>
      </c>
      <c r="M13" s="25">
        <f t="shared" ref="M13:M35" si="0">SUM(H13:L13)</f>
        <v>91</v>
      </c>
      <c r="N13" s="25" t="str">
        <f>IF(M13&gt;=90,"Xuất sắc",IF(M13&gt;=80,"Tốt",IF(M13&gt;=65,"Khá",IF(M13&gt;=50,"Trung bình",IF(M13&gt;=35,"Yếu","Kém")))))</f>
        <v>Xuất sắc</v>
      </c>
      <c r="O13" s="371" t="s">
        <v>2352</v>
      </c>
    </row>
    <row r="14" spans="1:16" s="2" customFormat="1" x14ac:dyDescent="0.25">
      <c r="A14" s="25">
        <v>3</v>
      </c>
      <c r="B14" s="25">
        <v>116217023</v>
      </c>
      <c r="C14" s="25" t="s">
        <v>509</v>
      </c>
      <c r="D14" s="16" t="s">
        <v>35</v>
      </c>
      <c r="E14" s="72" t="s">
        <v>31</v>
      </c>
      <c r="F14" s="72">
        <v>1999</v>
      </c>
      <c r="G14" s="25" t="s">
        <v>510</v>
      </c>
      <c r="H14" s="25">
        <v>20</v>
      </c>
      <c r="I14" s="25">
        <v>25</v>
      </c>
      <c r="J14" s="25">
        <v>17</v>
      </c>
      <c r="K14" s="25">
        <v>19</v>
      </c>
      <c r="L14" s="25">
        <v>5</v>
      </c>
      <c r="M14" s="25">
        <f t="shared" si="0"/>
        <v>86</v>
      </c>
      <c r="N14" s="25" t="str">
        <f t="shared" ref="N14:N35" si="1">IF(M14&gt;=90,"Xuất sắc",IF(M14&gt;=80,"Tốt",IF(M14&gt;=65,"Khá",IF(M14&gt;=50,"Trung bình",IF(M14&gt;=35,"Yếu","Kém")))))</f>
        <v>Tốt</v>
      </c>
      <c r="O14" s="371" t="s">
        <v>2353</v>
      </c>
    </row>
    <row r="15" spans="1:16" s="2" customFormat="1" x14ac:dyDescent="0.25">
      <c r="A15" s="25">
        <v>4</v>
      </c>
      <c r="B15" s="25">
        <v>116217035</v>
      </c>
      <c r="C15" s="38" t="s">
        <v>511</v>
      </c>
      <c r="D15" s="75" t="s">
        <v>30</v>
      </c>
      <c r="E15" s="72" t="s">
        <v>31</v>
      </c>
      <c r="F15" s="72">
        <v>1999</v>
      </c>
      <c r="G15" s="25" t="s">
        <v>506</v>
      </c>
      <c r="H15" s="25">
        <v>20</v>
      </c>
      <c r="I15" s="25">
        <v>22</v>
      </c>
      <c r="J15" s="38">
        <v>15</v>
      </c>
      <c r="K15" s="25">
        <v>19</v>
      </c>
      <c r="L15" s="25">
        <v>5</v>
      </c>
      <c r="M15" s="25">
        <f t="shared" si="0"/>
        <v>81</v>
      </c>
      <c r="N15" s="25" t="str">
        <f t="shared" si="1"/>
        <v>Tốt</v>
      </c>
      <c r="O15" s="371" t="s">
        <v>2354</v>
      </c>
    </row>
    <row r="16" spans="1:16" s="2" customFormat="1" x14ac:dyDescent="0.25">
      <c r="A16" s="25">
        <v>5</v>
      </c>
      <c r="B16" s="25">
        <v>116217009</v>
      </c>
      <c r="C16" s="25" t="s">
        <v>512</v>
      </c>
      <c r="D16" s="16" t="s">
        <v>513</v>
      </c>
      <c r="E16" s="72" t="s">
        <v>31</v>
      </c>
      <c r="F16" s="72">
        <v>1999</v>
      </c>
      <c r="G16" s="25" t="s">
        <v>506</v>
      </c>
      <c r="H16" s="25">
        <v>20</v>
      </c>
      <c r="I16" s="25">
        <v>25</v>
      </c>
      <c r="J16" s="25">
        <v>17</v>
      </c>
      <c r="K16" s="25">
        <v>25</v>
      </c>
      <c r="L16" s="25">
        <v>10</v>
      </c>
      <c r="M16" s="25">
        <f t="shared" si="0"/>
        <v>97</v>
      </c>
      <c r="N16" s="25" t="str">
        <f t="shared" si="1"/>
        <v>Xuất sắc</v>
      </c>
      <c r="O16" s="371" t="s">
        <v>2355</v>
      </c>
    </row>
    <row r="17" spans="1:15" s="2" customFormat="1" x14ac:dyDescent="0.25">
      <c r="A17" s="25">
        <v>6</v>
      </c>
      <c r="B17" s="25">
        <v>116217050</v>
      </c>
      <c r="C17" s="25" t="s">
        <v>514</v>
      </c>
      <c r="D17" s="16" t="s">
        <v>97</v>
      </c>
      <c r="E17" s="72" t="s">
        <v>31</v>
      </c>
      <c r="F17" s="72">
        <v>1999</v>
      </c>
      <c r="G17" s="25" t="s">
        <v>506</v>
      </c>
      <c r="H17" s="25">
        <v>20</v>
      </c>
      <c r="I17" s="25">
        <v>25</v>
      </c>
      <c r="J17" s="25">
        <v>15</v>
      </c>
      <c r="K17" s="25">
        <v>23</v>
      </c>
      <c r="L17" s="25">
        <v>10</v>
      </c>
      <c r="M17" s="25">
        <f t="shared" si="0"/>
        <v>93</v>
      </c>
      <c r="N17" s="25" t="str">
        <f t="shared" si="1"/>
        <v>Xuất sắc</v>
      </c>
      <c r="O17" s="371" t="s">
        <v>2356</v>
      </c>
    </row>
    <row r="18" spans="1:15" s="2" customFormat="1" x14ac:dyDescent="0.25">
      <c r="A18" s="25">
        <v>7</v>
      </c>
      <c r="B18" s="25">
        <v>116217017</v>
      </c>
      <c r="C18" s="25" t="s">
        <v>515</v>
      </c>
      <c r="D18" s="16" t="s">
        <v>59</v>
      </c>
      <c r="E18" s="72" t="s">
        <v>31</v>
      </c>
      <c r="F18" s="72">
        <v>1999</v>
      </c>
      <c r="G18" s="25" t="s">
        <v>510</v>
      </c>
      <c r="H18" s="25">
        <v>18</v>
      </c>
      <c r="I18" s="25">
        <v>25</v>
      </c>
      <c r="J18" s="25">
        <v>13</v>
      </c>
      <c r="K18" s="25">
        <v>19</v>
      </c>
      <c r="L18" s="25">
        <v>5</v>
      </c>
      <c r="M18" s="25">
        <f t="shared" si="0"/>
        <v>80</v>
      </c>
      <c r="N18" s="25" t="str">
        <f t="shared" si="1"/>
        <v>Tốt</v>
      </c>
      <c r="O18" s="371" t="s">
        <v>2357</v>
      </c>
    </row>
    <row r="19" spans="1:15" s="2" customFormat="1" x14ac:dyDescent="0.25">
      <c r="A19" s="25">
        <v>8</v>
      </c>
      <c r="B19" s="25">
        <v>116217040</v>
      </c>
      <c r="C19" s="25" t="s">
        <v>516</v>
      </c>
      <c r="D19" s="16" t="s">
        <v>517</v>
      </c>
      <c r="E19" s="72" t="s">
        <v>31</v>
      </c>
      <c r="F19" s="72">
        <v>1999</v>
      </c>
      <c r="G19" s="25" t="s">
        <v>506</v>
      </c>
      <c r="H19" s="25">
        <v>20</v>
      </c>
      <c r="I19" s="25">
        <v>25</v>
      </c>
      <c r="J19" s="25">
        <v>15</v>
      </c>
      <c r="K19" s="25">
        <v>19</v>
      </c>
      <c r="L19" s="25">
        <v>5</v>
      </c>
      <c r="M19" s="25">
        <f t="shared" si="0"/>
        <v>84</v>
      </c>
      <c r="N19" s="25" t="str">
        <f t="shared" si="1"/>
        <v>Tốt</v>
      </c>
      <c r="O19" s="371" t="s">
        <v>2358</v>
      </c>
    </row>
    <row r="20" spans="1:15" s="2" customFormat="1" x14ac:dyDescent="0.25">
      <c r="A20" s="25">
        <v>9</v>
      </c>
      <c r="B20" s="25">
        <v>116217012</v>
      </c>
      <c r="C20" s="25" t="s">
        <v>518</v>
      </c>
      <c r="D20" s="16" t="s">
        <v>519</v>
      </c>
      <c r="E20" s="72" t="s">
        <v>31</v>
      </c>
      <c r="F20" s="72">
        <v>1999</v>
      </c>
      <c r="G20" s="25" t="s">
        <v>506</v>
      </c>
      <c r="H20" s="25">
        <v>20</v>
      </c>
      <c r="I20" s="25">
        <v>25</v>
      </c>
      <c r="J20" s="25">
        <v>12</v>
      </c>
      <c r="K20" s="25">
        <v>19</v>
      </c>
      <c r="L20" s="25">
        <v>5</v>
      </c>
      <c r="M20" s="25">
        <f t="shared" si="0"/>
        <v>81</v>
      </c>
      <c r="N20" s="25" t="str">
        <f t="shared" si="1"/>
        <v>Tốt</v>
      </c>
      <c r="O20" s="371" t="s">
        <v>2359</v>
      </c>
    </row>
    <row r="21" spans="1:15" s="2" customFormat="1" x14ac:dyDescent="0.25">
      <c r="A21" s="25">
        <v>10</v>
      </c>
      <c r="B21" s="25">
        <v>116217003</v>
      </c>
      <c r="C21" s="25" t="s">
        <v>520</v>
      </c>
      <c r="D21" s="16" t="s">
        <v>521</v>
      </c>
      <c r="E21" s="72" t="s">
        <v>31</v>
      </c>
      <c r="F21" s="72">
        <v>1999</v>
      </c>
      <c r="G21" s="25" t="s">
        <v>506</v>
      </c>
      <c r="H21" s="25">
        <v>20</v>
      </c>
      <c r="I21" s="25">
        <v>25</v>
      </c>
      <c r="J21" s="25">
        <v>15</v>
      </c>
      <c r="K21" s="25">
        <v>19</v>
      </c>
      <c r="L21" s="25">
        <v>10</v>
      </c>
      <c r="M21" s="25">
        <f t="shared" si="0"/>
        <v>89</v>
      </c>
      <c r="N21" s="25" t="str">
        <f t="shared" si="1"/>
        <v>Tốt</v>
      </c>
      <c r="O21" s="371" t="s">
        <v>2360</v>
      </c>
    </row>
    <row r="22" spans="1:15" s="2" customFormat="1" x14ac:dyDescent="0.25">
      <c r="A22" s="25">
        <v>11</v>
      </c>
      <c r="B22" s="25">
        <v>116217042</v>
      </c>
      <c r="C22" s="25" t="s">
        <v>522</v>
      </c>
      <c r="D22" s="16" t="s">
        <v>146</v>
      </c>
      <c r="E22" s="72" t="s">
        <v>31</v>
      </c>
      <c r="F22" s="72">
        <v>1999</v>
      </c>
      <c r="G22" s="25" t="s">
        <v>506</v>
      </c>
      <c r="H22" s="25">
        <v>20</v>
      </c>
      <c r="I22" s="25">
        <v>25</v>
      </c>
      <c r="J22" s="25">
        <v>17</v>
      </c>
      <c r="K22" s="25">
        <v>23</v>
      </c>
      <c r="L22" s="25">
        <v>10</v>
      </c>
      <c r="M22" s="23">
        <f t="shared" si="0"/>
        <v>95</v>
      </c>
      <c r="N22" s="23" t="str">
        <f t="shared" si="1"/>
        <v>Xuất sắc</v>
      </c>
      <c r="O22" s="371" t="s">
        <v>2361</v>
      </c>
    </row>
    <row r="23" spans="1:15" s="2" customFormat="1" x14ac:dyDescent="0.25">
      <c r="A23" s="25">
        <v>12</v>
      </c>
      <c r="B23" s="25">
        <v>116217002</v>
      </c>
      <c r="C23" s="25" t="s">
        <v>523</v>
      </c>
      <c r="D23" s="16" t="s">
        <v>524</v>
      </c>
      <c r="E23" s="72" t="s">
        <v>31</v>
      </c>
      <c r="F23" s="72">
        <v>1999</v>
      </c>
      <c r="G23" s="25" t="s">
        <v>506</v>
      </c>
      <c r="H23" s="25">
        <v>20</v>
      </c>
      <c r="I23" s="25">
        <v>19</v>
      </c>
      <c r="J23" s="25">
        <v>17</v>
      </c>
      <c r="K23" s="25">
        <v>25</v>
      </c>
      <c r="L23" s="25">
        <v>10</v>
      </c>
      <c r="M23" s="23">
        <f t="shared" si="0"/>
        <v>91</v>
      </c>
      <c r="N23" s="23" t="str">
        <f t="shared" si="1"/>
        <v>Xuất sắc</v>
      </c>
      <c r="O23" s="371" t="s">
        <v>2362</v>
      </c>
    </row>
    <row r="24" spans="1:15" s="2" customFormat="1" x14ac:dyDescent="0.25">
      <c r="A24" s="25">
        <v>13</v>
      </c>
      <c r="B24" s="25">
        <v>116217033</v>
      </c>
      <c r="C24" s="25" t="s">
        <v>525</v>
      </c>
      <c r="D24" s="16" t="s">
        <v>193</v>
      </c>
      <c r="E24" s="72" t="s">
        <v>31</v>
      </c>
      <c r="F24" s="72">
        <v>1998</v>
      </c>
      <c r="G24" s="25" t="s">
        <v>506</v>
      </c>
      <c r="H24" s="25">
        <v>20</v>
      </c>
      <c r="I24" s="25">
        <v>25</v>
      </c>
      <c r="J24" s="25">
        <v>10</v>
      </c>
      <c r="K24" s="25">
        <v>17</v>
      </c>
      <c r="L24" s="25">
        <v>5</v>
      </c>
      <c r="M24" s="25">
        <f t="shared" si="0"/>
        <v>77</v>
      </c>
      <c r="N24" s="25" t="str">
        <f t="shared" si="1"/>
        <v>Khá</v>
      </c>
      <c r="O24" s="371" t="s">
        <v>2363</v>
      </c>
    </row>
    <row r="25" spans="1:15" s="2" customFormat="1" x14ac:dyDescent="0.25">
      <c r="A25" s="25">
        <v>14</v>
      </c>
      <c r="B25" s="25">
        <v>116217016</v>
      </c>
      <c r="C25" s="25" t="s">
        <v>526</v>
      </c>
      <c r="D25" s="16" t="s">
        <v>86</v>
      </c>
      <c r="E25" s="72" t="s">
        <v>31</v>
      </c>
      <c r="F25" s="72">
        <v>1999</v>
      </c>
      <c r="G25" s="25" t="s">
        <v>510</v>
      </c>
      <c r="H25" s="25">
        <v>20</v>
      </c>
      <c r="I25" s="25">
        <v>25</v>
      </c>
      <c r="J25" s="38">
        <v>12</v>
      </c>
      <c r="K25" s="25">
        <v>19</v>
      </c>
      <c r="L25" s="25">
        <v>5</v>
      </c>
      <c r="M25" s="25">
        <f t="shared" si="0"/>
        <v>81</v>
      </c>
      <c r="N25" s="25" t="str">
        <f t="shared" si="1"/>
        <v>Tốt</v>
      </c>
      <c r="O25" s="371" t="s">
        <v>2364</v>
      </c>
    </row>
    <row r="26" spans="1:15" s="2" customFormat="1" x14ac:dyDescent="0.25">
      <c r="A26" s="25">
        <v>15</v>
      </c>
      <c r="B26" s="25">
        <v>116217034</v>
      </c>
      <c r="C26" s="25" t="s">
        <v>527</v>
      </c>
      <c r="D26" s="16" t="s">
        <v>528</v>
      </c>
      <c r="E26" s="72" t="s">
        <v>27</v>
      </c>
      <c r="F26" s="72">
        <v>1998</v>
      </c>
      <c r="G26" s="25" t="s">
        <v>506</v>
      </c>
      <c r="H26" s="25">
        <v>20</v>
      </c>
      <c r="I26" s="25">
        <v>25</v>
      </c>
      <c r="J26" s="25">
        <v>12</v>
      </c>
      <c r="K26" s="25">
        <v>23</v>
      </c>
      <c r="L26" s="25">
        <v>11</v>
      </c>
      <c r="M26" s="23">
        <f t="shared" si="0"/>
        <v>91</v>
      </c>
      <c r="N26" s="23" t="str">
        <f t="shared" si="1"/>
        <v>Xuất sắc</v>
      </c>
      <c r="O26" s="371" t="s">
        <v>2365</v>
      </c>
    </row>
    <row r="27" spans="1:15" s="2" customFormat="1" x14ac:dyDescent="0.25">
      <c r="A27" s="25">
        <v>16</v>
      </c>
      <c r="B27" s="25">
        <v>116217045</v>
      </c>
      <c r="C27" s="25" t="s">
        <v>529</v>
      </c>
      <c r="D27" s="16" t="s">
        <v>333</v>
      </c>
      <c r="E27" s="72" t="s">
        <v>31</v>
      </c>
      <c r="F27" s="72">
        <v>1999</v>
      </c>
      <c r="G27" s="25" t="s">
        <v>506</v>
      </c>
      <c r="H27" s="25">
        <v>20</v>
      </c>
      <c r="I27" s="25">
        <v>25</v>
      </c>
      <c r="J27" s="25">
        <v>17</v>
      </c>
      <c r="K27" s="25">
        <v>25</v>
      </c>
      <c r="L27" s="25">
        <v>10</v>
      </c>
      <c r="M27" s="23">
        <f t="shared" si="0"/>
        <v>97</v>
      </c>
      <c r="N27" s="23" t="str">
        <f t="shared" si="1"/>
        <v>Xuất sắc</v>
      </c>
      <c r="O27" s="371" t="s">
        <v>2366</v>
      </c>
    </row>
    <row r="28" spans="1:15" s="2" customFormat="1" x14ac:dyDescent="0.25">
      <c r="A28" s="25">
        <v>17</v>
      </c>
      <c r="B28" s="25">
        <v>116217046</v>
      </c>
      <c r="C28" s="25" t="s">
        <v>530</v>
      </c>
      <c r="D28" s="16" t="s">
        <v>62</v>
      </c>
      <c r="E28" s="72" t="s">
        <v>31</v>
      </c>
      <c r="F28" s="72">
        <v>1999</v>
      </c>
      <c r="G28" s="25" t="s">
        <v>288</v>
      </c>
      <c r="H28" s="25">
        <v>20</v>
      </c>
      <c r="I28" s="25">
        <v>25</v>
      </c>
      <c r="J28" s="25">
        <v>10</v>
      </c>
      <c r="K28" s="25">
        <v>25</v>
      </c>
      <c r="L28" s="25">
        <v>10</v>
      </c>
      <c r="M28" s="23">
        <f t="shared" si="0"/>
        <v>90</v>
      </c>
      <c r="N28" s="23" t="str">
        <f t="shared" si="1"/>
        <v>Xuất sắc</v>
      </c>
      <c r="O28" s="371" t="s">
        <v>2367</v>
      </c>
    </row>
    <row r="29" spans="1:15" s="2" customFormat="1" x14ac:dyDescent="0.25">
      <c r="A29" s="25">
        <v>18</v>
      </c>
      <c r="B29" s="25">
        <v>116217005</v>
      </c>
      <c r="C29" s="25" t="s">
        <v>531</v>
      </c>
      <c r="D29" s="16" t="s">
        <v>532</v>
      </c>
      <c r="E29" s="72" t="s">
        <v>27</v>
      </c>
      <c r="F29" s="72">
        <v>1999</v>
      </c>
      <c r="G29" s="25" t="s">
        <v>506</v>
      </c>
      <c r="H29" s="25">
        <v>18</v>
      </c>
      <c r="I29" s="25">
        <v>25</v>
      </c>
      <c r="J29" s="25">
        <v>15</v>
      </c>
      <c r="K29" s="25">
        <v>19</v>
      </c>
      <c r="L29" s="25">
        <v>5</v>
      </c>
      <c r="M29" s="25">
        <f t="shared" si="0"/>
        <v>82</v>
      </c>
      <c r="N29" s="25" t="str">
        <f t="shared" si="1"/>
        <v>Tốt</v>
      </c>
      <c r="O29" s="371" t="s">
        <v>2368</v>
      </c>
    </row>
    <row r="30" spans="1:15" s="2" customFormat="1" x14ac:dyDescent="0.25">
      <c r="A30" s="25">
        <v>19</v>
      </c>
      <c r="B30" s="25">
        <v>116217030</v>
      </c>
      <c r="C30" s="25" t="s">
        <v>533</v>
      </c>
      <c r="D30" s="16" t="s">
        <v>67</v>
      </c>
      <c r="E30" s="72" t="s">
        <v>31</v>
      </c>
      <c r="F30" s="72">
        <v>1999</v>
      </c>
      <c r="G30" s="25" t="s">
        <v>506</v>
      </c>
      <c r="H30" s="25">
        <v>18</v>
      </c>
      <c r="I30" s="25">
        <v>22</v>
      </c>
      <c r="J30" s="25">
        <v>12</v>
      </c>
      <c r="K30" s="25">
        <v>19</v>
      </c>
      <c r="L30" s="25">
        <v>5</v>
      </c>
      <c r="M30" s="25">
        <f t="shared" si="0"/>
        <v>76</v>
      </c>
      <c r="N30" s="25" t="str">
        <f t="shared" si="1"/>
        <v>Khá</v>
      </c>
      <c r="O30" s="371" t="s">
        <v>2369</v>
      </c>
    </row>
    <row r="31" spans="1:15" s="2" customFormat="1" x14ac:dyDescent="0.25">
      <c r="A31" s="25">
        <v>20</v>
      </c>
      <c r="B31" s="25">
        <v>116217043</v>
      </c>
      <c r="C31" s="25" t="s">
        <v>534</v>
      </c>
      <c r="D31" s="16" t="s">
        <v>97</v>
      </c>
      <c r="E31" s="72" t="s">
        <v>31</v>
      </c>
      <c r="F31" s="72">
        <v>1999</v>
      </c>
      <c r="G31" s="25" t="s">
        <v>506</v>
      </c>
      <c r="H31" s="25">
        <v>20</v>
      </c>
      <c r="I31" s="25">
        <v>25</v>
      </c>
      <c r="J31" s="25">
        <v>10</v>
      </c>
      <c r="K31" s="25">
        <v>25</v>
      </c>
      <c r="L31" s="25">
        <v>5</v>
      </c>
      <c r="M31" s="25">
        <f t="shared" si="0"/>
        <v>85</v>
      </c>
      <c r="N31" s="25" t="str">
        <f t="shared" si="1"/>
        <v>Tốt</v>
      </c>
      <c r="O31" s="371" t="s">
        <v>2370</v>
      </c>
    </row>
    <row r="32" spans="1:15" s="2" customFormat="1" x14ac:dyDescent="0.25">
      <c r="A32" s="25">
        <v>21</v>
      </c>
      <c r="B32" s="25">
        <v>116217048</v>
      </c>
      <c r="C32" s="25" t="s">
        <v>535</v>
      </c>
      <c r="D32" s="16" t="s">
        <v>536</v>
      </c>
      <c r="E32" s="72" t="s">
        <v>31</v>
      </c>
      <c r="F32" s="72">
        <v>1999</v>
      </c>
      <c r="G32" s="25" t="s">
        <v>506</v>
      </c>
      <c r="H32" s="25">
        <v>18</v>
      </c>
      <c r="I32" s="25">
        <v>25</v>
      </c>
      <c r="J32" s="25">
        <v>10</v>
      </c>
      <c r="K32" s="25">
        <v>19</v>
      </c>
      <c r="L32" s="25">
        <v>5</v>
      </c>
      <c r="M32" s="25">
        <f t="shared" si="0"/>
        <v>77</v>
      </c>
      <c r="N32" s="25" t="str">
        <f t="shared" si="1"/>
        <v>Khá</v>
      </c>
      <c r="O32" s="371" t="s">
        <v>2371</v>
      </c>
    </row>
    <row r="33" spans="1:27" s="2" customFormat="1" x14ac:dyDescent="0.25">
      <c r="A33" s="25">
        <v>22</v>
      </c>
      <c r="B33" s="25">
        <v>116217018</v>
      </c>
      <c r="C33" s="25" t="s">
        <v>537</v>
      </c>
      <c r="D33" s="16" t="s">
        <v>59</v>
      </c>
      <c r="E33" s="72" t="s">
        <v>31</v>
      </c>
      <c r="F33" s="72">
        <v>1999</v>
      </c>
      <c r="G33" s="25" t="s">
        <v>506</v>
      </c>
      <c r="H33" s="25">
        <v>20</v>
      </c>
      <c r="I33" s="25">
        <v>25</v>
      </c>
      <c r="J33" s="25">
        <v>15</v>
      </c>
      <c r="K33" s="25">
        <v>13</v>
      </c>
      <c r="L33" s="25">
        <v>10</v>
      </c>
      <c r="M33" s="25">
        <f t="shared" si="0"/>
        <v>83</v>
      </c>
      <c r="N33" s="25" t="str">
        <f t="shared" si="1"/>
        <v>Tốt</v>
      </c>
      <c r="O33" s="371" t="s">
        <v>2372</v>
      </c>
    </row>
    <row r="34" spans="1:27" s="2" customFormat="1" x14ac:dyDescent="0.25">
      <c r="A34" s="25">
        <v>23</v>
      </c>
      <c r="B34" s="25">
        <v>116217031</v>
      </c>
      <c r="C34" s="25" t="s">
        <v>538</v>
      </c>
      <c r="D34" s="16" t="s">
        <v>376</v>
      </c>
      <c r="E34" s="72" t="s">
        <v>31</v>
      </c>
      <c r="F34" s="72">
        <v>1999</v>
      </c>
      <c r="G34" s="25" t="s">
        <v>506</v>
      </c>
      <c r="H34" s="25">
        <v>20</v>
      </c>
      <c r="I34" s="25">
        <v>25</v>
      </c>
      <c r="J34" s="25">
        <v>12</v>
      </c>
      <c r="K34" s="25">
        <v>19</v>
      </c>
      <c r="L34" s="38">
        <v>5</v>
      </c>
      <c r="M34" s="25">
        <f t="shared" si="0"/>
        <v>81</v>
      </c>
      <c r="N34" s="25" t="str">
        <f t="shared" si="1"/>
        <v>Tốt</v>
      </c>
      <c r="O34" s="371" t="s">
        <v>2371</v>
      </c>
    </row>
    <row r="35" spans="1:27" s="2" customFormat="1" x14ac:dyDescent="0.25">
      <c r="A35" s="25">
        <v>24</v>
      </c>
      <c r="B35" s="25">
        <v>116217049</v>
      </c>
      <c r="C35" s="25" t="s">
        <v>539</v>
      </c>
      <c r="D35" s="16" t="s">
        <v>442</v>
      </c>
      <c r="E35" s="72" t="s">
        <v>27</v>
      </c>
      <c r="F35" s="72">
        <v>1999</v>
      </c>
      <c r="G35" s="25" t="s">
        <v>506</v>
      </c>
      <c r="H35" s="25">
        <v>20</v>
      </c>
      <c r="I35" s="25">
        <v>25</v>
      </c>
      <c r="J35" s="25">
        <v>17</v>
      </c>
      <c r="K35" s="25">
        <v>19</v>
      </c>
      <c r="L35" s="25">
        <v>5</v>
      </c>
      <c r="M35" s="25">
        <f t="shared" si="0"/>
        <v>86</v>
      </c>
      <c r="N35" s="25" t="str">
        <f t="shared" si="1"/>
        <v>Tốt</v>
      </c>
      <c r="O35" s="371" t="s">
        <v>2373</v>
      </c>
    </row>
    <row r="36" spans="1:27" x14ac:dyDescent="0.25">
      <c r="A36" s="3"/>
      <c r="B36" s="814" t="s">
        <v>540</v>
      </c>
      <c r="C36" s="814"/>
      <c r="D36" s="814"/>
      <c r="E36" s="3"/>
      <c r="F36" s="3"/>
      <c r="G36" s="3"/>
      <c r="H36" s="4"/>
      <c r="I36" s="4"/>
      <c r="J36" s="4"/>
      <c r="K36" s="4"/>
      <c r="L36" s="4"/>
      <c r="M36" s="4"/>
      <c r="N36" s="4"/>
      <c r="O36" s="372"/>
    </row>
    <row r="37" spans="1:27" s="2" customFormat="1" x14ac:dyDescent="0.25">
      <c r="A37" s="373"/>
      <c r="B37" s="880" t="s">
        <v>19</v>
      </c>
      <c r="C37" s="880"/>
      <c r="D37" s="880" t="s">
        <v>541</v>
      </c>
      <c r="E37" s="880"/>
      <c r="F37" s="880"/>
      <c r="G37" s="880"/>
      <c r="H37" s="880" t="s">
        <v>542</v>
      </c>
      <c r="I37" s="880"/>
      <c r="J37" s="880"/>
      <c r="K37" s="880"/>
      <c r="L37" s="880"/>
      <c r="M37" s="880"/>
      <c r="N37" s="881" t="s">
        <v>543</v>
      </c>
      <c r="O37" s="881"/>
    </row>
    <row r="38" spans="1:27" x14ac:dyDescent="0.25">
      <c r="A38" s="70"/>
      <c r="B38" s="70"/>
      <c r="C38" s="187"/>
      <c r="D38" s="70"/>
      <c r="E38" s="70"/>
      <c r="F38" s="70"/>
      <c r="G38" s="70"/>
      <c r="H38" s="70"/>
      <c r="I38" s="70"/>
      <c r="J38" s="70"/>
      <c r="K38" s="32"/>
      <c r="L38" s="32"/>
      <c r="M38" s="32"/>
      <c r="N38" s="32"/>
      <c r="O38" s="374"/>
    </row>
    <row r="39" spans="1:27" x14ac:dyDescent="0.25">
      <c r="A39" s="70"/>
      <c r="B39" s="70"/>
      <c r="C39" s="187"/>
      <c r="D39" s="70"/>
      <c r="E39" s="70"/>
      <c r="F39" s="70"/>
      <c r="G39" s="70"/>
      <c r="H39" s="70"/>
      <c r="I39" s="70"/>
      <c r="J39" s="70"/>
      <c r="K39" s="32"/>
      <c r="L39" s="32"/>
      <c r="M39" s="32"/>
      <c r="N39" s="32"/>
      <c r="O39" s="374"/>
    </row>
    <row r="40" spans="1:27" x14ac:dyDescent="0.25">
      <c r="A40" s="70"/>
      <c r="B40" s="189" t="s">
        <v>639</v>
      </c>
      <c r="C40" s="187"/>
      <c r="D40" s="70"/>
      <c r="E40" s="70"/>
      <c r="F40" s="70"/>
      <c r="G40" s="70"/>
      <c r="H40" s="70"/>
      <c r="I40" s="70"/>
      <c r="J40" s="70"/>
      <c r="K40" s="32"/>
      <c r="L40" s="32"/>
      <c r="M40" s="32"/>
      <c r="N40" s="32"/>
      <c r="O40" s="374"/>
      <c r="P40" s="70"/>
      <c r="Q40" s="32"/>
      <c r="R40" s="32"/>
      <c r="S40" s="32"/>
      <c r="T40" s="32"/>
      <c r="U40" s="32"/>
      <c r="V40" s="4"/>
      <c r="W40" s="4"/>
      <c r="X40" s="4"/>
      <c r="Y40" s="4"/>
      <c r="Z40" s="4"/>
      <c r="AA40" s="4"/>
    </row>
    <row r="41" spans="1:27" x14ac:dyDescent="0.25">
      <c r="A41" s="70"/>
      <c r="B41" s="70"/>
      <c r="C41" s="187"/>
      <c r="D41" s="70"/>
      <c r="E41" s="70"/>
      <c r="F41" s="70"/>
      <c r="G41" s="70"/>
      <c r="H41" s="70"/>
      <c r="I41" s="70"/>
      <c r="J41" s="70"/>
      <c r="K41" s="32"/>
      <c r="L41" s="32"/>
      <c r="M41" s="32"/>
      <c r="N41" s="32"/>
      <c r="O41" s="374"/>
      <c r="P41" s="70"/>
      <c r="Q41" s="32"/>
      <c r="R41" s="32"/>
      <c r="S41" s="32"/>
      <c r="T41" s="32"/>
      <c r="U41" s="32"/>
      <c r="V41" s="4"/>
      <c r="W41" s="4"/>
      <c r="X41" s="4"/>
      <c r="Y41" s="4"/>
      <c r="Z41" s="4"/>
      <c r="AA41" s="4"/>
    </row>
    <row r="42" spans="1:27" x14ac:dyDescent="0.25">
      <c r="A42" s="70"/>
      <c r="B42" s="70"/>
      <c r="C42" s="187"/>
      <c r="D42" s="70"/>
      <c r="E42" s="70"/>
      <c r="F42" s="70"/>
      <c r="G42" s="70"/>
      <c r="H42" s="70"/>
      <c r="I42" s="70"/>
      <c r="J42" s="70"/>
      <c r="K42" s="32"/>
      <c r="L42" s="32"/>
      <c r="M42" s="32"/>
      <c r="N42" s="32"/>
      <c r="O42" s="374"/>
      <c r="P42" s="70"/>
      <c r="Q42" s="32"/>
      <c r="R42" s="32"/>
      <c r="S42" s="32"/>
      <c r="T42" s="32"/>
      <c r="U42" s="32"/>
      <c r="V42" s="4"/>
      <c r="W42" s="4"/>
      <c r="X42" s="4"/>
      <c r="Y42" s="4"/>
      <c r="Z42" s="4"/>
      <c r="AA42" s="4"/>
    </row>
    <row r="43" spans="1:27" x14ac:dyDescent="0.25">
      <c r="A43" s="70"/>
      <c r="B43" s="70"/>
      <c r="C43" s="187"/>
      <c r="D43" s="70"/>
      <c r="E43" s="70"/>
      <c r="F43" s="70"/>
      <c r="G43" s="70"/>
      <c r="H43" s="70"/>
      <c r="I43" s="70"/>
      <c r="J43" s="70"/>
      <c r="K43" s="32"/>
      <c r="L43" s="32"/>
      <c r="M43" s="32"/>
      <c r="N43" s="32"/>
      <c r="O43" s="374"/>
      <c r="P43" s="70"/>
      <c r="Q43" s="32"/>
      <c r="R43" s="32"/>
      <c r="S43" s="32"/>
      <c r="T43" s="32"/>
      <c r="U43" s="32"/>
      <c r="V43" s="4"/>
      <c r="W43" s="4"/>
      <c r="X43" s="4"/>
      <c r="Y43" s="4"/>
      <c r="Z43" s="4"/>
      <c r="AA43" s="4"/>
    </row>
    <row r="44" spans="1:27" x14ac:dyDescent="0.25">
      <c r="A44" s="70"/>
      <c r="B44" s="70"/>
      <c r="C44" s="187"/>
      <c r="D44" s="70"/>
      <c r="E44" s="70"/>
      <c r="F44" s="70"/>
      <c r="G44" s="70"/>
      <c r="H44" s="70"/>
      <c r="I44" s="70"/>
      <c r="J44" s="70"/>
      <c r="K44" s="32"/>
      <c r="L44" s="32"/>
      <c r="M44" s="32"/>
      <c r="N44" s="32"/>
      <c r="O44" s="374"/>
      <c r="P44" s="70"/>
      <c r="Q44" s="32"/>
      <c r="R44" s="32"/>
      <c r="S44" s="32"/>
      <c r="T44" s="32"/>
      <c r="U44" s="32"/>
      <c r="V44" s="4"/>
      <c r="W44" s="4"/>
      <c r="X44" s="4"/>
      <c r="Y44" s="4"/>
      <c r="Z44" s="4"/>
      <c r="AA44" s="4"/>
    </row>
    <row r="45" spans="1:27" x14ac:dyDescent="0.25">
      <c r="A45" s="70"/>
      <c r="B45" s="70"/>
      <c r="C45" s="187"/>
      <c r="D45" s="70"/>
      <c r="E45" s="70"/>
      <c r="F45" s="70"/>
      <c r="G45" s="70"/>
      <c r="H45" s="70"/>
      <c r="I45" s="70"/>
      <c r="J45" s="70"/>
      <c r="K45" s="32"/>
      <c r="L45" s="32"/>
      <c r="M45" s="32"/>
      <c r="N45" s="32"/>
      <c r="O45" s="374"/>
      <c r="P45" s="70"/>
      <c r="Q45" s="32"/>
      <c r="R45" s="32"/>
      <c r="S45" s="32"/>
      <c r="T45" s="32"/>
      <c r="U45" s="32"/>
      <c r="V45" s="4"/>
      <c r="W45" s="4"/>
      <c r="X45" s="4"/>
      <c r="Y45" s="4"/>
      <c r="Z45" s="4"/>
      <c r="AA45" s="4"/>
    </row>
    <row r="46" spans="1:27" x14ac:dyDescent="0.25">
      <c r="A46" s="70"/>
      <c r="B46" s="70"/>
      <c r="C46" s="187"/>
      <c r="D46" s="70"/>
      <c r="E46" s="70"/>
      <c r="F46" s="70"/>
      <c r="G46" s="70"/>
      <c r="H46" s="70"/>
      <c r="I46" s="70"/>
      <c r="J46" s="70"/>
      <c r="K46" s="32"/>
      <c r="L46" s="32"/>
      <c r="M46" s="32"/>
      <c r="N46" s="32"/>
      <c r="O46" s="374"/>
      <c r="P46" s="70"/>
      <c r="Q46" s="32"/>
      <c r="R46" s="32"/>
      <c r="S46" s="32"/>
      <c r="T46" s="32"/>
      <c r="U46" s="32"/>
      <c r="V46" s="4"/>
      <c r="W46" s="4"/>
      <c r="X46" s="4"/>
      <c r="Y46" s="4"/>
      <c r="Z46" s="4"/>
      <c r="AA46" s="4"/>
    </row>
    <row r="47" spans="1:27" x14ac:dyDescent="0.25">
      <c r="A47" s="70"/>
      <c r="B47" s="70"/>
      <c r="C47" s="187"/>
      <c r="D47" s="70"/>
      <c r="E47" s="70"/>
      <c r="F47" s="70"/>
      <c r="G47" s="70"/>
      <c r="H47" s="70"/>
      <c r="I47" s="70"/>
      <c r="J47" s="70"/>
      <c r="K47" s="32"/>
      <c r="L47" s="32"/>
      <c r="M47" s="32"/>
      <c r="N47" s="32"/>
      <c r="O47" s="374"/>
      <c r="P47" s="70"/>
      <c r="Q47" s="32"/>
      <c r="R47" s="32"/>
      <c r="S47" s="32"/>
      <c r="T47" s="32"/>
      <c r="U47" s="32"/>
      <c r="V47" s="4"/>
      <c r="W47" s="4"/>
      <c r="X47" s="4"/>
      <c r="Y47" s="4"/>
      <c r="Z47" s="4"/>
      <c r="AA47" s="4"/>
    </row>
    <row r="48" spans="1:27" x14ac:dyDescent="0.25">
      <c r="A48" s="70"/>
      <c r="B48" s="70"/>
      <c r="C48" s="187"/>
      <c r="D48" s="70"/>
      <c r="E48" s="70"/>
      <c r="F48" s="70"/>
      <c r="G48" s="70"/>
      <c r="H48" s="70"/>
      <c r="I48" s="70"/>
      <c r="J48" s="70"/>
      <c r="K48" s="32"/>
      <c r="L48" s="32"/>
      <c r="M48" s="32"/>
      <c r="N48" s="32"/>
      <c r="O48" s="374"/>
      <c r="P48" s="70"/>
      <c r="Q48" s="32"/>
      <c r="R48" s="32"/>
      <c r="S48" s="32"/>
      <c r="T48" s="32"/>
      <c r="U48" s="32"/>
      <c r="V48" s="4"/>
      <c r="W48" s="4"/>
      <c r="X48" s="4"/>
      <c r="Y48" s="4"/>
      <c r="Z48" s="4"/>
      <c r="AA48" s="4"/>
    </row>
    <row r="49" spans="1:27" x14ac:dyDescent="0.25">
      <c r="A49" s="70"/>
      <c r="B49" s="70"/>
      <c r="C49" s="187"/>
      <c r="D49" s="70"/>
      <c r="E49" s="70"/>
      <c r="F49" s="70"/>
      <c r="G49" s="70"/>
      <c r="H49" s="70"/>
      <c r="I49" s="70"/>
      <c r="J49" s="70"/>
      <c r="K49" s="32"/>
      <c r="L49" s="32"/>
      <c r="M49" s="32"/>
      <c r="N49" s="32"/>
      <c r="O49" s="374"/>
      <c r="P49" s="70"/>
      <c r="Q49" s="32"/>
      <c r="R49" s="32"/>
      <c r="S49" s="32"/>
      <c r="T49" s="32"/>
      <c r="U49" s="32"/>
      <c r="V49" s="4"/>
      <c r="W49" s="4"/>
      <c r="X49" s="4"/>
      <c r="Y49" s="4"/>
      <c r="Z49" s="4"/>
      <c r="AA49" s="4"/>
    </row>
    <row r="50" spans="1:27" x14ac:dyDescent="0.25">
      <c r="A50" s="70"/>
      <c r="B50" s="70"/>
      <c r="C50" s="187"/>
      <c r="D50" s="70"/>
      <c r="E50" s="70"/>
      <c r="F50" s="70"/>
      <c r="G50" s="70"/>
      <c r="H50" s="70"/>
      <c r="I50" s="70"/>
      <c r="J50" s="70"/>
      <c r="K50" s="32"/>
      <c r="L50" s="32"/>
      <c r="M50" s="32"/>
      <c r="N50" s="32"/>
      <c r="O50" s="374"/>
      <c r="P50" s="70"/>
      <c r="Q50" s="32"/>
      <c r="R50" s="32"/>
      <c r="S50" s="32"/>
      <c r="T50" s="32"/>
      <c r="U50" s="32"/>
      <c r="V50" s="4"/>
      <c r="W50" s="4"/>
      <c r="X50" s="4"/>
      <c r="Y50" s="4"/>
      <c r="Z50" s="4"/>
      <c r="AA50" s="4"/>
    </row>
    <row r="51" spans="1:27" x14ac:dyDescent="0.25">
      <c r="A51" s="70"/>
      <c r="B51" s="70"/>
      <c r="C51" s="187"/>
      <c r="D51" s="70"/>
      <c r="E51" s="70"/>
      <c r="F51" s="70"/>
      <c r="G51" s="70"/>
      <c r="H51" s="70"/>
      <c r="I51" s="70"/>
      <c r="J51" s="70"/>
      <c r="K51" s="32"/>
      <c r="L51" s="32"/>
      <c r="M51" s="32"/>
      <c r="N51" s="32"/>
      <c r="O51" s="374"/>
      <c r="P51" s="70"/>
      <c r="Q51" s="32"/>
      <c r="R51" s="32"/>
      <c r="S51" s="32"/>
      <c r="T51" s="32"/>
      <c r="U51" s="32"/>
      <c r="V51" s="4"/>
      <c r="W51" s="4"/>
      <c r="X51" s="4"/>
      <c r="Y51" s="4"/>
      <c r="Z51" s="4"/>
      <c r="AA51" s="4"/>
    </row>
    <row r="52" spans="1:27" x14ac:dyDescent="0.25">
      <c r="A52" s="70"/>
      <c r="B52" s="70"/>
      <c r="C52" s="187"/>
      <c r="D52" s="70"/>
      <c r="E52" s="70"/>
      <c r="F52" s="70"/>
      <c r="G52" s="70"/>
      <c r="H52" s="70"/>
      <c r="I52" s="70"/>
      <c r="J52" s="70"/>
      <c r="K52" s="32"/>
      <c r="L52" s="32"/>
      <c r="M52" s="32"/>
      <c r="N52" s="32"/>
      <c r="O52" s="374"/>
      <c r="P52" s="70"/>
      <c r="Q52" s="32"/>
      <c r="R52" s="32"/>
      <c r="S52" s="32"/>
      <c r="T52" s="32"/>
      <c r="U52" s="32"/>
      <c r="V52" s="4"/>
      <c r="W52" s="4"/>
      <c r="X52" s="4"/>
      <c r="Y52" s="4"/>
      <c r="Z52" s="4"/>
      <c r="AA52" s="4"/>
    </row>
    <row r="53" spans="1:27" x14ac:dyDescent="0.25">
      <c r="A53" s="70"/>
      <c r="B53" s="70"/>
      <c r="C53" s="187"/>
      <c r="D53" s="70"/>
      <c r="E53" s="70"/>
      <c r="F53" s="70"/>
      <c r="G53" s="70"/>
      <c r="H53" s="70"/>
      <c r="I53" s="70"/>
      <c r="J53" s="70"/>
      <c r="K53" s="32"/>
      <c r="L53" s="32"/>
      <c r="M53" s="32"/>
      <c r="N53" s="32"/>
      <c r="O53" s="374"/>
      <c r="P53" s="70"/>
      <c r="Q53" s="32"/>
      <c r="R53" s="32"/>
      <c r="S53" s="32"/>
      <c r="T53" s="32"/>
      <c r="U53" s="32"/>
      <c r="V53" s="4"/>
      <c r="W53" s="4"/>
      <c r="X53" s="4"/>
      <c r="Y53" s="4"/>
      <c r="Z53" s="4"/>
      <c r="AA53" s="4"/>
    </row>
    <row r="54" spans="1:27" x14ac:dyDescent="0.25">
      <c r="A54" s="70"/>
      <c r="B54" s="70"/>
      <c r="C54" s="187"/>
      <c r="D54" s="70"/>
      <c r="E54" s="70"/>
      <c r="F54" s="70"/>
      <c r="G54" s="70"/>
      <c r="H54" s="70"/>
      <c r="I54" s="70"/>
      <c r="J54" s="70"/>
      <c r="K54" s="32"/>
      <c r="L54" s="32"/>
      <c r="M54" s="32"/>
      <c r="N54" s="32"/>
      <c r="O54" s="374"/>
      <c r="P54" s="70"/>
      <c r="Q54" s="32"/>
      <c r="R54" s="32"/>
      <c r="S54" s="32"/>
      <c r="T54" s="32"/>
      <c r="U54" s="32"/>
      <c r="V54" s="4"/>
      <c r="W54" s="4"/>
      <c r="X54" s="4"/>
      <c r="Y54" s="4"/>
      <c r="Z54" s="4"/>
      <c r="AA54" s="4"/>
    </row>
    <row r="55" spans="1:27" x14ac:dyDescent="0.25">
      <c r="A55" s="70"/>
      <c r="B55" s="70"/>
      <c r="C55" s="187"/>
      <c r="D55" s="70"/>
      <c r="E55" s="70"/>
      <c r="F55" s="70"/>
      <c r="G55" s="70"/>
      <c r="H55" s="70"/>
      <c r="I55" s="70"/>
      <c r="J55" s="70"/>
      <c r="K55" s="32"/>
      <c r="L55" s="32"/>
      <c r="M55" s="32"/>
      <c r="N55" s="32"/>
      <c r="O55" s="374"/>
      <c r="P55" s="70"/>
      <c r="Q55" s="32"/>
      <c r="R55" s="32"/>
      <c r="S55" s="32"/>
      <c r="T55" s="32"/>
      <c r="U55" s="32"/>
      <c r="V55" s="4"/>
      <c r="W55" s="4"/>
      <c r="X55" s="4"/>
      <c r="Y55" s="4"/>
      <c r="Z55" s="4"/>
      <c r="AA55" s="4"/>
    </row>
    <row r="56" spans="1:27" x14ac:dyDescent="0.25">
      <c r="A56" s="70"/>
      <c r="B56" s="70"/>
      <c r="C56" s="187"/>
      <c r="D56" s="70"/>
      <c r="E56" s="70"/>
      <c r="F56" s="70"/>
      <c r="G56" s="70"/>
      <c r="H56" s="70"/>
      <c r="I56" s="70"/>
      <c r="J56" s="70"/>
      <c r="K56" s="32"/>
      <c r="L56" s="32"/>
      <c r="M56" s="32"/>
      <c r="N56" s="32"/>
      <c r="O56" s="374"/>
    </row>
    <row r="57" spans="1:27" x14ac:dyDescent="0.25">
      <c r="A57" s="70"/>
      <c r="B57" s="70"/>
      <c r="C57" s="187"/>
      <c r="D57" s="70"/>
      <c r="E57" s="70"/>
      <c r="F57" s="70"/>
      <c r="G57" s="70"/>
      <c r="H57" s="70"/>
      <c r="I57" s="70"/>
      <c r="J57" s="70"/>
      <c r="K57" s="32"/>
      <c r="L57" s="32"/>
      <c r="M57" s="32"/>
      <c r="N57" s="32"/>
      <c r="O57" s="374"/>
    </row>
    <row r="58" spans="1:27" x14ac:dyDescent="0.25">
      <c r="A58" s="70"/>
      <c r="B58" s="70"/>
      <c r="C58" s="187"/>
      <c r="D58" s="70"/>
      <c r="E58" s="70"/>
      <c r="F58" s="70"/>
      <c r="G58" s="70"/>
      <c r="H58" s="70"/>
      <c r="I58" s="70"/>
      <c r="J58" s="70"/>
      <c r="K58" s="32"/>
      <c r="L58" s="32"/>
      <c r="M58" s="32"/>
      <c r="N58" s="32"/>
      <c r="O58" s="374"/>
    </row>
    <row r="59" spans="1:27" x14ac:dyDescent="0.25">
      <c r="A59" s="70"/>
      <c r="B59" s="70"/>
      <c r="C59" s="187"/>
      <c r="D59" s="70"/>
      <c r="E59" s="70"/>
      <c r="F59" s="70"/>
      <c r="G59" s="70"/>
      <c r="H59" s="70"/>
      <c r="I59" s="70"/>
      <c r="J59" s="70"/>
      <c r="K59" s="32"/>
      <c r="L59" s="32"/>
      <c r="M59" s="32"/>
      <c r="N59" s="32"/>
      <c r="O59" s="374"/>
    </row>
    <row r="60" spans="1:27" x14ac:dyDescent="0.25">
      <c r="A60" s="70"/>
      <c r="B60" s="70"/>
      <c r="C60" s="187"/>
      <c r="D60" s="70"/>
      <c r="E60" s="70"/>
      <c r="F60" s="70"/>
      <c r="G60" s="70"/>
      <c r="H60" s="70"/>
      <c r="I60" s="70"/>
      <c r="J60" s="70"/>
      <c r="K60" s="32"/>
      <c r="L60" s="32"/>
      <c r="M60" s="32"/>
      <c r="N60" s="32"/>
      <c r="O60" s="374"/>
    </row>
    <row r="61" spans="1:27" x14ac:dyDescent="0.25">
      <c r="A61" s="70"/>
      <c r="B61" s="70"/>
      <c r="C61" s="187"/>
      <c r="D61" s="70"/>
      <c r="E61" s="70"/>
      <c r="F61" s="70"/>
      <c r="G61" s="70"/>
      <c r="H61" s="70"/>
      <c r="I61" s="70"/>
      <c r="J61" s="70"/>
      <c r="K61" s="32"/>
      <c r="L61" s="32"/>
      <c r="M61" s="32"/>
      <c r="N61" s="32"/>
      <c r="O61" s="374"/>
    </row>
    <row r="62" spans="1:27" x14ac:dyDescent="0.25">
      <c r="A62" s="70"/>
      <c r="B62" s="70"/>
      <c r="C62" s="187"/>
      <c r="D62" s="70"/>
      <c r="E62" s="70"/>
      <c r="F62" s="70"/>
      <c r="G62" s="70"/>
      <c r="H62" s="70"/>
      <c r="I62" s="70"/>
      <c r="J62" s="70"/>
      <c r="K62" s="32"/>
      <c r="L62" s="32"/>
      <c r="M62" s="32"/>
      <c r="N62" s="32"/>
      <c r="O62" s="374"/>
    </row>
    <row r="63" spans="1:27" x14ac:dyDescent="0.25">
      <c r="A63" s="70"/>
      <c r="B63" s="70"/>
      <c r="C63" s="187"/>
      <c r="D63" s="70"/>
      <c r="E63" s="70"/>
      <c r="F63" s="70"/>
      <c r="G63" s="70"/>
      <c r="H63" s="70"/>
      <c r="I63" s="70"/>
      <c r="J63" s="70"/>
      <c r="K63" s="32"/>
      <c r="L63" s="32"/>
      <c r="M63" s="32"/>
      <c r="N63" s="32"/>
      <c r="O63" s="374"/>
    </row>
    <row r="64" spans="1:27" x14ac:dyDescent="0.25">
      <c r="A64" s="70"/>
      <c r="B64" s="70"/>
      <c r="C64" s="187"/>
      <c r="D64" s="70"/>
      <c r="E64" s="70"/>
      <c r="F64" s="70"/>
      <c r="G64" s="70"/>
      <c r="H64" s="70"/>
      <c r="I64" s="70"/>
      <c r="J64" s="70"/>
      <c r="K64" s="32"/>
      <c r="L64" s="32"/>
      <c r="M64" s="32"/>
      <c r="N64" s="32"/>
      <c r="O64" s="374"/>
    </row>
    <row r="65" spans="1:15" x14ac:dyDescent="0.25">
      <c r="A65" s="70"/>
      <c r="B65" s="70"/>
      <c r="C65" s="187"/>
      <c r="D65" s="70"/>
      <c r="E65" s="70"/>
      <c r="F65" s="70"/>
      <c r="G65" s="70"/>
      <c r="H65" s="70"/>
      <c r="I65" s="70"/>
      <c r="J65" s="70"/>
      <c r="K65" s="32"/>
      <c r="L65" s="32"/>
      <c r="M65" s="32"/>
      <c r="N65" s="32"/>
      <c r="O65" s="374"/>
    </row>
    <row r="66" spans="1:15" x14ac:dyDescent="0.25">
      <c r="A66" s="70"/>
      <c r="B66" s="70"/>
      <c r="C66" s="187"/>
      <c r="D66" s="70"/>
      <c r="E66" s="70"/>
      <c r="F66" s="70"/>
      <c r="G66" s="70"/>
      <c r="H66" s="70"/>
      <c r="I66" s="70"/>
      <c r="J66" s="70"/>
      <c r="K66" s="32"/>
      <c r="L66" s="32"/>
      <c r="M66" s="32"/>
      <c r="N66" s="32"/>
      <c r="O66" s="374"/>
    </row>
    <row r="67" spans="1:15" x14ac:dyDescent="0.25">
      <c r="A67" s="70"/>
      <c r="B67" s="70"/>
      <c r="C67" s="187"/>
      <c r="D67" s="70"/>
      <c r="E67" s="70"/>
      <c r="F67" s="70"/>
      <c r="G67" s="70"/>
      <c r="H67" s="70"/>
      <c r="I67" s="70"/>
      <c r="J67" s="70"/>
      <c r="K67" s="32"/>
      <c r="L67" s="32"/>
      <c r="M67" s="32"/>
      <c r="N67" s="32"/>
      <c r="O67" s="374"/>
    </row>
    <row r="68" spans="1:15" x14ac:dyDescent="0.25">
      <c r="A68" s="70"/>
      <c r="B68" s="70"/>
      <c r="C68" s="187"/>
      <c r="D68" s="70"/>
      <c r="E68" s="70"/>
      <c r="F68" s="70"/>
      <c r="G68" s="70"/>
      <c r="H68" s="70"/>
      <c r="I68" s="70"/>
      <c r="J68" s="70"/>
      <c r="K68" s="32"/>
      <c r="L68" s="32"/>
      <c r="M68" s="32"/>
      <c r="N68" s="32"/>
      <c r="O68" s="374"/>
    </row>
    <row r="69" spans="1:15" x14ac:dyDescent="0.25">
      <c r="A69" s="70"/>
      <c r="B69" s="70"/>
      <c r="C69" s="187"/>
      <c r="D69" s="70"/>
      <c r="E69" s="188"/>
      <c r="F69" s="188"/>
      <c r="G69" s="70"/>
      <c r="H69" s="70"/>
      <c r="I69" s="70"/>
      <c r="J69" s="70"/>
      <c r="K69" s="32"/>
      <c r="L69" s="32"/>
      <c r="M69" s="32"/>
      <c r="N69" s="32"/>
      <c r="O69" s="374"/>
    </row>
    <row r="70" spans="1:15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32"/>
      <c r="L70" s="32"/>
      <c r="M70" s="32"/>
      <c r="N70" s="32"/>
      <c r="O70" s="374"/>
    </row>
    <row r="71" spans="1:15" x14ac:dyDescent="0.25">
      <c r="A71" s="70"/>
      <c r="B71" s="70"/>
      <c r="C71" s="187"/>
      <c r="D71" s="70"/>
      <c r="E71" s="70"/>
      <c r="F71" s="70"/>
      <c r="G71" s="70"/>
      <c r="H71" s="70"/>
      <c r="I71" s="70"/>
      <c r="J71" s="70"/>
      <c r="K71" s="32"/>
      <c r="L71" s="32"/>
      <c r="M71" s="32"/>
      <c r="N71" s="32"/>
      <c r="O71" s="374"/>
    </row>
    <row r="72" spans="1:15" x14ac:dyDescent="0.25">
      <c r="A72" s="70"/>
      <c r="B72" s="70"/>
      <c r="C72" s="187"/>
      <c r="D72" s="70"/>
      <c r="E72" s="70"/>
      <c r="F72" s="70"/>
      <c r="G72" s="70"/>
      <c r="H72" s="70"/>
      <c r="I72" s="70"/>
      <c r="J72" s="70"/>
      <c r="K72" s="32"/>
      <c r="L72" s="32"/>
      <c r="M72" s="32"/>
      <c r="N72" s="32"/>
      <c r="O72" s="374"/>
    </row>
    <row r="73" spans="1:15" x14ac:dyDescent="0.25">
      <c r="A73" s="70"/>
      <c r="B73" s="70"/>
      <c r="C73" s="187"/>
      <c r="D73" s="70"/>
      <c r="E73" s="70"/>
      <c r="F73" s="70"/>
      <c r="G73" s="70"/>
      <c r="H73" s="70"/>
      <c r="I73" s="70"/>
      <c r="J73" s="70"/>
      <c r="K73" s="32"/>
      <c r="L73" s="32"/>
      <c r="M73" s="32"/>
      <c r="N73" s="32"/>
      <c r="O73" s="374"/>
    </row>
    <row r="74" spans="1:15" x14ac:dyDescent="0.25">
      <c r="A74" s="70"/>
      <c r="B74" s="70"/>
      <c r="C74" s="187"/>
      <c r="D74" s="70"/>
      <c r="E74" s="70"/>
      <c r="F74" s="70"/>
      <c r="G74" s="70"/>
      <c r="H74" s="70"/>
      <c r="I74" s="70"/>
      <c r="J74" s="70"/>
      <c r="K74" s="32"/>
      <c r="L74" s="32"/>
      <c r="M74" s="32"/>
      <c r="N74" s="32"/>
      <c r="O74" s="374"/>
    </row>
    <row r="75" spans="1:15" x14ac:dyDescent="0.25">
      <c r="A75" s="70"/>
      <c r="B75" s="70"/>
      <c r="C75" s="187"/>
      <c r="D75" s="70"/>
      <c r="E75" s="70"/>
      <c r="F75" s="70"/>
      <c r="G75" s="70"/>
      <c r="H75" s="70"/>
      <c r="I75" s="70"/>
      <c r="J75" s="70"/>
      <c r="K75" s="32"/>
      <c r="L75" s="32"/>
      <c r="M75" s="32"/>
      <c r="N75" s="32"/>
      <c r="O75" s="374"/>
    </row>
    <row r="76" spans="1:15" x14ac:dyDescent="0.25">
      <c r="E76" s="1"/>
      <c r="F76" s="1"/>
    </row>
    <row r="77" spans="1:15" x14ac:dyDescent="0.25">
      <c r="E77" s="1"/>
      <c r="F77" s="1"/>
    </row>
    <row r="78" spans="1:15" x14ac:dyDescent="0.25">
      <c r="E78" s="1"/>
      <c r="F78" s="1"/>
    </row>
    <row r="79" spans="1:15" x14ac:dyDescent="0.25">
      <c r="E79" s="1"/>
      <c r="F79" s="1"/>
    </row>
    <row r="80" spans="1:15" x14ac:dyDescent="0.25">
      <c r="A80" s="5"/>
    </row>
    <row r="82" spans="2:15" x14ac:dyDescent="0.25">
      <c r="G82" s="180"/>
      <c r="N82" s="180"/>
    </row>
    <row r="83" spans="2:15" x14ac:dyDescent="0.25">
      <c r="H83" s="180"/>
      <c r="I83" s="180"/>
      <c r="J83" s="180"/>
      <c r="K83" s="180"/>
      <c r="L83" s="180"/>
      <c r="O83" s="180"/>
    </row>
    <row r="84" spans="2:15" x14ac:dyDescent="0.25">
      <c r="H84" s="180"/>
      <c r="I84" s="180"/>
      <c r="J84" s="180"/>
      <c r="K84" s="180"/>
      <c r="L84" s="180"/>
      <c r="O84" s="180"/>
    </row>
    <row r="85" spans="2:15" x14ac:dyDescent="0.25">
      <c r="H85" s="180"/>
      <c r="I85" s="180"/>
      <c r="J85" s="180"/>
      <c r="K85" s="180"/>
      <c r="L85" s="180"/>
      <c r="O85" s="180"/>
    </row>
    <row r="86" spans="2:15" x14ac:dyDescent="0.25">
      <c r="H86" s="180"/>
      <c r="I86" s="180"/>
      <c r="J86" s="180"/>
      <c r="K86" s="180"/>
      <c r="L86" s="180"/>
      <c r="M86" s="2"/>
      <c r="O86" s="180"/>
    </row>
    <row r="88" spans="2:15" x14ac:dyDescent="0.25">
      <c r="B88" s="180"/>
      <c r="G88" s="179"/>
    </row>
    <row r="89" spans="2:15" x14ac:dyDescent="0.25">
      <c r="B89" s="180"/>
      <c r="G89" s="179"/>
    </row>
    <row r="90" spans="2:15" x14ac:dyDescent="0.25">
      <c r="B90" s="180"/>
      <c r="G90" s="179"/>
    </row>
  </sheetData>
  <mergeCells count="25">
    <mergeCell ref="K1:N1"/>
    <mergeCell ref="A2:E2"/>
    <mergeCell ref="H2:O2"/>
    <mergeCell ref="A3:E3"/>
    <mergeCell ref="H3:O3"/>
    <mergeCell ref="H4:O4"/>
    <mergeCell ref="H10:L10"/>
    <mergeCell ref="M10:M11"/>
    <mergeCell ref="N10:N11"/>
    <mergeCell ref="O10:O11"/>
    <mergeCell ref="B36:D36"/>
    <mergeCell ref="B37:C37"/>
    <mergeCell ref="D37:G37"/>
    <mergeCell ref="H37:M37"/>
    <mergeCell ref="N37:O37"/>
    <mergeCell ref="G10:G11"/>
    <mergeCell ref="A5:O5"/>
    <mergeCell ref="A10:A11"/>
    <mergeCell ref="B10:B11"/>
    <mergeCell ref="C10:D11"/>
    <mergeCell ref="E10:E11"/>
    <mergeCell ref="F10:F11"/>
    <mergeCell ref="A6:O6"/>
    <mergeCell ref="A8:O8"/>
    <mergeCell ref="A7:O7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87"/>
  <sheetViews>
    <sheetView topLeftCell="A13" workbookViewId="0">
      <selection activeCell="P13" sqref="P13"/>
    </sheetView>
  </sheetViews>
  <sheetFormatPr defaultColWidth="9.140625" defaultRowHeight="15.75" x14ac:dyDescent="0.25"/>
  <cols>
    <col min="1" max="1" width="5.140625" style="180" bestFit="1" customWidth="1"/>
    <col min="2" max="2" width="11.28515625" style="1" bestFit="1" customWidth="1"/>
    <col min="3" max="3" width="18.5703125" style="1" bestFit="1" customWidth="1"/>
    <col min="4" max="4" width="7.7109375" style="1" bestFit="1" customWidth="1"/>
    <col min="5" max="5" width="6.42578125" style="180" bestFit="1" customWidth="1"/>
    <col min="6" max="6" width="11.28515625" style="180" bestFit="1" customWidth="1"/>
    <col min="7" max="7" width="11.28515625" style="105" bestFit="1" customWidth="1"/>
    <col min="8" max="12" width="5.140625" style="1" bestFit="1" customWidth="1"/>
    <col min="13" max="13" width="7.5703125" style="1" bestFit="1" customWidth="1"/>
    <col min="14" max="14" width="8.7109375" style="1" bestFit="1" customWidth="1"/>
    <col min="15" max="15" width="30.85546875" style="1" bestFit="1" customWidth="1"/>
    <col min="16" max="16" width="40.28515625" style="1" bestFit="1" customWidth="1"/>
    <col min="17" max="18" width="9.140625" style="1"/>
    <col min="19" max="19" width="7.85546875" style="1" bestFit="1" customWidth="1"/>
    <col min="20" max="16384" width="9.140625" style="1"/>
  </cols>
  <sheetData>
    <row r="1" spans="1:20" s="2" customFormat="1" x14ac:dyDescent="0.25">
      <c r="A1" s="804" t="s">
        <v>0</v>
      </c>
      <c r="B1" s="804"/>
      <c r="C1" s="804"/>
      <c r="D1" s="804"/>
      <c r="E1" s="804"/>
      <c r="F1" s="180"/>
      <c r="G1" s="331"/>
      <c r="H1" s="803" t="s">
        <v>1</v>
      </c>
      <c r="I1" s="803"/>
      <c r="J1" s="803"/>
      <c r="K1" s="803"/>
      <c r="L1" s="803"/>
      <c r="M1" s="803"/>
      <c r="N1" s="803"/>
      <c r="O1" s="803"/>
    </row>
    <row r="2" spans="1:20" x14ac:dyDescent="0.25">
      <c r="A2" s="803" t="s">
        <v>3</v>
      </c>
      <c r="B2" s="803"/>
      <c r="C2" s="803"/>
      <c r="D2" s="803"/>
      <c r="E2" s="803"/>
      <c r="H2" s="803" t="s">
        <v>2</v>
      </c>
      <c r="I2" s="803"/>
      <c r="J2" s="803"/>
      <c r="K2" s="803"/>
      <c r="L2" s="803"/>
      <c r="M2" s="803"/>
      <c r="N2" s="803"/>
      <c r="O2" s="803"/>
    </row>
    <row r="3" spans="1:20" x14ac:dyDescent="0.25">
      <c r="H3" s="802" t="s">
        <v>155</v>
      </c>
      <c r="I3" s="802"/>
      <c r="J3" s="802"/>
      <c r="K3" s="802"/>
      <c r="L3" s="802"/>
      <c r="M3" s="802"/>
      <c r="N3" s="802"/>
      <c r="O3" s="802"/>
    </row>
    <row r="4" spans="1:20" x14ac:dyDescent="0.25">
      <c r="A4" s="803" t="s">
        <v>4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180"/>
    </row>
    <row r="5" spans="1:20" x14ac:dyDescent="0.25">
      <c r="A5" s="814" t="s">
        <v>156</v>
      </c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180"/>
    </row>
    <row r="6" spans="1:20" x14ac:dyDescent="0.25">
      <c r="A6" s="814" t="s">
        <v>157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180"/>
    </row>
    <row r="7" spans="1:20" x14ac:dyDescent="0.25">
      <c r="A7" s="882" t="s">
        <v>158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180"/>
    </row>
    <row r="8" spans="1:20" s="331" customFormat="1" x14ac:dyDescent="0.2">
      <c r="A8" s="805" t="s">
        <v>5</v>
      </c>
      <c r="B8" s="805" t="s">
        <v>6</v>
      </c>
      <c r="C8" s="807" t="s">
        <v>7</v>
      </c>
      <c r="D8" s="808"/>
      <c r="E8" s="805" t="s">
        <v>8</v>
      </c>
      <c r="F8" s="805" t="s">
        <v>9</v>
      </c>
      <c r="G8" s="808" t="s">
        <v>21</v>
      </c>
      <c r="H8" s="870" t="s">
        <v>10</v>
      </c>
      <c r="I8" s="871"/>
      <c r="J8" s="871"/>
      <c r="K8" s="871"/>
      <c r="L8" s="872"/>
      <c r="M8" s="805" t="s">
        <v>11</v>
      </c>
      <c r="N8" s="805" t="s">
        <v>12</v>
      </c>
      <c r="O8" s="805" t="s">
        <v>18</v>
      </c>
    </row>
    <row r="9" spans="1:20" s="106" customFormat="1" x14ac:dyDescent="0.2">
      <c r="A9" s="806"/>
      <c r="B9" s="806"/>
      <c r="C9" s="809"/>
      <c r="D9" s="810"/>
      <c r="E9" s="806"/>
      <c r="F9" s="806"/>
      <c r="G9" s="810"/>
      <c r="H9" s="115" t="s">
        <v>13</v>
      </c>
      <c r="I9" s="115" t="s">
        <v>14</v>
      </c>
      <c r="J9" s="115" t="s">
        <v>15</v>
      </c>
      <c r="K9" s="115" t="s">
        <v>16</v>
      </c>
      <c r="L9" s="115" t="s">
        <v>17</v>
      </c>
      <c r="M9" s="806"/>
      <c r="N9" s="806"/>
      <c r="O9" s="806"/>
    </row>
    <row r="10" spans="1:20" s="106" customFormat="1" x14ac:dyDescent="0.2">
      <c r="A10" s="20">
        <v>1</v>
      </c>
      <c r="B10" s="76" t="s">
        <v>159</v>
      </c>
      <c r="C10" s="76" t="s">
        <v>160</v>
      </c>
      <c r="D10" s="76" t="s">
        <v>161</v>
      </c>
      <c r="E10" s="83" t="s">
        <v>27</v>
      </c>
      <c r="F10" s="76" t="s">
        <v>162</v>
      </c>
      <c r="G10" s="79" t="s">
        <v>28</v>
      </c>
      <c r="H10" s="20"/>
      <c r="I10" s="20"/>
      <c r="J10" s="20"/>
      <c r="K10" s="20"/>
      <c r="L10" s="20"/>
      <c r="M10" s="20">
        <f>SUM(H10:L10)</f>
        <v>0</v>
      </c>
      <c r="N10" s="20" t="str">
        <f>IF(M10&gt;=90,"Xuất sắc",IF(M10&gt;=80,"Tốt",IF(M10&gt;=65,"Khá",IF(M10&gt;=50,"Trung bình",IF(M10&gt;=35,"Yếu","Kém")))))</f>
        <v>Kém</v>
      </c>
      <c r="O10" s="84" t="s">
        <v>163</v>
      </c>
    </row>
    <row r="11" spans="1:20" s="368" customFormat="1" x14ac:dyDescent="0.2">
      <c r="A11" s="21">
        <v>2</v>
      </c>
      <c r="B11" s="77" t="s">
        <v>164</v>
      </c>
      <c r="C11" s="77" t="s">
        <v>165</v>
      </c>
      <c r="D11" s="77" t="s">
        <v>166</v>
      </c>
      <c r="E11" s="85" t="s">
        <v>31</v>
      </c>
      <c r="F11" s="77" t="s">
        <v>167</v>
      </c>
      <c r="G11" s="80" t="s">
        <v>28</v>
      </c>
      <c r="H11" s="22">
        <v>18</v>
      </c>
      <c r="I11" s="22">
        <v>25</v>
      </c>
      <c r="J11" s="22">
        <v>20</v>
      </c>
      <c r="K11" s="22">
        <v>25</v>
      </c>
      <c r="L11" s="22">
        <v>5</v>
      </c>
      <c r="M11" s="9">
        <f t="shared" ref="M11:M29" si="0">SUM(H11:L11)</f>
        <v>93</v>
      </c>
      <c r="N11" s="9" t="str">
        <f t="shared" ref="N11:N30" si="1">IF(M11&gt;=90,"Xuất sắc",IF(M11&gt;=80,"Tốt",IF(M11&gt;=65,"Khá",IF(M11&gt;=50,"Trung bình",IF(M11&gt;=35,"Yếu","Kém")))))</f>
        <v>Xuất sắc</v>
      </c>
      <c r="O11" s="368" t="s">
        <v>2221</v>
      </c>
      <c r="S11" s="368" t="s">
        <v>242</v>
      </c>
    </row>
    <row r="12" spans="1:20" s="369" customFormat="1" x14ac:dyDescent="0.2">
      <c r="A12" s="23">
        <v>3</v>
      </c>
      <c r="B12" s="76" t="s">
        <v>168</v>
      </c>
      <c r="C12" s="76" t="s">
        <v>169</v>
      </c>
      <c r="D12" s="76" t="s">
        <v>104</v>
      </c>
      <c r="E12" s="83" t="s">
        <v>31</v>
      </c>
      <c r="F12" s="76" t="s">
        <v>170</v>
      </c>
      <c r="G12" s="79" t="s">
        <v>28</v>
      </c>
      <c r="H12" s="23"/>
      <c r="I12" s="23"/>
      <c r="J12" s="20"/>
      <c r="K12" s="20"/>
      <c r="L12" s="20"/>
      <c r="M12" s="20">
        <f t="shared" si="0"/>
        <v>0</v>
      </c>
      <c r="N12" s="20" t="str">
        <f t="shared" si="1"/>
        <v>Kém</v>
      </c>
      <c r="O12" s="84" t="s">
        <v>163</v>
      </c>
    </row>
    <row r="13" spans="1:20" s="370" customFormat="1" x14ac:dyDescent="0.2">
      <c r="A13" s="24">
        <v>4</v>
      </c>
      <c r="B13" s="78" t="s">
        <v>171</v>
      </c>
      <c r="C13" s="78" t="s">
        <v>172</v>
      </c>
      <c r="D13" s="78" t="s">
        <v>173</v>
      </c>
      <c r="E13" s="14" t="s">
        <v>31</v>
      </c>
      <c r="F13" s="78" t="s">
        <v>174</v>
      </c>
      <c r="G13" s="81" t="s">
        <v>28</v>
      </c>
      <c r="H13" s="25">
        <v>16</v>
      </c>
      <c r="I13" s="25">
        <v>25</v>
      </c>
      <c r="J13" s="25">
        <v>10</v>
      </c>
      <c r="K13" s="25">
        <v>19</v>
      </c>
      <c r="L13" s="25">
        <v>10</v>
      </c>
      <c r="M13" s="13">
        <f t="shared" si="0"/>
        <v>80</v>
      </c>
      <c r="N13" s="13" t="str">
        <f t="shared" si="1"/>
        <v>Tốt</v>
      </c>
      <c r="O13" s="25" t="s">
        <v>2216</v>
      </c>
      <c r="P13" s="106"/>
      <c r="Q13" s="106"/>
      <c r="R13" s="106"/>
      <c r="S13" s="106"/>
      <c r="T13" s="106"/>
    </row>
    <row r="14" spans="1:20" s="106" customFormat="1" x14ac:dyDescent="0.2">
      <c r="A14" s="25">
        <v>5</v>
      </c>
      <c r="B14" s="78" t="s">
        <v>176</v>
      </c>
      <c r="C14" s="78" t="s">
        <v>177</v>
      </c>
      <c r="D14" s="78" t="s">
        <v>178</v>
      </c>
      <c r="E14" s="14" t="s">
        <v>27</v>
      </c>
      <c r="F14" s="78" t="s">
        <v>179</v>
      </c>
      <c r="G14" s="81" t="s">
        <v>68</v>
      </c>
      <c r="H14" s="24">
        <v>14</v>
      </c>
      <c r="I14" s="24">
        <v>25</v>
      </c>
      <c r="J14" s="24">
        <v>20</v>
      </c>
      <c r="K14" s="24">
        <v>19</v>
      </c>
      <c r="L14" s="24">
        <v>5</v>
      </c>
      <c r="M14" s="13">
        <f t="shared" si="0"/>
        <v>83</v>
      </c>
      <c r="N14" s="13" t="str">
        <f t="shared" si="1"/>
        <v>Tốt</v>
      </c>
      <c r="O14" s="24" t="s">
        <v>2015</v>
      </c>
    </row>
    <row r="15" spans="1:20" s="106" customFormat="1" x14ac:dyDescent="0.2">
      <c r="A15" s="25">
        <v>6</v>
      </c>
      <c r="B15" s="78" t="s">
        <v>180</v>
      </c>
      <c r="C15" s="78" t="s">
        <v>181</v>
      </c>
      <c r="D15" s="78" t="s">
        <v>59</v>
      </c>
      <c r="E15" s="14" t="s">
        <v>31</v>
      </c>
      <c r="F15" s="78" t="s">
        <v>182</v>
      </c>
      <c r="G15" s="81" t="s">
        <v>28</v>
      </c>
      <c r="H15" s="25">
        <v>16</v>
      </c>
      <c r="I15" s="25">
        <v>25</v>
      </c>
      <c r="J15" s="25">
        <v>13</v>
      </c>
      <c r="K15" s="25">
        <v>25</v>
      </c>
      <c r="L15" s="25">
        <v>5</v>
      </c>
      <c r="M15" s="13">
        <f t="shared" si="0"/>
        <v>84</v>
      </c>
      <c r="N15" s="13" t="str">
        <f t="shared" si="1"/>
        <v>Tốt</v>
      </c>
      <c r="O15" s="25" t="s">
        <v>2218</v>
      </c>
    </row>
    <row r="16" spans="1:20" s="106" customFormat="1" x14ac:dyDescent="0.2">
      <c r="A16" s="25">
        <v>7</v>
      </c>
      <c r="B16" s="78" t="s">
        <v>183</v>
      </c>
      <c r="C16" s="78" t="s">
        <v>184</v>
      </c>
      <c r="D16" s="78" t="s">
        <v>185</v>
      </c>
      <c r="E16" s="14" t="s">
        <v>31</v>
      </c>
      <c r="F16" s="78" t="s">
        <v>186</v>
      </c>
      <c r="G16" s="81" t="s">
        <v>28</v>
      </c>
      <c r="H16" s="25">
        <v>20</v>
      </c>
      <c r="I16" s="25">
        <v>25</v>
      </c>
      <c r="J16" s="25">
        <v>15</v>
      </c>
      <c r="K16" s="25">
        <v>19</v>
      </c>
      <c r="L16" s="25">
        <v>10</v>
      </c>
      <c r="M16" s="13">
        <f t="shared" si="0"/>
        <v>89</v>
      </c>
      <c r="N16" s="13" t="str">
        <f t="shared" si="1"/>
        <v>Tốt</v>
      </c>
      <c r="O16" s="25" t="s">
        <v>2219</v>
      </c>
    </row>
    <row r="17" spans="1:20" s="106" customFormat="1" x14ac:dyDescent="0.2">
      <c r="A17" s="25">
        <v>8</v>
      </c>
      <c r="B17" s="78" t="s">
        <v>187</v>
      </c>
      <c r="C17" s="78" t="s">
        <v>188</v>
      </c>
      <c r="D17" s="78" t="s">
        <v>189</v>
      </c>
      <c r="E17" s="14" t="s">
        <v>27</v>
      </c>
      <c r="F17" s="78" t="s">
        <v>190</v>
      </c>
      <c r="G17" s="81" t="s">
        <v>28</v>
      </c>
      <c r="H17" s="25">
        <v>16</v>
      </c>
      <c r="I17" s="25">
        <v>25</v>
      </c>
      <c r="J17" s="25">
        <v>12</v>
      </c>
      <c r="K17" s="25">
        <v>19</v>
      </c>
      <c r="L17" s="25">
        <v>5</v>
      </c>
      <c r="M17" s="13">
        <f t="shared" si="0"/>
        <v>77</v>
      </c>
      <c r="N17" s="13" t="str">
        <f t="shared" si="1"/>
        <v>Khá</v>
      </c>
      <c r="O17" s="25"/>
    </row>
    <row r="18" spans="1:20" s="106" customFormat="1" x14ac:dyDescent="0.2">
      <c r="A18" s="25">
        <v>9</v>
      </c>
      <c r="B18" s="78" t="s">
        <v>191</v>
      </c>
      <c r="C18" s="78" t="s">
        <v>192</v>
      </c>
      <c r="D18" s="78" t="s">
        <v>193</v>
      </c>
      <c r="E18" s="14" t="s">
        <v>31</v>
      </c>
      <c r="F18" s="78" t="s">
        <v>194</v>
      </c>
      <c r="G18" s="81" t="s">
        <v>28</v>
      </c>
      <c r="H18" s="25">
        <v>14</v>
      </c>
      <c r="I18" s="25">
        <v>25</v>
      </c>
      <c r="J18" s="25">
        <v>20</v>
      </c>
      <c r="K18" s="25">
        <v>25</v>
      </c>
      <c r="L18" s="25">
        <v>10</v>
      </c>
      <c r="M18" s="13">
        <f t="shared" si="0"/>
        <v>94</v>
      </c>
      <c r="N18" s="13" t="str">
        <f t="shared" si="1"/>
        <v>Xuất sắc</v>
      </c>
      <c r="O18" s="25" t="s">
        <v>2215</v>
      </c>
    </row>
    <row r="19" spans="1:20" s="106" customFormat="1" x14ac:dyDescent="0.2">
      <c r="A19" s="25">
        <v>10</v>
      </c>
      <c r="B19" s="78" t="s">
        <v>195</v>
      </c>
      <c r="C19" s="78" t="s">
        <v>196</v>
      </c>
      <c r="D19" s="78" t="s">
        <v>197</v>
      </c>
      <c r="E19" s="14" t="s">
        <v>27</v>
      </c>
      <c r="F19" s="78" t="s">
        <v>198</v>
      </c>
      <c r="G19" s="81" t="s">
        <v>28</v>
      </c>
      <c r="H19" s="25">
        <v>14</v>
      </c>
      <c r="I19" s="25">
        <v>25</v>
      </c>
      <c r="J19" s="25">
        <v>10</v>
      </c>
      <c r="K19" s="25">
        <v>19</v>
      </c>
      <c r="L19" s="25">
        <v>5</v>
      </c>
      <c r="M19" s="13">
        <f t="shared" si="0"/>
        <v>73</v>
      </c>
      <c r="N19" s="13" t="str">
        <f t="shared" si="1"/>
        <v>Khá</v>
      </c>
      <c r="O19" s="25" t="s">
        <v>199</v>
      </c>
    </row>
    <row r="20" spans="1:20" s="370" customFormat="1" x14ac:dyDescent="0.2">
      <c r="A20" s="25">
        <v>11</v>
      </c>
      <c r="B20" s="78" t="s">
        <v>200</v>
      </c>
      <c r="C20" s="78" t="s">
        <v>201</v>
      </c>
      <c r="D20" s="78" t="s">
        <v>62</v>
      </c>
      <c r="E20" s="14" t="s">
        <v>31</v>
      </c>
      <c r="F20" s="78" t="s">
        <v>202</v>
      </c>
      <c r="G20" s="81" t="s">
        <v>28</v>
      </c>
      <c r="H20" s="25">
        <v>16</v>
      </c>
      <c r="I20" s="25">
        <v>25</v>
      </c>
      <c r="J20" s="25">
        <v>10</v>
      </c>
      <c r="K20" s="25">
        <v>19</v>
      </c>
      <c r="L20" s="24">
        <v>5</v>
      </c>
      <c r="M20" s="13">
        <f t="shared" si="0"/>
        <v>75</v>
      </c>
      <c r="N20" s="13" t="str">
        <f t="shared" si="1"/>
        <v>Khá</v>
      </c>
      <c r="O20" s="86"/>
      <c r="P20" s="106"/>
      <c r="Q20" s="106"/>
      <c r="R20" s="106"/>
      <c r="S20" s="106"/>
      <c r="T20" s="106"/>
    </row>
    <row r="21" spans="1:20" s="106" customFormat="1" x14ac:dyDescent="0.2">
      <c r="A21" s="25">
        <v>12</v>
      </c>
      <c r="B21" s="78" t="s">
        <v>203</v>
      </c>
      <c r="C21" s="78" t="s">
        <v>204</v>
      </c>
      <c r="D21" s="78" t="s">
        <v>67</v>
      </c>
      <c r="E21" s="14" t="s">
        <v>31</v>
      </c>
      <c r="F21" s="78" t="s">
        <v>205</v>
      </c>
      <c r="G21" s="81" t="s">
        <v>28</v>
      </c>
      <c r="H21" s="24">
        <v>16</v>
      </c>
      <c r="I21" s="24">
        <v>25</v>
      </c>
      <c r="J21" s="24">
        <v>13</v>
      </c>
      <c r="K21" s="24">
        <v>19</v>
      </c>
      <c r="L21" s="24">
        <v>5</v>
      </c>
      <c r="M21" s="13">
        <f t="shared" si="0"/>
        <v>78</v>
      </c>
      <c r="N21" s="13" t="str">
        <f t="shared" si="1"/>
        <v>Khá</v>
      </c>
      <c r="O21" s="24"/>
    </row>
    <row r="22" spans="1:20" s="106" customFormat="1" x14ac:dyDescent="0.2">
      <c r="A22" s="25">
        <v>13</v>
      </c>
      <c r="B22" s="78" t="s">
        <v>206</v>
      </c>
      <c r="C22" s="78" t="s">
        <v>207</v>
      </c>
      <c r="D22" s="78" t="s">
        <v>208</v>
      </c>
      <c r="E22" s="14" t="s">
        <v>31</v>
      </c>
      <c r="F22" s="78" t="s">
        <v>209</v>
      </c>
      <c r="G22" s="81" t="s">
        <v>28</v>
      </c>
      <c r="H22" s="24">
        <v>14</v>
      </c>
      <c r="I22" s="24">
        <v>25</v>
      </c>
      <c r="J22" s="24">
        <v>10</v>
      </c>
      <c r="K22" s="24">
        <v>19</v>
      </c>
      <c r="L22" s="25">
        <v>5</v>
      </c>
      <c r="M22" s="13">
        <f>SUM(H22:L22)</f>
        <v>73</v>
      </c>
      <c r="N22" s="13" t="str">
        <f t="shared" si="1"/>
        <v>Khá</v>
      </c>
      <c r="O22" s="25"/>
    </row>
    <row r="23" spans="1:20" s="106" customFormat="1" x14ac:dyDescent="0.2">
      <c r="A23" s="25">
        <v>14</v>
      </c>
      <c r="B23" s="78" t="s">
        <v>210</v>
      </c>
      <c r="C23" s="78" t="s">
        <v>211</v>
      </c>
      <c r="D23" s="78" t="s">
        <v>35</v>
      </c>
      <c r="E23" s="14" t="s">
        <v>31</v>
      </c>
      <c r="F23" s="78" t="s">
        <v>212</v>
      </c>
      <c r="G23" s="81" t="s">
        <v>28</v>
      </c>
      <c r="H23" s="24">
        <v>18</v>
      </c>
      <c r="I23" s="24">
        <v>23</v>
      </c>
      <c r="J23" s="24">
        <v>17</v>
      </c>
      <c r="K23" s="24">
        <v>25</v>
      </c>
      <c r="L23" s="25">
        <v>10</v>
      </c>
      <c r="M23" s="13">
        <f t="shared" si="0"/>
        <v>93</v>
      </c>
      <c r="N23" s="13" t="str">
        <f t="shared" si="1"/>
        <v>Xuất sắc</v>
      </c>
      <c r="O23" s="25" t="s">
        <v>244</v>
      </c>
    </row>
    <row r="24" spans="1:20" s="106" customFormat="1" x14ac:dyDescent="0.2">
      <c r="A24" s="25">
        <v>15</v>
      </c>
      <c r="B24" s="78" t="s">
        <v>213</v>
      </c>
      <c r="C24" s="78" t="s">
        <v>214</v>
      </c>
      <c r="D24" s="78" t="s">
        <v>215</v>
      </c>
      <c r="E24" s="14" t="s">
        <v>27</v>
      </c>
      <c r="F24" s="78" t="s">
        <v>216</v>
      </c>
      <c r="G24" s="81" t="s">
        <v>28</v>
      </c>
      <c r="H24" s="24">
        <v>14</v>
      </c>
      <c r="I24" s="24">
        <v>25</v>
      </c>
      <c r="J24" s="24">
        <v>10</v>
      </c>
      <c r="K24" s="24">
        <v>19</v>
      </c>
      <c r="L24" s="25">
        <v>5</v>
      </c>
      <c r="M24" s="13">
        <f t="shared" si="0"/>
        <v>73</v>
      </c>
      <c r="N24" s="13" t="str">
        <f t="shared" si="1"/>
        <v>Khá</v>
      </c>
      <c r="O24" s="25"/>
    </row>
    <row r="25" spans="1:20" s="106" customFormat="1" x14ac:dyDescent="0.2">
      <c r="A25" s="25">
        <v>16</v>
      </c>
      <c r="B25" s="78" t="s">
        <v>217</v>
      </c>
      <c r="C25" s="78" t="s">
        <v>218</v>
      </c>
      <c r="D25" s="78" t="s">
        <v>219</v>
      </c>
      <c r="E25" s="14" t="s">
        <v>27</v>
      </c>
      <c r="F25" s="78" t="s">
        <v>220</v>
      </c>
      <c r="G25" s="81" t="s">
        <v>28</v>
      </c>
      <c r="H25" s="24">
        <v>14</v>
      </c>
      <c r="I25" s="24">
        <v>25</v>
      </c>
      <c r="J25" s="24">
        <v>20</v>
      </c>
      <c r="K25" s="24">
        <v>25</v>
      </c>
      <c r="L25" s="25">
        <v>10</v>
      </c>
      <c r="M25" s="13">
        <f t="shared" si="0"/>
        <v>94</v>
      </c>
      <c r="N25" s="13" t="str">
        <f t="shared" si="1"/>
        <v>Xuất sắc</v>
      </c>
      <c r="O25" s="25" t="s">
        <v>2220</v>
      </c>
    </row>
    <row r="26" spans="1:20" s="370" customFormat="1" x14ac:dyDescent="0.2">
      <c r="A26" s="25">
        <v>17</v>
      </c>
      <c r="B26" s="78" t="s">
        <v>222</v>
      </c>
      <c r="C26" s="78" t="s">
        <v>223</v>
      </c>
      <c r="D26" s="78" t="s">
        <v>224</v>
      </c>
      <c r="E26" s="14" t="s">
        <v>31</v>
      </c>
      <c r="F26" s="78" t="s">
        <v>225</v>
      </c>
      <c r="G26" s="81" t="s">
        <v>28</v>
      </c>
      <c r="H26" s="24">
        <v>16</v>
      </c>
      <c r="I26" s="24">
        <v>25</v>
      </c>
      <c r="J26" s="24">
        <v>10</v>
      </c>
      <c r="K26" s="24">
        <v>19</v>
      </c>
      <c r="L26" s="25">
        <v>5</v>
      </c>
      <c r="M26" s="13">
        <f t="shared" si="0"/>
        <v>75</v>
      </c>
      <c r="N26" s="13" t="str">
        <f t="shared" si="1"/>
        <v>Khá</v>
      </c>
      <c r="O26" s="25"/>
      <c r="P26" s="106"/>
      <c r="Q26" s="106"/>
      <c r="R26" s="106"/>
      <c r="S26" s="106"/>
    </row>
    <row r="27" spans="1:20" s="106" customFormat="1" x14ac:dyDescent="0.2">
      <c r="A27" s="25">
        <v>18</v>
      </c>
      <c r="B27" s="78" t="s">
        <v>226</v>
      </c>
      <c r="C27" s="78" t="s">
        <v>227</v>
      </c>
      <c r="D27" s="78" t="s">
        <v>59</v>
      </c>
      <c r="E27" s="14" t="s">
        <v>31</v>
      </c>
      <c r="F27" s="78" t="s">
        <v>228</v>
      </c>
      <c r="G27" s="81" t="s">
        <v>28</v>
      </c>
      <c r="H27" s="24">
        <v>18</v>
      </c>
      <c r="I27" s="24">
        <v>25</v>
      </c>
      <c r="J27" s="24">
        <v>20</v>
      </c>
      <c r="K27" s="24">
        <v>23</v>
      </c>
      <c r="L27" s="24">
        <v>5</v>
      </c>
      <c r="M27" s="13">
        <f>SUM(H27:L27)</f>
        <v>91</v>
      </c>
      <c r="N27" s="13" t="str">
        <f t="shared" si="1"/>
        <v>Xuất sắc</v>
      </c>
      <c r="O27" s="24" t="s">
        <v>245</v>
      </c>
    </row>
    <row r="28" spans="1:20" s="106" customFormat="1" x14ac:dyDescent="0.2">
      <c r="A28" s="25">
        <v>19</v>
      </c>
      <c r="B28" s="78" t="s">
        <v>229</v>
      </c>
      <c r="C28" s="78" t="s">
        <v>230</v>
      </c>
      <c r="D28" s="78" t="s">
        <v>231</v>
      </c>
      <c r="E28" s="14" t="s">
        <v>31</v>
      </c>
      <c r="F28" s="78" t="s">
        <v>232</v>
      </c>
      <c r="G28" s="81" t="s">
        <v>28</v>
      </c>
      <c r="H28" s="24">
        <v>18</v>
      </c>
      <c r="I28" s="24">
        <v>25</v>
      </c>
      <c r="J28" s="24">
        <v>12</v>
      </c>
      <c r="K28" s="24">
        <v>19</v>
      </c>
      <c r="L28" s="25">
        <v>5</v>
      </c>
      <c r="M28" s="13">
        <f t="shared" si="0"/>
        <v>79</v>
      </c>
      <c r="N28" s="13" t="str">
        <f t="shared" si="1"/>
        <v>Khá</v>
      </c>
      <c r="O28" s="25" t="s">
        <v>246</v>
      </c>
    </row>
    <row r="29" spans="1:20" s="106" customFormat="1" x14ac:dyDescent="0.2">
      <c r="A29" s="25">
        <v>20</v>
      </c>
      <c r="B29" s="78" t="s">
        <v>233</v>
      </c>
      <c r="C29" s="78" t="s">
        <v>234</v>
      </c>
      <c r="D29" s="78" t="s">
        <v>235</v>
      </c>
      <c r="E29" s="14" t="s">
        <v>27</v>
      </c>
      <c r="F29" s="78" t="s">
        <v>236</v>
      </c>
      <c r="G29" s="81" t="s">
        <v>68</v>
      </c>
      <c r="H29" s="24">
        <v>16</v>
      </c>
      <c r="I29" s="24">
        <v>25</v>
      </c>
      <c r="J29" s="24">
        <v>12</v>
      </c>
      <c r="K29" s="24">
        <v>19</v>
      </c>
      <c r="L29" s="25">
        <v>5</v>
      </c>
      <c r="M29" s="13">
        <f t="shared" si="0"/>
        <v>77</v>
      </c>
      <c r="N29" s="13" t="str">
        <f t="shared" si="1"/>
        <v>Khá</v>
      </c>
      <c r="O29" s="25"/>
    </row>
    <row r="30" spans="1:20" s="106" customFormat="1" x14ac:dyDescent="0.2">
      <c r="A30" s="25">
        <v>21</v>
      </c>
      <c r="B30" s="78" t="s">
        <v>237</v>
      </c>
      <c r="C30" s="78" t="s">
        <v>238</v>
      </c>
      <c r="D30" s="78" t="s">
        <v>239</v>
      </c>
      <c r="E30" s="14" t="s">
        <v>27</v>
      </c>
      <c r="F30" s="78" t="s">
        <v>240</v>
      </c>
      <c r="G30" s="81" t="s">
        <v>28</v>
      </c>
      <c r="H30" s="24">
        <v>16</v>
      </c>
      <c r="I30" s="24">
        <v>25</v>
      </c>
      <c r="J30" s="24">
        <v>12</v>
      </c>
      <c r="K30" s="24">
        <v>19</v>
      </c>
      <c r="L30" s="25">
        <v>5</v>
      </c>
      <c r="M30" s="13">
        <f>SUM(H30:L30)</f>
        <v>77</v>
      </c>
      <c r="N30" s="13" t="str">
        <f t="shared" si="1"/>
        <v>Khá</v>
      </c>
      <c r="O30" s="25"/>
    </row>
    <row r="31" spans="1:20" s="2" customFormat="1" x14ac:dyDescent="0.25">
      <c r="A31" s="3"/>
      <c r="B31" s="814" t="s">
        <v>241</v>
      </c>
      <c r="C31" s="814"/>
      <c r="D31" s="814"/>
      <c r="E31" s="3"/>
      <c r="F31" s="3"/>
      <c r="G31" s="70"/>
      <c r="H31" s="4"/>
      <c r="I31" s="4"/>
      <c r="J31" s="4"/>
      <c r="K31" s="4"/>
      <c r="L31" s="4"/>
      <c r="M31" s="792" t="s">
        <v>19</v>
      </c>
      <c r="N31" s="792"/>
      <c r="O31" s="792"/>
      <c r="P31" s="4"/>
    </row>
    <row r="32" spans="1:20" s="2" customFormat="1" x14ac:dyDescent="0.25">
      <c r="A32" s="28"/>
      <c r="B32" s="814"/>
      <c r="C32" s="814"/>
      <c r="D32" s="814"/>
      <c r="E32" s="3"/>
      <c r="F32" s="3"/>
      <c r="G32" s="70"/>
      <c r="H32" s="3"/>
      <c r="I32" s="3"/>
      <c r="J32" s="3"/>
      <c r="K32" s="4"/>
      <c r="L32" s="4"/>
      <c r="M32" s="793" t="s">
        <v>20</v>
      </c>
      <c r="N32" s="793"/>
      <c r="O32" s="793"/>
    </row>
    <row r="33" spans="1:28" s="6" customFormat="1" x14ac:dyDescent="0.25">
      <c r="D33" s="792"/>
      <c r="E33" s="792"/>
      <c r="F33" s="792"/>
      <c r="G33" s="82"/>
      <c r="I33" s="792"/>
      <c r="J33" s="792"/>
      <c r="K33" s="792"/>
      <c r="L33" s="792"/>
      <c r="P33" s="110"/>
      <c r="Q33" s="110"/>
    </row>
    <row r="34" spans="1:28" s="6" customFormat="1" x14ac:dyDescent="0.25">
      <c r="B34" s="189" t="s">
        <v>639</v>
      </c>
      <c r="D34" s="793"/>
      <c r="E34" s="793"/>
      <c r="F34" s="793"/>
      <c r="G34" s="82"/>
      <c r="I34" s="793"/>
      <c r="J34" s="793"/>
      <c r="K34" s="793"/>
      <c r="L34" s="793"/>
      <c r="M34" s="7"/>
      <c r="N34" s="110"/>
    </row>
    <row r="35" spans="1:28" x14ac:dyDescent="0.25">
      <c r="A35" s="70"/>
      <c r="B35" s="70"/>
      <c r="C35" s="187"/>
      <c r="D35" s="70"/>
      <c r="E35" s="70"/>
      <c r="F35" s="70"/>
      <c r="G35" s="70"/>
      <c r="H35" s="70"/>
      <c r="I35" s="70"/>
      <c r="J35" s="70"/>
      <c r="K35" s="32"/>
      <c r="L35" s="32"/>
      <c r="M35" s="32"/>
      <c r="N35" s="32"/>
      <c r="O35" s="32"/>
    </row>
    <row r="36" spans="1:28" x14ac:dyDescent="0.25">
      <c r="A36" s="70"/>
      <c r="B36" s="70"/>
      <c r="C36" s="187"/>
      <c r="D36" s="70"/>
      <c r="E36" s="70"/>
      <c r="F36" s="70"/>
      <c r="G36" s="70"/>
      <c r="H36" s="70"/>
      <c r="I36" s="70"/>
      <c r="J36" s="70"/>
      <c r="K36" s="32"/>
      <c r="L36" s="32"/>
      <c r="M36" s="32"/>
      <c r="N36" s="32"/>
      <c r="O36" s="32"/>
    </row>
    <row r="37" spans="1:28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32"/>
      <c r="L37" s="32"/>
      <c r="M37" s="32"/>
      <c r="N37" s="32"/>
      <c r="O37" s="32"/>
      <c r="P37" s="70"/>
      <c r="Q37" s="32"/>
      <c r="R37" s="32"/>
      <c r="S37" s="32"/>
      <c r="T37" s="32"/>
      <c r="U37" s="32"/>
      <c r="V37" s="32"/>
      <c r="W37" s="4"/>
      <c r="X37" s="4"/>
      <c r="Y37" s="4"/>
      <c r="Z37" s="4"/>
      <c r="AA37" s="4"/>
      <c r="AB37" s="4"/>
    </row>
    <row r="38" spans="1:28" x14ac:dyDescent="0.25">
      <c r="A38" s="70"/>
      <c r="B38" s="70"/>
      <c r="C38" s="187"/>
      <c r="D38" s="70"/>
      <c r="E38" s="70"/>
      <c r="F38" s="70"/>
      <c r="G38" s="70"/>
      <c r="H38" s="70"/>
      <c r="I38" s="70"/>
      <c r="J38" s="70"/>
      <c r="K38" s="32"/>
      <c r="L38" s="32"/>
      <c r="M38" s="32"/>
      <c r="N38" s="32"/>
      <c r="O38" s="32"/>
      <c r="P38" s="70"/>
      <c r="Q38" s="32"/>
      <c r="R38" s="32"/>
      <c r="S38" s="32"/>
      <c r="T38" s="32"/>
      <c r="U38" s="32"/>
      <c r="V38" s="32"/>
      <c r="W38" s="4"/>
      <c r="X38" s="4"/>
      <c r="Y38" s="4"/>
      <c r="Z38" s="4"/>
      <c r="AA38" s="4"/>
      <c r="AB38" s="4"/>
    </row>
    <row r="39" spans="1:28" x14ac:dyDescent="0.25">
      <c r="A39" s="70"/>
      <c r="B39" s="70"/>
      <c r="C39" s="187"/>
      <c r="D39" s="70"/>
      <c r="E39" s="70"/>
      <c r="F39" s="70"/>
      <c r="G39" s="70"/>
      <c r="H39" s="70"/>
      <c r="I39" s="70"/>
      <c r="J39" s="70"/>
      <c r="K39" s="32"/>
      <c r="L39" s="32"/>
      <c r="M39" s="32"/>
      <c r="N39" s="32"/>
      <c r="O39" s="32"/>
      <c r="P39" s="70"/>
      <c r="Q39" s="32"/>
      <c r="R39" s="32"/>
      <c r="S39" s="32"/>
      <c r="T39" s="32"/>
      <c r="U39" s="32"/>
      <c r="V39" s="32"/>
      <c r="W39" s="4"/>
      <c r="X39" s="4"/>
      <c r="Y39" s="4"/>
      <c r="Z39" s="4"/>
      <c r="AA39" s="4"/>
      <c r="AB39" s="4"/>
    </row>
    <row r="40" spans="1:28" x14ac:dyDescent="0.25">
      <c r="A40" s="70"/>
      <c r="B40" s="70"/>
      <c r="C40" s="187"/>
      <c r="D40" s="70"/>
      <c r="E40" s="70"/>
      <c r="F40" s="70"/>
      <c r="G40" s="70"/>
      <c r="H40" s="70"/>
      <c r="I40" s="70"/>
      <c r="J40" s="70"/>
      <c r="K40" s="32"/>
      <c r="L40" s="32"/>
      <c r="M40" s="32"/>
      <c r="N40" s="32"/>
      <c r="O40" s="32"/>
      <c r="P40" s="70"/>
      <c r="Q40" s="32"/>
      <c r="R40" s="32"/>
      <c r="S40" s="32"/>
      <c r="T40" s="32"/>
      <c r="U40" s="32"/>
      <c r="V40" s="32"/>
      <c r="W40" s="4"/>
      <c r="X40" s="4"/>
      <c r="Y40" s="4"/>
      <c r="Z40" s="4"/>
      <c r="AA40" s="4"/>
      <c r="AB40" s="4"/>
    </row>
    <row r="41" spans="1:28" x14ac:dyDescent="0.25">
      <c r="A41" s="70"/>
      <c r="B41" s="70"/>
      <c r="C41" s="187"/>
      <c r="D41" s="70"/>
      <c r="E41" s="70"/>
      <c r="F41" s="70"/>
      <c r="G41" s="70"/>
      <c r="H41" s="70"/>
      <c r="I41" s="70"/>
      <c r="J41" s="70"/>
      <c r="K41" s="32"/>
      <c r="L41" s="32"/>
      <c r="M41" s="32"/>
      <c r="N41" s="32"/>
      <c r="O41" s="32"/>
      <c r="P41" s="70"/>
      <c r="Q41" s="32"/>
      <c r="R41" s="32"/>
      <c r="S41" s="32"/>
      <c r="T41" s="32"/>
      <c r="U41" s="32"/>
      <c r="V41" s="32"/>
      <c r="W41" s="4"/>
      <c r="X41" s="4"/>
      <c r="Y41" s="4"/>
      <c r="Z41" s="4"/>
      <c r="AA41" s="4"/>
      <c r="AB41" s="4"/>
    </row>
    <row r="42" spans="1:28" x14ac:dyDescent="0.25">
      <c r="A42" s="70"/>
      <c r="B42" s="70"/>
      <c r="C42" s="187"/>
      <c r="D42" s="70"/>
      <c r="E42" s="70"/>
      <c r="F42" s="70"/>
      <c r="G42" s="70"/>
      <c r="H42" s="70"/>
      <c r="I42" s="70"/>
      <c r="J42" s="70"/>
      <c r="K42" s="32"/>
      <c r="L42" s="32"/>
      <c r="M42" s="32"/>
      <c r="N42" s="32"/>
      <c r="O42" s="32"/>
      <c r="P42" s="70"/>
      <c r="Q42" s="32"/>
      <c r="R42" s="32"/>
      <c r="S42" s="32"/>
      <c r="T42" s="32"/>
      <c r="U42" s="32"/>
      <c r="V42" s="32"/>
      <c r="W42" s="4"/>
      <c r="X42" s="4"/>
      <c r="Y42" s="4"/>
      <c r="Z42" s="4"/>
      <c r="AA42" s="4"/>
      <c r="AB42" s="4"/>
    </row>
    <row r="43" spans="1:28" x14ac:dyDescent="0.25">
      <c r="A43" s="70"/>
      <c r="B43" s="70"/>
      <c r="C43" s="187"/>
      <c r="D43" s="70"/>
      <c r="E43" s="70"/>
      <c r="F43" s="70"/>
      <c r="G43" s="70"/>
      <c r="H43" s="70"/>
      <c r="I43" s="70"/>
      <c r="J43" s="70"/>
      <c r="K43" s="32"/>
      <c r="L43" s="32"/>
      <c r="M43" s="32"/>
      <c r="N43" s="32"/>
      <c r="O43" s="32"/>
      <c r="P43" s="70"/>
      <c r="Q43" s="32"/>
      <c r="R43" s="32"/>
      <c r="S43" s="32"/>
      <c r="T43" s="32"/>
      <c r="U43" s="32"/>
      <c r="V43" s="32"/>
      <c r="W43" s="4"/>
      <c r="X43" s="4"/>
      <c r="Y43" s="4"/>
      <c r="Z43" s="4"/>
      <c r="AA43" s="4"/>
      <c r="AB43" s="4"/>
    </row>
    <row r="44" spans="1:28" x14ac:dyDescent="0.25">
      <c r="A44" s="70"/>
      <c r="B44" s="70"/>
      <c r="C44" s="187"/>
      <c r="D44" s="70"/>
      <c r="E44" s="70"/>
      <c r="F44" s="70"/>
      <c r="G44" s="70"/>
      <c r="H44" s="70"/>
      <c r="I44" s="70"/>
      <c r="J44" s="70"/>
      <c r="K44" s="32"/>
      <c r="L44" s="32"/>
      <c r="M44" s="32"/>
      <c r="N44" s="32"/>
      <c r="O44" s="32"/>
      <c r="P44" s="70"/>
      <c r="Q44" s="32"/>
      <c r="R44" s="32"/>
      <c r="S44" s="32"/>
      <c r="T44" s="32"/>
      <c r="U44" s="32"/>
      <c r="V44" s="32"/>
      <c r="W44" s="4"/>
      <c r="X44" s="4"/>
      <c r="Y44" s="4"/>
      <c r="Z44" s="4"/>
      <c r="AA44" s="4"/>
      <c r="AB44" s="4"/>
    </row>
    <row r="45" spans="1:28" x14ac:dyDescent="0.25">
      <c r="A45" s="70"/>
      <c r="B45" s="70"/>
      <c r="C45" s="187"/>
      <c r="D45" s="70"/>
      <c r="E45" s="70"/>
      <c r="F45" s="70"/>
      <c r="G45" s="70"/>
      <c r="H45" s="70"/>
      <c r="I45" s="70"/>
      <c r="J45" s="70"/>
      <c r="K45" s="32"/>
      <c r="L45" s="32"/>
      <c r="M45" s="32"/>
      <c r="N45" s="32"/>
      <c r="O45" s="32"/>
      <c r="P45" s="70"/>
      <c r="Q45" s="32"/>
      <c r="R45" s="32"/>
      <c r="S45" s="32"/>
      <c r="T45" s="32"/>
      <c r="U45" s="32"/>
      <c r="V45" s="32"/>
      <c r="W45" s="4"/>
      <c r="X45" s="4"/>
      <c r="Y45" s="4"/>
      <c r="Z45" s="4"/>
      <c r="AA45" s="4"/>
      <c r="AB45" s="4"/>
    </row>
    <row r="46" spans="1:28" x14ac:dyDescent="0.25">
      <c r="A46" s="70"/>
      <c r="B46" s="70"/>
      <c r="C46" s="187"/>
      <c r="D46" s="70"/>
      <c r="E46" s="70"/>
      <c r="F46" s="70"/>
      <c r="G46" s="70"/>
      <c r="H46" s="70"/>
      <c r="I46" s="70"/>
      <c r="J46" s="70"/>
      <c r="K46" s="32"/>
      <c r="L46" s="32"/>
      <c r="M46" s="32"/>
      <c r="N46" s="32"/>
      <c r="O46" s="32"/>
      <c r="P46" s="70"/>
      <c r="Q46" s="32"/>
      <c r="R46" s="32"/>
      <c r="S46" s="32"/>
      <c r="T46" s="32"/>
      <c r="U46" s="32"/>
      <c r="V46" s="32"/>
      <c r="W46" s="4"/>
      <c r="X46" s="4"/>
      <c r="Y46" s="4"/>
      <c r="Z46" s="4"/>
      <c r="AA46" s="4"/>
      <c r="AB46" s="4"/>
    </row>
    <row r="47" spans="1:28" x14ac:dyDescent="0.25">
      <c r="A47" s="70"/>
      <c r="B47" s="70"/>
      <c r="C47" s="187"/>
      <c r="D47" s="70"/>
      <c r="E47" s="70"/>
      <c r="F47" s="70"/>
      <c r="G47" s="70"/>
      <c r="H47" s="70"/>
      <c r="I47" s="70"/>
      <c r="J47" s="70"/>
      <c r="K47" s="32"/>
      <c r="L47" s="32"/>
      <c r="M47" s="32"/>
      <c r="N47" s="32"/>
      <c r="O47" s="32"/>
      <c r="P47" s="70"/>
      <c r="Q47" s="32"/>
      <c r="R47" s="32"/>
      <c r="S47" s="32"/>
      <c r="T47" s="32"/>
      <c r="U47" s="32"/>
      <c r="V47" s="32"/>
      <c r="W47" s="4"/>
      <c r="X47" s="4"/>
      <c r="Y47" s="4"/>
      <c r="Z47" s="4"/>
      <c r="AA47" s="4"/>
      <c r="AB47" s="4"/>
    </row>
    <row r="48" spans="1:28" x14ac:dyDescent="0.25">
      <c r="A48" s="70"/>
      <c r="B48" s="70"/>
      <c r="C48" s="187"/>
      <c r="D48" s="70"/>
      <c r="E48" s="70"/>
      <c r="F48" s="70"/>
      <c r="G48" s="70"/>
      <c r="H48" s="70"/>
      <c r="I48" s="70"/>
      <c r="J48" s="70"/>
      <c r="K48" s="32"/>
      <c r="L48" s="32"/>
      <c r="M48" s="32"/>
      <c r="N48" s="32"/>
      <c r="O48" s="32"/>
      <c r="P48" s="70"/>
      <c r="Q48" s="32"/>
      <c r="R48" s="32"/>
      <c r="S48" s="32"/>
      <c r="T48" s="32"/>
      <c r="U48" s="32"/>
      <c r="V48" s="32"/>
      <c r="W48" s="4"/>
      <c r="X48" s="4"/>
      <c r="Y48" s="4"/>
      <c r="Z48" s="4"/>
      <c r="AA48" s="4"/>
      <c r="AB48" s="4"/>
    </row>
    <row r="49" spans="1:28" x14ac:dyDescent="0.25">
      <c r="A49" s="70"/>
      <c r="B49" s="70"/>
      <c r="C49" s="187"/>
      <c r="D49" s="70"/>
      <c r="E49" s="70"/>
      <c r="F49" s="70"/>
      <c r="G49" s="70"/>
      <c r="H49" s="70"/>
      <c r="I49" s="70"/>
      <c r="J49" s="70"/>
      <c r="K49" s="32"/>
      <c r="L49" s="32"/>
      <c r="M49" s="32"/>
      <c r="N49" s="32"/>
      <c r="O49" s="32"/>
      <c r="P49" s="70"/>
      <c r="Q49" s="32"/>
      <c r="R49" s="32"/>
      <c r="S49" s="32"/>
      <c r="T49" s="32"/>
      <c r="U49" s="32"/>
      <c r="V49" s="32"/>
      <c r="W49" s="4"/>
      <c r="X49" s="4"/>
      <c r="Y49" s="4"/>
      <c r="Z49" s="4"/>
      <c r="AA49" s="4"/>
      <c r="AB49" s="4"/>
    </row>
    <row r="50" spans="1:28" x14ac:dyDescent="0.25">
      <c r="A50" s="70"/>
      <c r="B50" s="70"/>
      <c r="C50" s="187"/>
      <c r="D50" s="70"/>
      <c r="E50" s="70"/>
      <c r="F50" s="70"/>
      <c r="G50" s="70"/>
      <c r="H50" s="70"/>
      <c r="I50" s="70"/>
      <c r="J50" s="70"/>
      <c r="K50" s="32"/>
      <c r="L50" s="32"/>
      <c r="M50" s="32"/>
      <c r="N50" s="32"/>
      <c r="O50" s="32"/>
      <c r="P50" s="70"/>
      <c r="Q50" s="32"/>
      <c r="R50" s="32"/>
      <c r="S50" s="32"/>
      <c r="T50" s="32"/>
      <c r="U50" s="32"/>
      <c r="V50" s="32"/>
      <c r="W50" s="4"/>
      <c r="X50" s="4"/>
      <c r="Y50" s="4"/>
      <c r="Z50" s="4"/>
      <c r="AA50" s="4"/>
      <c r="AB50" s="4"/>
    </row>
    <row r="51" spans="1:28" x14ac:dyDescent="0.25">
      <c r="A51" s="70"/>
      <c r="B51" s="70"/>
      <c r="C51" s="187"/>
      <c r="D51" s="70"/>
      <c r="E51" s="70"/>
      <c r="F51" s="70"/>
      <c r="G51" s="70"/>
      <c r="H51" s="70"/>
      <c r="I51" s="70"/>
      <c r="J51" s="70"/>
      <c r="K51" s="32"/>
      <c r="L51" s="32"/>
      <c r="M51" s="32"/>
      <c r="N51" s="32"/>
      <c r="O51" s="32"/>
      <c r="P51" s="70"/>
      <c r="Q51" s="32"/>
      <c r="R51" s="32"/>
      <c r="S51" s="32"/>
      <c r="T51" s="32"/>
      <c r="U51" s="32"/>
      <c r="V51" s="32"/>
      <c r="W51" s="4"/>
      <c r="X51" s="4"/>
      <c r="Y51" s="4"/>
      <c r="Z51" s="4"/>
      <c r="AA51" s="4"/>
      <c r="AB51" s="4"/>
    </row>
    <row r="52" spans="1:28" x14ac:dyDescent="0.25">
      <c r="A52" s="70"/>
      <c r="B52" s="70"/>
      <c r="C52" s="187"/>
      <c r="D52" s="70"/>
      <c r="E52" s="70"/>
      <c r="F52" s="70"/>
      <c r="G52" s="70"/>
      <c r="H52" s="70"/>
      <c r="I52" s="70"/>
      <c r="J52" s="70"/>
      <c r="K52" s="32"/>
      <c r="L52" s="32"/>
      <c r="M52" s="32"/>
      <c r="N52" s="32"/>
      <c r="O52" s="32"/>
      <c r="P52" s="70"/>
      <c r="Q52" s="32"/>
      <c r="R52" s="32"/>
      <c r="S52" s="32"/>
      <c r="T52" s="32"/>
      <c r="U52" s="32"/>
      <c r="V52" s="32"/>
      <c r="W52" s="4"/>
      <c r="X52" s="4"/>
      <c r="Y52" s="4"/>
      <c r="Z52" s="4"/>
      <c r="AA52" s="4"/>
      <c r="AB52" s="4"/>
    </row>
    <row r="53" spans="1:28" x14ac:dyDescent="0.25">
      <c r="A53" s="70"/>
      <c r="B53" s="70"/>
      <c r="C53" s="187"/>
      <c r="D53" s="70"/>
      <c r="E53" s="70"/>
      <c r="F53" s="70"/>
      <c r="G53" s="70"/>
      <c r="H53" s="70"/>
      <c r="I53" s="70"/>
      <c r="J53" s="70"/>
      <c r="K53" s="32"/>
      <c r="L53" s="32"/>
      <c r="M53" s="32"/>
      <c r="N53" s="32"/>
      <c r="O53" s="32"/>
    </row>
    <row r="54" spans="1:28" x14ac:dyDescent="0.25">
      <c r="A54" s="70"/>
      <c r="B54" s="70"/>
      <c r="C54" s="187"/>
      <c r="D54" s="70"/>
      <c r="E54" s="70"/>
      <c r="F54" s="70"/>
      <c r="G54" s="70"/>
      <c r="H54" s="70"/>
      <c r="I54" s="70"/>
      <c r="J54" s="70"/>
      <c r="K54" s="32"/>
      <c r="L54" s="32"/>
      <c r="M54" s="32"/>
      <c r="N54" s="32"/>
      <c r="O54" s="32"/>
    </row>
    <row r="55" spans="1:28" x14ac:dyDescent="0.25">
      <c r="A55" s="70"/>
      <c r="B55" s="70"/>
      <c r="C55" s="187"/>
      <c r="D55" s="70"/>
      <c r="E55" s="70"/>
      <c r="F55" s="70"/>
      <c r="G55" s="70"/>
      <c r="H55" s="70"/>
      <c r="I55" s="70"/>
      <c r="J55" s="70"/>
      <c r="K55" s="32"/>
      <c r="L55" s="32"/>
      <c r="M55" s="32"/>
      <c r="N55" s="32"/>
      <c r="O55" s="32"/>
    </row>
    <row r="56" spans="1:28" x14ac:dyDescent="0.25">
      <c r="A56" s="70"/>
      <c r="B56" s="70"/>
      <c r="C56" s="187"/>
      <c r="D56" s="70"/>
      <c r="E56" s="70"/>
      <c r="F56" s="70"/>
      <c r="G56" s="70"/>
      <c r="H56" s="70"/>
      <c r="I56" s="70"/>
      <c r="J56" s="70"/>
      <c r="K56" s="32"/>
      <c r="L56" s="32"/>
      <c r="M56" s="32"/>
      <c r="N56" s="32"/>
      <c r="O56" s="32"/>
    </row>
    <row r="57" spans="1:28" x14ac:dyDescent="0.25">
      <c r="A57" s="70"/>
      <c r="B57" s="70"/>
      <c r="C57" s="187"/>
      <c r="D57" s="70"/>
      <c r="E57" s="70"/>
      <c r="F57" s="70"/>
      <c r="G57" s="70"/>
      <c r="H57" s="70"/>
      <c r="I57" s="70"/>
      <c r="J57" s="70"/>
      <c r="K57" s="32"/>
      <c r="L57" s="32"/>
      <c r="M57" s="32"/>
      <c r="N57" s="32"/>
      <c r="O57" s="32"/>
    </row>
    <row r="58" spans="1:28" x14ac:dyDescent="0.25">
      <c r="A58" s="70"/>
      <c r="B58" s="70"/>
      <c r="C58" s="187"/>
      <c r="D58" s="70"/>
      <c r="E58" s="70"/>
      <c r="F58" s="70"/>
      <c r="G58" s="70"/>
      <c r="H58" s="70"/>
      <c r="I58" s="70"/>
      <c r="J58" s="70"/>
      <c r="K58" s="32"/>
      <c r="L58" s="32"/>
      <c r="M58" s="32"/>
      <c r="N58" s="32"/>
      <c r="O58" s="32"/>
    </row>
    <row r="59" spans="1:28" x14ac:dyDescent="0.25">
      <c r="A59" s="70"/>
      <c r="B59" s="70"/>
      <c r="C59" s="187"/>
      <c r="D59" s="70"/>
      <c r="E59" s="70"/>
      <c r="F59" s="70"/>
      <c r="G59" s="70"/>
      <c r="H59" s="70"/>
      <c r="I59" s="70"/>
      <c r="J59" s="70"/>
      <c r="K59" s="32"/>
      <c r="L59" s="32"/>
      <c r="M59" s="32"/>
      <c r="N59" s="32"/>
      <c r="O59" s="32"/>
    </row>
    <row r="60" spans="1:28" x14ac:dyDescent="0.25">
      <c r="A60" s="70"/>
      <c r="B60" s="70"/>
      <c r="C60" s="187"/>
      <c r="D60" s="70"/>
      <c r="E60" s="70"/>
      <c r="F60" s="70"/>
      <c r="G60" s="70"/>
      <c r="H60" s="70"/>
      <c r="I60" s="70"/>
      <c r="J60" s="70"/>
      <c r="K60" s="32"/>
      <c r="L60" s="32"/>
      <c r="M60" s="32"/>
      <c r="N60" s="32"/>
      <c r="O60" s="32"/>
    </row>
    <row r="61" spans="1:28" x14ac:dyDescent="0.25">
      <c r="A61" s="70"/>
      <c r="B61" s="70"/>
      <c r="C61" s="187"/>
      <c r="D61" s="70"/>
      <c r="E61" s="70"/>
      <c r="F61" s="70"/>
      <c r="G61" s="70"/>
      <c r="H61" s="70"/>
      <c r="I61" s="70"/>
      <c r="J61" s="70"/>
      <c r="K61" s="32"/>
      <c r="L61" s="32"/>
      <c r="M61" s="32"/>
      <c r="N61" s="32"/>
      <c r="O61" s="32"/>
    </row>
    <row r="62" spans="1:28" x14ac:dyDescent="0.25">
      <c r="A62" s="70"/>
      <c r="B62" s="70"/>
      <c r="C62" s="187"/>
      <c r="D62" s="70"/>
      <c r="E62" s="70"/>
      <c r="F62" s="70"/>
      <c r="G62" s="70"/>
      <c r="H62" s="70"/>
      <c r="I62" s="70"/>
      <c r="J62" s="70"/>
      <c r="K62" s="32"/>
      <c r="L62" s="32"/>
      <c r="M62" s="32"/>
      <c r="N62" s="32"/>
      <c r="O62" s="32"/>
    </row>
    <row r="63" spans="1:28" x14ac:dyDescent="0.25">
      <c r="A63" s="70"/>
      <c r="B63" s="70"/>
      <c r="C63" s="187"/>
      <c r="D63" s="70"/>
      <c r="E63" s="70"/>
      <c r="F63" s="70"/>
      <c r="G63" s="70"/>
      <c r="H63" s="70"/>
      <c r="I63" s="70"/>
      <c r="J63" s="70"/>
      <c r="K63" s="32"/>
      <c r="L63" s="32"/>
      <c r="M63" s="32"/>
      <c r="N63" s="32"/>
      <c r="O63" s="32"/>
    </row>
    <row r="64" spans="1:28" x14ac:dyDescent="0.25">
      <c r="A64" s="70"/>
      <c r="B64" s="70"/>
      <c r="C64" s="187"/>
      <c r="D64" s="70"/>
      <c r="E64" s="70"/>
      <c r="F64" s="70"/>
      <c r="G64" s="70"/>
      <c r="H64" s="70"/>
      <c r="I64" s="70"/>
      <c r="J64" s="70"/>
      <c r="K64" s="32"/>
      <c r="L64" s="32"/>
      <c r="M64" s="32"/>
      <c r="N64" s="32"/>
      <c r="O64" s="32"/>
    </row>
    <row r="65" spans="1:15" x14ac:dyDescent="0.25">
      <c r="A65" s="70"/>
      <c r="B65" s="70"/>
      <c r="C65" s="187"/>
      <c r="D65" s="70"/>
      <c r="E65" s="70"/>
      <c r="F65" s="70"/>
      <c r="G65" s="70"/>
      <c r="H65" s="70"/>
      <c r="I65" s="70"/>
      <c r="J65" s="70"/>
      <c r="K65" s="32"/>
      <c r="L65" s="32"/>
      <c r="M65" s="32"/>
      <c r="N65" s="32"/>
      <c r="O65" s="32"/>
    </row>
    <row r="66" spans="1:15" x14ac:dyDescent="0.25">
      <c r="A66" s="70"/>
      <c r="B66" s="70"/>
      <c r="C66" s="187"/>
      <c r="D66" s="70"/>
      <c r="E66" s="188"/>
      <c r="F66" s="188"/>
      <c r="G66" s="70"/>
      <c r="H66" s="70"/>
      <c r="I66" s="70"/>
      <c r="J66" s="70"/>
      <c r="K66" s="32"/>
      <c r="L66" s="32"/>
      <c r="M66" s="32"/>
      <c r="N66" s="32"/>
      <c r="O66" s="32"/>
    </row>
    <row r="67" spans="1:15" x14ac:dyDescent="0.25">
      <c r="A67" s="70"/>
      <c r="B67" s="70"/>
      <c r="C67" s="187"/>
      <c r="D67" s="70"/>
      <c r="E67" s="70"/>
      <c r="F67" s="70"/>
      <c r="G67" s="70"/>
      <c r="H67" s="70"/>
      <c r="I67" s="70"/>
      <c r="J67" s="70"/>
      <c r="K67" s="32"/>
      <c r="L67" s="32"/>
      <c r="M67" s="32"/>
      <c r="N67" s="32"/>
      <c r="O67" s="32"/>
    </row>
    <row r="68" spans="1:15" x14ac:dyDescent="0.25">
      <c r="A68" s="70"/>
      <c r="B68" s="70"/>
      <c r="C68" s="187"/>
      <c r="D68" s="70"/>
      <c r="E68" s="70"/>
      <c r="F68" s="70"/>
      <c r="G68" s="70"/>
      <c r="H68" s="70"/>
      <c r="I68" s="70"/>
      <c r="J68" s="70"/>
      <c r="K68" s="32"/>
      <c r="L68" s="32"/>
      <c r="M68" s="32"/>
      <c r="N68" s="32"/>
      <c r="O68" s="32"/>
    </row>
    <row r="69" spans="1:15" x14ac:dyDescent="0.25">
      <c r="A69" s="70"/>
      <c r="B69" s="70"/>
      <c r="C69" s="187"/>
      <c r="D69" s="70"/>
      <c r="E69" s="70"/>
      <c r="F69" s="70"/>
      <c r="G69" s="70"/>
      <c r="H69" s="70"/>
      <c r="I69" s="70"/>
      <c r="J69" s="70"/>
      <c r="K69" s="32"/>
      <c r="L69" s="32"/>
      <c r="M69" s="32"/>
      <c r="N69" s="32"/>
      <c r="O69" s="32"/>
    </row>
    <row r="70" spans="1:15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32"/>
      <c r="L70" s="32"/>
      <c r="M70" s="32"/>
      <c r="N70" s="32"/>
      <c r="O70" s="32"/>
    </row>
    <row r="71" spans="1:15" x14ac:dyDescent="0.25">
      <c r="A71" s="70"/>
      <c r="B71" s="70"/>
      <c r="C71" s="187"/>
      <c r="D71" s="70"/>
      <c r="E71" s="70"/>
      <c r="F71" s="70"/>
      <c r="G71" s="70"/>
      <c r="H71" s="70"/>
      <c r="I71" s="70"/>
      <c r="J71" s="70"/>
      <c r="K71" s="32"/>
      <c r="L71" s="32"/>
      <c r="M71" s="32"/>
      <c r="N71" s="32"/>
      <c r="O71" s="32"/>
    </row>
    <row r="72" spans="1:15" x14ac:dyDescent="0.25">
      <c r="A72" s="70"/>
      <c r="B72" s="70"/>
      <c r="C72" s="187"/>
      <c r="D72" s="70"/>
      <c r="E72" s="70"/>
      <c r="F72" s="70"/>
      <c r="G72" s="70"/>
      <c r="H72" s="70"/>
      <c r="I72" s="70"/>
      <c r="J72" s="70"/>
      <c r="K72" s="32"/>
      <c r="L72" s="32"/>
      <c r="M72" s="32"/>
      <c r="N72" s="32"/>
      <c r="O72" s="32"/>
    </row>
    <row r="73" spans="1:15" x14ac:dyDescent="0.25">
      <c r="E73" s="1"/>
      <c r="F73" s="1"/>
    </row>
    <row r="74" spans="1:15" x14ac:dyDescent="0.25">
      <c r="E74" s="1"/>
      <c r="F74" s="1"/>
    </row>
    <row r="75" spans="1:15" x14ac:dyDescent="0.25">
      <c r="E75" s="1"/>
      <c r="F75" s="1"/>
    </row>
    <row r="76" spans="1:15" x14ac:dyDescent="0.25">
      <c r="E76" s="1"/>
      <c r="F76" s="1"/>
    </row>
    <row r="77" spans="1:15" x14ac:dyDescent="0.25">
      <c r="A77" s="5"/>
    </row>
    <row r="79" spans="1:15" x14ac:dyDescent="0.25">
      <c r="N79" s="180"/>
    </row>
    <row r="80" spans="1:15" x14ac:dyDescent="0.25">
      <c r="H80" s="180"/>
      <c r="I80" s="180"/>
      <c r="J80" s="180"/>
      <c r="K80" s="180"/>
      <c r="L80" s="180"/>
      <c r="O80" s="180"/>
    </row>
    <row r="81" spans="2:15" x14ac:dyDescent="0.25">
      <c r="H81" s="180"/>
      <c r="I81" s="180"/>
      <c r="J81" s="180"/>
      <c r="K81" s="180"/>
      <c r="L81" s="180"/>
      <c r="O81" s="180"/>
    </row>
    <row r="82" spans="2:15" x14ac:dyDescent="0.25">
      <c r="H82" s="180"/>
      <c r="I82" s="180"/>
      <c r="J82" s="180"/>
      <c r="K82" s="180"/>
      <c r="L82" s="180"/>
      <c r="O82" s="180"/>
    </row>
    <row r="83" spans="2:15" x14ac:dyDescent="0.25">
      <c r="H83" s="180"/>
      <c r="I83" s="180"/>
      <c r="J83" s="180"/>
      <c r="K83" s="180"/>
      <c r="L83" s="180"/>
      <c r="M83" s="2"/>
      <c r="O83" s="180"/>
    </row>
    <row r="85" spans="2:15" x14ac:dyDescent="0.25">
      <c r="B85" s="180"/>
    </row>
    <row r="86" spans="2:15" x14ac:dyDescent="0.25">
      <c r="B86" s="180"/>
    </row>
    <row r="87" spans="2:15" x14ac:dyDescent="0.25">
      <c r="B87" s="180"/>
    </row>
  </sheetData>
  <mergeCells count="27">
    <mergeCell ref="D34:F34"/>
    <mergeCell ref="I34:L34"/>
    <mergeCell ref="M8:M9"/>
    <mergeCell ref="B31:D31"/>
    <mergeCell ref="M31:O31"/>
    <mergeCell ref="B32:D32"/>
    <mergeCell ref="M32:O32"/>
    <mergeCell ref="D33:F33"/>
    <mergeCell ref="I33:L33"/>
    <mergeCell ref="A5:O5"/>
    <mergeCell ref="A6:O6"/>
    <mergeCell ref="A7:O7"/>
    <mergeCell ref="A8:A9"/>
    <mergeCell ref="B8:B9"/>
    <mergeCell ref="C8:D9"/>
    <mergeCell ref="E8:E9"/>
    <mergeCell ref="F8:F9"/>
    <mergeCell ref="G8:G9"/>
    <mergeCell ref="H8:L8"/>
    <mergeCell ref="N8:N9"/>
    <mergeCell ref="O8:O9"/>
    <mergeCell ref="A4:O4"/>
    <mergeCell ref="A1:E1"/>
    <mergeCell ref="H1:O1"/>
    <mergeCell ref="A2:E2"/>
    <mergeCell ref="H2:O2"/>
    <mergeCell ref="H3:O3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46"/>
  <sheetViews>
    <sheetView topLeftCell="A7" workbookViewId="0">
      <selection activeCell="Q8" sqref="Q8"/>
    </sheetView>
  </sheetViews>
  <sheetFormatPr defaultColWidth="18.7109375" defaultRowHeight="15.75" x14ac:dyDescent="0.25"/>
  <cols>
    <col min="1" max="1" width="5.140625" style="1" bestFit="1" customWidth="1"/>
    <col min="2" max="2" width="11.28515625" style="1" bestFit="1" customWidth="1"/>
    <col min="3" max="3" width="20" style="1" bestFit="1" customWidth="1"/>
    <col min="4" max="4" width="6.7109375" style="1" bestFit="1" customWidth="1"/>
    <col min="5" max="5" width="6.42578125" style="758" bestFit="1" customWidth="1"/>
    <col min="6" max="6" width="8.85546875" style="1" bestFit="1" customWidth="1"/>
    <col min="7" max="7" width="8.42578125" style="1" bestFit="1" customWidth="1"/>
    <col min="8" max="12" width="5.140625" style="1" bestFit="1" customWidth="1"/>
    <col min="13" max="13" width="7.5703125" style="1" bestFit="1" customWidth="1"/>
    <col min="14" max="14" width="8.7109375" style="1" bestFit="1" customWidth="1"/>
    <col min="15" max="15" width="18.42578125" style="1" bestFit="1" customWidth="1"/>
    <col min="16" max="16" width="12" style="1" bestFit="1" customWidth="1"/>
    <col min="17" max="16384" width="18.7109375" style="1"/>
  </cols>
  <sheetData>
    <row r="1" spans="1:16" s="2" customFormat="1" x14ac:dyDescent="0.25">
      <c r="A1" s="804" t="s">
        <v>0</v>
      </c>
      <c r="B1" s="804"/>
      <c r="C1" s="804"/>
      <c r="D1" s="804"/>
      <c r="E1" s="758"/>
      <c r="F1" s="181"/>
      <c r="G1" s="181"/>
      <c r="H1" s="803" t="s">
        <v>1</v>
      </c>
      <c r="I1" s="803"/>
      <c r="J1" s="803"/>
      <c r="K1" s="803"/>
      <c r="L1" s="803"/>
      <c r="M1" s="803"/>
      <c r="N1" s="803"/>
      <c r="O1" s="803"/>
    </row>
    <row r="2" spans="1:16" x14ac:dyDescent="0.25">
      <c r="A2" s="803" t="s">
        <v>3</v>
      </c>
      <c r="B2" s="803"/>
      <c r="C2" s="803"/>
      <c r="D2" s="803"/>
      <c r="F2" s="763"/>
      <c r="G2" s="763"/>
      <c r="H2" s="803" t="s">
        <v>2</v>
      </c>
      <c r="I2" s="803"/>
      <c r="J2" s="803"/>
      <c r="K2" s="803"/>
      <c r="L2" s="803"/>
      <c r="M2" s="803"/>
      <c r="N2" s="803"/>
      <c r="O2" s="803"/>
    </row>
    <row r="3" spans="1:16" x14ac:dyDescent="0.25">
      <c r="C3" s="181"/>
      <c r="D3" s="181"/>
      <c r="E3" s="757"/>
      <c r="F3" s="763"/>
      <c r="G3" s="763"/>
      <c r="J3" s="763"/>
      <c r="K3" s="763"/>
      <c r="L3" s="763"/>
      <c r="M3" s="763"/>
    </row>
    <row r="4" spans="1:16" x14ac:dyDescent="0.25">
      <c r="F4" s="763"/>
      <c r="G4" s="763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16" x14ac:dyDescent="0.25">
      <c r="F5" s="763"/>
      <c r="G5" s="763"/>
      <c r="K5" s="758"/>
      <c r="L5" s="758"/>
      <c r="M5" s="756"/>
      <c r="N5" s="758"/>
    </row>
    <row r="6" spans="1:16" x14ac:dyDescent="0.25">
      <c r="A6" s="803" t="s">
        <v>4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758"/>
    </row>
    <row r="7" spans="1:16" x14ac:dyDescent="0.25">
      <c r="A7" s="814" t="s">
        <v>156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758"/>
    </row>
    <row r="8" spans="1:16" x14ac:dyDescent="0.25">
      <c r="A8" s="814" t="s">
        <v>1349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758"/>
    </row>
    <row r="9" spans="1:16" x14ac:dyDescent="0.25">
      <c r="A9" s="814" t="s">
        <v>1348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758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58"/>
    </row>
    <row r="11" spans="1:16" s="757" customFormat="1" x14ac:dyDescent="0.25">
      <c r="A11" s="874" t="s">
        <v>5</v>
      </c>
      <c r="B11" s="874" t="s">
        <v>6</v>
      </c>
      <c r="C11" s="874" t="s">
        <v>7</v>
      </c>
      <c r="D11" s="874"/>
      <c r="E11" s="874" t="s">
        <v>8</v>
      </c>
      <c r="F11" s="874" t="s">
        <v>9</v>
      </c>
      <c r="G11" s="874" t="s">
        <v>250</v>
      </c>
      <c r="H11" s="875" t="s">
        <v>10</v>
      </c>
      <c r="I11" s="875"/>
      <c r="J11" s="875"/>
      <c r="K11" s="875"/>
      <c r="L11" s="875"/>
      <c r="M11" s="874" t="s">
        <v>11</v>
      </c>
      <c r="N11" s="874" t="s">
        <v>12</v>
      </c>
      <c r="O11" s="874" t="s">
        <v>18</v>
      </c>
    </row>
    <row r="12" spans="1:16" s="2" customFormat="1" x14ac:dyDescent="0.25">
      <c r="A12" s="874"/>
      <c r="B12" s="874"/>
      <c r="C12" s="874"/>
      <c r="D12" s="874"/>
      <c r="E12" s="874"/>
      <c r="F12" s="874"/>
      <c r="G12" s="874"/>
      <c r="H12" s="762" t="s">
        <v>13</v>
      </c>
      <c r="I12" s="762" t="s">
        <v>14</v>
      </c>
      <c r="J12" s="762" t="s">
        <v>15</v>
      </c>
      <c r="K12" s="762" t="s">
        <v>16</v>
      </c>
      <c r="L12" s="762" t="s">
        <v>17</v>
      </c>
      <c r="M12" s="874"/>
      <c r="N12" s="874"/>
      <c r="O12" s="874"/>
    </row>
    <row r="13" spans="1:16" s="2" customFormat="1" x14ac:dyDescent="0.25">
      <c r="A13" s="15">
        <v>1</v>
      </c>
      <c r="B13" s="364">
        <v>116219001</v>
      </c>
      <c r="C13" s="365" t="s">
        <v>1328</v>
      </c>
      <c r="D13" s="365" t="s">
        <v>146</v>
      </c>
      <c r="E13" s="15" t="s">
        <v>31</v>
      </c>
      <c r="F13" s="15"/>
      <c r="G13" s="25" t="s">
        <v>28</v>
      </c>
      <c r="H13" s="15">
        <v>16</v>
      </c>
      <c r="I13" s="15">
        <v>22</v>
      </c>
      <c r="J13" s="15">
        <v>16</v>
      </c>
      <c r="K13" s="15">
        <v>13</v>
      </c>
      <c r="L13" s="15">
        <v>5</v>
      </c>
      <c r="M13" s="25">
        <f>SUM(H13:L13)</f>
        <v>72</v>
      </c>
      <c r="N13" s="366" t="str">
        <f t="shared" ref="N13:N30" si="0">IF(M13&gt;=90,"Xuất sắc",IF(M13&gt;=80,"Tốt",IF(M13&gt;=65,"Khá",IF(M13&gt;=50,"Trung bình",IF(M13&gt;=35,"Yếu","Kém")))))</f>
        <v>Khá</v>
      </c>
      <c r="O13" s="25"/>
    </row>
    <row r="14" spans="1:16" s="2" customFormat="1" x14ac:dyDescent="0.25">
      <c r="A14" s="15">
        <v>2</v>
      </c>
      <c r="B14" s="364">
        <v>116219004</v>
      </c>
      <c r="C14" s="365" t="s">
        <v>1329</v>
      </c>
      <c r="D14" s="365" t="s">
        <v>279</v>
      </c>
      <c r="E14" s="15" t="s">
        <v>31</v>
      </c>
      <c r="F14" s="15"/>
      <c r="G14" s="25" t="s">
        <v>28</v>
      </c>
      <c r="H14" s="15">
        <v>14</v>
      </c>
      <c r="I14" s="15">
        <v>22</v>
      </c>
      <c r="J14" s="15">
        <v>16</v>
      </c>
      <c r="K14" s="15">
        <v>13</v>
      </c>
      <c r="L14" s="15">
        <v>5</v>
      </c>
      <c r="M14" s="25">
        <f t="shared" ref="M14:M30" si="1">SUM(H14:L14)</f>
        <v>70</v>
      </c>
      <c r="N14" s="366" t="str">
        <f t="shared" si="0"/>
        <v>Khá</v>
      </c>
      <c r="O14" s="25"/>
    </row>
    <row r="15" spans="1:16" s="2" customFormat="1" x14ac:dyDescent="0.25">
      <c r="A15" s="15">
        <v>3</v>
      </c>
      <c r="B15" s="364">
        <v>116219005</v>
      </c>
      <c r="C15" s="365" t="s">
        <v>1330</v>
      </c>
      <c r="D15" s="365" t="s">
        <v>513</v>
      </c>
      <c r="E15" s="15" t="s">
        <v>31</v>
      </c>
      <c r="F15" s="15"/>
      <c r="G15" s="25" t="s">
        <v>28</v>
      </c>
      <c r="H15" s="15">
        <v>16</v>
      </c>
      <c r="I15" s="15">
        <v>22</v>
      </c>
      <c r="J15" s="15">
        <v>10</v>
      </c>
      <c r="K15" s="15">
        <v>16</v>
      </c>
      <c r="L15" s="15">
        <v>5</v>
      </c>
      <c r="M15" s="25">
        <f t="shared" si="1"/>
        <v>69</v>
      </c>
      <c r="N15" s="366" t="str">
        <f t="shared" si="0"/>
        <v>Khá</v>
      </c>
      <c r="O15" s="25"/>
    </row>
    <row r="16" spans="1:16" s="2" customFormat="1" x14ac:dyDescent="0.25">
      <c r="A16" s="15">
        <v>4</v>
      </c>
      <c r="B16" s="364">
        <v>116219007</v>
      </c>
      <c r="C16" s="365" t="s">
        <v>1331</v>
      </c>
      <c r="D16" s="365" t="s">
        <v>283</v>
      </c>
      <c r="E16" s="15" t="s">
        <v>31</v>
      </c>
      <c r="F16" s="15"/>
      <c r="G16" s="25" t="s">
        <v>28</v>
      </c>
      <c r="H16" s="15">
        <v>16</v>
      </c>
      <c r="I16" s="15">
        <v>22</v>
      </c>
      <c r="J16" s="15">
        <v>14</v>
      </c>
      <c r="K16" s="15">
        <v>16</v>
      </c>
      <c r="L16" s="15">
        <v>5</v>
      </c>
      <c r="M16" s="25">
        <f t="shared" si="1"/>
        <v>73</v>
      </c>
      <c r="N16" s="366" t="str">
        <f t="shared" si="0"/>
        <v>Khá</v>
      </c>
      <c r="O16" s="25"/>
    </row>
    <row r="17" spans="1:15" s="2" customFormat="1" x14ac:dyDescent="0.25">
      <c r="A17" s="15">
        <v>5</v>
      </c>
      <c r="B17" s="364">
        <v>116219009</v>
      </c>
      <c r="C17" s="365" t="s">
        <v>1332</v>
      </c>
      <c r="D17" s="365" t="s">
        <v>47</v>
      </c>
      <c r="E17" s="15" t="s">
        <v>27</v>
      </c>
      <c r="F17" s="15"/>
      <c r="G17" s="25" t="s">
        <v>28</v>
      </c>
      <c r="H17" s="15">
        <v>8</v>
      </c>
      <c r="I17" s="15">
        <v>22</v>
      </c>
      <c r="J17" s="15">
        <v>14</v>
      </c>
      <c r="K17" s="15">
        <v>16</v>
      </c>
      <c r="L17" s="15">
        <v>10</v>
      </c>
      <c r="M17" s="25">
        <f t="shared" si="1"/>
        <v>70</v>
      </c>
      <c r="N17" s="366" t="str">
        <f t="shared" si="0"/>
        <v>Khá</v>
      </c>
      <c r="O17" s="25" t="s">
        <v>408</v>
      </c>
    </row>
    <row r="18" spans="1:15" s="2" customFormat="1" x14ac:dyDescent="0.25">
      <c r="A18" s="15">
        <v>6</v>
      </c>
      <c r="B18" s="364">
        <v>116219018</v>
      </c>
      <c r="C18" s="365" t="s">
        <v>1333</v>
      </c>
      <c r="D18" s="365" t="s">
        <v>852</v>
      </c>
      <c r="E18" s="15" t="s">
        <v>31</v>
      </c>
      <c r="F18" s="15"/>
      <c r="G18" s="25" t="s">
        <v>28</v>
      </c>
      <c r="H18" s="15">
        <v>16</v>
      </c>
      <c r="I18" s="15">
        <v>22</v>
      </c>
      <c r="J18" s="15">
        <v>25</v>
      </c>
      <c r="K18" s="15">
        <v>16</v>
      </c>
      <c r="L18" s="15">
        <v>5</v>
      </c>
      <c r="M18" s="23">
        <f t="shared" si="1"/>
        <v>84</v>
      </c>
      <c r="N18" s="367" t="str">
        <f t="shared" si="0"/>
        <v>Tốt</v>
      </c>
      <c r="O18" s="25" t="s">
        <v>1350</v>
      </c>
    </row>
    <row r="19" spans="1:15" s="2" customFormat="1" x14ac:dyDescent="0.25">
      <c r="A19" s="15">
        <v>7</v>
      </c>
      <c r="B19" s="364">
        <v>116219020</v>
      </c>
      <c r="C19" s="365" t="s">
        <v>1334</v>
      </c>
      <c r="D19" s="365" t="s">
        <v>362</v>
      </c>
      <c r="E19" s="15" t="s">
        <v>31</v>
      </c>
      <c r="F19" s="15"/>
      <c r="G19" s="25" t="s">
        <v>28</v>
      </c>
      <c r="H19" s="15">
        <v>18</v>
      </c>
      <c r="I19" s="15">
        <v>22</v>
      </c>
      <c r="J19" s="15">
        <v>14</v>
      </c>
      <c r="K19" s="15">
        <v>16</v>
      </c>
      <c r="L19" s="15">
        <v>5</v>
      </c>
      <c r="M19" s="23">
        <f t="shared" si="1"/>
        <v>75</v>
      </c>
      <c r="N19" s="367" t="str">
        <f t="shared" si="0"/>
        <v>Khá</v>
      </c>
      <c r="O19" s="25" t="s">
        <v>2327</v>
      </c>
    </row>
    <row r="20" spans="1:15" s="2" customFormat="1" x14ac:dyDescent="0.25">
      <c r="A20" s="15">
        <v>8</v>
      </c>
      <c r="B20" s="364">
        <v>116219022</v>
      </c>
      <c r="C20" s="365" t="s">
        <v>589</v>
      </c>
      <c r="D20" s="365" t="s">
        <v>1335</v>
      </c>
      <c r="E20" s="15" t="s">
        <v>31</v>
      </c>
      <c r="F20" s="15"/>
      <c r="G20" s="25" t="s">
        <v>28</v>
      </c>
      <c r="H20" s="15">
        <v>14</v>
      </c>
      <c r="I20" s="15">
        <v>22</v>
      </c>
      <c r="J20" s="15">
        <v>16</v>
      </c>
      <c r="K20" s="15">
        <v>16</v>
      </c>
      <c r="L20" s="15">
        <v>5</v>
      </c>
      <c r="M20" s="25">
        <f t="shared" si="1"/>
        <v>73</v>
      </c>
      <c r="N20" s="366" t="str">
        <f t="shared" si="0"/>
        <v>Khá</v>
      </c>
      <c r="O20" s="25"/>
    </row>
    <row r="21" spans="1:15" s="2" customFormat="1" x14ac:dyDescent="0.25">
      <c r="A21" s="15">
        <v>9</v>
      </c>
      <c r="B21" s="364">
        <v>116219026</v>
      </c>
      <c r="C21" s="365" t="s">
        <v>1336</v>
      </c>
      <c r="D21" s="365" t="s">
        <v>861</v>
      </c>
      <c r="E21" s="15" t="s">
        <v>31</v>
      </c>
      <c r="F21" s="15"/>
      <c r="G21" s="25" t="s">
        <v>28</v>
      </c>
      <c r="H21" s="15">
        <v>8</v>
      </c>
      <c r="I21" s="15">
        <v>22</v>
      </c>
      <c r="J21" s="15">
        <v>20</v>
      </c>
      <c r="K21" s="15">
        <v>13</v>
      </c>
      <c r="L21" s="15">
        <v>5</v>
      </c>
      <c r="M21" s="25">
        <f t="shared" si="1"/>
        <v>68</v>
      </c>
      <c r="N21" s="366" t="str">
        <f t="shared" si="0"/>
        <v>Khá</v>
      </c>
      <c r="O21" s="25"/>
    </row>
    <row r="22" spans="1:15" s="2" customFormat="1" x14ac:dyDescent="0.25">
      <c r="A22" s="15">
        <v>10</v>
      </c>
      <c r="B22" s="364">
        <v>116219029</v>
      </c>
      <c r="C22" s="365" t="s">
        <v>1337</v>
      </c>
      <c r="D22" s="365" t="s">
        <v>89</v>
      </c>
      <c r="E22" s="15" t="s">
        <v>31</v>
      </c>
      <c r="F22" s="15"/>
      <c r="G22" s="25" t="s">
        <v>28</v>
      </c>
      <c r="H22" s="15">
        <v>16</v>
      </c>
      <c r="I22" s="15">
        <v>22</v>
      </c>
      <c r="J22" s="15">
        <v>20</v>
      </c>
      <c r="K22" s="15">
        <v>16</v>
      </c>
      <c r="L22" s="15">
        <v>10</v>
      </c>
      <c r="M22" s="23">
        <f t="shared" si="1"/>
        <v>84</v>
      </c>
      <c r="N22" s="367" t="str">
        <f t="shared" si="0"/>
        <v>Tốt</v>
      </c>
      <c r="O22" s="25" t="s">
        <v>1351</v>
      </c>
    </row>
    <row r="23" spans="1:15" s="2" customFormat="1" x14ac:dyDescent="0.25">
      <c r="A23" s="15">
        <v>11</v>
      </c>
      <c r="B23" s="364">
        <v>116219031</v>
      </c>
      <c r="C23" s="365" t="s">
        <v>1338</v>
      </c>
      <c r="D23" s="365" t="s">
        <v>875</v>
      </c>
      <c r="E23" s="15" t="s">
        <v>31</v>
      </c>
      <c r="F23" s="15"/>
      <c r="G23" s="25" t="s">
        <v>28</v>
      </c>
      <c r="H23" s="15">
        <v>16</v>
      </c>
      <c r="I23" s="15">
        <v>22</v>
      </c>
      <c r="J23" s="15">
        <v>14</v>
      </c>
      <c r="K23" s="15">
        <v>16</v>
      </c>
      <c r="L23" s="15">
        <v>5</v>
      </c>
      <c r="M23" s="25">
        <f t="shared" si="1"/>
        <v>73</v>
      </c>
      <c r="N23" s="366" t="str">
        <f t="shared" si="0"/>
        <v>Khá</v>
      </c>
      <c r="O23" s="186"/>
    </row>
    <row r="24" spans="1:15" s="2" customFormat="1" x14ac:dyDescent="0.25">
      <c r="A24" s="15">
        <v>12</v>
      </c>
      <c r="B24" s="364">
        <v>116219035</v>
      </c>
      <c r="C24" s="365" t="s">
        <v>165</v>
      </c>
      <c r="D24" s="365" t="s">
        <v>35</v>
      </c>
      <c r="E24" s="15" t="s">
        <v>31</v>
      </c>
      <c r="F24" s="15"/>
      <c r="G24" s="25" t="s">
        <v>28</v>
      </c>
      <c r="H24" s="15">
        <v>10</v>
      </c>
      <c r="I24" s="15">
        <v>22</v>
      </c>
      <c r="J24" s="15">
        <v>14</v>
      </c>
      <c r="K24" s="15">
        <v>16</v>
      </c>
      <c r="L24" s="15">
        <v>5</v>
      </c>
      <c r="M24" s="25">
        <f t="shared" si="1"/>
        <v>67</v>
      </c>
      <c r="N24" s="366" t="str">
        <f t="shared" si="0"/>
        <v>Khá</v>
      </c>
      <c r="O24" s="25"/>
    </row>
    <row r="25" spans="1:15" s="2" customFormat="1" x14ac:dyDescent="0.25">
      <c r="A25" s="15">
        <v>13</v>
      </c>
      <c r="B25" s="364">
        <v>116219036</v>
      </c>
      <c r="C25" s="365" t="s">
        <v>1339</v>
      </c>
      <c r="D25" s="365" t="s">
        <v>141</v>
      </c>
      <c r="E25" s="15" t="s">
        <v>27</v>
      </c>
      <c r="F25" s="15"/>
      <c r="G25" s="25" t="s">
        <v>28</v>
      </c>
      <c r="H25" s="15">
        <v>17</v>
      </c>
      <c r="I25" s="15">
        <v>22</v>
      </c>
      <c r="J25" s="15">
        <v>16</v>
      </c>
      <c r="K25" s="15">
        <v>16</v>
      </c>
      <c r="L25" s="15">
        <v>10</v>
      </c>
      <c r="M25" s="23">
        <f t="shared" si="1"/>
        <v>81</v>
      </c>
      <c r="N25" s="367" t="str">
        <f t="shared" si="0"/>
        <v>Tốt</v>
      </c>
      <c r="O25" s="25" t="s">
        <v>1355</v>
      </c>
    </row>
    <row r="26" spans="1:15" s="2" customFormat="1" x14ac:dyDescent="0.25">
      <c r="A26" s="15">
        <v>14</v>
      </c>
      <c r="B26" s="364">
        <v>116219039</v>
      </c>
      <c r="C26" s="365" t="s">
        <v>1340</v>
      </c>
      <c r="D26" s="365" t="s">
        <v>333</v>
      </c>
      <c r="E26" s="15" t="s">
        <v>31</v>
      </c>
      <c r="F26" s="15"/>
      <c r="G26" s="25" t="s">
        <v>28</v>
      </c>
      <c r="H26" s="15">
        <v>20</v>
      </c>
      <c r="I26" s="15">
        <v>22</v>
      </c>
      <c r="J26" s="15">
        <v>14</v>
      </c>
      <c r="K26" s="15">
        <v>16</v>
      </c>
      <c r="L26" s="15">
        <v>5</v>
      </c>
      <c r="M26" s="23">
        <f t="shared" si="1"/>
        <v>77</v>
      </c>
      <c r="N26" s="367" t="str">
        <f t="shared" si="0"/>
        <v>Khá</v>
      </c>
      <c r="O26" s="25" t="s">
        <v>1354</v>
      </c>
    </row>
    <row r="27" spans="1:15" s="2" customFormat="1" x14ac:dyDescent="0.25">
      <c r="A27" s="15">
        <v>15</v>
      </c>
      <c r="B27" s="364">
        <v>116219040</v>
      </c>
      <c r="C27" s="365" t="s">
        <v>1330</v>
      </c>
      <c r="D27" s="365" t="s">
        <v>1310</v>
      </c>
      <c r="E27" s="15" t="s">
        <v>31</v>
      </c>
      <c r="F27" s="15"/>
      <c r="G27" s="25" t="s">
        <v>28</v>
      </c>
      <c r="H27" s="15">
        <v>16</v>
      </c>
      <c r="I27" s="15">
        <v>22</v>
      </c>
      <c r="J27" s="15">
        <v>19</v>
      </c>
      <c r="K27" s="15">
        <v>16</v>
      </c>
      <c r="L27" s="15">
        <v>10</v>
      </c>
      <c r="M27" s="23">
        <f t="shared" si="1"/>
        <v>83</v>
      </c>
      <c r="N27" s="367" t="str">
        <f t="shared" si="0"/>
        <v>Tốt</v>
      </c>
      <c r="O27" s="25" t="s">
        <v>1353</v>
      </c>
    </row>
    <row r="28" spans="1:15" s="136" customFormat="1" x14ac:dyDescent="0.25">
      <c r="A28" s="15">
        <v>16</v>
      </c>
      <c r="B28" s="364">
        <v>116219046</v>
      </c>
      <c r="C28" s="365" t="s">
        <v>1341</v>
      </c>
      <c r="D28" s="365" t="s">
        <v>104</v>
      </c>
      <c r="E28" s="15" t="s">
        <v>31</v>
      </c>
      <c r="F28" s="15"/>
      <c r="G28" s="25" t="s">
        <v>28</v>
      </c>
      <c r="H28" s="15">
        <v>14</v>
      </c>
      <c r="I28" s="15">
        <v>22</v>
      </c>
      <c r="J28" s="15">
        <v>16</v>
      </c>
      <c r="K28" s="15">
        <v>16</v>
      </c>
      <c r="L28" s="15">
        <v>5</v>
      </c>
      <c r="M28" s="25">
        <f t="shared" si="1"/>
        <v>73</v>
      </c>
      <c r="N28" s="25" t="str">
        <f t="shared" si="0"/>
        <v>Khá</v>
      </c>
      <c r="O28" s="38"/>
    </row>
    <row r="29" spans="1:15" s="2" customFormat="1" x14ac:dyDescent="0.25">
      <c r="A29" s="15">
        <v>17</v>
      </c>
      <c r="B29" s="364">
        <v>116219053</v>
      </c>
      <c r="C29" s="365" t="s">
        <v>1342</v>
      </c>
      <c r="D29" s="365" t="s">
        <v>224</v>
      </c>
      <c r="E29" s="15" t="s">
        <v>31</v>
      </c>
      <c r="F29" s="15"/>
      <c r="G29" s="25" t="s">
        <v>28</v>
      </c>
      <c r="H29" s="15">
        <v>16</v>
      </c>
      <c r="I29" s="15">
        <v>22</v>
      </c>
      <c r="J29" s="15">
        <v>20</v>
      </c>
      <c r="K29" s="15">
        <v>16</v>
      </c>
      <c r="L29" s="15">
        <v>10</v>
      </c>
      <c r="M29" s="23">
        <f t="shared" si="1"/>
        <v>84</v>
      </c>
      <c r="N29" s="367" t="str">
        <f t="shared" si="0"/>
        <v>Tốt</v>
      </c>
      <c r="O29" s="25" t="s">
        <v>1352</v>
      </c>
    </row>
    <row r="30" spans="1:15" s="2" customFormat="1" x14ac:dyDescent="0.25">
      <c r="A30" s="15">
        <v>18</v>
      </c>
      <c r="B30" s="364">
        <v>116219057</v>
      </c>
      <c r="C30" s="365" t="s">
        <v>1343</v>
      </c>
      <c r="D30" s="365" t="s">
        <v>1344</v>
      </c>
      <c r="E30" s="15" t="s">
        <v>27</v>
      </c>
      <c r="F30" s="15"/>
      <c r="G30" s="25" t="s">
        <v>28</v>
      </c>
      <c r="H30" s="15">
        <v>16</v>
      </c>
      <c r="I30" s="15">
        <v>22</v>
      </c>
      <c r="J30" s="15">
        <v>19</v>
      </c>
      <c r="K30" s="15">
        <v>16</v>
      </c>
      <c r="L30" s="15">
        <v>5</v>
      </c>
      <c r="M30" s="25">
        <f t="shared" si="1"/>
        <v>78</v>
      </c>
      <c r="N30" s="366" t="str">
        <f t="shared" si="0"/>
        <v>Khá</v>
      </c>
      <c r="O30" s="25"/>
    </row>
    <row r="31" spans="1:15" s="2" customFormat="1" x14ac:dyDescent="0.25">
      <c r="A31" s="15">
        <v>19</v>
      </c>
      <c r="B31" s="364">
        <v>116219069</v>
      </c>
      <c r="C31" s="365" t="s">
        <v>1345</v>
      </c>
      <c r="D31" s="365" t="s">
        <v>185</v>
      </c>
      <c r="E31" s="15" t="s">
        <v>31</v>
      </c>
      <c r="F31" s="15"/>
      <c r="G31" s="25" t="s">
        <v>28</v>
      </c>
      <c r="H31" s="15">
        <v>16</v>
      </c>
      <c r="I31" s="15">
        <v>22</v>
      </c>
      <c r="J31" s="15">
        <v>17</v>
      </c>
      <c r="K31" s="15">
        <v>16</v>
      </c>
      <c r="L31" s="15">
        <v>5</v>
      </c>
      <c r="M31" s="25">
        <f>SUM(H31:L31)</f>
        <v>76</v>
      </c>
      <c r="N31" s="366" t="str">
        <f>IF(M31&gt;=90,"Xuất sắc",IF(M31&gt;=80,"Tốt",IF(M31&gt;=65,"Khá",IF(M31&gt;=50,"Trung bình",IF(M31&gt;=35,"Yếu","Kém")))))</f>
        <v>Khá</v>
      </c>
      <c r="O31" s="25"/>
    </row>
    <row r="32" spans="1:15" s="2" customFormat="1" x14ac:dyDescent="0.25">
      <c r="A32" s="15">
        <v>20</v>
      </c>
      <c r="B32" s="364">
        <v>116219070</v>
      </c>
      <c r="C32" s="365" t="s">
        <v>275</v>
      </c>
      <c r="D32" s="365" t="s">
        <v>62</v>
      </c>
      <c r="E32" s="15" t="s">
        <v>31</v>
      </c>
      <c r="F32" s="15"/>
      <c r="G32" s="25" t="s">
        <v>28</v>
      </c>
      <c r="H32" s="15">
        <v>12</v>
      </c>
      <c r="I32" s="15">
        <v>22</v>
      </c>
      <c r="J32" s="15">
        <v>17</v>
      </c>
      <c r="K32" s="15">
        <v>16</v>
      </c>
      <c r="L32" s="15">
        <v>5</v>
      </c>
      <c r="M32" s="25">
        <f>SUM(H32:L32)</f>
        <v>72</v>
      </c>
      <c r="N32" s="366" t="str">
        <f>IF(M32&gt;=90,"Xuất sắc",IF(M32&gt;=80,"Tốt",IF(M32&gt;=65,"Khá",IF(M32&gt;=50,"Trung bình",IF(M32&gt;=35,"Yếu","Kém")))))</f>
        <v>Khá</v>
      </c>
      <c r="O32" s="25"/>
    </row>
    <row r="33" spans="1:15" x14ac:dyDescent="0.25">
      <c r="A33" s="3"/>
      <c r="B33" s="864" t="s">
        <v>1346</v>
      </c>
      <c r="C33" s="864"/>
      <c r="D33" s="864"/>
      <c r="E33" s="864"/>
      <c r="F33" s="864"/>
      <c r="G33" s="3"/>
      <c r="H33" s="4"/>
      <c r="I33" s="4"/>
      <c r="J33" s="4"/>
      <c r="K33" s="4"/>
      <c r="L33" s="4"/>
      <c r="M33" s="4"/>
      <c r="N33" s="4"/>
      <c r="O33" s="4"/>
    </row>
    <row r="34" spans="1:15" s="6" customFormat="1" x14ac:dyDescent="0.25">
      <c r="A34" s="792" t="s">
        <v>19</v>
      </c>
      <c r="B34" s="792"/>
      <c r="C34" s="792"/>
      <c r="D34" s="792" t="s">
        <v>541</v>
      </c>
      <c r="E34" s="792"/>
      <c r="F34" s="792"/>
      <c r="G34" s="792"/>
      <c r="H34" s="792" t="s">
        <v>1347</v>
      </c>
      <c r="I34" s="792"/>
      <c r="J34" s="792"/>
      <c r="K34" s="792"/>
      <c r="L34" s="792"/>
      <c r="M34" s="792" t="s">
        <v>543</v>
      </c>
      <c r="N34" s="792"/>
      <c r="O34" s="792"/>
    </row>
    <row r="35" spans="1:15" s="6" customFormat="1" x14ac:dyDescent="0.25">
      <c r="A35" s="793" t="s">
        <v>20</v>
      </c>
      <c r="B35" s="793"/>
      <c r="C35" s="793"/>
      <c r="D35" s="793" t="s">
        <v>20</v>
      </c>
      <c r="E35" s="793"/>
      <c r="F35" s="793"/>
      <c r="G35" s="793"/>
      <c r="H35" s="793" t="s">
        <v>20</v>
      </c>
      <c r="I35" s="793"/>
      <c r="J35" s="793"/>
      <c r="K35" s="793"/>
      <c r="L35" s="793"/>
      <c r="M35" s="792"/>
      <c r="N35" s="792"/>
      <c r="O35" s="792"/>
    </row>
    <row r="36" spans="1:15" x14ac:dyDescent="0.25">
      <c r="A36" s="117"/>
    </row>
    <row r="38" spans="1:15" x14ac:dyDescent="0.25">
      <c r="F38" s="758"/>
      <c r="G38" s="758"/>
      <c r="N38" s="758"/>
    </row>
    <row r="39" spans="1:15" x14ac:dyDescent="0.25">
      <c r="H39" s="758"/>
      <c r="I39" s="758"/>
      <c r="J39" s="758"/>
      <c r="K39" s="758"/>
      <c r="L39" s="758"/>
      <c r="O39" s="758"/>
    </row>
    <row r="40" spans="1:15" x14ac:dyDescent="0.25">
      <c r="H40" s="758"/>
      <c r="I40" s="758"/>
      <c r="J40" s="758"/>
      <c r="K40" s="758"/>
      <c r="L40" s="758"/>
      <c r="O40" s="758"/>
    </row>
    <row r="41" spans="1:15" x14ac:dyDescent="0.25">
      <c r="H41" s="758"/>
      <c r="I41" s="758"/>
      <c r="J41" s="758"/>
      <c r="K41" s="758"/>
      <c r="L41" s="758"/>
      <c r="O41" s="758"/>
    </row>
    <row r="42" spans="1:15" x14ac:dyDescent="0.25">
      <c r="H42" s="758"/>
      <c r="I42" s="758"/>
      <c r="J42" s="758"/>
      <c r="K42" s="758"/>
      <c r="L42" s="758"/>
      <c r="M42" s="2"/>
      <c r="O42" s="758"/>
    </row>
    <row r="44" spans="1:15" x14ac:dyDescent="0.25">
      <c r="B44" s="758"/>
      <c r="F44" s="758"/>
      <c r="G44" s="763"/>
    </row>
    <row r="45" spans="1:15" x14ac:dyDescent="0.25">
      <c r="B45" s="758"/>
      <c r="F45" s="758"/>
      <c r="G45" s="763"/>
    </row>
    <row r="46" spans="1:15" x14ac:dyDescent="0.25">
      <c r="B46" s="758"/>
      <c r="F46" s="758"/>
      <c r="G46" s="763"/>
    </row>
  </sheetData>
  <mergeCells count="28">
    <mergeCell ref="A6:O6"/>
    <mergeCell ref="A7:O7"/>
    <mergeCell ref="H1:O1"/>
    <mergeCell ref="H2:O2"/>
    <mergeCell ref="H4:O4"/>
    <mergeCell ref="A2:D2"/>
    <mergeCell ref="A1:D1"/>
    <mergeCell ref="A8:O8"/>
    <mergeCell ref="A9:O9"/>
    <mergeCell ref="A35:C35"/>
    <mergeCell ref="D35:G35"/>
    <mergeCell ref="H35:L35"/>
    <mergeCell ref="M35:O35"/>
    <mergeCell ref="G11:G12"/>
    <mergeCell ref="A34:C34"/>
    <mergeCell ref="D34:G34"/>
    <mergeCell ref="H34:L34"/>
    <mergeCell ref="M34:O34"/>
    <mergeCell ref="H11:L11"/>
    <mergeCell ref="M11:M12"/>
    <mergeCell ref="N11:N12"/>
    <mergeCell ref="O11:O12"/>
    <mergeCell ref="B33:F33"/>
    <mergeCell ref="A11:A12"/>
    <mergeCell ref="B11:B12"/>
    <mergeCell ref="C11:D12"/>
    <mergeCell ref="E11:E12"/>
    <mergeCell ref="F11:F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89"/>
  <sheetViews>
    <sheetView topLeftCell="A16" workbookViewId="0">
      <selection activeCell="P30" sqref="P30"/>
    </sheetView>
  </sheetViews>
  <sheetFormatPr defaultColWidth="9.140625" defaultRowHeight="15.75" x14ac:dyDescent="0.25"/>
  <cols>
    <col min="1" max="1" width="5.140625" style="180" bestFit="1" customWidth="1"/>
    <col min="2" max="2" width="11.28515625" style="1" bestFit="1" customWidth="1"/>
    <col min="3" max="3" width="18.140625" style="1" bestFit="1" customWidth="1"/>
    <col min="4" max="4" width="7.7109375" style="1" bestFit="1" customWidth="1"/>
    <col min="5" max="5" width="6.42578125" style="180" bestFit="1" customWidth="1"/>
    <col min="6" max="6" width="11.28515625" style="180" bestFit="1" customWidth="1"/>
    <col min="7" max="7" width="11.28515625" style="1" bestFit="1" customWidth="1"/>
    <col min="8" max="12" width="5.140625" style="1" bestFit="1" customWidth="1"/>
    <col min="13" max="13" width="7.5703125" style="1" bestFit="1" customWidth="1"/>
    <col min="14" max="14" width="10.140625" style="1" bestFit="1" customWidth="1"/>
    <col min="15" max="15" width="32.28515625" style="1" bestFit="1" customWidth="1"/>
    <col min="16" max="16384" width="9.140625" style="1"/>
  </cols>
  <sheetData>
    <row r="1" spans="1:16" s="2" customFormat="1" x14ac:dyDescent="0.25">
      <c r="A1" s="804" t="s">
        <v>0</v>
      </c>
      <c r="B1" s="804"/>
      <c r="C1" s="804"/>
      <c r="D1" s="804"/>
      <c r="E1" s="180"/>
      <c r="F1" s="331"/>
      <c r="G1" s="803" t="s">
        <v>1</v>
      </c>
      <c r="H1" s="803"/>
      <c r="I1" s="803"/>
      <c r="J1" s="803"/>
      <c r="K1" s="803"/>
      <c r="L1" s="803"/>
      <c r="M1" s="803"/>
      <c r="N1" s="803"/>
      <c r="O1" s="803"/>
    </row>
    <row r="2" spans="1:16" x14ac:dyDescent="0.25">
      <c r="A2" s="803" t="s">
        <v>3</v>
      </c>
      <c r="B2" s="803"/>
      <c r="C2" s="803"/>
      <c r="D2" s="803"/>
      <c r="F2" s="105"/>
      <c r="G2" s="803" t="s">
        <v>2</v>
      </c>
      <c r="H2" s="803"/>
      <c r="I2" s="803"/>
      <c r="J2" s="803"/>
      <c r="K2" s="803"/>
      <c r="L2" s="803"/>
      <c r="M2" s="803"/>
      <c r="N2" s="803"/>
      <c r="O2" s="803"/>
    </row>
    <row r="3" spans="1:16" x14ac:dyDescent="0.25">
      <c r="F3" s="105"/>
      <c r="G3" s="802" t="s">
        <v>616</v>
      </c>
      <c r="H3" s="802"/>
      <c r="I3" s="802"/>
      <c r="J3" s="802"/>
      <c r="K3" s="802"/>
      <c r="L3" s="802"/>
      <c r="M3" s="802"/>
      <c r="N3" s="802"/>
      <c r="O3" s="802"/>
    </row>
    <row r="4" spans="1:16" x14ac:dyDescent="0.25">
      <c r="G4" s="179"/>
      <c r="K4" s="180"/>
      <c r="L4" s="180"/>
      <c r="M4" s="116"/>
      <c r="N4" s="180"/>
    </row>
    <row r="5" spans="1:16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16" x14ac:dyDescent="0.25">
      <c r="A6" s="801" t="s">
        <v>544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"/>
      <c r="P6" s="180"/>
    </row>
    <row r="7" spans="1:16" x14ac:dyDescent="0.25">
      <c r="A7" s="801" t="s">
        <v>545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108"/>
      <c r="P7" s="180"/>
    </row>
    <row r="8" spans="1:16" x14ac:dyDescent="0.25">
      <c r="A8" s="801" t="s">
        <v>546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108"/>
      <c r="P8" s="180"/>
    </row>
    <row r="9" spans="1:16" x14ac:dyDescent="0.25">
      <c r="A9" s="257"/>
      <c r="B9" s="256"/>
      <c r="C9" s="256"/>
      <c r="D9" s="256"/>
      <c r="E9" s="257"/>
      <c r="F9" s="257"/>
      <c r="G9" s="258"/>
      <c r="H9" s="256"/>
      <c r="I9" s="259"/>
      <c r="J9" s="260"/>
      <c r="K9" s="259"/>
      <c r="L9" s="259"/>
      <c r="M9" s="257"/>
      <c r="N9" s="256"/>
      <c r="O9" s="256"/>
      <c r="P9" s="3"/>
    </row>
    <row r="10" spans="1:16" s="113" customFormat="1" x14ac:dyDescent="0.25">
      <c r="A10" s="805" t="s">
        <v>5</v>
      </c>
      <c r="B10" s="805" t="s">
        <v>6</v>
      </c>
      <c r="C10" s="807" t="s">
        <v>7</v>
      </c>
      <c r="D10" s="808"/>
      <c r="E10" s="805" t="s">
        <v>8</v>
      </c>
      <c r="F10" s="805" t="s">
        <v>9</v>
      </c>
      <c r="G10" s="808" t="s">
        <v>21</v>
      </c>
      <c r="H10" s="811" t="s">
        <v>10</v>
      </c>
      <c r="I10" s="812"/>
      <c r="J10" s="812"/>
      <c r="K10" s="812"/>
      <c r="L10" s="813"/>
      <c r="M10" s="805" t="s">
        <v>11</v>
      </c>
      <c r="N10" s="805" t="s">
        <v>12</v>
      </c>
      <c r="O10" s="805" t="s">
        <v>18</v>
      </c>
    </row>
    <row r="11" spans="1:16" s="2" customFormat="1" x14ac:dyDescent="0.25">
      <c r="A11" s="806"/>
      <c r="B11" s="806"/>
      <c r="C11" s="809"/>
      <c r="D11" s="810"/>
      <c r="E11" s="806"/>
      <c r="F11" s="806"/>
      <c r="G11" s="810"/>
      <c r="H11" s="114" t="s">
        <v>13</v>
      </c>
      <c r="I11" s="114" t="s">
        <v>14</v>
      </c>
      <c r="J11" s="114" t="s">
        <v>15</v>
      </c>
      <c r="K11" s="114" t="s">
        <v>16</v>
      </c>
      <c r="L11" s="114" t="s">
        <v>17</v>
      </c>
      <c r="M11" s="806"/>
      <c r="N11" s="806"/>
      <c r="O11" s="806"/>
    </row>
    <row r="12" spans="1:16" s="2" customFormat="1" x14ac:dyDescent="0.25">
      <c r="A12" s="13">
        <v>1</v>
      </c>
      <c r="B12" s="264" t="s">
        <v>547</v>
      </c>
      <c r="C12" s="265" t="s">
        <v>548</v>
      </c>
      <c r="D12" s="266" t="s">
        <v>146</v>
      </c>
      <c r="E12" s="267" t="s">
        <v>31</v>
      </c>
      <c r="F12" s="352" t="s">
        <v>549</v>
      </c>
      <c r="G12" s="47" t="s">
        <v>28</v>
      </c>
      <c r="H12" s="13">
        <v>16</v>
      </c>
      <c r="I12" s="13">
        <v>19</v>
      </c>
      <c r="J12" s="263">
        <v>10</v>
      </c>
      <c r="K12" s="263">
        <v>13</v>
      </c>
      <c r="L12" s="263">
        <v>5</v>
      </c>
      <c r="M12" s="13">
        <f>SUM(H12:L12)</f>
        <v>63</v>
      </c>
      <c r="N12" s="13" t="str">
        <f>IF(M12&gt;=90,"Xuất sắc",IF(M12&gt;=80,"Tốt",IF(M12&gt;=65,"Khá",IF(M12&gt;=50,"Trung bình",IF(M12&gt;=35,"Yếu","Kém")))))</f>
        <v>Trung bình</v>
      </c>
      <c r="O12" s="263"/>
    </row>
    <row r="13" spans="1:16" s="136" customFormat="1" x14ac:dyDescent="0.25">
      <c r="A13" s="87">
        <v>2</v>
      </c>
      <c r="B13" s="88" t="s">
        <v>550</v>
      </c>
      <c r="C13" s="89" t="s">
        <v>551</v>
      </c>
      <c r="D13" s="90" t="s">
        <v>498</v>
      </c>
      <c r="E13" s="353" t="s">
        <v>31</v>
      </c>
      <c r="F13" s="354" t="s">
        <v>552</v>
      </c>
      <c r="G13" s="335" t="s">
        <v>28</v>
      </c>
      <c r="H13" s="355"/>
      <c r="I13" s="355"/>
      <c r="J13" s="355"/>
      <c r="K13" s="355"/>
      <c r="L13" s="355"/>
      <c r="M13" s="20">
        <f t="shared" ref="M13:M32" si="0">SUM(H13:L13)</f>
        <v>0</v>
      </c>
      <c r="N13" s="20" t="str">
        <f t="shared" ref="N13:N32" si="1">IF(M13&gt;=90,"Xuất sắc",IF(M13&gt;=80,"Tốt",IF(M13&gt;=65,"Khá",IF(M13&gt;=50,"Trung bình",IF(M13&gt;=35,"Yếu","Kém")))))</f>
        <v>Kém</v>
      </c>
      <c r="O13" s="356" t="s">
        <v>553</v>
      </c>
    </row>
    <row r="14" spans="1:16" s="2" customFormat="1" x14ac:dyDescent="0.25">
      <c r="A14" s="27">
        <v>3</v>
      </c>
      <c r="B14" s="145" t="s">
        <v>554</v>
      </c>
      <c r="C14" s="146" t="s">
        <v>555</v>
      </c>
      <c r="D14" s="266" t="s">
        <v>556</v>
      </c>
      <c r="E14" s="267" t="s">
        <v>27</v>
      </c>
      <c r="F14" s="352" t="s">
        <v>557</v>
      </c>
      <c r="G14" s="47" t="s">
        <v>28</v>
      </c>
      <c r="H14" s="25">
        <v>10</v>
      </c>
      <c r="I14" s="25">
        <v>19</v>
      </c>
      <c r="J14" s="263">
        <v>10</v>
      </c>
      <c r="K14" s="263">
        <v>13</v>
      </c>
      <c r="L14" s="263">
        <v>3</v>
      </c>
      <c r="M14" s="13">
        <f t="shared" si="0"/>
        <v>55</v>
      </c>
      <c r="N14" s="13" t="str">
        <f t="shared" si="1"/>
        <v>Trung bình</v>
      </c>
      <c r="O14" s="43"/>
    </row>
    <row r="15" spans="1:16" s="284" customFormat="1" x14ac:dyDescent="0.25">
      <c r="A15" s="24">
        <v>4</v>
      </c>
      <c r="B15" s="279" t="s">
        <v>558</v>
      </c>
      <c r="C15" s="280" t="s">
        <v>559</v>
      </c>
      <c r="D15" s="281" t="s">
        <v>47</v>
      </c>
      <c r="E15" s="282" t="s">
        <v>27</v>
      </c>
      <c r="F15" s="357" t="s">
        <v>560</v>
      </c>
      <c r="G15" s="47" t="s">
        <v>28</v>
      </c>
      <c r="H15" s="25">
        <v>14</v>
      </c>
      <c r="I15" s="25">
        <v>19</v>
      </c>
      <c r="J15" s="15">
        <v>10</v>
      </c>
      <c r="K15" s="15">
        <v>13</v>
      </c>
      <c r="L15" s="15">
        <v>5</v>
      </c>
      <c r="M15" s="13">
        <f t="shared" si="0"/>
        <v>61</v>
      </c>
      <c r="N15" s="13" t="str">
        <f t="shared" si="1"/>
        <v>Trung bình</v>
      </c>
      <c r="O15" s="358"/>
    </row>
    <row r="16" spans="1:16" s="2" customFormat="1" x14ac:dyDescent="0.25">
      <c r="A16" s="25">
        <v>5</v>
      </c>
      <c r="B16" s="145" t="s">
        <v>561</v>
      </c>
      <c r="C16" s="146" t="s">
        <v>562</v>
      </c>
      <c r="D16" s="266" t="s">
        <v>91</v>
      </c>
      <c r="E16" s="267" t="s">
        <v>27</v>
      </c>
      <c r="F16" s="352" t="s">
        <v>563</v>
      </c>
      <c r="G16" s="47" t="s">
        <v>28</v>
      </c>
      <c r="H16" s="24">
        <v>14</v>
      </c>
      <c r="I16" s="24">
        <v>19</v>
      </c>
      <c r="J16" s="26">
        <v>10</v>
      </c>
      <c r="K16" s="26">
        <v>13</v>
      </c>
      <c r="L16" s="26">
        <v>3</v>
      </c>
      <c r="M16" s="13">
        <f t="shared" si="0"/>
        <v>59</v>
      </c>
      <c r="N16" s="13" t="str">
        <f t="shared" si="1"/>
        <v>Trung bình</v>
      </c>
      <c r="O16" s="26"/>
    </row>
    <row r="17" spans="1:15" s="2" customFormat="1" x14ac:dyDescent="0.25">
      <c r="A17" s="25">
        <v>6</v>
      </c>
      <c r="B17" s="145" t="s">
        <v>564</v>
      </c>
      <c r="C17" s="146" t="s">
        <v>140</v>
      </c>
      <c r="D17" s="266" t="s">
        <v>141</v>
      </c>
      <c r="E17" s="267" t="s">
        <v>27</v>
      </c>
      <c r="F17" s="352" t="s">
        <v>565</v>
      </c>
      <c r="G17" s="47" t="s">
        <v>28</v>
      </c>
      <c r="H17" s="25">
        <v>14</v>
      </c>
      <c r="I17" s="25">
        <v>25</v>
      </c>
      <c r="J17" s="15">
        <v>15</v>
      </c>
      <c r="K17" s="15">
        <v>13</v>
      </c>
      <c r="L17" s="15">
        <v>5</v>
      </c>
      <c r="M17" s="13">
        <f t="shared" si="0"/>
        <v>72</v>
      </c>
      <c r="N17" s="13" t="str">
        <f t="shared" si="1"/>
        <v>Khá</v>
      </c>
      <c r="O17" s="15"/>
    </row>
    <row r="18" spans="1:15" s="2" customFormat="1" x14ac:dyDescent="0.25">
      <c r="A18" s="27">
        <v>7</v>
      </c>
      <c r="B18" s="145" t="s">
        <v>566</v>
      </c>
      <c r="C18" s="146" t="s">
        <v>567</v>
      </c>
      <c r="D18" s="266" t="s">
        <v>472</v>
      </c>
      <c r="E18" s="267" t="s">
        <v>27</v>
      </c>
      <c r="F18" s="352" t="s">
        <v>568</v>
      </c>
      <c r="G18" s="47" t="s">
        <v>28</v>
      </c>
      <c r="H18" s="25">
        <v>14</v>
      </c>
      <c r="I18" s="25">
        <v>25</v>
      </c>
      <c r="J18" s="15">
        <v>10</v>
      </c>
      <c r="K18" s="15">
        <v>13</v>
      </c>
      <c r="L18" s="15">
        <v>4</v>
      </c>
      <c r="M18" s="13">
        <f t="shared" si="0"/>
        <v>66</v>
      </c>
      <c r="N18" s="13" t="str">
        <f t="shared" si="1"/>
        <v>Khá</v>
      </c>
      <c r="O18" s="15"/>
    </row>
    <row r="19" spans="1:15" s="2" customFormat="1" x14ac:dyDescent="0.25">
      <c r="A19" s="25">
        <v>8</v>
      </c>
      <c r="B19" s="145" t="s">
        <v>569</v>
      </c>
      <c r="C19" s="146" t="s">
        <v>490</v>
      </c>
      <c r="D19" s="266" t="s">
        <v>570</v>
      </c>
      <c r="E19" s="267" t="s">
        <v>27</v>
      </c>
      <c r="F19" s="352" t="s">
        <v>571</v>
      </c>
      <c r="G19" s="47" t="s">
        <v>28</v>
      </c>
      <c r="H19" s="25">
        <v>14</v>
      </c>
      <c r="I19" s="25">
        <v>25</v>
      </c>
      <c r="J19" s="15">
        <v>10</v>
      </c>
      <c r="K19" s="15">
        <v>13</v>
      </c>
      <c r="L19" s="15">
        <v>4</v>
      </c>
      <c r="M19" s="13">
        <f t="shared" si="0"/>
        <v>66</v>
      </c>
      <c r="N19" s="13" t="str">
        <f t="shared" si="1"/>
        <v>Khá</v>
      </c>
      <c r="O19" s="15"/>
    </row>
    <row r="20" spans="1:15" s="2" customFormat="1" x14ac:dyDescent="0.25">
      <c r="A20" s="178">
        <v>9</v>
      </c>
      <c r="B20" s="290" t="s">
        <v>572</v>
      </c>
      <c r="C20" s="359" t="s">
        <v>573</v>
      </c>
      <c r="D20" s="360" t="s">
        <v>76</v>
      </c>
      <c r="E20" s="361" t="s">
        <v>27</v>
      </c>
      <c r="F20" s="362" t="s">
        <v>574</v>
      </c>
      <c r="G20" s="335" t="s">
        <v>28</v>
      </c>
      <c r="H20" s="23">
        <v>4</v>
      </c>
      <c r="I20" s="23">
        <v>19</v>
      </c>
      <c r="J20" s="173">
        <v>10</v>
      </c>
      <c r="K20" s="173">
        <v>13</v>
      </c>
      <c r="L20" s="173">
        <v>2</v>
      </c>
      <c r="M20" s="20">
        <f t="shared" si="0"/>
        <v>48</v>
      </c>
      <c r="N20" s="20" t="str">
        <f t="shared" si="1"/>
        <v>Yếu</v>
      </c>
      <c r="O20" s="173" t="s">
        <v>575</v>
      </c>
    </row>
    <row r="21" spans="1:15" s="2" customFormat="1" x14ac:dyDescent="0.25">
      <c r="A21" s="25">
        <v>10</v>
      </c>
      <c r="B21" s="145" t="s">
        <v>576</v>
      </c>
      <c r="C21" s="146" t="s">
        <v>577</v>
      </c>
      <c r="D21" s="266" t="s">
        <v>185</v>
      </c>
      <c r="E21" s="267" t="s">
        <v>31</v>
      </c>
      <c r="F21" s="352" t="s">
        <v>578</v>
      </c>
      <c r="G21" s="47" t="s">
        <v>28</v>
      </c>
      <c r="H21" s="25">
        <v>16</v>
      </c>
      <c r="I21" s="25">
        <v>25</v>
      </c>
      <c r="J21" s="15">
        <v>10</v>
      </c>
      <c r="K21" s="15">
        <v>13</v>
      </c>
      <c r="L21" s="15">
        <v>5</v>
      </c>
      <c r="M21" s="13">
        <f t="shared" si="0"/>
        <v>69</v>
      </c>
      <c r="N21" s="13" t="str">
        <f t="shared" si="1"/>
        <v>Khá</v>
      </c>
      <c r="O21" s="15"/>
    </row>
    <row r="22" spans="1:15" s="284" customFormat="1" x14ac:dyDescent="0.25">
      <c r="A22" s="27">
        <v>11</v>
      </c>
      <c r="B22" s="279" t="s">
        <v>579</v>
      </c>
      <c r="C22" s="280" t="s">
        <v>580</v>
      </c>
      <c r="D22" s="360" t="s">
        <v>128</v>
      </c>
      <c r="E22" s="282" t="s">
        <v>27</v>
      </c>
      <c r="F22" s="357" t="s">
        <v>581</v>
      </c>
      <c r="G22" s="47" t="s">
        <v>28</v>
      </c>
      <c r="H22" s="25">
        <v>20</v>
      </c>
      <c r="I22" s="25">
        <v>25</v>
      </c>
      <c r="J22" s="15">
        <v>17</v>
      </c>
      <c r="K22" s="15">
        <v>23</v>
      </c>
      <c r="L22" s="26">
        <v>10</v>
      </c>
      <c r="M22" s="13">
        <f t="shared" si="0"/>
        <v>95</v>
      </c>
      <c r="N22" s="20" t="str">
        <f t="shared" si="1"/>
        <v>Xuất sắc</v>
      </c>
      <c r="O22" s="15" t="s">
        <v>638</v>
      </c>
    </row>
    <row r="23" spans="1:15" s="2" customFormat="1" x14ac:dyDescent="0.25">
      <c r="A23" s="25">
        <v>12</v>
      </c>
      <c r="B23" s="145" t="s">
        <v>582</v>
      </c>
      <c r="C23" s="146" t="s">
        <v>583</v>
      </c>
      <c r="D23" s="266" t="s">
        <v>55</v>
      </c>
      <c r="E23" s="267" t="s">
        <v>27</v>
      </c>
      <c r="F23" s="352" t="s">
        <v>584</v>
      </c>
      <c r="G23" s="47" t="s">
        <v>28</v>
      </c>
      <c r="H23" s="24">
        <v>14</v>
      </c>
      <c r="I23" s="24">
        <v>19</v>
      </c>
      <c r="J23" s="26">
        <v>10</v>
      </c>
      <c r="K23" s="26">
        <v>13</v>
      </c>
      <c r="L23" s="26">
        <v>5</v>
      </c>
      <c r="M23" s="13">
        <f t="shared" si="0"/>
        <v>61</v>
      </c>
      <c r="N23" s="13" t="str">
        <f t="shared" si="1"/>
        <v>Trung bình</v>
      </c>
      <c r="O23" s="26"/>
    </row>
    <row r="24" spans="1:15" s="2" customFormat="1" x14ac:dyDescent="0.25">
      <c r="A24" s="27">
        <v>13</v>
      </c>
      <c r="B24" s="145" t="s">
        <v>585</v>
      </c>
      <c r="C24" s="146" t="s">
        <v>586</v>
      </c>
      <c r="D24" s="266" t="s">
        <v>350</v>
      </c>
      <c r="E24" s="267" t="s">
        <v>27</v>
      </c>
      <c r="F24" s="352" t="s">
        <v>587</v>
      </c>
      <c r="G24" s="47" t="s">
        <v>28</v>
      </c>
      <c r="H24" s="24">
        <v>16</v>
      </c>
      <c r="I24" s="24">
        <v>19</v>
      </c>
      <c r="J24" s="26">
        <v>10</v>
      </c>
      <c r="K24" s="26">
        <v>13</v>
      </c>
      <c r="L24" s="15">
        <v>10</v>
      </c>
      <c r="M24" s="13">
        <f>SUM(H24:L24)</f>
        <v>68</v>
      </c>
      <c r="N24" s="13" t="str">
        <f t="shared" si="1"/>
        <v>Khá</v>
      </c>
      <c r="O24" s="15" t="s">
        <v>175</v>
      </c>
    </row>
    <row r="25" spans="1:15" s="2" customFormat="1" x14ac:dyDescent="0.25">
      <c r="A25" s="25">
        <v>14</v>
      </c>
      <c r="B25" s="145" t="s">
        <v>588</v>
      </c>
      <c r="C25" s="146" t="s">
        <v>589</v>
      </c>
      <c r="D25" s="266" t="s">
        <v>590</v>
      </c>
      <c r="E25" s="267" t="s">
        <v>27</v>
      </c>
      <c r="F25" s="352" t="s">
        <v>591</v>
      </c>
      <c r="G25" s="47" t="s">
        <v>28</v>
      </c>
      <c r="H25" s="24">
        <v>16</v>
      </c>
      <c r="I25" s="24">
        <v>25</v>
      </c>
      <c r="J25" s="26">
        <v>10</v>
      </c>
      <c r="K25" s="26">
        <v>13</v>
      </c>
      <c r="L25" s="15">
        <v>2</v>
      </c>
      <c r="M25" s="13">
        <f t="shared" si="0"/>
        <v>66</v>
      </c>
      <c r="N25" s="13" t="str">
        <f t="shared" si="1"/>
        <v>Khá</v>
      </c>
      <c r="O25" s="15"/>
    </row>
    <row r="26" spans="1:15" s="2" customFormat="1" x14ac:dyDescent="0.25">
      <c r="A26" s="27">
        <v>15</v>
      </c>
      <c r="B26" s="145" t="s">
        <v>592</v>
      </c>
      <c r="C26" s="146" t="s">
        <v>593</v>
      </c>
      <c r="D26" s="266" t="s">
        <v>362</v>
      </c>
      <c r="E26" s="267" t="s">
        <v>31</v>
      </c>
      <c r="F26" s="352" t="s">
        <v>594</v>
      </c>
      <c r="G26" s="47" t="s">
        <v>28</v>
      </c>
      <c r="H26" s="24">
        <v>16</v>
      </c>
      <c r="I26" s="24">
        <v>25</v>
      </c>
      <c r="J26" s="26">
        <v>15</v>
      </c>
      <c r="K26" s="26">
        <v>13</v>
      </c>
      <c r="L26" s="15">
        <v>10</v>
      </c>
      <c r="M26" s="13">
        <f t="shared" si="0"/>
        <v>79</v>
      </c>
      <c r="N26" s="13" t="str">
        <f t="shared" si="1"/>
        <v>Khá</v>
      </c>
      <c r="O26" s="15" t="s">
        <v>221</v>
      </c>
    </row>
    <row r="27" spans="1:15" s="2" customFormat="1" x14ac:dyDescent="0.25">
      <c r="A27" s="25">
        <v>16</v>
      </c>
      <c r="B27" s="145" t="s">
        <v>595</v>
      </c>
      <c r="C27" s="146" t="s">
        <v>596</v>
      </c>
      <c r="D27" s="266" t="s">
        <v>366</v>
      </c>
      <c r="E27" s="267" t="s">
        <v>31</v>
      </c>
      <c r="F27" s="352" t="s">
        <v>597</v>
      </c>
      <c r="G27" s="47" t="s">
        <v>28</v>
      </c>
      <c r="H27" s="24">
        <v>14</v>
      </c>
      <c r="I27" s="24">
        <v>19</v>
      </c>
      <c r="J27" s="26">
        <v>10</v>
      </c>
      <c r="K27" s="26">
        <v>13</v>
      </c>
      <c r="L27" s="15">
        <v>5</v>
      </c>
      <c r="M27" s="13">
        <f t="shared" si="0"/>
        <v>61</v>
      </c>
      <c r="N27" s="13" t="str">
        <f t="shared" si="1"/>
        <v>Trung bình</v>
      </c>
      <c r="O27" s="15"/>
    </row>
    <row r="28" spans="1:15" s="284" customFormat="1" x14ac:dyDescent="0.25">
      <c r="A28" s="27">
        <v>17</v>
      </c>
      <c r="B28" s="279" t="s">
        <v>598</v>
      </c>
      <c r="C28" s="280" t="s">
        <v>599</v>
      </c>
      <c r="D28" s="360" t="s">
        <v>600</v>
      </c>
      <c r="E28" s="282" t="s">
        <v>31</v>
      </c>
      <c r="F28" s="357" t="s">
        <v>601</v>
      </c>
      <c r="G28" s="47" t="s">
        <v>28</v>
      </c>
      <c r="H28" s="24">
        <v>20</v>
      </c>
      <c r="I28" s="24">
        <v>25</v>
      </c>
      <c r="J28" s="26">
        <v>15</v>
      </c>
      <c r="K28" s="26">
        <v>25</v>
      </c>
      <c r="L28" s="15">
        <v>10</v>
      </c>
      <c r="M28" s="13">
        <f t="shared" si="0"/>
        <v>95</v>
      </c>
      <c r="N28" s="20" t="str">
        <f t="shared" si="1"/>
        <v>Xuất sắc</v>
      </c>
      <c r="O28" s="15" t="s">
        <v>636</v>
      </c>
    </row>
    <row r="29" spans="1:15" s="2" customFormat="1" x14ac:dyDescent="0.25">
      <c r="A29" s="25">
        <v>18</v>
      </c>
      <c r="B29" s="145" t="s">
        <v>602</v>
      </c>
      <c r="C29" s="146" t="s">
        <v>603</v>
      </c>
      <c r="D29" s="266" t="s">
        <v>376</v>
      </c>
      <c r="E29" s="267" t="s">
        <v>31</v>
      </c>
      <c r="F29" s="352" t="s">
        <v>604</v>
      </c>
      <c r="G29" s="47" t="s">
        <v>28</v>
      </c>
      <c r="H29" s="24">
        <v>18</v>
      </c>
      <c r="I29" s="24">
        <v>25</v>
      </c>
      <c r="J29" s="26">
        <v>10</v>
      </c>
      <c r="K29" s="26">
        <v>13</v>
      </c>
      <c r="L29" s="26">
        <v>5</v>
      </c>
      <c r="M29" s="13">
        <f t="shared" si="0"/>
        <v>71</v>
      </c>
      <c r="N29" s="13" t="str">
        <f t="shared" si="1"/>
        <v>Khá</v>
      </c>
      <c r="O29" s="26"/>
    </row>
    <row r="30" spans="1:15" s="2" customFormat="1" x14ac:dyDescent="0.25">
      <c r="A30" s="27">
        <v>19</v>
      </c>
      <c r="B30" s="145" t="s">
        <v>605</v>
      </c>
      <c r="C30" s="146" t="s">
        <v>606</v>
      </c>
      <c r="D30" s="360" t="s">
        <v>607</v>
      </c>
      <c r="E30" s="267" t="s">
        <v>31</v>
      </c>
      <c r="F30" s="352" t="s">
        <v>608</v>
      </c>
      <c r="G30" s="47" t="s">
        <v>28</v>
      </c>
      <c r="H30" s="24">
        <v>20</v>
      </c>
      <c r="I30" s="24">
        <v>25</v>
      </c>
      <c r="J30" s="26">
        <v>18</v>
      </c>
      <c r="K30" s="26">
        <v>17</v>
      </c>
      <c r="L30" s="15">
        <v>10</v>
      </c>
      <c r="M30" s="13">
        <f t="shared" si="0"/>
        <v>90</v>
      </c>
      <c r="N30" s="20" t="str">
        <f t="shared" si="1"/>
        <v>Xuất sắc</v>
      </c>
      <c r="O30" s="15" t="s">
        <v>637</v>
      </c>
    </row>
    <row r="31" spans="1:15" s="2" customFormat="1" x14ac:dyDescent="0.25">
      <c r="A31" s="25">
        <v>20</v>
      </c>
      <c r="B31" s="145" t="s">
        <v>609</v>
      </c>
      <c r="C31" s="146" t="s">
        <v>610</v>
      </c>
      <c r="D31" s="266" t="s">
        <v>30</v>
      </c>
      <c r="E31" s="267" t="s">
        <v>31</v>
      </c>
      <c r="F31" s="352" t="s">
        <v>611</v>
      </c>
      <c r="G31" s="47" t="s">
        <v>28</v>
      </c>
      <c r="H31" s="24">
        <v>20</v>
      </c>
      <c r="I31" s="24">
        <v>25</v>
      </c>
      <c r="J31" s="26">
        <v>15</v>
      </c>
      <c r="K31" s="26">
        <v>13</v>
      </c>
      <c r="L31" s="15">
        <v>5</v>
      </c>
      <c r="M31" s="13">
        <f t="shared" si="0"/>
        <v>78</v>
      </c>
      <c r="N31" s="13" t="str">
        <f t="shared" si="1"/>
        <v>Khá</v>
      </c>
      <c r="O31" s="15"/>
    </row>
    <row r="32" spans="1:15" s="2" customFormat="1" x14ac:dyDescent="0.25">
      <c r="A32" s="27">
        <v>21</v>
      </c>
      <c r="B32" s="145" t="s">
        <v>612</v>
      </c>
      <c r="C32" s="146" t="s">
        <v>613</v>
      </c>
      <c r="D32" s="266" t="s">
        <v>614</v>
      </c>
      <c r="E32" s="267" t="s">
        <v>31</v>
      </c>
      <c r="F32" s="352" t="s">
        <v>615</v>
      </c>
      <c r="G32" s="47" t="s">
        <v>28</v>
      </c>
      <c r="H32" s="24">
        <v>16</v>
      </c>
      <c r="I32" s="24">
        <v>25</v>
      </c>
      <c r="J32" s="26">
        <v>10</v>
      </c>
      <c r="K32" s="26">
        <v>13</v>
      </c>
      <c r="L32" s="15">
        <v>10</v>
      </c>
      <c r="M32" s="13">
        <f t="shared" si="0"/>
        <v>74</v>
      </c>
      <c r="N32" s="13" t="str">
        <f t="shared" si="1"/>
        <v>Khá</v>
      </c>
      <c r="O32" s="15" t="s">
        <v>175</v>
      </c>
    </row>
    <row r="33" spans="1:28" x14ac:dyDescent="0.25">
      <c r="A33" s="3"/>
      <c r="B33" s="883" t="s">
        <v>241</v>
      </c>
      <c r="C33" s="883"/>
      <c r="D33" s="883"/>
      <c r="E33" s="3"/>
      <c r="F33" s="3"/>
      <c r="G33" s="3"/>
      <c r="H33" s="4"/>
      <c r="I33" s="4"/>
      <c r="J33" s="4"/>
      <c r="K33" s="4"/>
      <c r="L33" s="4"/>
      <c r="M33" s="4"/>
      <c r="N33" s="4"/>
      <c r="O33" s="4"/>
    </row>
    <row r="34" spans="1:28" s="2" customFormat="1" x14ac:dyDescent="0.25">
      <c r="B34" s="803"/>
      <c r="C34" s="803"/>
      <c r="D34" s="803"/>
      <c r="E34" s="803"/>
      <c r="F34" s="803"/>
      <c r="G34" s="803" t="s">
        <v>381</v>
      </c>
      <c r="H34" s="803"/>
      <c r="I34" s="803"/>
      <c r="J34" s="803"/>
      <c r="K34" s="803"/>
      <c r="L34" s="803"/>
      <c r="M34" s="803"/>
      <c r="N34" s="803"/>
      <c r="O34" s="803"/>
    </row>
    <row r="35" spans="1:28" x14ac:dyDescent="0.25">
      <c r="A35" s="70"/>
      <c r="B35" s="70"/>
      <c r="C35" s="187"/>
      <c r="D35" s="70"/>
      <c r="E35" s="70"/>
      <c r="F35" s="70"/>
      <c r="G35" s="70"/>
      <c r="H35" s="70"/>
      <c r="I35" s="70"/>
      <c r="J35" s="70"/>
      <c r="K35" s="32"/>
      <c r="L35" s="32"/>
      <c r="M35" s="32"/>
      <c r="N35" s="32"/>
      <c r="O35" s="32"/>
    </row>
    <row r="36" spans="1:28" x14ac:dyDescent="0.25">
      <c r="A36" s="70"/>
      <c r="B36" s="189" t="s">
        <v>639</v>
      </c>
      <c r="C36" s="187"/>
      <c r="D36" s="70"/>
      <c r="E36" s="70"/>
      <c r="F36" s="70"/>
      <c r="G36" s="70"/>
      <c r="H36" s="70"/>
      <c r="I36" s="70"/>
      <c r="J36" s="70"/>
      <c r="K36" s="32"/>
      <c r="L36" s="32"/>
      <c r="M36" s="32"/>
      <c r="N36" s="32"/>
      <c r="O36" s="32"/>
    </row>
    <row r="37" spans="1:28" x14ac:dyDescent="0.25">
      <c r="A37" s="70"/>
      <c r="B37" s="70"/>
      <c r="C37" s="187"/>
      <c r="D37" s="70"/>
      <c r="E37" s="70"/>
      <c r="F37" s="70"/>
      <c r="G37" s="70"/>
      <c r="H37" s="70"/>
      <c r="I37" s="70"/>
      <c r="J37" s="70"/>
      <c r="K37" s="32"/>
      <c r="L37" s="32"/>
      <c r="M37" s="32"/>
      <c r="N37" s="32"/>
      <c r="O37" s="32"/>
    </row>
    <row r="38" spans="1:28" x14ac:dyDescent="0.25">
      <c r="A38" s="70"/>
      <c r="B38" s="70"/>
      <c r="C38" s="187"/>
      <c r="D38" s="70"/>
      <c r="E38" s="70"/>
      <c r="F38" s="70"/>
      <c r="G38" s="70"/>
      <c r="H38" s="70"/>
      <c r="I38" s="70"/>
      <c r="J38" s="70"/>
      <c r="K38" s="32"/>
      <c r="L38" s="32"/>
      <c r="M38" s="32"/>
      <c r="N38" s="32"/>
      <c r="O38" s="32"/>
    </row>
    <row r="39" spans="1:28" x14ac:dyDescent="0.25">
      <c r="A39" s="70"/>
      <c r="B39" s="70"/>
      <c r="C39" s="187"/>
      <c r="D39" s="70"/>
      <c r="E39" s="70"/>
      <c r="F39" s="70"/>
      <c r="G39" s="70"/>
      <c r="H39" s="70"/>
      <c r="I39" s="70"/>
      <c r="J39" s="70"/>
      <c r="K39" s="32"/>
      <c r="L39" s="32"/>
      <c r="M39" s="32"/>
      <c r="N39" s="32"/>
      <c r="O39" s="32"/>
      <c r="P39" s="70"/>
      <c r="Q39" s="32"/>
      <c r="R39" s="32"/>
      <c r="S39" s="32"/>
      <c r="T39" s="32"/>
      <c r="U39" s="32"/>
      <c r="V39" s="32"/>
      <c r="W39" s="4"/>
      <c r="X39" s="4"/>
      <c r="Y39" s="4"/>
      <c r="Z39" s="4"/>
      <c r="AA39" s="4"/>
      <c r="AB39" s="4"/>
    </row>
    <row r="40" spans="1:28" x14ac:dyDescent="0.25">
      <c r="A40" s="70"/>
      <c r="B40" s="70"/>
      <c r="C40" s="187"/>
      <c r="D40" s="70"/>
      <c r="E40" s="70"/>
      <c r="F40" s="70"/>
      <c r="G40" s="70"/>
      <c r="H40" s="70"/>
      <c r="I40" s="70"/>
      <c r="J40" s="70"/>
      <c r="K40" s="32"/>
      <c r="L40" s="32"/>
      <c r="M40" s="32"/>
      <c r="N40" s="32"/>
      <c r="O40" s="32"/>
      <c r="P40" s="70"/>
      <c r="Q40" s="32"/>
      <c r="R40" s="32"/>
      <c r="S40" s="32"/>
      <c r="T40" s="32"/>
      <c r="U40" s="32"/>
      <c r="V40" s="32"/>
      <c r="W40" s="4"/>
      <c r="X40" s="4"/>
      <c r="Y40" s="4"/>
      <c r="Z40" s="4"/>
      <c r="AA40" s="4"/>
      <c r="AB40" s="4"/>
    </row>
    <row r="41" spans="1:28" x14ac:dyDescent="0.25">
      <c r="A41" s="70"/>
      <c r="B41" s="70"/>
      <c r="C41" s="187"/>
      <c r="D41" s="70"/>
      <c r="E41" s="70"/>
      <c r="F41" s="70"/>
      <c r="G41" s="70"/>
      <c r="H41" s="70"/>
      <c r="I41" s="70"/>
      <c r="J41" s="70"/>
      <c r="K41" s="32"/>
      <c r="L41" s="32"/>
      <c r="M41" s="32"/>
      <c r="N41" s="32"/>
      <c r="O41" s="32"/>
      <c r="P41" s="70"/>
      <c r="Q41" s="32"/>
      <c r="R41" s="32"/>
      <c r="S41" s="32"/>
      <c r="T41" s="32"/>
      <c r="U41" s="32"/>
      <c r="V41" s="32"/>
      <c r="W41" s="4"/>
      <c r="X41" s="4"/>
      <c r="Y41" s="4"/>
      <c r="Z41" s="4"/>
      <c r="AA41" s="4"/>
      <c r="AB41" s="4"/>
    </row>
    <row r="42" spans="1:28" x14ac:dyDescent="0.25">
      <c r="A42" s="70"/>
      <c r="B42" s="70"/>
      <c r="C42" s="187"/>
      <c r="D42" s="70"/>
      <c r="E42" s="70"/>
      <c r="F42" s="70"/>
      <c r="G42" s="70"/>
      <c r="H42" s="70"/>
      <c r="I42" s="70"/>
      <c r="J42" s="70"/>
      <c r="K42" s="32"/>
      <c r="L42" s="32"/>
      <c r="M42" s="32"/>
      <c r="N42" s="32"/>
      <c r="O42" s="32"/>
      <c r="P42" s="70"/>
      <c r="Q42" s="32"/>
      <c r="R42" s="32"/>
      <c r="S42" s="32"/>
      <c r="T42" s="32"/>
      <c r="U42" s="32"/>
      <c r="V42" s="32"/>
      <c r="W42" s="4"/>
      <c r="X42" s="4"/>
      <c r="Y42" s="4"/>
      <c r="Z42" s="4"/>
      <c r="AA42" s="4"/>
      <c r="AB42" s="4"/>
    </row>
    <row r="43" spans="1:28" x14ac:dyDescent="0.25">
      <c r="A43" s="70"/>
      <c r="B43" s="70"/>
      <c r="C43" s="187"/>
      <c r="D43" s="70"/>
      <c r="E43" s="70"/>
      <c r="F43" s="70"/>
      <c r="G43" s="70"/>
      <c r="H43" s="70"/>
      <c r="I43" s="70"/>
      <c r="J43" s="70"/>
      <c r="K43" s="32"/>
      <c r="L43" s="32"/>
      <c r="M43" s="32"/>
      <c r="N43" s="32"/>
      <c r="O43" s="32"/>
      <c r="P43" s="70"/>
      <c r="Q43" s="32"/>
      <c r="R43" s="32"/>
      <c r="S43" s="32"/>
      <c r="T43" s="32"/>
      <c r="U43" s="32"/>
      <c r="V43" s="32"/>
      <c r="W43" s="4"/>
      <c r="X43" s="4"/>
      <c r="Y43" s="4"/>
      <c r="Z43" s="4"/>
      <c r="AA43" s="4"/>
      <c r="AB43" s="4"/>
    </row>
    <row r="44" spans="1:28" x14ac:dyDescent="0.25">
      <c r="A44" s="70"/>
      <c r="B44" s="70"/>
      <c r="C44" s="187"/>
      <c r="D44" s="70"/>
      <c r="E44" s="70"/>
      <c r="F44" s="70"/>
      <c r="G44" s="70"/>
      <c r="H44" s="70"/>
      <c r="I44" s="70"/>
      <c r="J44" s="70"/>
      <c r="K44" s="32"/>
      <c r="L44" s="32"/>
      <c r="M44" s="32"/>
      <c r="N44" s="32"/>
      <c r="O44" s="32"/>
      <c r="P44" s="70"/>
      <c r="Q44" s="32"/>
      <c r="R44" s="32"/>
      <c r="S44" s="32"/>
      <c r="T44" s="32"/>
      <c r="U44" s="32"/>
      <c r="V44" s="32"/>
      <c r="W44" s="4"/>
      <c r="X44" s="4"/>
      <c r="Y44" s="4"/>
      <c r="Z44" s="4"/>
      <c r="AA44" s="4"/>
      <c r="AB44" s="4"/>
    </row>
    <row r="45" spans="1:28" x14ac:dyDescent="0.25">
      <c r="A45" s="70"/>
      <c r="B45" s="70"/>
      <c r="C45" s="187"/>
      <c r="D45" s="70"/>
      <c r="E45" s="70"/>
      <c r="F45" s="70"/>
      <c r="G45" s="70"/>
      <c r="H45" s="70"/>
      <c r="I45" s="70"/>
      <c r="J45" s="70"/>
      <c r="K45" s="32"/>
      <c r="L45" s="32"/>
      <c r="M45" s="32"/>
      <c r="N45" s="32"/>
      <c r="O45" s="32"/>
      <c r="P45" s="70"/>
      <c r="Q45" s="32"/>
      <c r="R45" s="32"/>
      <c r="S45" s="32"/>
      <c r="T45" s="32"/>
      <c r="U45" s="32"/>
      <c r="V45" s="32"/>
      <c r="W45" s="4"/>
      <c r="X45" s="4"/>
      <c r="Y45" s="4"/>
      <c r="Z45" s="4"/>
      <c r="AA45" s="4"/>
      <c r="AB45" s="4"/>
    </row>
    <row r="46" spans="1:28" x14ac:dyDescent="0.25">
      <c r="A46" s="70"/>
      <c r="B46" s="70"/>
      <c r="C46" s="187"/>
      <c r="D46" s="70"/>
      <c r="E46" s="70"/>
      <c r="F46" s="70"/>
      <c r="G46" s="70"/>
      <c r="H46" s="70"/>
      <c r="I46" s="70"/>
      <c r="J46" s="70"/>
      <c r="K46" s="32"/>
      <c r="L46" s="32"/>
      <c r="M46" s="32"/>
      <c r="N46" s="32"/>
      <c r="O46" s="32"/>
      <c r="P46" s="70"/>
      <c r="Q46" s="32"/>
      <c r="R46" s="32"/>
      <c r="S46" s="32"/>
      <c r="T46" s="32"/>
      <c r="U46" s="32"/>
      <c r="V46" s="32"/>
      <c r="W46" s="4"/>
      <c r="X46" s="4"/>
      <c r="Y46" s="4"/>
      <c r="Z46" s="4"/>
      <c r="AA46" s="4"/>
      <c r="AB46" s="4"/>
    </row>
    <row r="47" spans="1:28" x14ac:dyDescent="0.25">
      <c r="A47" s="70"/>
      <c r="B47" s="70"/>
      <c r="C47" s="187"/>
      <c r="D47" s="70"/>
      <c r="E47" s="70"/>
      <c r="F47" s="70"/>
      <c r="G47" s="70"/>
      <c r="H47" s="70"/>
      <c r="I47" s="70"/>
      <c r="J47" s="70"/>
      <c r="K47" s="32"/>
      <c r="L47" s="32"/>
      <c r="M47" s="32"/>
      <c r="N47" s="32"/>
      <c r="O47" s="32"/>
      <c r="P47" s="70"/>
      <c r="Q47" s="32"/>
      <c r="R47" s="32"/>
      <c r="S47" s="32"/>
      <c r="T47" s="32"/>
      <c r="U47" s="32"/>
      <c r="V47" s="32"/>
      <c r="W47" s="4"/>
      <c r="X47" s="4"/>
      <c r="Y47" s="4"/>
      <c r="Z47" s="4"/>
      <c r="AA47" s="4"/>
      <c r="AB47" s="4"/>
    </row>
    <row r="48" spans="1:28" x14ac:dyDescent="0.25">
      <c r="A48" s="70"/>
      <c r="B48" s="70"/>
      <c r="C48" s="187"/>
      <c r="D48" s="70"/>
      <c r="E48" s="70"/>
      <c r="F48" s="70"/>
      <c r="G48" s="70"/>
      <c r="H48" s="70"/>
      <c r="I48" s="70"/>
      <c r="J48" s="70"/>
      <c r="K48" s="32"/>
      <c r="L48" s="32"/>
      <c r="M48" s="32"/>
      <c r="N48" s="32"/>
      <c r="O48" s="32"/>
      <c r="P48" s="70"/>
      <c r="Q48" s="32"/>
      <c r="R48" s="32"/>
      <c r="S48" s="32"/>
      <c r="T48" s="32"/>
      <c r="U48" s="32"/>
      <c r="V48" s="32"/>
      <c r="W48" s="4"/>
      <c r="X48" s="4"/>
      <c r="Y48" s="4"/>
      <c r="Z48" s="4"/>
      <c r="AA48" s="4"/>
      <c r="AB48" s="4"/>
    </row>
    <row r="49" spans="1:28" x14ac:dyDescent="0.25">
      <c r="A49" s="70"/>
      <c r="B49" s="70"/>
      <c r="C49" s="187"/>
      <c r="D49" s="70"/>
      <c r="E49" s="70"/>
      <c r="F49" s="70"/>
      <c r="G49" s="70"/>
      <c r="H49" s="70"/>
      <c r="I49" s="70"/>
      <c r="J49" s="70"/>
      <c r="K49" s="32"/>
      <c r="L49" s="32"/>
      <c r="M49" s="32"/>
      <c r="N49" s="32"/>
      <c r="O49" s="32"/>
      <c r="P49" s="70"/>
      <c r="Q49" s="32"/>
      <c r="R49" s="32"/>
      <c r="S49" s="32"/>
      <c r="T49" s="32"/>
      <c r="U49" s="32"/>
      <c r="V49" s="32"/>
      <c r="W49" s="4"/>
      <c r="X49" s="4"/>
      <c r="Y49" s="4"/>
      <c r="Z49" s="4"/>
      <c r="AA49" s="4"/>
      <c r="AB49" s="4"/>
    </row>
    <row r="50" spans="1:28" x14ac:dyDescent="0.25">
      <c r="A50" s="70"/>
      <c r="B50" s="70"/>
      <c r="C50" s="187"/>
      <c r="D50" s="70"/>
      <c r="E50" s="70"/>
      <c r="F50" s="70"/>
      <c r="G50" s="70"/>
      <c r="H50" s="70"/>
      <c r="I50" s="70"/>
      <c r="J50" s="70"/>
      <c r="K50" s="32"/>
      <c r="L50" s="32"/>
      <c r="M50" s="32"/>
      <c r="N50" s="32"/>
      <c r="O50" s="32"/>
      <c r="P50" s="70"/>
      <c r="Q50" s="32"/>
      <c r="R50" s="32"/>
      <c r="S50" s="32"/>
      <c r="T50" s="32"/>
      <c r="U50" s="32"/>
      <c r="V50" s="32"/>
      <c r="W50" s="4"/>
      <c r="X50" s="4"/>
      <c r="Y50" s="4"/>
      <c r="Z50" s="4"/>
      <c r="AA50" s="4"/>
      <c r="AB50" s="4"/>
    </row>
    <row r="51" spans="1:28" x14ac:dyDescent="0.25">
      <c r="A51" s="70"/>
      <c r="B51" s="70"/>
      <c r="C51" s="187"/>
      <c r="D51" s="70"/>
      <c r="E51" s="70"/>
      <c r="F51" s="70"/>
      <c r="G51" s="70"/>
      <c r="H51" s="70"/>
      <c r="I51" s="70"/>
      <c r="J51" s="70"/>
      <c r="K51" s="32"/>
      <c r="L51" s="32"/>
      <c r="M51" s="32"/>
      <c r="N51" s="32"/>
      <c r="O51" s="32"/>
      <c r="P51" s="70"/>
      <c r="Q51" s="32"/>
      <c r="R51" s="32"/>
      <c r="S51" s="32"/>
      <c r="T51" s="32"/>
      <c r="U51" s="32"/>
      <c r="V51" s="32"/>
      <c r="W51" s="4"/>
      <c r="X51" s="4"/>
      <c r="Y51" s="4"/>
      <c r="Z51" s="4"/>
      <c r="AA51" s="4"/>
      <c r="AB51" s="4"/>
    </row>
    <row r="52" spans="1:28" x14ac:dyDescent="0.25">
      <c r="A52" s="70"/>
      <c r="B52" s="70"/>
      <c r="C52" s="187"/>
      <c r="D52" s="70"/>
      <c r="E52" s="70"/>
      <c r="F52" s="70"/>
      <c r="G52" s="70"/>
      <c r="H52" s="70"/>
      <c r="I52" s="70"/>
      <c r="J52" s="70"/>
      <c r="K52" s="32"/>
      <c r="L52" s="32"/>
      <c r="M52" s="32"/>
      <c r="N52" s="32"/>
      <c r="O52" s="32"/>
      <c r="P52" s="70"/>
      <c r="Q52" s="32"/>
      <c r="R52" s="32"/>
      <c r="S52" s="32"/>
      <c r="T52" s="32"/>
      <c r="U52" s="32"/>
      <c r="V52" s="32"/>
      <c r="W52" s="4"/>
      <c r="X52" s="4"/>
      <c r="Y52" s="4"/>
      <c r="Z52" s="4"/>
      <c r="AA52" s="4"/>
      <c r="AB52" s="4"/>
    </row>
    <row r="53" spans="1:28" x14ac:dyDescent="0.25">
      <c r="A53" s="70"/>
      <c r="B53" s="70"/>
      <c r="C53" s="187"/>
      <c r="D53" s="70"/>
      <c r="E53" s="70"/>
      <c r="F53" s="70"/>
      <c r="G53" s="70"/>
      <c r="H53" s="70"/>
      <c r="I53" s="70"/>
      <c r="J53" s="70"/>
      <c r="K53" s="32"/>
      <c r="L53" s="32"/>
      <c r="M53" s="32"/>
      <c r="N53" s="32"/>
      <c r="O53" s="32"/>
      <c r="P53" s="70"/>
      <c r="Q53" s="32"/>
      <c r="R53" s="32"/>
      <c r="S53" s="32"/>
      <c r="T53" s="32"/>
      <c r="U53" s="32"/>
      <c r="V53" s="32"/>
      <c r="W53" s="4"/>
      <c r="X53" s="4"/>
      <c r="Y53" s="4"/>
      <c r="Z53" s="4"/>
      <c r="AA53" s="4"/>
      <c r="AB53" s="4"/>
    </row>
    <row r="54" spans="1:28" x14ac:dyDescent="0.25">
      <c r="A54" s="70"/>
      <c r="B54" s="70"/>
      <c r="C54" s="187"/>
      <c r="D54" s="70"/>
      <c r="E54" s="70"/>
      <c r="F54" s="70"/>
      <c r="G54" s="70"/>
      <c r="H54" s="70"/>
      <c r="I54" s="70"/>
      <c r="J54" s="70"/>
      <c r="K54" s="32"/>
      <c r="L54" s="32"/>
      <c r="M54" s="32"/>
      <c r="N54" s="32"/>
      <c r="O54" s="32"/>
      <c r="P54" s="70"/>
      <c r="Q54" s="32"/>
      <c r="R54" s="32"/>
      <c r="S54" s="32"/>
      <c r="T54" s="32"/>
      <c r="U54" s="32"/>
      <c r="V54" s="32"/>
      <c r="W54" s="4"/>
      <c r="X54" s="4"/>
      <c r="Y54" s="4"/>
      <c r="Z54" s="4"/>
      <c r="AA54" s="4"/>
      <c r="AB54" s="4"/>
    </row>
    <row r="55" spans="1:28" x14ac:dyDescent="0.25">
      <c r="A55" s="70"/>
      <c r="B55" s="70"/>
      <c r="C55" s="187"/>
      <c r="D55" s="70"/>
      <c r="E55" s="70"/>
      <c r="F55" s="70"/>
      <c r="G55" s="70"/>
      <c r="H55" s="70"/>
      <c r="I55" s="70"/>
      <c r="J55" s="70"/>
      <c r="K55" s="32"/>
      <c r="L55" s="32"/>
      <c r="M55" s="32"/>
      <c r="N55" s="32"/>
      <c r="O55" s="32"/>
    </row>
    <row r="56" spans="1:28" x14ac:dyDescent="0.25">
      <c r="A56" s="70"/>
      <c r="B56" s="70"/>
      <c r="C56" s="187"/>
      <c r="D56" s="70"/>
      <c r="E56" s="70"/>
      <c r="F56" s="70"/>
      <c r="G56" s="70"/>
      <c r="H56" s="70"/>
      <c r="I56" s="70"/>
      <c r="J56" s="70"/>
      <c r="K56" s="32"/>
      <c r="L56" s="32"/>
      <c r="M56" s="32"/>
      <c r="N56" s="32"/>
      <c r="O56" s="32"/>
    </row>
    <row r="57" spans="1:28" x14ac:dyDescent="0.25">
      <c r="A57" s="70"/>
      <c r="B57" s="70"/>
      <c r="C57" s="187"/>
      <c r="D57" s="70"/>
      <c r="E57" s="70"/>
      <c r="F57" s="70"/>
      <c r="G57" s="70"/>
      <c r="H57" s="70"/>
      <c r="I57" s="70"/>
      <c r="J57" s="70"/>
      <c r="K57" s="32"/>
      <c r="L57" s="32"/>
      <c r="M57" s="32"/>
      <c r="N57" s="32"/>
      <c r="O57" s="32"/>
    </row>
    <row r="58" spans="1:28" x14ac:dyDescent="0.25">
      <c r="A58" s="70"/>
      <c r="B58" s="70"/>
      <c r="C58" s="187"/>
      <c r="D58" s="70"/>
      <c r="E58" s="70"/>
      <c r="F58" s="70"/>
      <c r="G58" s="70"/>
      <c r="H58" s="70"/>
      <c r="I58" s="70"/>
      <c r="J58" s="70"/>
      <c r="K58" s="32"/>
      <c r="L58" s="32"/>
      <c r="M58" s="32"/>
      <c r="N58" s="32"/>
      <c r="O58" s="32"/>
    </row>
    <row r="59" spans="1:28" x14ac:dyDescent="0.25">
      <c r="A59" s="70"/>
      <c r="B59" s="70"/>
      <c r="C59" s="187"/>
      <c r="D59" s="70"/>
      <c r="E59" s="70"/>
      <c r="F59" s="70"/>
      <c r="G59" s="70"/>
      <c r="H59" s="70"/>
      <c r="I59" s="70"/>
      <c r="J59" s="70"/>
      <c r="K59" s="32"/>
      <c r="L59" s="32"/>
      <c r="M59" s="32"/>
      <c r="N59" s="32"/>
      <c r="O59" s="32"/>
    </row>
    <row r="60" spans="1:28" x14ac:dyDescent="0.25">
      <c r="A60" s="70"/>
      <c r="B60" s="70"/>
      <c r="C60" s="187"/>
      <c r="D60" s="70"/>
      <c r="E60" s="70"/>
      <c r="F60" s="70"/>
      <c r="G60" s="70"/>
      <c r="H60" s="70"/>
      <c r="I60" s="70"/>
      <c r="J60" s="70"/>
      <c r="K60" s="32"/>
      <c r="L60" s="32"/>
      <c r="M60" s="32"/>
      <c r="N60" s="32"/>
      <c r="O60" s="32"/>
    </row>
    <row r="61" spans="1:28" x14ac:dyDescent="0.25">
      <c r="A61" s="70"/>
      <c r="B61" s="70"/>
      <c r="C61" s="187"/>
      <c r="D61" s="70"/>
      <c r="E61" s="70"/>
      <c r="F61" s="70"/>
      <c r="G61" s="70"/>
      <c r="H61" s="70"/>
      <c r="I61" s="70"/>
      <c r="J61" s="70"/>
      <c r="K61" s="32"/>
      <c r="L61" s="32"/>
      <c r="M61" s="32"/>
      <c r="N61" s="32"/>
      <c r="O61" s="32"/>
    </row>
    <row r="62" spans="1:28" x14ac:dyDescent="0.25">
      <c r="A62" s="70"/>
      <c r="B62" s="70"/>
      <c r="C62" s="187"/>
      <c r="D62" s="70"/>
      <c r="E62" s="70"/>
      <c r="F62" s="70"/>
      <c r="G62" s="70"/>
      <c r="H62" s="70"/>
      <c r="I62" s="70"/>
      <c r="J62" s="70"/>
      <c r="K62" s="32"/>
      <c r="L62" s="32"/>
      <c r="M62" s="32"/>
      <c r="N62" s="32"/>
      <c r="O62" s="32"/>
    </row>
    <row r="63" spans="1:28" x14ac:dyDescent="0.25">
      <c r="A63" s="70"/>
      <c r="B63" s="70"/>
      <c r="C63" s="187"/>
      <c r="D63" s="70"/>
      <c r="E63" s="70"/>
      <c r="F63" s="70"/>
      <c r="G63" s="70"/>
      <c r="H63" s="70"/>
      <c r="I63" s="70"/>
      <c r="J63" s="70"/>
      <c r="K63" s="32"/>
      <c r="L63" s="32"/>
      <c r="M63" s="32"/>
      <c r="N63" s="32"/>
      <c r="O63" s="32"/>
    </row>
    <row r="64" spans="1:28" x14ac:dyDescent="0.25">
      <c r="A64" s="70"/>
      <c r="B64" s="70"/>
      <c r="C64" s="187"/>
      <c r="D64" s="70"/>
      <c r="E64" s="70"/>
      <c r="F64" s="70"/>
      <c r="G64" s="70"/>
      <c r="H64" s="70"/>
      <c r="I64" s="70"/>
      <c r="J64" s="70"/>
      <c r="K64" s="32"/>
      <c r="L64" s="32"/>
      <c r="M64" s="32"/>
      <c r="N64" s="32"/>
      <c r="O64" s="32"/>
    </row>
    <row r="65" spans="1:15" x14ac:dyDescent="0.25">
      <c r="A65" s="70"/>
      <c r="B65" s="70"/>
      <c r="C65" s="187"/>
      <c r="D65" s="70"/>
      <c r="E65" s="70"/>
      <c r="F65" s="70"/>
      <c r="G65" s="70"/>
      <c r="H65" s="70"/>
      <c r="I65" s="70"/>
      <c r="J65" s="70"/>
      <c r="K65" s="32"/>
      <c r="L65" s="32"/>
      <c r="M65" s="32"/>
      <c r="N65" s="32"/>
      <c r="O65" s="32"/>
    </row>
    <row r="66" spans="1:15" x14ac:dyDescent="0.25">
      <c r="A66" s="70"/>
      <c r="B66" s="70"/>
      <c r="C66" s="187"/>
      <c r="D66" s="70"/>
      <c r="E66" s="70"/>
      <c r="F66" s="70"/>
      <c r="G66" s="70"/>
      <c r="H66" s="70"/>
      <c r="I66" s="70"/>
      <c r="J66" s="70"/>
      <c r="K66" s="32"/>
      <c r="L66" s="32"/>
      <c r="M66" s="32"/>
      <c r="N66" s="32"/>
      <c r="O66" s="32"/>
    </row>
    <row r="67" spans="1:15" x14ac:dyDescent="0.25">
      <c r="A67" s="70"/>
      <c r="B67" s="70"/>
      <c r="C67" s="187"/>
      <c r="D67" s="70"/>
      <c r="E67" s="70"/>
      <c r="F67" s="70"/>
      <c r="G67" s="70"/>
      <c r="H67" s="70"/>
      <c r="I67" s="70"/>
      <c r="J67" s="70"/>
      <c r="K67" s="32"/>
      <c r="L67" s="32"/>
      <c r="M67" s="32"/>
      <c r="N67" s="32"/>
      <c r="O67" s="32"/>
    </row>
    <row r="68" spans="1:15" x14ac:dyDescent="0.25">
      <c r="A68" s="70"/>
      <c r="B68" s="70"/>
      <c r="C68" s="187"/>
      <c r="D68" s="70"/>
      <c r="E68" s="188"/>
      <c r="F68" s="188"/>
      <c r="G68" s="70"/>
      <c r="H68" s="70"/>
      <c r="I68" s="70"/>
      <c r="J68" s="70"/>
      <c r="K68" s="32"/>
      <c r="L68" s="32"/>
      <c r="M68" s="32"/>
      <c r="N68" s="32"/>
      <c r="O68" s="32"/>
    </row>
    <row r="69" spans="1:15" x14ac:dyDescent="0.25">
      <c r="A69" s="70"/>
      <c r="B69" s="70"/>
      <c r="C69" s="187"/>
      <c r="D69" s="70"/>
      <c r="E69" s="70"/>
      <c r="F69" s="70"/>
      <c r="G69" s="70"/>
      <c r="H69" s="70"/>
      <c r="I69" s="70"/>
      <c r="J69" s="70"/>
      <c r="K69" s="32"/>
      <c r="L69" s="32"/>
      <c r="M69" s="32"/>
      <c r="N69" s="32"/>
      <c r="O69" s="32"/>
    </row>
    <row r="70" spans="1:15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32"/>
      <c r="L70" s="32"/>
      <c r="M70" s="32"/>
      <c r="N70" s="32"/>
      <c r="O70" s="32"/>
    </row>
    <row r="71" spans="1:15" x14ac:dyDescent="0.25">
      <c r="A71" s="70"/>
      <c r="B71" s="70"/>
      <c r="C71" s="187"/>
      <c r="D71" s="70"/>
      <c r="E71" s="70"/>
      <c r="F71" s="70"/>
      <c r="G71" s="70"/>
      <c r="H71" s="70"/>
      <c r="I71" s="70"/>
      <c r="J71" s="70"/>
      <c r="K71" s="32"/>
      <c r="L71" s="32"/>
      <c r="M71" s="32"/>
      <c r="N71" s="32"/>
      <c r="O71" s="32"/>
    </row>
    <row r="72" spans="1:15" x14ac:dyDescent="0.25">
      <c r="A72" s="70"/>
      <c r="B72" s="70"/>
      <c r="C72" s="187"/>
      <c r="D72" s="70"/>
      <c r="E72" s="70"/>
      <c r="F72" s="70"/>
      <c r="G72" s="70"/>
      <c r="H72" s="70"/>
      <c r="I72" s="70"/>
      <c r="J72" s="70"/>
      <c r="K72" s="32"/>
      <c r="L72" s="32"/>
      <c r="M72" s="32"/>
      <c r="N72" s="32"/>
      <c r="O72" s="32"/>
    </row>
    <row r="73" spans="1:15" x14ac:dyDescent="0.25">
      <c r="A73" s="70"/>
      <c r="B73" s="70"/>
      <c r="C73" s="187"/>
      <c r="D73" s="70"/>
      <c r="E73" s="70"/>
      <c r="F73" s="70"/>
      <c r="G73" s="70"/>
      <c r="H73" s="70"/>
      <c r="I73" s="70"/>
      <c r="J73" s="70"/>
      <c r="K73" s="32"/>
      <c r="L73" s="32"/>
      <c r="M73" s="32"/>
      <c r="N73" s="32"/>
      <c r="O73" s="32"/>
    </row>
    <row r="74" spans="1:15" x14ac:dyDescent="0.25">
      <c r="A74" s="70"/>
      <c r="B74" s="70"/>
      <c r="C74" s="187"/>
      <c r="D74" s="70"/>
      <c r="E74" s="70"/>
      <c r="F74" s="70"/>
      <c r="G74" s="70"/>
      <c r="H74" s="70"/>
      <c r="I74" s="70"/>
      <c r="J74" s="70"/>
      <c r="K74" s="32"/>
      <c r="L74" s="32"/>
      <c r="M74" s="32"/>
      <c r="N74" s="32"/>
      <c r="O74" s="32"/>
    </row>
    <row r="75" spans="1:15" x14ac:dyDescent="0.25">
      <c r="E75" s="1"/>
      <c r="F75" s="1"/>
    </row>
    <row r="76" spans="1:15" x14ac:dyDescent="0.25">
      <c r="E76" s="1"/>
      <c r="F76" s="1"/>
    </row>
    <row r="77" spans="1:15" x14ac:dyDescent="0.25">
      <c r="E77" s="1"/>
      <c r="F77" s="1"/>
    </row>
    <row r="78" spans="1:15" x14ac:dyDescent="0.25">
      <c r="E78" s="1"/>
      <c r="F78" s="1"/>
    </row>
    <row r="79" spans="1:15" x14ac:dyDescent="0.25">
      <c r="A79" s="5"/>
    </row>
    <row r="81" spans="2:15" x14ac:dyDescent="0.25">
      <c r="G81" s="180"/>
      <c r="N81" s="180"/>
    </row>
    <row r="82" spans="2:15" x14ac:dyDescent="0.25">
      <c r="H82" s="180"/>
      <c r="I82" s="180"/>
      <c r="J82" s="180"/>
      <c r="K82" s="180"/>
      <c r="L82" s="180"/>
      <c r="O82" s="180"/>
    </row>
    <row r="83" spans="2:15" x14ac:dyDescent="0.25">
      <c r="H83" s="180"/>
      <c r="I83" s="180"/>
      <c r="J83" s="180"/>
      <c r="K83" s="180"/>
      <c r="L83" s="180"/>
      <c r="O83" s="180"/>
    </row>
    <row r="84" spans="2:15" x14ac:dyDescent="0.25">
      <c r="H84" s="180"/>
      <c r="I84" s="180"/>
      <c r="J84" s="180"/>
      <c r="K84" s="180"/>
      <c r="L84" s="180"/>
      <c r="O84" s="180"/>
    </row>
    <row r="85" spans="2:15" x14ac:dyDescent="0.25">
      <c r="H85" s="180"/>
      <c r="I85" s="180"/>
      <c r="J85" s="180"/>
      <c r="K85" s="180"/>
      <c r="L85" s="180"/>
      <c r="M85" s="2"/>
      <c r="O85" s="180"/>
    </row>
    <row r="87" spans="2:15" x14ac:dyDescent="0.25">
      <c r="B87" s="180"/>
      <c r="G87" s="179"/>
    </row>
    <row r="88" spans="2:15" x14ac:dyDescent="0.25">
      <c r="B88" s="180"/>
      <c r="G88" s="179"/>
    </row>
    <row r="89" spans="2:15" x14ac:dyDescent="0.25">
      <c r="B89" s="180"/>
      <c r="G89" s="179"/>
    </row>
  </sheetData>
  <mergeCells count="22">
    <mergeCell ref="B34:F34"/>
    <mergeCell ref="G34:O34"/>
    <mergeCell ref="A1:D1"/>
    <mergeCell ref="A2:D2"/>
    <mergeCell ref="G1:O1"/>
    <mergeCell ref="G2:O2"/>
    <mergeCell ref="G3:O3"/>
    <mergeCell ref="B33:D33"/>
    <mergeCell ref="N10:N11"/>
    <mergeCell ref="O10:O11"/>
    <mergeCell ref="A7:N7"/>
    <mergeCell ref="A8:N8"/>
    <mergeCell ref="A10:A11"/>
    <mergeCell ref="B10:B11"/>
    <mergeCell ref="C10:D11"/>
    <mergeCell ref="E10:E11"/>
    <mergeCell ref="F10:F11"/>
    <mergeCell ref="G10:G11"/>
    <mergeCell ref="H10:L10"/>
    <mergeCell ref="M10:M11"/>
    <mergeCell ref="A5:O5"/>
    <mergeCell ref="A6:N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72"/>
  <sheetViews>
    <sheetView tabSelected="1" topLeftCell="A7" workbookViewId="0">
      <selection activeCell="S12" sqref="S12"/>
    </sheetView>
  </sheetViews>
  <sheetFormatPr defaultRowHeight="15.75" x14ac:dyDescent="0.25"/>
  <cols>
    <col min="1" max="1" width="5.140625" style="180" bestFit="1" customWidth="1"/>
    <col min="2" max="2" width="11.28515625" style="1" bestFit="1" customWidth="1"/>
    <col min="3" max="3" width="15.5703125" style="1" bestFit="1" customWidth="1"/>
    <col min="4" max="4" width="7" style="1" bestFit="1" customWidth="1"/>
    <col min="5" max="5" width="6.42578125" style="180" bestFit="1" customWidth="1"/>
    <col min="6" max="6" width="11.28515625" style="180" bestFit="1" customWidth="1"/>
    <col min="7" max="7" width="8.42578125" style="1" bestFit="1" customWidth="1"/>
    <col min="8" max="12" width="5.140625" style="1" bestFit="1" customWidth="1"/>
    <col min="13" max="13" width="7.5703125" style="1" bestFit="1" customWidth="1"/>
    <col min="14" max="14" width="8.7109375" style="1" bestFit="1" customWidth="1"/>
    <col min="15" max="15" width="23.85546875" style="1" bestFit="1" customWidth="1"/>
    <col min="16" max="16" width="4.85546875" style="1" bestFit="1" customWidth="1"/>
    <col min="17" max="254" width="9.140625" style="1"/>
    <col min="255" max="255" width="6" style="1" customWidth="1"/>
    <col min="256" max="256" width="13.42578125" style="1" customWidth="1"/>
    <col min="257" max="257" width="19" style="1" customWidth="1"/>
    <col min="258" max="258" width="8.7109375" style="1" customWidth="1"/>
    <col min="259" max="259" width="0" style="1" hidden="1" customWidth="1"/>
    <col min="260" max="260" width="6.28515625" style="1" customWidth="1"/>
    <col min="261" max="261" width="14.7109375" style="1" customWidth="1"/>
    <col min="262" max="262" width="7.5703125" style="1" customWidth="1"/>
    <col min="263" max="263" width="6.140625" style="1" customWidth="1"/>
    <col min="264" max="264" width="6.42578125" style="1" customWidth="1"/>
    <col min="265" max="265" width="6.140625" style="1" customWidth="1"/>
    <col min="266" max="266" width="6.5703125" style="1" customWidth="1"/>
    <col min="267" max="267" width="6.28515625" style="1" customWidth="1"/>
    <col min="268" max="268" width="10.140625" style="1" customWidth="1"/>
    <col min="269" max="269" width="10.42578125" style="1" customWidth="1"/>
    <col min="270" max="270" width="12" style="1" customWidth="1"/>
    <col min="271" max="510" width="9.140625" style="1"/>
    <col min="511" max="511" width="6" style="1" customWidth="1"/>
    <col min="512" max="512" width="13.42578125" style="1" customWidth="1"/>
    <col min="513" max="513" width="19" style="1" customWidth="1"/>
    <col min="514" max="514" width="8.7109375" style="1" customWidth="1"/>
    <col min="515" max="515" width="0" style="1" hidden="1" customWidth="1"/>
    <col min="516" max="516" width="6.28515625" style="1" customWidth="1"/>
    <col min="517" max="517" width="14.7109375" style="1" customWidth="1"/>
    <col min="518" max="518" width="7.5703125" style="1" customWidth="1"/>
    <col min="519" max="519" width="6.140625" style="1" customWidth="1"/>
    <col min="520" max="520" width="6.42578125" style="1" customWidth="1"/>
    <col min="521" max="521" width="6.140625" style="1" customWidth="1"/>
    <col min="522" max="522" width="6.5703125" style="1" customWidth="1"/>
    <col min="523" max="523" width="6.28515625" style="1" customWidth="1"/>
    <col min="524" max="524" width="10.140625" style="1" customWidth="1"/>
    <col min="525" max="525" width="10.42578125" style="1" customWidth="1"/>
    <col min="526" max="526" width="12" style="1" customWidth="1"/>
    <col min="527" max="766" width="9.140625" style="1"/>
    <col min="767" max="767" width="6" style="1" customWidth="1"/>
    <col min="768" max="768" width="13.42578125" style="1" customWidth="1"/>
    <col min="769" max="769" width="19" style="1" customWidth="1"/>
    <col min="770" max="770" width="8.7109375" style="1" customWidth="1"/>
    <col min="771" max="771" width="0" style="1" hidden="1" customWidth="1"/>
    <col min="772" max="772" width="6.28515625" style="1" customWidth="1"/>
    <col min="773" max="773" width="14.7109375" style="1" customWidth="1"/>
    <col min="774" max="774" width="7.5703125" style="1" customWidth="1"/>
    <col min="775" max="775" width="6.140625" style="1" customWidth="1"/>
    <col min="776" max="776" width="6.42578125" style="1" customWidth="1"/>
    <col min="777" max="777" width="6.140625" style="1" customWidth="1"/>
    <col min="778" max="778" width="6.5703125" style="1" customWidth="1"/>
    <col min="779" max="779" width="6.28515625" style="1" customWidth="1"/>
    <col min="780" max="780" width="10.140625" style="1" customWidth="1"/>
    <col min="781" max="781" width="10.42578125" style="1" customWidth="1"/>
    <col min="782" max="782" width="12" style="1" customWidth="1"/>
    <col min="783" max="1022" width="9.140625" style="1"/>
    <col min="1023" max="1023" width="6" style="1" customWidth="1"/>
    <col min="1024" max="1024" width="13.42578125" style="1" customWidth="1"/>
    <col min="1025" max="1025" width="19" style="1" customWidth="1"/>
    <col min="1026" max="1026" width="8.7109375" style="1" customWidth="1"/>
    <col min="1027" max="1027" width="0" style="1" hidden="1" customWidth="1"/>
    <col min="1028" max="1028" width="6.28515625" style="1" customWidth="1"/>
    <col min="1029" max="1029" width="14.7109375" style="1" customWidth="1"/>
    <col min="1030" max="1030" width="7.5703125" style="1" customWidth="1"/>
    <col min="1031" max="1031" width="6.140625" style="1" customWidth="1"/>
    <col min="1032" max="1032" width="6.42578125" style="1" customWidth="1"/>
    <col min="1033" max="1033" width="6.140625" style="1" customWidth="1"/>
    <col min="1034" max="1034" width="6.5703125" style="1" customWidth="1"/>
    <col min="1035" max="1035" width="6.28515625" style="1" customWidth="1"/>
    <col min="1036" max="1036" width="10.140625" style="1" customWidth="1"/>
    <col min="1037" max="1037" width="10.42578125" style="1" customWidth="1"/>
    <col min="1038" max="1038" width="12" style="1" customWidth="1"/>
    <col min="1039" max="1278" width="9.140625" style="1"/>
    <col min="1279" max="1279" width="6" style="1" customWidth="1"/>
    <col min="1280" max="1280" width="13.42578125" style="1" customWidth="1"/>
    <col min="1281" max="1281" width="19" style="1" customWidth="1"/>
    <col min="1282" max="1282" width="8.7109375" style="1" customWidth="1"/>
    <col min="1283" max="1283" width="0" style="1" hidden="1" customWidth="1"/>
    <col min="1284" max="1284" width="6.28515625" style="1" customWidth="1"/>
    <col min="1285" max="1285" width="14.7109375" style="1" customWidth="1"/>
    <col min="1286" max="1286" width="7.5703125" style="1" customWidth="1"/>
    <col min="1287" max="1287" width="6.140625" style="1" customWidth="1"/>
    <col min="1288" max="1288" width="6.42578125" style="1" customWidth="1"/>
    <col min="1289" max="1289" width="6.140625" style="1" customWidth="1"/>
    <col min="1290" max="1290" width="6.5703125" style="1" customWidth="1"/>
    <col min="1291" max="1291" width="6.28515625" style="1" customWidth="1"/>
    <col min="1292" max="1292" width="10.140625" style="1" customWidth="1"/>
    <col min="1293" max="1293" width="10.42578125" style="1" customWidth="1"/>
    <col min="1294" max="1294" width="12" style="1" customWidth="1"/>
    <col min="1295" max="1534" width="9.140625" style="1"/>
    <col min="1535" max="1535" width="6" style="1" customWidth="1"/>
    <col min="1536" max="1536" width="13.42578125" style="1" customWidth="1"/>
    <col min="1537" max="1537" width="19" style="1" customWidth="1"/>
    <col min="1538" max="1538" width="8.7109375" style="1" customWidth="1"/>
    <col min="1539" max="1539" width="0" style="1" hidden="1" customWidth="1"/>
    <col min="1540" max="1540" width="6.28515625" style="1" customWidth="1"/>
    <col min="1541" max="1541" width="14.7109375" style="1" customWidth="1"/>
    <col min="1542" max="1542" width="7.5703125" style="1" customWidth="1"/>
    <col min="1543" max="1543" width="6.140625" style="1" customWidth="1"/>
    <col min="1544" max="1544" width="6.42578125" style="1" customWidth="1"/>
    <col min="1545" max="1545" width="6.140625" style="1" customWidth="1"/>
    <col min="1546" max="1546" width="6.5703125" style="1" customWidth="1"/>
    <col min="1547" max="1547" width="6.28515625" style="1" customWidth="1"/>
    <col min="1548" max="1548" width="10.140625" style="1" customWidth="1"/>
    <col min="1549" max="1549" width="10.42578125" style="1" customWidth="1"/>
    <col min="1550" max="1550" width="12" style="1" customWidth="1"/>
    <col min="1551" max="1790" width="9.140625" style="1"/>
    <col min="1791" max="1791" width="6" style="1" customWidth="1"/>
    <col min="1792" max="1792" width="13.42578125" style="1" customWidth="1"/>
    <col min="1793" max="1793" width="19" style="1" customWidth="1"/>
    <col min="1794" max="1794" width="8.7109375" style="1" customWidth="1"/>
    <col min="1795" max="1795" width="0" style="1" hidden="1" customWidth="1"/>
    <col min="1796" max="1796" width="6.28515625" style="1" customWidth="1"/>
    <col min="1797" max="1797" width="14.7109375" style="1" customWidth="1"/>
    <col min="1798" max="1798" width="7.5703125" style="1" customWidth="1"/>
    <col min="1799" max="1799" width="6.140625" style="1" customWidth="1"/>
    <col min="1800" max="1800" width="6.42578125" style="1" customWidth="1"/>
    <col min="1801" max="1801" width="6.140625" style="1" customWidth="1"/>
    <col min="1802" max="1802" width="6.5703125" style="1" customWidth="1"/>
    <col min="1803" max="1803" width="6.28515625" style="1" customWidth="1"/>
    <col min="1804" max="1804" width="10.140625" style="1" customWidth="1"/>
    <col min="1805" max="1805" width="10.42578125" style="1" customWidth="1"/>
    <col min="1806" max="1806" width="12" style="1" customWidth="1"/>
    <col min="1807" max="2046" width="9.140625" style="1"/>
    <col min="2047" max="2047" width="6" style="1" customWidth="1"/>
    <col min="2048" max="2048" width="13.42578125" style="1" customWidth="1"/>
    <col min="2049" max="2049" width="19" style="1" customWidth="1"/>
    <col min="2050" max="2050" width="8.7109375" style="1" customWidth="1"/>
    <col min="2051" max="2051" width="0" style="1" hidden="1" customWidth="1"/>
    <col min="2052" max="2052" width="6.28515625" style="1" customWidth="1"/>
    <col min="2053" max="2053" width="14.7109375" style="1" customWidth="1"/>
    <col min="2054" max="2054" width="7.5703125" style="1" customWidth="1"/>
    <col min="2055" max="2055" width="6.140625" style="1" customWidth="1"/>
    <col min="2056" max="2056" width="6.42578125" style="1" customWidth="1"/>
    <col min="2057" max="2057" width="6.140625" style="1" customWidth="1"/>
    <col min="2058" max="2058" width="6.5703125" style="1" customWidth="1"/>
    <col min="2059" max="2059" width="6.28515625" style="1" customWidth="1"/>
    <col min="2060" max="2060" width="10.140625" style="1" customWidth="1"/>
    <col min="2061" max="2061" width="10.42578125" style="1" customWidth="1"/>
    <col min="2062" max="2062" width="12" style="1" customWidth="1"/>
    <col min="2063" max="2302" width="9.140625" style="1"/>
    <col min="2303" max="2303" width="6" style="1" customWidth="1"/>
    <col min="2304" max="2304" width="13.42578125" style="1" customWidth="1"/>
    <col min="2305" max="2305" width="19" style="1" customWidth="1"/>
    <col min="2306" max="2306" width="8.7109375" style="1" customWidth="1"/>
    <col min="2307" max="2307" width="0" style="1" hidden="1" customWidth="1"/>
    <col min="2308" max="2308" width="6.28515625" style="1" customWidth="1"/>
    <col min="2309" max="2309" width="14.7109375" style="1" customWidth="1"/>
    <col min="2310" max="2310" width="7.5703125" style="1" customWidth="1"/>
    <col min="2311" max="2311" width="6.140625" style="1" customWidth="1"/>
    <col min="2312" max="2312" width="6.42578125" style="1" customWidth="1"/>
    <col min="2313" max="2313" width="6.140625" style="1" customWidth="1"/>
    <col min="2314" max="2314" width="6.5703125" style="1" customWidth="1"/>
    <col min="2315" max="2315" width="6.28515625" style="1" customWidth="1"/>
    <col min="2316" max="2316" width="10.140625" style="1" customWidth="1"/>
    <col min="2317" max="2317" width="10.42578125" style="1" customWidth="1"/>
    <col min="2318" max="2318" width="12" style="1" customWidth="1"/>
    <col min="2319" max="2558" width="9.140625" style="1"/>
    <col min="2559" max="2559" width="6" style="1" customWidth="1"/>
    <col min="2560" max="2560" width="13.42578125" style="1" customWidth="1"/>
    <col min="2561" max="2561" width="19" style="1" customWidth="1"/>
    <col min="2562" max="2562" width="8.7109375" style="1" customWidth="1"/>
    <col min="2563" max="2563" width="0" style="1" hidden="1" customWidth="1"/>
    <col min="2564" max="2564" width="6.28515625" style="1" customWidth="1"/>
    <col min="2565" max="2565" width="14.7109375" style="1" customWidth="1"/>
    <col min="2566" max="2566" width="7.5703125" style="1" customWidth="1"/>
    <col min="2567" max="2567" width="6.140625" style="1" customWidth="1"/>
    <col min="2568" max="2568" width="6.42578125" style="1" customWidth="1"/>
    <col min="2569" max="2569" width="6.140625" style="1" customWidth="1"/>
    <col min="2570" max="2570" width="6.5703125" style="1" customWidth="1"/>
    <col min="2571" max="2571" width="6.28515625" style="1" customWidth="1"/>
    <col min="2572" max="2572" width="10.140625" style="1" customWidth="1"/>
    <col min="2573" max="2573" width="10.42578125" style="1" customWidth="1"/>
    <col min="2574" max="2574" width="12" style="1" customWidth="1"/>
    <col min="2575" max="2814" width="9.140625" style="1"/>
    <col min="2815" max="2815" width="6" style="1" customWidth="1"/>
    <col min="2816" max="2816" width="13.42578125" style="1" customWidth="1"/>
    <col min="2817" max="2817" width="19" style="1" customWidth="1"/>
    <col min="2818" max="2818" width="8.7109375" style="1" customWidth="1"/>
    <col min="2819" max="2819" width="0" style="1" hidden="1" customWidth="1"/>
    <col min="2820" max="2820" width="6.28515625" style="1" customWidth="1"/>
    <col min="2821" max="2821" width="14.7109375" style="1" customWidth="1"/>
    <col min="2822" max="2822" width="7.5703125" style="1" customWidth="1"/>
    <col min="2823" max="2823" width="6.140625" style="1" customWidth="1"/>
    <col min="2824" max="2824" width="6.42578125" style="1" customWidth="1"/>
    <col min="2825" max="2825" width="6.140625" style="1" customWidth="1"/>
    <col min="2826" max="2826" width="6.5703125" style="1" customWidth="1"/>
    <col min="2827" max="2827" width="6.28515625" style="1" customWidth="1"/>
    <col min="2828" max="2828" width="10.140625" style="1" customWidth="1"/>
    <col min="2829" max="2829" width="10.42578125" style="1" customWidth="1"/>
    <col min="2830" max="2830" width="12" style="1" customWidth="1"/>
    <col min="2831" max="3070" width="9.140625" style="1"/>
    <col min="3071" max="3071" width="6" style="1" customWidth="1"/>
    <col min="3072" max="3072" width="13.42578125" style="1" customWidth="1"/>
    <col min="3073" max="3073" width="19" style="1" customWidth="1"/>
    <col min="3074" max="3074" width="8.7109375" style="1" customWidth="1"/>
    <col min="3075" max="3075" width="0" style="1" hidden="1" customWidth="1"/>
    <col min="3076" max="3076" width="6.28515625" style="1" customWidth="1"/>
    <col min="3077" max="3077" width="14.7109375" style="1" customWidth="1"/>
    <col min="3078" max="3078" width="7.5703125" style="1" customWidth="1"/>
    <col min="3079" max="3079" width="6.140625" style="1" customWidth="1"/>
    <col min="3080" max="3080" width="6.42578125" style="1" customWidth="1"/>
    <col min="3081" max="3081" width="6.140625" style="1" customWidth="1"/>
    <col min="3082" max="3082" width="6.5703125" style="1" customWidth="1"/>
    <col min="3083" max="3083" width="6.28515625" style="1" customWidth="1"/>
    <col min="3084" max="3084" width="10.140625" style="1" customWidth="1"/>
    <col min="3085" max="3085" width="10.42578125" style="1" customWidth="1"/>
    <col min="3086" max="3086" width="12" style="1" customWidth="1"/>
    <col min="3087" max="3326" width="9.140625" style="1"/>
    <col min="3327" max="3327" width="6" style="1" customWidth="1"/>
    <col min="3328" max="3328" width="13.42578125" style="1" customWidth="1"/>
    <col min="3329" max="3329" width="19" style="1" customWidth="1"/>
    <col min="3330" max="3330" width="8.7109375" style="1" customWidth="1"/>
    <col min="3331" max="3331" width="0" style="1" hidden="1" customWidth="1"/>
    <col min="3332" max="3332" width="6.28515625" style="1" customWidth="1"/>
    <col min="3333" max="3333" width="14.7109375" style="1" customWidth="1"/>
    <col min="3334" max="3334" width="7.5703125" style="1" customWidth="1"/>
    <col min="3335" max="3335" width="6.140625" style="1" customWidth="1"/>
    <col min="3336" max="3336" width="6.42578125" style="1" customWidth="1"/>
    <col min="3337" max="3337" width="6.140625" style="1" customWidth="1"/>
    <col min="3338" max="3338" width="6.5703125" style="1" customWidth="1"/>
    <col min="3339" max="3339" width="6.28515625" style="1" customWidth="1"/>
    <col min="3340" max="3340" width="10.140625" style="1" customWidth="1"/>
    <col min="3341" max="3341" width="10.42578125" style="1" customWidth="1"/>
    <col min="3342" max="3342" width="12" style="1" customWidth="1"/>
    <col min="3343" max="3582" width="9.140625" style="1"/>
    <col min="3583" max="3583" width="6" style="1" customWidth="1"/>
    <col min="3584" max="3584" width="13.42578125" style="1" customWidth="1"/>
    <col min="3585" max="3585" width="19" style="1" customWidth="1"/>
    <col min="3586" max="3586" width="8.7109375" style="1" customWidth="1"/>
    <col min="3587" max="3587" width="0" style="1" hidden="1" customWidth="1"/>
    <col min="3588" max="3588" width="6.28515625" style="1" customWidth="1"/>
    <col min="3589" max="3589" width="14.7109375" style="1" customWidth="1"/>
    <col min="3590" max="3590" width="7.5703125" style="1" customWidth="1"/>
    <col min="3591" max="3591" width="6.140625" style="1" customWidth="1"/>
    <col min="3592" max="3592" width="6.42578125" style="1" customWidth="1"/>
    <col min="3593" max="3593" width="6.140625" style="1" customWidth="1"/>
    <col min="3594" max="3594" width="6.5703125" style="1" customWidth="1"/>
    <col min="3595" max="3595" width="6.28515625" style="1" customWidth="1"/>
    <col min="3596" max="3596" width="10.140625" style="1" customWidth="1"/>
    <col min="3597" max="3597" width="10.42578125" style="1" customWidth="1"/>
    <col min="3598" max="3598" width="12" style="1" customWidth="1"/>
    <col min="3599" max="3838" width="9.140625" style="1"/>
    <col min="3839" max="3839" width="6" style="1" customWidth="1"/>
    <col min="3840" max="3840" width="13.42578125" style="1" customWidth="1"/>
    <col min="3841" max="3841" width="19" style="1" customWidth="1"/>
    <col min="3842" max="3842" width="8.7109375" style="1" customWidth="1"/>
    <col min="3843" max="3843" width="0" style="1" hidden="1" customWidth="1"/>
    <col min="3844" max="3844" width="6.28515625" style="1" customWidth="1"/>
    <col min="3845" max="3845" width="14.7109375" style="1" customWidth="1"/>
    <col min="3846" max="3846" width="7.5703125" style="1" customWidth="1"/>
    <col min="3847" max="3847" width="6.140625" style="1" customWidth="1"/>
    <col min="3848" max="3848" width="6.42578125" style="1" customWidth="1"/>
    <col min="3849" max="3849" width="6.140625" style="1" customWidth="1"/>
    <col min="3850" max="3850" width="6.5703125" style="1" customWidth="1"/>
    <col min="3851" max="3851" width="6.28515625" style="1" customWidth="1"/>
    <col min="3852" max="3852" width="10.140625" style="1" customWidth="1"/>
    <col min="3853" max="3853" width="10.42578125" style="1" customWidth="1"/>
    <col min="3854" max="3854" width="12" style="1" customWidth="1"/>
    <col min="3855" max="4094" width="9.140625" style="1"/>
    <col min="4095" max="4095" width="6" style="1" customWidth="1"/>
    <col min="4096" max="4096" width="13.42578125" style="1" customWidth="1"/>
    <col min="4097" max="4097" width="19" style="1" customWidth="1"/>
    <col min="4098" max="4098" width="8.7109375" style="1" customWidth="1"/>
    <col min="4099" max="4099" width="0" style="1" hidden="1" customWidth="1"/>
    <col min="4100" max="4100" width="6.28515625" style="1" customWidth="1"/>
    <col min="4101" max="4101" width="14.7109375" style="1" customWidth="1"/>
    <col min="4102" max="4102" width="7.5703125" style="1" customWidth="1"/>
    <col min="4103" max="4103" width="6.140625" style="1" customWidth="1"/>
    <col min="4104" max="4104" width="6.42578125" style="1" customWidth="1"/>
    <col min="4105" max="4105" width="6.140625" style="1" customWidth="1"/>
    <col min="4106" max="4106" width="6.5703125" style="1" customWidth="1"/>
    <col min="4107" max="4107" width="6.28515625" style="1" customWidth="1"/>
    <col min="4108" max="4108" width="10.140625" style="1" customWidth="1"/>
    <col min="4109" max="4109" width="10.42578125" style="1" customWidth="1"/>
    <col min="4110" max="4110" width="12" style="1" customWidth="1"/>
    <col min="4111" max="4350" width="9.140625" style="1"/>
    <col min="4351" max="4351" width="6" style="1" customWidth="1"/>
    <col min="4352" max="4352" width="13.42578125" style="1" customWidth="1"/>
    <col min="4353" max="4353" width="19" style="1" customWidth="1"/>
    <col min="4354" max="4354" width="8.7109375" style="1" customWidth="1"/>
    <col min="4355" max="4355" width="0" style="1" hidden="1" customWidth="1"/>
    <col min="4356" max="4356" width="6.28515625" style="1" customWidth="1"/>
    <col min="4357" max="4357" width="14.7109375" style="1" customWidth="1"/>
    <col min="4358" max="4358" width="7.5703125" style="1" customWidth="1"/>
    <col min="4359" max="4359" width="6.140625" style="1" customWidth="1"/>
    <col min="4360" max="4360" width="6.42578125" style="1" customWidth="1"/>
    <col min="4361" max="4361" width="6.140625" style="1" customWidth="1"/>
    <col min="4362" max="4362" width="6.5703125" style="1" customWidth="1"/>
    <col min="4363" max="4363" width="6.28515625" style="1" customWidth="1"/>
    <col min="4364" max="4364" width="10.140625" style="1" customWidth="1"/>
    <col min="4365" max="4365" width="10.42578125" style="1" customWidth="1"/>
    <col min="4366" max="4366" width="12" style="1" customWidth="1"/>
    <col min="4367" max="4606" width="9.140625" style="1"/>
    <col min="4607" max="4607" width="6" style="1" customWidth="1"/>
    <col min="4608" max="4608" width="13.42578125" style="1" customWidth="1"/>
    <col min="4609" max="4609" width="19" style="1" customWidth="1"/>
    <col min="4610" max="4610" width="8.7109375" style="1" customWidth="1"/>
    <col min="4611" max="4611" width="0" style="1" hidden="1" customWidth="1"/>
    <col min="4612" max="4612" width="6.28515625" style="1" customWidth="1"/>
    <col min="4613" max="4613" width="14.7109375" style="1" customWidth="1"/>
    <col min="4614" max="4614" width="7.5703125" style="1" customWidth="1"/>
    <col min="4615" max="4615" width="6.140625" style="1" customWidth="1"/>
    <col min="4616" max="4616" width="6.42578125" style="1" customWidth="1"/>
    <col min="4617" max="4617" width="6.140625" style="1" customWidth="1"/>
    <col min="4618" max="4618" width="6.5703125" style="1" customWidth="1"/>
    <col min="4619" max="4619" width="6.28515625" style="1" customWidth="1"/>
    <col min="4620" max="4620" width="10.140625" style="1" customWidth="1"/>
    <col min="4621" max="4621" width="10.42578125" style="1" customWidth="1"/>
    <col min="4622" max="4622" width="12" style="1" customWidth="1"/>
    <col min="4623" max="4862" width="9.140625" style="1"/>
    <col min="4863" max="4863" width="6" style="1" customWidth="1"/>
    <col min="4864" max="4864" width="13.42578125" style="1" customWidth="1"/>
    <col min="4865" max="4865" width="19" style="1" customWidth="1"/>
    <col min="4866" max="4866" width="8.7109375" style="1" customWidth="1"/>
    <col min="4867" max="4867" width="0" style="1" hidden="1" customWidth="1"/>
    <col min="4868" max="4868" width="6.28515625" style="1" customWidth="1"/>
    <col min="4869" max="4869" width="14.7109375" style="1" customWidth="1"/>
    <col min="4870" max="4870" width="7.5703125" style="1" customWidth="1"/>
    <col min="4871" max="4871" width="6.140625" style="1" customWidth="1"/>
    <col min="4872" max="4872" width="6.42578125" style="1" customWidth="1"/>
    <col min="4873" max="4873" width="6.140625" style="1" customWidth="1"/>
    <col min="4874" max="4874" width="6.5703125" style="1" customWidth="1"/>
    <col min="4875" max="4875" width="6.28515625" style="1" customWidth="1"/>
    <col min="4876" max="4876" width="10.140625" style="1" customWidth="1"/>
    <col min="4877" max="4877" width="10.42578125" style="1" customWidth="1"/>
    <col min="4878" max="4878" width="12" style="1" customWidth="1"/>
    <col min="4879" max="5118" width="9.140625" style="1"/>
    <col min="5119" max="5119" width="6" style="1" customWidth="1"/>
    <col min="5120" max="5120" width="13.42578125" style="1" customWidth="1"/>
    <col min="5121" max="5121" width="19" style="1" customWidth="1"/>
    <col min="5122" max="5122" width="8.7109375" style="1" customWidth="1"/>
    <col min="5123" max="5123" width="0" style="1" hidden="1" customWidth="1"/>
    <col min="5124" max="5124" width="6.28515625" style="1" customWidth="1"/>
    <col min="5125" max="5125" width="14.7109375" style="1" customWidth="1"/>
    <col min="5126" max="5126" width="7.5703125" style="1" customWidth="1"/>
    <col min="5127" max="5127" width="6.140625" style="1" customWidth="1"/>
    <col min="5128" max="5128" width="6.42578125" style="1" customWidth="1"/>
    <col min="5129" max="5129" width="6.140625" style="1" customWidth="1"/>
    <col min="5130" max="5130" width="6.5703125" style="1" customWidth="1"/>
    <col min="5131" max="5131" width="6.28515625" style="1" customWidth="1"/>
    <col min="5132" max="5132" width="10.140625" style="1" customWidth="1"/>
    <col min="5133" max="5133" width="10.42578125" style="1" customWidth="1"/>
    <col min="5134" max="5134" width="12" style="1" customWidth="1"/>
    <col min="5135" max="5374" width="9.140625" style="1"/>
    <col min="5375" max="5375" width="6" style="1" customWidth="1"/>
    <col min="5376" max="5376" width="13.42578125" style="1" customWidth="1"/>
    <col min="5377" max="5377" width="19" style="1" customWidth="1"/>
    <col min="5378" max="5378" width="8.7109375" style="1" customWidth="1"/>
    <col min="5379" max="5379" width="0" style="1" hidden="1" customWidth="1"/>
    <col min="5380" max="5380" width="6.28515625" style="1" customWidth="1"/>
    <col min="5381" max="5381" width="14.7109375" style="1" customWidth="1"/>
    <col min="5382" max="5382" width="7.5703125" style="1" customWidth="1"/>
    <col min="5383" max="5383" width="6.140625" style="1" customWidth="1"/>
    <col min="5384" max="5384" width="6.42578125" style="1" customWidth="1"/>
    <col min="5385" max="5385" width="6.140625" style="1" customWidth="1"/>
    <col min="5386" max="5386" width="6.5703125" style="1" customWidth="1"/>
    <col min="5387" max="5387" width="6.28515625" style="1" customWidth="1"/>
    <col min="5388" max="5388" width="10.140625" style="1" customWidth="1"/>
    <col min="5389" max="5389" width="10.42578125" style="1" customWidth="1"/>
    <col min="5390" max="5390" width="12" style="1" customWidth="1"/>
    <col min="5391" max="5630" width="9.140625" style="1"/>
    <col min="5631" max="5631" width="6" style="1" customWidth="1"/>
    <col min="5632" max="5632" width="13.42578125" style="1" customWidth="1"/>
    <col min="5633" max="5633" width="19" style="1" customWidth="1"/>
    <col min="5634" max="5634" width="8.7109375" style="1" customWidth="1"/>
    <col min="5635" max="5635" width="0" style="1" hidden="1" customWidth="1"/>
    <col min="5636" max="5636" width="6.28515625" style="1" customWidth="1"/>
    <col min="5637" max="5637" width="14.7109375" style="1" customWidth="1"/>
    <col min="5638" max="5638" width="7.5703125" style="1" customWidth="1"/>
    <col min="5639" max="5639" width="6.140625" style="1" customWidth="1"/>
    <col min="5640" max="5640" width="6.42578125" style="1" customWidth="1"/>
    <col min="5641" max="5641" width="6.140625" style="1" customWidth="1"/>
    <col min="5642" max="5642" width="6.5703125" style="1" customWidth="1"/>
    <col min="5643" max="5643" width="6.28515625" style="1" customWidth="1"/>
    <col min="5644" max="5644" width="10.140625" style="1" customWidth="1"/>
    <col min="5645" max="5645" width="10.42578125" style="1" customWidth="1"/>
    <col min="5646" max="5646" width="12" style="1" customWidth="1"/>
    <col min="5647" max="5886" width="9.140625" style="1"/>
    <col min="5887" max="5887" width="6" style="1" customWidth="1"/>
    <col min="5888" max="5888" width="13.42578125" style="1" customWidth="1"/>
    <col min="5889" max="5889" width="19" style="1" customWidth="1"/>
    <col min="5890" max="5890" width="8.7109375" style="1" customWidth="1"/>
    <col min="5891" max="5891" width="0" style="1" hidden="1" customWidth="1"/>
    <col min="5892" max="5892" width="6.28515625" style="1" customWidth="1"/>
    <col min="5893" max="5893" width="14.7109375" style="1" customWidth="1"/>
    <col min="5894" max="5894" width="7.5703125" style="1" customWidth="1"/>
    <col min="5895" max="5895" width="6.140625" style="1" customWidth="1"/>
    <col min="5896" max="5896" width="6.42578125" style="1" customWidth="1"/>
    <col min="5897" max="5897" width="6.140625" style="1" customWidth="1"/>
    <col min="5898" max="5898" width="6.5703125" style="1" customWidth="1"/>
    <col min="5899" max="5899" width="6.28515625" style="1" customWidth="1"/>
    <col min="5900" max="5900" width="10.140625" style="1" customWidth="1"/>
    <col min="5901" max="5901" width="10.42578125" style="1" customWidth="1"/>
    <col min="5902" max="5902" width="12" style="1" customWidth="1"/>
    <col min="5903" max="6142" width="9.140625" style="1"/>
    <col min="6143" max="6143" width="6" style="1" customWidth="1"/>
    <col min="6144" max="6144" width="13.42578125" style="1" customWidth="1"/>
    <col min="6145" max="6145" width="19" style="1" customWidth="1"/>
    <col min="6146" max="6146" width="8.7109375" style="1" customWidth="1"/>
    <col min="6147" max="6147" width="0" style="1" hidden="1" customWidth="1"/>
    <col min="6148" max="6148" width="6.28515625" style="1" customWidth="1"/>
    <col min="6149" max="6149" width="14.7109375" style="1" customWidth="1"/>
    <col min="6150" max="6150" width="7.5703125" style="1" customWidth="1"/>
    <col min="6151" max="6151" width="6.140625" style="1" customWidth="1"/>
    <col min="6152" max="6152" width="6.42578125" style="1" customWidth="1"/>
    <col min="6153" max="6153" width="6.140625" style="1" customWidth="1"/>
    <col min="6154" max="6154" width="6.5703125" style="1" customWidth="1"/>
    <col min="6155" max="6155" width="6.28515625" style="1" customWidth="1"/>
    <col min="6156" max="6156" width="10.140625" style="1" customWidth="1"/>
    <col min="6157" max="6157" width="10.42578125" style="1" customWidth="1"/>
    <col min="6158" max="6158" width="12" style="1" customWidth="1"/>
    <col min="6159" max="6398" width="9.140625" style="1"/>
    <col min="6399" max="6399" width="6" style="1" customWidth="1"/>
    <col min="6400" max="6400" width="13.42578125" style="1" customWidth="1"/>
    <col min="6401" max="6401" width="19" style="1" customWidth="1"/>
    <col min="6402" max="6402" width="8.7109375" style="1" customWidth="1"/>
    <col min="6403" max="6403" width="0" style="1" hidden="1" customWidth="1"/>
    <col min="6404" max="6404" width="6.28515625" style="1" customWidth="1"/>
    <col min="6405" max="6405" width="14.7109375" style="1" customWidth="1"/>
    <col min="6406" max="6406" width="7.5703125" style="1" customWidth="1"/>
    <col min="6407" max="6407" width="6.140625" style="1" customWidth="1"/>
    <col min="6408" max="6408" width="6.42578125" style="1" customWidth="1"/>
    <col min="6409" max="6409" width="6.140625" style="1" customWidth="1"/>
    <col min="6410" max="6410" width="6.5703125" style="1" customWidth="1"/>
    <col min="6411" max="6411" width="6.28515625" style="1" customWidth="1"/>
    <col min="6412" max="6412" width="10.140625" style="1" customWidth="1"/>
    <col min="6413" max="6413" width="10.42578125" style="1" customWidth="1"/>
    <col min="6414" max="6414" width="12" style="1" customWidth="1"/>
    <col min="6415" max="6654" width="9.140625" style="1"/>
    <col min="6655" max="6655" width="6" style="1" customWidth="1"/>
    <col min="6656" max="6656" width="13.42578125" style="1" customWidth="1"/>
    <col min="6657" max="6657" width="19" style="1" customWidth="1"/>
    <col min="6658" max="6658" width="8.7109375" style="1" customWidth="1"/>
    <col min="6659" max="6659" width="0" style="1" hidden="1" customWidth="1"/>
    <col min="6660" max="6660" width="6.28515625" style="1" customWidth="1"/>
    <col min="6661" max="6661" width="14.7109375" style="1" customWidth="1"/>
    <col min="6662" max="6662" width="7.5703125" style="1" customWidth="1"/>
    <col min="6663" max="6663" width="6.140625" style="1" customWidth="1"/>
    <col min="6664" max="6664" width="6.42578125" style="1" customWidth="1"/>
    <col min="6665" max="6665" width="6.140625" style="1" customWidth="1"/>
    <col min="6666" max="6666" width="6.5703125" style="1" customWidth="1"/>
    <col min="6667" max="6667" width="6.28515625" style="1" customWidth="1"/>
    <col min="6668" max="6668" width="10.140625" style="1" customWidth="1"/>
    <col min="6669" max="6669" width="10.42578125" style="1" customWidth="1"/>
    <col min="6670" max="6670" width="12" style="1" customWidth="1"/>
    <col min="6671" max="6910" width="9.140625" style="1"/>
    <col min="6911" max="6911" width="6" style="1" customWidth="1"/>
    <col min="6912" max="6912" width="13.42578125" style="1" customWidth="1"/>
    <col min="6913" max="6913" width="19" style="1" customWidth="1"/>
    <col min="6914" max="6914" width="8.7109375" style="1" customWidth="1"/>
    <col min="6915" max="6915" width="0" style="1" hidden="1" customWidth="1"/>
    <col min="6916" max="6916" width="6.28515625" style="1" customWidth="1"/>
    <col min="6917" max="6917" width="14.7109375" style="1" customWidth="1"/>
    <col min="6918" max="6918" width="7.5703125" style="1" customWidth="1"/>
    <col min="6919" max="6919" width="6.140625" style="1" customWidth="1"/>
    <col min="6920" max="6920" width="6.42578125" style="1" customWidth="1"/>
    <col min="6921" max="6921" width="6.140625" style="1" customWidth="1"/>
    <col min="6922" max="6922" width="6.5703125" style="1" customWidth="1"/>
    <col min="6923" max="6923" width="6.28515625" style="1" customWidth="1"/>
    <col min="6924" max="6924" width="10.140625" style="1" customWidth="1"/>
    <col min="6925" max="6925" width="10.42578125" style="1" customWidth="1"/>
    <col min="6926" max="6926" width="12" style="1" customWidth="1"/>
    <col min="6927" max="7166" width="9.140625" style="1"/>
    <col min="7167" max="7167" width="6" style="1" customWidth="1"/>
    <col min="7168" max="7168" width="13.42578125" style="1" customWidth="1"/>
    <col min="7169" max="7169" width="19" style="1" customWidth="1"/>
    <col min="7170" max="7170" width="8.7109375" style="1" customWidth="1"/>
    <col min="7171" max="7171" width="0" style="1" hidden="1" customWidth="1"/>
    <col min="7172" max="7172" width="6.28515625" style="1" customWidth="1"/>
    <col min="7173" max="7173" width="14.7109375" style="1" customWidth="1"/>
    <col min="7174" max="7174" width="7.5703125" style="1" customWidth="1"/>
    <col min="7175" max="7175" width="6.140625" style="1" customWidth="1"/>
    <col min="7176" max="7176" width="6.42578125" style="1" customWidth="1"/>
    <col min="7177" max="7177" width="6.140625" style="1" customWidth="1"/>
    <col min="7178" max="7178" width="6.5703125" style="1" customWidth="1"/>
    <col min="7179" max="7179" width="6.28515625" style="1" customWidth="1"/>
    <col min="7180" max="7180" width="10.140625" style="1" customWidth="1"/>
    <col min="7181" max="7181" width="10.42578125" style="1" customWidth="1"/>
    <col min="7182" max="7182" width="12" style="1" customWidth="1"/>
    <col min="7183" max="7422" width="9.140625" style="1"/>
    <col min="7423" max="7423" width="6" style="1" customWidth="1"/>
    <col min="7424" max="7424" width="13.42578125" style="1" customWidth="1"/>
    <col min="7425" max="7425" width="19" style="1" customWidth="1"/>
    <col min="7426" max="7426" width="8.7109375" style="1" customWidth="1"/>
    <col min="7427" max="7427" width="0" style="1" hidden="1" customWidth="1"/>
    <col min="7428" max="7428" width="6.28515625" style="1" customWidth="1"/>
    <col min="7429" max="7429" width="14.7109375" style="1" customWidth="1"/>
    <col min="7430" max="7430" width="7.5703125" style="1" customWidth="1"/>
    <col min="7431" max="7431" width="6.140625" style="1" customWidth="1"/>
    <col min="7432" max="7432" width="6.42578125" style="1" customWidth="1"/>
    <col min="7433" max="7433" width="6.140625" style="1" customWidth="1"/>
    <col min="7434" max="7434" width="6.5703125" style="1" customWidth="1"/>
    <col min="7435" max="7435" width="6.28515625" style="1" customWidth="1"/>
    <col min="7436" max="7436" width="10.140625" style="1" customWidth="1"/>
    <col min="7437" max="7437" width="10.42578125" style="1" customWidth="1"/>
    <col min="7438" max="7438" width="12" style="1" customWidth="1"/>
    <col min="7439" max="7678" width="9.140625" style="1"/>
    <col min="7679" max="7679" width="6" style="1" customWidth="1"/>
    <col min="7680" max="7680" width="13.42578125" style="1" customWidth="1"/>
    <col min="7681" max="7681" width="19" style="1" customWidth="1"/>
    <col min="7682" max="7682" width="8.7109375" style="1" customWidth="1"/>
    <col min="7683" max="7683" width="0" style="1" hidden="1" customWidth="1"/>
    <col min="7684" max="7684" width="6.28515625" style="1" customWidth="1"/>
    <col min="7685" max="7685" width="14.7109375" style="1" customWidth="1"/>
    <col min="7686" max="7686" width="7.5703125" style="1" customWidth="1"/>
    <col min="7687" max="7687" width="6.140625" style="1" customWidth="1"/>
    <col min="7688" max="7688" width="6.42578125" style="1" customWidth="1"/>
    <col min="7689" max="7689" width="6.140625" style="1" customWidth="1"/>
    <col min="7690" max="7690" width="6.5703125" style="1" customWidth="1"/>
    <col min="7691" max="7691" width="6.28515625" style="1" customWidth="1"/>
    <col min="7692" max="7692" width="10.140625" style="1" customWidth="1"/>
    <col min="7693" max="7693" width="10.42578125" style="1" customWidth="1"/>
    <col min="7694" max="7694" width="12" style="1" customWidth="1"/>
    <col min="7695" max="7934" width="9.140625" style="1"/>
    <col min="7935" max="7935" width="6" style="1" customWidth="1"/>
    <col min="7936" max="7936" width="13.42578125" style="1" customWidth="1"/>
    <col min="7937" max="7937" width="19" style="1" customWidth="1"/>
    <col min="7938" max="7938" width="8.7109375" style="1" customWidth="1"/>
    <col min="7939" max="7939" width="0" style="1" hidden="1" customWidth="1"/>
    <col min="7940" max="7940" width="6.28515625" style="1" customWidth="1"/>
    <col min="7941" max="7941" width="14.7109375" style="1" customWidth="1"/>
    <col min="7942" max="7942" width="7.5703125" style="1" customWidth="1"/>
    <col min="7943" max="7943" width="6.140625" style="1" customWidth="1"/>
    <col min="7944" max="7944" width="6.42578125" style="1" customWidth="1"/>
    <col min="7945" max="7945" width="6.140625" style="1" customWidth="1"/>
    <col min="7946" max="7946" width="6.5703125" style="1" customWidth="1"/>
    <col min="7947" max="7947" width="6.28515625" style="1" customWidth="1"/>
    <col min="7948" max="7948" width="10.140625" style="1" customWidth="1"/>
    <col min="7949" max="7949" width="10.42578125" style="1" customWidth="1"/>
    <col min="7950" max="7950" width="12" style="1" customWidth="1"/>
    <col min="7951" max="8190" width="9.140625" style="1"/>
    <col min="8191" max="8191" width="6" style="1" customWidth="1"/>
    <col min="8192" max="8192" width="13.42578125" style="1" customWidth="1"/>
    <col min="8193" max="8193" width="19" style="1" customWidth="1"/>
    <col min="8194" max="8194" width="8.7109375" style="1" customWidth="1"/>
    <col min="8195" max="8195" width="0" style="1" hidden="1" customWidth="1"/>
    <col min="8196" max="8196" width="6.28515625" style="1" customWidth="1"/>
    <col min="8197" max="8197" width="14.7109375" style="1" customWidth="1"/>
    <col min="8198" max="8198" width="7.5703125" style="1" customWidth="1"/>
    <col min="8199" max="8199" width="6.140625" style="1" customWidth="1"/>
    <col min="8200" max="8200" width="6.42578125" style="1" customWidth="1"/>
    <col min="8201" max="8201" width="6.140625" style="1" customWidth="1"/>
    <col min="8202" max="8202" width="6.5703125" style="1" customWidth="1"/>
    <col min="8203" max="8203" width="6.28515625" style="1" customWidth="1"/>
    <col min="8204" max="8204" width="10.140625" style="1" customWidth="1"/>
    <col min="8205" max="8205" width="10.42578125" style="1" customWidth="1"/>
    <col min="8206" max="8206" width="12" style="1" customWidth="1"/>
    <col min="8207" max="8446" width="9.140625" style="1"/>
    <col min="8447" max="8447" width="6" style="1" customWidth="1"/>
    <col min="8448" max="8448" width="13.42578125" style="1" customWidth="1"/>
    <col min="8449" max="8449" width="19" style="1" customWidth="1"/>
    <col min="8450" max="8450" width="8.7109375" style="1" customWidth="1"/>
    <col min="8451" max="8451" width="0" style="1" hidden="1" customWidth="1"/>
    <col min="8452" max="8452" width="6.28515625" style="1" customWidth="1"/>
    <col min="8453" max="8453" width="14.7109375" style="1" customWidth="1"/>
    <col min="8454" max="8454" width="7.5703125" style="1" customWidth="1"/>
    <col min="8455" max="8455" width="6.140625" style="1" customWidth="1"/>
    <col min="8456" max="8456" width="6.42578125" style="1" customWidth="1"/>
    <col min="8457" max="8457" width="6.140625" style="1" customWidth="1"/>
    <col min="8458" max="8458" width="6.5703125" style="1" customWidth="1"/>
    <col min="8459" max="8459" width="6.28515625" style="1" customWidth="1"/>
    <col min="8460" max="8460" width="10.140625" style="1" customWidth="1"/>
    <col min="8461" max="8461" width="10.42578125" style="1" customWidth="1"/>
    <col min="8462" max="8462" width="12" style="1" customWidth="1"/>
    <col min="8463" max="8702" width="9.140625" style="1"/>
    <col min="8703" max="8703" width="6" style="1" customWidth="1"/>
    <col min="8704" max="8704" width="13.42578125" style="1" customWidth="1"/>
    <col min="8705" max="8705" width="19" style="1" customWidth="1"/>
    <col min="8706" max="8706" width="8.7109375" style="1" customWidth="1"/>
    <col min="8707" max="8707" width="0" style="1" hidden="1" customWidth="1"/>
    <col min="8708" max="8708" width="6.28515625" style="1" customWidth="1"/>
    <col min="8709" max="8709" width="14.7109375" style="1" customWidth="1"/>
    <col min="8710" max="8710" width="7.5703125" style="1" customWidth="1"/>
    <col min="8711" max="8711" width="6.140625" style="1" customWidth="1"/>
    <col min="8712" max="8712" width="6.42578125" style="1" customWidth="1"/>
    <col min="8713" max="8713" width="6.140625" style="1" customWidth="1"/>
    <col min="8714" max="8714" width="6.5703125" style="1" customWidth="1"/>
    <col min="8715" max="8715" width="6.28515625" style="1" customWidth="1"/>
    <col min="8716" max="8716" width="10.140625" style="1" customWidth="1"/>
    <col min="8717" max="8717" width="10.42578125" style="1" customWidth="1"/>
    <col min="8718" max="8718" width="12" style="1" customWidth="1"/>
    <col min="8719" max="8958" width="9.140625" style="1"/>
    <col min="8959" max="8959" width="6" style="1" customWidth="1"/>
    <col min="8960" max="8960" width="13.42578125" style="1" customWidth="1"/>
    <col min="8961" max="8961" width="19" style="1" customWidth="1"/>
    <col min="8962" max="8962" width="8.7109375" style="1" customWidth="1"/>
    <col min="8963" max="8963" width="0" style="1" hidden="1" customWidth="1"/>
    <col min="8964" max="8964" width="6.28515625" style="1" customWidth="1"/>
    <col min="8965" max="8965" width="14.7109375" style="1" customWidth="1"/>
    <col min="8966" max="8966" width="7.5703125" style="1" customWidth="1"/>
    <col min="8967" max="8967" width="6.140625" style="1" customWidth="1"/>
    <col min="8968" max="8968" width="6.42578125" style="1" customWidth="1"/>
    <col min="8969" max="8969" width="6.140625" style="1" customWidth="1"/>
    <col min="8970" max="8970" width="6.5703125" style="1" customWidth="1"/>
    <col min="8971" max="8971" width="6.28515625" style="1" customWidth="1"/>
    <col min="8972" max="8972" width="10.140625" style="1" customWidth="1"/>
    <col min="8973" max="8973" width="10.42578125" style="1" customWidth="1"/>
    <col min="8974" max="8974" width="12" style="1" customWidth="1"/>
    <col min="8975" max="9214" width="9.140625" style="1"/>
    <col min="9215" max="9215" width="6" style="1" customWidth="1"/>
    <col min="9216" max="9216" width="13.42578125" style="1" customWidth="1"/>
    <col min="9217" max="9217" width="19" style="1" customWidth="1"/>
    <col min="9218" max="9218" width="8.7109375" style="1" customWidth="1"/>
    <col min="9219" max="9219" width="0" style="1" hidden="1" customWidth="1"/>
    <col min="9220" max="9220" width="6.28515625" style="1" customWidth="1"/>
    <col min="9221" max="9221" width="14.7109375" style="1" customWidth="1"/>
    <col min="9222" max="9222" width="7.5703125" style="1" customWidth="1"/>
    <col min="9223" max="9223" width="6.140625" style="1" customWidth="1"/>
    <col min="9224" max="9224" width="6.42578125" style="1" customWidth="1"/>
    <col min="9225" max="9225" width="6.140625" style="1" customWidth="1"/>
    <col min="9226" max="9226" width="6.5703125" style="1" customWidth="1"/>
    <col min="9227" max="9227" width="6.28515625" style="1" customWidth="1"/>
    <col min="9228" max="9228" width="10.140625" style="1" customWidth="1"/>
    <col min="9229" max="9229" width="10.42578125" style="1" customWidth="1"/>
    <col min="9230" max="9230" width="12" style="1" customWidth="1"/>
    <col min="9231" max="9470" width="9.140625" style="1"/>
    <col min="9471" max="9471" width="6" style="1" customWidth="1"/>
    <col min="9472" max="9472" width="13.42578125" style="1" customWidth="1"/>
    <col min="9473" max="9473" width="19" style="1" customWidth="1"/>
    <col min="9474" max="9474" width="8.7109375" style="1" customWidth="1"/>
    <col min="9475" max="9475" width="0" style="1" hidden="1" customWidth="1"/>
    <col min="9476" max="9476" width="6.28515625" style="1" customWidth="1"/>
    <col min="9477" max="9477" width="14.7109375" style="1" customWidth="1"/>
    <col min="9478" max="9478" width="7.5703125" style="1" customWidth="1"/>
    <col min="9479" max="9479" width="6.140625" style="1" customWidth="1"/>
    <col min="9480" max="9480" width="6.42578125" style="1" customWidth="1"/>
    <col min="9481" max="9481" width="6.140625" style="1" customWidth="1"/>
    <col min="9482" max="9482" width="6.5703125" style="1" customWidth="1"/>
    <col min="9483" max="9483" width="6.28515625" style="1" customWidth="1"/>
    <col min="9484" max="9484" width="10.140625" style="1" customWidth="1"/>
    <col min="9485" max="9485" width="10.42578125" style="1" customWidth="1"/>
    <col min="9486" max="9486" width="12" style="1" customWidth="1"/>
    <col min="9487" max="9726" width="9.140625" style="1"/>
    <col min="9727" max="9727" width="6" style="1" customWidth="1"/>
    <col min="9728" max="9728" width="13.42578125" style="1" customWidth="1"/>
    <col min="9729" max="9729" width="19" style="1" customWidth="1"/>
    <col min="9730" max="9730" width="8.7109375" style="1" customWidth="1"/>
    <col min="9731" max="9731" width="0" style="1" hidden="1" customWidth="1"/>
    <col min="9732" max="9732" width="6.28515625" style="1" customWidth="1"/>
    <col min="9733" max="9733" width="14.7109375" style="1" customWidth="1"/>
    <col min="9734" max="9734" width="7.5703125" style="1" customWidth="1"/>
    <col min="9735" max="9735" width="6.140625" style="1" customWidth="1"/>
    <col min="9736" max="9736" width="6.42578125" style="1" customWidth="1"/>
    <col min="9737" max="9737" width="6.140625" style="1" customWidth="1"/>
    <col min="9738" max="9738" width="6.5703125" style="1" customWidth="1"/>
    <col min="9739" max="9739" width="6.28515625" style="1" customWidth="1"/>
    <col min="9740" max="9740" width="10.140625" style="1" customWidth="1"/>
    <col min="9741" max="9741" width="10.42578125" style="1" customWidth="1"/>
    <col min="9742" max="9742" width="12" style="1" customWidth="1"/>
    <col min="9743" max="9982" width="9.140625" style="1"/>
    <col min="9983" max="9983" width="6" style="1" customWidth="1"/>
    <col min="9984" max="9984" width="13.42578125" style="1" customWidth="1"/>
    <col min="9985" max="9985" width="19" style="1" customWidth="1"/>
    <col min="9986" max="9986" width="8.7109375" style="1" customWidth="1"/>
    <col min="9987" max="9987" width="0" style="1" hidden="1" customWidth="1"/>
    <col min="9988" max="9988" width="6.28515625" style="1" customWidth="1"/>
    <col min="9989" max="9989" width="14.7109375" style="1" customWidth="1"/>
    <col min="9990" max="9990" width="7.5703125" style="1" customWidth="1"/>
    <col min="9991" max="9991" width="6.140625" style="1" customWidth="1"/>
    <col min="9992" max="9992" width="6.42578125" style="1" customWidth="1"/>
    <col min="9993" max="9993" width="6.140625" style="1" customWidth="1"/>
    <col min="9994" max="9994" width="6.5703125" style="1" customWidth="1"/>
    <col min="9995" max="9995" width="6.28515625" style="1" customWidth="1"/>
    <col min="9996" max="9996" width="10.140625" style="1" customWidth="1"/>
    <col min="9997" max="9997" width="10.42578125" style="1" customWidth="1"/>
    <col min="9998" max="9998" width="12" style="1" customWidth="1"/>
    <col min="9999" max="10238" width="9.140625" style="1"/>
    <col min="10239" max="10239" width="6" style="1" customWidth="1"/>
    <col min="10240" max="10240" width="13.42578125" style="1" customWidth="1"/>
    <col min="10241" max="10241" width="19" style="1" customWidth="1"/>
    <col min="10242" max="10242" width="8.7109375" style="1" customWidth="1"/>
    <col min="10243" max="10243" width="0" style="1" hidden="1" customWidth="1"/>
    <col min="10244" max="10244" width="6.28515625" style="1" customWidth="1"/>
    <col min="10245" max="10245" width="14.7109375" style="1" customWidth="1"/>
    <col min="10246" max="10246" width="7.5703125" style="1" customWidth="1"/>
    <col min="10247" max="10247" width="6.140625" style="1" customWidth="1"/>
    <col min="10248" max="10248" width="6.42578125" style="1" customWidth="1"/>
    <col min="10249" max="10249" width="6.140625" style="1" customWidth="1"/>
    <col min="10250" max="10250" width="6.5703125" style="1" customWidth="1"/>
    <col min="10251" max="10251" width="6.28515625" style="1" customWidth="1"/>
    <col min="10252" max="10252" width="10.140625" style="1" customWidth="1"/>
    <col min="10253" max="10253" width="10.42578125" style="1" customWidth="1"/>
    <col min="10254" max="10254" width="12" style="1" customWidth="1"/>
    <col min="10255" max="10494" width="9.140625" style="1"/>
    <col min="10495" max="10495" width="6" style="1" customWidth="1"/>
    <col min="10496" max="10496" width="13.42578125" style="1" customWidth="1"/>
    <col min="10497" max="10497" width="19" style="1" customWidth="1"/>
    <col min="10498" max="10498" width="8.7109375" style="1" customWidth="1"/>
    <col min="10499" max="10499" width="0" style="1" hidden="1" customWidth="1"/>
    <col min="10500" max="10500" width="6.28515625" style="1" customWidth="1"/>
    <col min="10501" max="10501" width="14.7109375" style="1" customWidth="1"/>
    <col min="10502" max="10502" width="7.5703125" style="1" customWidth="1"/>
    <col min="10503" max="10503" width="6.140625" style="1" customWidth="1"/>
    <col min="10504" max="10504" width="6.42578125" style="1" customWidth="1"/>
    <col min="10505" max="10505" width="6.140625" style="1" customWidth="1"/>
    <col min="10506" max="10506" width="6.5703125" style="1" customWidth="1"/>
    <col min="10507" max="10507" width="6.28515625" style="1" customWidth="1"/>
    <col min="10508" max="10508" width="10.140625" style="1" customWidth="1"/>
    <col min="10509" max="10509" width="10.42578125" style="1" customWidth="1"/>
    <col min="10510" max="10510" width="12" style="1" customWidth="1"/>
    <col min="10511" max="10750" width="9.140625" style="1"/>
    <col min="10751" max="10751" width="6" style="1" customWidth="1"/>
    <col min="10752" max="10752" width="13.42578125" style="1" customWidth="1"/>
    <col min="10753" max="10753" width="19" style="1" customWidth="1"/>
    <col min="10754" max="10754" width="8.7109375" style="1" customWidth="1"/>
    <col min="10755" max="10755" width="0" style="1" hidden="1" customWidth="1"/>
    <col min="10756" max="10756" width="6.28515625" style="1" customWidth="1"/>
    <col min="10757" max="10757" width="14.7109375" style="1" customWidth="1"/>
    <col min="10758" max="10758" width="7.5703125" style="1" customWidth="1"/>
    <col min="10759" max="10759" width="6.140625" style="1" customWidth="1"/>
    <col min="10760" max="10760" width="6.42578125" style="1" customWidth="1"/>
    <col min="10761" max="10761" width="6.140625" style="1" customWidth="1"/>
    <col min="10762" max="10762" width="6.5703125" style="1" customWidth="1"/>
    <col min="10763" max="10763" width="6.28515625" style="1" customWidth="1"/>
    <col min="10764" max="10764" width="10.140625" style="1" customWidth="1"/>
    <col min="10765" max="10765" width="10.42578125" style="1" customWidth="1"/>
    <col min="10766" max="10766" width="12" style="1" customWidth="1"/>
    <col min="10767" max="11006" width="9.140625" style="1"/>
    <col min="11007" max="11007" width="6" style="1" customWidth="1"/>
    <col min="11008" max="11008" width="13.42578125" style="1" customWidth="1"/>
    <col min="11009" max="11009" width="19" style="1" customWidth="1"/>
    <col min="11010" max="11010" width="8.7109375" style="1" customWidth="1"/>
    <col min="11011" max="11011" width="0" style="1" hidden="1" customWidth="1"/>
    <col min="11012" max="11012" width="6.28515625" style="1" customWidth="1"/>
    <col min="11013" max="11013" width="14.7109375" style="1" customWidth="1"/>
    <col min="11014" max="11014" width="7.5703125" style="1" customWidth="1"/>
    <col min="11015" max="11015" width="6.140625" style="1" customWidth="1"/>
    <col min="11016" max="11016" width="6.42578125" style="1" customWidth="1"/>
    <col min="11017" max="11017" width="6.140625" style="1" customWidth="1"/>
    <col min="11018" max="11018" width="6.5703125" style="1" customWidth="1"/>
    <col min="11019" max="11019" width="6.28515625" style="1" customWidth="1"/>
    <col min="11020" max="11020" width="10.140625" style="1" customWidth="1"/>
    <col min="11021" max="11021" width="10.42578125" style="1" customWidth="1"/>
    <col min="11022" max="11022" width="12" style="1" customWidth="1"/>
    <col min="11023" max="11262" width="9.140625" style="1"/>
    <col min="11263" max="11263" width="6" style="1" customWidth="1"/>
    <col min="11264" max="11264" width="13.42578125" style="1" customWidth="1"/>
    <col min="11265" max="11265" width="19" style="1" customWidth="1"/>
    <col min="11266" max="11266" width="8.7109375" style="1" customWidth="1"/>
    <col min="11267" max="11267" width="0" style="1" hidden="1" customWidth="1"/>
    <col min="11268" max="11268" width="6.28515625" style="1" customWidth="1"/>
    <col min="11269" max="11269" width="14.7109375" style="1" customWidth="1"/>
    <col min="11270" max="11270" width="7.5703125" style="1" customWidth="1"/>
    <col min="11271" max="11271" width="6.140625" style="1" customWidth="1"/>
    <col min="11272" max="11272" width="6.42578125" style="1" customWidth="1"/>
    <col min="11273" max="11273" width="6.140625" style="1" customWidth="1"/>
    <col min="11274" max="11274" width="6.5703125" style="1" customWidth="1"/>
    <col min="11275" max="11275" width="6.28515625" style="1" customWidth="1"/>
    <col min="11276" max="11276" width="10.140625" style="1" customWidth="1"/>
    <col min="11277" max="11277" width="10.42578125" style="1" customWidth="1"/>
    <col min="11278" max="11278" width="12" style="1" customWidth="1"/>
    <col min="11279" max="11518" width="9.140625" style="1"/>
    <col min="11519" max="11519" width="6" style="1" customWidth="1"/>
    <col min="11520" max="11520" width="13.42578125" style="1" customWidth="1"/>
    <col min="11521" max="11521" width="19" style="1" customWidth="1"/>
    <col min="11522" max="11522" width="8.7109375" style="1" customWidth="1"/>
    <col min="11523" max="11523" width="0" style="1" hidden="1" customWidth="1"/>
    <col min="11524" max="11524" width="6.28515625" style="1" customWidth="1"/>
    <col min="11525" max="11525" width="14.7109375" style="1" customWidth="1"/>
    <col min="11526" max="11526" width="7.5703125" style="1" customWidth="1"/>
    <col min="11527" max="11527" width="6.140625" style="1" customWidth="1"/>
    <col min="11528" max="11528" width="6.42578125" style="1" customWidth="1"/>
    <col min="11529" max="11529" width="6.140625" style="1" customWidth="1"/>
    <col min="11530" max="11530" width="6.5703125" style="1" customWidth="1"/>
    <col min="11531" max="11531" width="6.28515625" style="1" customWidth="1"/>
    <col min="11532" max="11532" width="10.140625" style="1" customWidth="1"/>
    <col min="11533" max="11533" width="10.42578125" style="1" customWidth="1"/>
    <col min="11534" max="11534" width="12" style="1" customWidth="1"/>
    <col min="11535" max="11774" width="9.140625" style="1"/>
    <col min="11775" max="11775" width="6" style="1" customWidth="1"/>
    <col min="11776" max="11776" width="13.42578125" style="1" customWidth="1"/>
    <col min="11777" max="11777" width="19" style="1" customWidth="1"/>
    <col min="11778" max="11778" width="8.7109375" style="1" customWidth="1"/>
    <col min="11779" max="11779" width="0" style="1" hidden="1" customWidth="1"/>
    <col min="11780" max="11780" width="6.28515625" style="1" customWidth="1"/>
    <col min="11781" max="11781" width="14.7109375" style="1" customWidth="1"/>
    <col min="11782" max="11782" width="7.5703125" style="1" customWidth="1"/>
    <col min="11783" max="11783" width="6.140625" style="1" customWidth="1"/>
    <col min="11784" max="11784" width="6.42578125" style="1" customWidth="1"/>
    <col min="11785" max="11785" width="6.140625" style="1" customWidth="1"/>
    <col min="11786" max="11786" width="6.5703125" style="1" customWidth="1"/>
    <col min="11787" max="11787" width="6.28515625" style="1" customWidth="1"/>
    <col min="11788" max="11788" width="10.140625" style="1" customWidth="1"/>
    <col min="11789" max="11789" width="10.42578125" style="1" customWidth="1"/>
    <col min="11790" max="11790" width="12" style="1" customWidth="1"/>
    <col min="11791" max="12030" width="9.140625" style="1"/>
    <col min="12031" max="12031" width="6" style="1" customWidth="1"/>
    <col min="12032" max="12032" width="13.42578125" style="1" customWidth="1"/>
    <col min="12033" max="12033" width="19" style="1" customWidth="1"/>
    <col min="12034" max="12034" width="8.7109375" style="1" customWidth="1"/>
    <col min="12035" max="12035" width="0" style="1" hidden="1" customWidth="1"/>
    <col min="12036" max="12036" width="6.28515625" style="1" customWidth="1"/>
    <col min="12037" max="12037" width="14.7109375" style="1" customWidth="1"/>
    <col min="12038" max="12038" width="7.5703125" style="1" customWidth="1"/>
    <col min="12039" max="12039" width="6.140625" style="1" customWidth="1"/>
    <col min="12040" max="12040" width="6.42578125" style="1" customWidth="1"/>
    <col min="12041" max="12041" width="6.140625" style="1" customWidth="1"/>
    <col min="12042" max="12042" width="6.5703125" style="1" customWidth="1"/>
    <col min="12043" max="12043" width="6.28515625" style="1" customWidth="1"/>
    <col min="12044" max="12044" width="10.140625" style="1" customWidth="1"/>
    <col min="12045" max="12045" width="10.42578125" style="1" customWidth="1"/>
    <col min="12046" max="12046" width="12" style="1" customWidth="1"/>
    <col min="12047" max="12286" width="9.140625" style="1"/>
    <col min="12287" max="12287" width="6" style="1" customWidth="1"/>
    <col min="12288" max="12288" width="13.42578125" style="1" customWidth="1"/>
    <col min="12289" max="12289" width="19" style="1" customWidth="1"/>
    <col min="12290" max="12290" width="8.7109375" style="1" customWidth="1"/>
    <col min="12291" max="12291" width="0" style="1" hidden="1" customWidth="1"/>
    <col min="12292" max="12292" width="6.28515625" style="1" customWidth="1"/>
    <col min="12293" max="12293" width="14.7109375" style="1" customWidth="1"/>
    <col min="12294" max="12294" width="7.5703125" style="1" customWidth="1"/>
    <col min="12295" max="12295" width="6.140625" style="1" customWidth="1"/>
    <col min="12296" max="12296" width="6.42578125" style="1" customWidth="1"/>
    <col min="12297" max="12297" width="6.140625" style="1" customWidth="1"/>
    <col min="12298" max="12298" width="6.5703125" style="1" customWidth="1"/>
    <col min="12299" max="12299" width="6.28515625" style="1" customWidth="1"/>
    <col min="12300" max="12300" width="10.140625" style="1" customWidth="1"/>
    <col min="12301" max="12301" width="10.42578125" style="1" customWidth="1"/>
    <col min="12302" max="12302" width="12" style="1" customWidth="1"/>
    <col min="12303" max="12542" width="9.140625" style="1"/>
    <col min="12543" max="12543" width="6" style="1" customWidth="1"/>
    <col min="12544" max="12544" width="13.42578125" style="1" customWidth="1"/>
    <col min="12545" max="12545" width="19" style="1" customWidth="1"/>
    <col min="12546" max="12546" width="8.7109375" style="1" customWidth="1"/>
    <col min="12547" max="12547" width="0" style="1" hidden="1" customWidth="1"/>
    <col min="12548" max="12548" width="6.28515625" style="1" customWidth="1"/>
    <col min="12549" max="12549" width="14.7109375" style="1" customWidth="1"/>
    <col min="12550" max="12550" width="7.5703125" style="1" customWidth="1"/>
    <col min="12551" max="12551" width="6.140625" style="1" customWidth="1"/>
    <col min="12552" max="12552" width="6.42578125" style="1" customWidth="1"/>
    <col min="12553" max="12553" width="6.140625" style="1" customWidth="1"/>
    <col min="12554" max="12554" width="6.5703125" style="1" customWidth="1"/>
    <col min="12555" max="12555" width="6.28515625" style="1" customWidth="1"/>
    <col min="12556" max="12556" width="10.140625" style="1" customWidth="1"/>
    <col min="12557" max="12557" width="10.42578125" style="1" customWidth="1"/>
    <col min="12558" max="12558" width="12" style="1" customWidth="1"/>
    <col min="12559" max="12798" width="9.140625" style="1"/>
    <col min="12799" max="12799" width="6" style="1" customWidth="1"/>
    <col min="12800" max="12800" width="13.42578125" style="1" customWidth="1"/>
    <col min="12801" max="12801" width="19" style="1" customWidth="1"/>
    <col min="12802" max="12802" width="8.7109375" style="1" customWidth="1"/>
    <col min="12803" max="12803" width="0" style="1" hidden="1" customWidth="1"/>
    <col min="12804" max="12804" width="6.28515625" style="1" customWidth="1"/>
    <col min="12805" max="12805" width="14.7109375" style="1" customWidth="1"/>
    <col min="12806" max="12806" width="7.5703125" style="1" customWidth="1"/>
    <col min="12807" max="12807" width="6.140625" style="1" customWidth="1"/>
    <col min="12808" max="12808" width="6.42578125" style="1" customWidth="1"/>
    <col min="12809" max="12809" width="6.140625" style="1" customWidth="1"/>
    <col min="12810" max="12810" width="6.5703125" style="1" customWidth="1"/>
    <col min="12811" max="12811" width="6.28515625" style="1" customWidth="1"/>
    <col min="12812" max="12812" width="10.140625" style="1" customWidth="1"/>
    <col min="12813" max="12813" width="10.42578125" style="1" customWidth="1"/>
    <col min="12814" max="12814" width="12" style="1" customWidth="1"/>
    <col min="12815" max="13054" width="9.140625" style="1"/>
    <col min="13055" max="13055" width="6" style="1" customWidth="1"/>
    <col min="13056" max="13056" width="13.42578125" style="1" customWidth="1"/>
    <col min="13057" max="13057" width="19" style="1" customWidth="1"/>
    <col min="13058" max="13058" width="8.7109375" style="1" customWidth="1"/>
    <col min="13059" max="13059" width="0" style="1" hidden="1" customWidth="1"/>
    <col min="13060" max="13060" width="6.28515625" style="1" customWidth="1"/>
    <col min="13061" max="13061" width="14.7109375" style="1" customWidth="1"/>
    <col min="13062" max="13062" width="7.5703125" style="1" customWidth="1"/>
    <col min="13063" max="13063" width="6.140625" style="1" customWidth="1"/>
    <col min="13064" max="13064" width="6.42578125" style="1" customWidth="1"/>
    <col min="13065" max="13065" width="6.140625" style="1" customWidth="1"/>
    <col min="13066" max="13066" width="6.5703125" style="1" customWidth="1"/>
    <col min="13067" max="13067" width="6.28515625" style="1" customWidth="1"/>
    <col min="13068" max="13068" width="10.140625" style="1" customWidth="1"/>
    <col min="13069" max="13069" width="10.42578125" style="1" customWidth="1"/>
    <col min="13070" max="13070" width="12" style="1" customWidth="1"/>
    <col min="13071" max="13310" width="9.140625" style="1"/>
    <col min="13311" max="13311" width="6" style="1" customWidth="1"/>
    <col min="13312" max="13312" width="13.42578125" style="1" customWidth="1"/>
    <col min="13313" max="13313" width="19" style="1" customWidth="1"/>
    <col min="13314" max="13314" width="8.7109375" style="1" customWidth="1"/>
    <col min="13315" max="13315" width="0" style="1" hidden="1" customWidth="1"/>
    <col min="13316" max="13316" width="6.28515625" style="1" customWidth="1"/>
    <col min="13317" max="13317" width="14.7109375" style="1" customWidth="1"/>
    <col min="13318" max="13318" width="7.5703125" style="1" customWidth="1"/>
    <col min="13319" max="13319" width="6.140625" style="1" customWidth="1"/>
    <col min="13320" max="13320" width="6.42578125" style="1" customWidth="1"/>
    <col min="13321" max="13321" width="6.140625" style="1" customWidth="1"/>
    <col min="13322" max="13322" width="6.5703125" style="1" customWidth="1"/>
    <col min="13323" max="13323" width="6.28515625" style="1" customWidth="1"/>
    <col min="13324" max="13324" width="10.140625" style="1" customWidth="1"/>
    <col min="13325" max="13325" width="10.42578125" style="1" customWidth="1"/>
    <col min="13326" max="13326" width="12" style="1" customWidth="1"/>
    <col min="13327" max="13566" width="9.140625" style="1"/>
    <col min="13567" max="13567" width="6" style="1" customWidth="1"/>
    <col min="13568" max="13568" width="13.42578125" style="1" customWidth="1"/>
    <col min="13569" max="13569" width="19" style="1" customWidth="1"/>
    <col min="13570" max="13570" width="8.7109375" style="1" customWidth="1"/>
    <col min="13571" max="13571" width="0" style="1" hidden="1" customWidth="1"/>
    <col min="13572" max="13572" width="6.28515625" style="1" customWidth="1"/>
    <col min="13573" max="13573" width="14.7109375" style="1" customWidth="1"/>
    <col min="13574" max="13574" width="7.5703125" style="1" customWidth="1"/>
    <col min="13575" max="13575" width="6.140625" style="1" customWidth="1"/>
    <col min="13576" max="13576" width="6.42578125" style="1" customWidth="1"/>
    <col min="13577" max="13577" width="6.140625" style="1" customWidth="1"/>
    <col min="13578" max="13578" width="6.5703125" style="1" customWidth="1"/>
    <col min="13579" max="13579" width="6.28515625" style="1" customWidth="1"/>
    <col min="13580" max="13580" width="10.140625" style="1" customWidth="1"/>
    <col min="13581" max="13581" width="10.42578125" style="1" customWidth="1"/>
    <col min="13582" max="13582" width="12" style="1" customWidth="1"/>
    <col min="13583" max="13822" width="9.140625" style="1"/>
    <col min="13823" max="13823" width="6" style="1" customWidth="1"/>
    <col min="13824" max="13824" width="13.42578125" style="1" customWidth="1"/>
    <col min="13825" max="13825" width="19" style="1" customWidth="1"/>
    <col min="13826" max="13826" width="8.7109375" style="1" customWidth="1"/>
    <col min="13827" max="13827" width="0" style="1" hidden="1" customWidth="1"/>
    <col min="13828" max="13828" width="6.28515625" style="1" customWidth="1"/>
    <col min="13829" max="13829" width="14.7109375" style="1" customWidth="1"/>
    <col min="13830" max="13830" width="7.5703125" style="1" customWidth="1"/>
    <col min="13831" max="13831" width="6.140625" style="1" customWidth="1"/>
    <col min="13832" max="13832" width="6.42578125" style="1" customWidth="1"/>
    <col min="13833" max="13833" width="6.140625" style="1" customWidth="1"/>
    <col min="13834" max="13834" width="6.5703125" style="1" customWidth="1"/>
    <col min="13835" max="13835" width="6.28515625" style="1" customWidth="1"/>
    <col min="13836" max="13836" width="10.140625" style="1" customWidth="1"/>
    <col min="13837" max="13837" width="10.42578125" style="1" customWidth="1"/>
    <col min="13838" max="13838" width="12" style="1" customWidth="1"/>
    <col min="13839" max="14078" width="9.140625" style="1"/>
    <col min="14079" max="14079" width="6" style="1" customWidth="1"/>
    <col min="14080" max="14080" width="13.42578125" style="1" customWidth="1"/>
    <col min="14081" max="14081" width="19" style="1" customWidth="1"/>
    <col min="14082" max="14082" width="8.7109375" style="1" customWidth="1"/>
    <col min="14083" max="14083" width="0" style="1" hidden="1" customWidth="1"/>
    <col min="14084" max="14084" width="6.28515625" style="1" customWidth="1"/>
    <col min="14085" max="14085" width="14.7109375" style="1" customWidth="1"/>
    <col min="14086" max="14086" width="7.5703125" style="1" customWidth="1"/>
    <col min="14087" max="14087" width="6.140625" style="1" customWidth="1"/>
    <col min="14088" max="14088" width="6.42578125" style="1" customWidth="1"/>
    <col min="14089" max="14089" width="6.140625" style="1" customWidth="1"/>
    <col min="14090" max="14090" width="6.5703125" style="1" customWidth="1"/>
    <col min="14091" max="14091" width="6.28515625" style="1" customWidth="1"/>
    <col min="14092" max="14092" width="10.140625" style="1" customWidth="1"/>
    <col min="14093" max="14093" width="10.42578125" style="1" customWidth="1"/>
    <col min="14094" max="14094" width="12" style="1" customWidth="1"/>
    <col min="14095" max="14334" width="9.140625" style="1"/>
    <col min="14335" max="14335" width="6" style="1" customWidth="1"/>
    <col min="14336" max="14336" width="13.42578125" style="1" customWidth="1"/>
    <col min="14337" max="14337" width="19" style="1" customWidth="1"/>
    <col min="14338" max="14338" width="8.7109375" style="1" customWidth="1"/>
    <col min="14339" max="14339" width="0" style="1" hidden="1" customWidth="1"/>
    <col min="14340" max="14340" width="6.28515625" style="1" customWidth="1"/>
    <col min="14341" max="14341" width="14.7109375" style="1" customWidth="1"/>
    <col min="14342" max="14342" width="7.5703125" style="1" customWidth="1"/>
    <col min="14343" max="14343" width="6.140625" style="1" customWidth="1"/>
    <col min="14344" max="14344" width="6.42578125" style="1" customWidth="1"/>
    <col min="14345" max="14345" width="6.140625" style="1" customWidth="1"/>
    <col min="14346" max="14346" width="6.5703125" style="1" customWidth="1"/>
    <col min="14347" max="14347" width="6.28515625" style="1" customWidth="1"/>
    <col min="14348" max="14348" width="10.140625" style="1" customWidth="1"/>
    <col min="14349" max="14349" width="10.42578125" style="1" customWidth="1"/>
    <col min="14350" max="14350" width="12" style="1" customWidth="1"/>
    <col min="14351" max="14590" width="9.140625" style="1"/>
    <col min="14591" max="14591" width="6" style="1" customWidth="1"/>
    <col min="14592" max="14592" width="13.42578125" style="1" customWidth="1"/>
    <col min="14593" max="14593" width="19" style="1" customWidth="1"/>
    <col min="14594" max="14594" width="8.7109375" style="1" customWidth="1"/>
    <col min="14595" max="14595" width="0" style="1" hidden="1" customWidth="1"/>
    <col min="14596" max="14596" width="6.28515625" style="1" customWidth="1"/>
    <col min="14597" max="14597" width="14.7109375" style="1" customWidth="1"/>
    <col min="14598" max="14598" width="7.5703125" style="1" customWidth="1"/>
    <col min="14599" max="14599" width="6.140625" style="1" customWidth="1"/>
    <col min="14600" max="14600" width="6.42578125" style="1" customWidth="1"/>
    <col min="14601" max="14601" width="6.140625" style="1" customWidth="1"/>
    <col min="14602" max="14602" width="6.5703125" style="1" customWidth="1"/>
    <col min="14603" max="14603" width="6.28515625" style="1" customWidth="1"/>
    <col min="14604" max="14604" width="10.140625" style="1" customWidth="1"/>
    <col min="14605" max="14605" width="10.42578125" style="1" customWidth="1"/>
    <col min="14606" max="14606" width="12" style="1" customWidth="1"/>
    <col min="14607" max="14846" width="9.140625" style="1"/>
    <col min="14847" max="14847" width="6" style="1" customWidth="1"/>
    <col min="14848" max="14848" width="13.42578125" style="1" customWidth="1"/>
    <col min="14849" max="14849" width="19" style="1" customWidth="1"/>
    <col min="14850" max="14850" width="8.7109375" style="1" customWidth="1"/>
    <col min="14851" max="14851" width="0" style="1" hidden="1" customWidth="1"/>
    <col min="14852" max="14852" width="6.28515625" style="1" customWidth="1"/>
    <col min="14853" max="14853" width="14.7109375" style="1" customWidth="1"/>
    <col min="14854" max="14854" width="7.5703125" style="1" customWidth="1"/>
    <col min="14855" max="14855" width="6.140625" style="1" customWidth="1"/>
    <col min="14856" max="14856" width="6.42578125" style="1" customWidth="1"/>
    <col min="14857" max="14857" width="6.140625" style="1" customWidth="1"/>
    <col min="14858" max="14858" width="6.5703125" style="1" customWidth="1"/>
    <col min="14859" max="14859" width="6.28515625" style="1" customWidth="1"/>
    <col min="14860" max="14860" width="10.140625" style="1" customWidth="1"/>
    <col min="14861" max="14861" width="10.42578125" style="1" customWidth="1"/>
    <col min="14862" max="14862" width="12" style="1" customWidth="1"/>
    <col min="14863" max="15102" width="9.140625" style="1"/>
    <col min="15103" max="15103" width="6" style="1" customWidth="1"/>
    <col min="15104" max="15104" width="13.42578125" style="1" customWidth="1"/>
    <col min="15105" max="15105" width="19" style="1" customWidth="1"/>
    <col min="15106" max="15106" width="8.7109375" style="1" customWidth="1"/>
    <col min="15107" max="15107" width="0" style="1" hidden="1" customWidth="1"/>
    <col min="15108" max="15108" width="6.28515625" style="1" customWidth="1"/>
    <col min="15109" max="15109" width="14.7109375" style="1" customWidth="1"/>
    <col min="15110" max="15110" width="7.5703125" style="1" customWidth="1"/>
    <col min="15111" max="15111" width="6.140625" style="1" customWidth="1"/>
    <col min="15112" max="15112" width="6.42578125" style="1" customWidth="1"/>
    <col min="15113" max="15113" width="6.140625" style="1" customWidth="1"/>
    <col min="15114" max="15114" width="6.5703125" style="1" customWidth="1"/>
    <col min="15115" max="15115" width="6.28515625" style="1" customWidth="1"/>
    <col min="15116" max="15116" width="10.140625" style="1" customWidth="1"/>
    <col min="15117" max="15117" width="10.42578125" style="1" customWidth="1"/>
    <col min="15118" max="15118" width="12" style="1" customWidth="1"/>
    <col min="15119" max="15358" width="9.140625" style="1"/>
    <col min="15359" max="15359" width="6" style="1" customWidth="1"/>
    <col min="15360" max="15360" width="13.42578125" style="1" customWidth="1"/>
    <col min="15361" max="15361" width="19" style="1" customWidth="1"/>
    <col min="15362" max="15362" width="8.7109375" style="1" customWidth="1"/>
    <col min="15363" max="15363" width="0" style="1" hidden="1" customWidth="1"/>
    <col min="15364" max="15364" width="6.28515625" style="1" customWidth="1"/>
    <col min="15365" max="15365" width="14.7109375" style="1" customWidth="1"/>
    <col min="15366" max="15366" width="7.5703125" style="1" customWidth="1"/>
    <col min="15367" max="15367" width="6.140625" style="1" customWidth="1"/>
    <col min="15368" max="15368" width="6.42578125" style="1" customWidth="1"/>
    <col min="15369" max="15369" width="6.140625" style="1" customWidth="1"/>
    <col min="15370" max="15370" width="6.5703125" style="1" customWidth="1"/>
    <col min="15371" max="15371" width="6.28515625" style="1" customWidth="1"/>
    <col min="15372" max="15372" width="10.140625" style="1" customWidth="1"/>
    <col min="15373" max="15373" width="10.42578125" style="1" customWidth="1"/>
    <col min="15374" max="15374" width="12" style="1" customWidth="1"/>
    <col min="15375" max="15614" width="9.140625" style="1"/>
    <col min="15615" max="15615" width="6" style="1" customWidth="1"/>
    <col min="15616" max="15616" width="13.42578125" style="1" customWidth="1"/>
    <col min="15617" max="15617" width="19" style="1" customWidth="1"/>
    <col min="15618" max="15618" width="8.7109375" style="1" customWidth="1"/>
    <col min="15619" max="15619" width="0" style="1" hidden="1" customWidth="1"/>
    <col min="15620" max="15620" width="6.28515625" style="1" customWidth="1"/>
    <col min="15621" max="15621" width="14.7109375" style="1" customWidth="1"/>
    <col min="15622" max="15622" width="7.5703125" style="1" customWidth="1"/>
    <col min="15623" max="15623" width="6.140625" style="1" customWidth="1"/>
    <col min="15624" max="15624" width="6.42578125" style="1" customWidth="1"/>
    <col min="15625" max="15625" width="6.140625" style="1" customWidth="1"/>
    <col min="15626" max="15626" width="6.5703125" style="1" customWidth="1"/>
    <col min="15627" max="15627" width="6.28515625" style="1" customWidth="1"/>
    <col min="15628" max="15628" width="10.140625" style="1" customWidth="1"/>
    <col min="15629" max="15629" width="10.42578125" style="1" customWidth="1"/>
    <col min="15630" max="15630" width="12" style="1" customWidth="1"/>
    <col min="15631" max="15870" width="9.140625" style="1"/>
    <col min="15871" max="15871" width="6" style="1" customWidth="1"/>
    <col min="15872" max="15872" width="13.42578125" style="1" customWidth="1"/>
    <col min="15873" max="15873" width="19" style="1" customWidth="1"/>
    <col min="15874" max="15874" width="8.7109375" style="1" customWidth="1"/>
    <col min="15875" max="15875" width="0" style="1" hidden="1" customWidth="1"/>
    <col min="15876" max="15876" width="6.28515625" style="1" customWidth="1"/>
    <col min="15877" max="15877" width="14.7109375" style="1" customWidth="1"/>
    <col min="15878" max="15878" width="7.5703125" style="1" customWidth="1"/>
    <col min="15879" max="15879" width="6.140625" style="1" customWidth="1"/>
    <col min="15880" max="15880" width="6.42578125" style="1" customWidth="1"/>
    <col min="15881" max="15881" width="6.140625" style="1" customWidth="1"/>
    <col min="15882" max="15882" width="6.5703125" style="1" customWidth="1"/>
    <col min="15883" max="15883" width="6.28515625" style="1" customWidth="1"/>
    <col min="15884" max="15884" width="10.140625" style="1" customWidth="1"/>
    <col min="15885" max="15885" width="10.42578125" style="1" customWidth="1"/>
    <col min="15886" max="15886" width="12" style="1" customWidth="1"/>
    <col min="15887" max="16126" width="9.140625" style="1"/>
    <col min="16127" max="16127" width="6" style="1" customWidth="1"/>
    <col min="16128" max="16128" width="13.42578125" style="1" customWidth="1"/>
    <col min="16129" max="16129" width="19" style="1" customWidth="1"/>
    <col min="16130" max="16130" width="8.7109375" style="1" customWidth="1"/>
    <col min="16131" max="16131" width="0" style="1" hidden="1" customWidth="1"/>
    <col min="16132" max="16132" width="6.28515625" style="1" customWidth="1"/>
    <col min="16133" max="16133" width="14.7109375" style="1" customWidth="1"/>
    <col min="16134" max="16134" width="7.5703125" style="1" customWidth="1"/>
    <col min="16135" max="16135" width="6.140625" style="1" customWidth="1"/>
    <col min="16136" max="16136" width="6.42578125" style="1" customWidth="1"/>
    <col min="16137" max="16137" width="6.140625" style="1" customWidth="1"/>
    <col min="16138" max="16138" width="6.5703125" style="1" customWidth="1"/>
    <col min="16139" max="16139" width="6.28515625" style="1" customWidth="1"/>
    <col min="16140" max="16140" width="10.140625" style="1" customWidth="1"/>
    <col min="16141" max="16141" width="10.42578125" style="1" customWidth="1"/>
    <col min="16142" max="16142" width="12" style="1" customWidth="1"/>
    <col min="16143" max="16384" width="9.140625" style="1"/>
  </cols>
  <sheetData>
    <row r="1" spans="1:16" x14ac:dyDescent="0.25">
      <c r="G1" s="179"/>
      <c r="J1" s="804" t="s">
        <v>1367</v>
      </c>
      <c r="K1" s="804"/>
      <c r="L1" s="804"/>
      <c r="M1" s="804"/>
      <c r="N1" s="804"/>
    </row>
    <row r="2" spans="1:16" s="2" customFormat="1" x14ac:dyDescent="0.25">
      <c r="A2" s="804" t="s">
        <v>0</v>
      </c>
      <c r="B2" s="804"/>
      <c r="C2" s="804"/>
      <c r="D2" s="804"/>
      <c r="E2" s="804"/>
      <c r="F2" s="180"/>
      <c r="G2" s="181"/>
      <c r="J2" s="803" t="s">
        <v>1</v>
      </c>
      <c r="K2" s="803"/>
      <c r="L2" s="803"/>
      <c r="M2" s="803"/>
      <c r="N2" s="803"/>
      <c r="O2" s="803"/>
    </row>
    <row r="3" spans="1:16" x14ac:dyDescent="0.25">
      <c r="A3" s="803" t="s">
        <v>3</v>
      </c>
      <c r="B3" s="803"/>
      <c r="C3" s="803"/>
      <c r="D3" s="803"/>
      <c r="E3" s="803"/>
      <c r="G3" s="179"/>
      <c r="J3" s="803" t="s">
        <v>2</v>
      </c>
      <c r="K3" s="803"/>
      <c r="L3" s="803"/>
      <c r="M3" s="803"/>
      <c r="N3" s="803"/>
      <c r="O3" s="803"/>
    </row>
    <row r="4" spans="1:16" x14ac:dyDescent="0.25">
      <c r="C4" s="181"/>
      <c r="D4" s="181"/>
      <c r="E4" s="113"/>
      <c r="F4" s="113"/>
      <c r="G4" s="179"/>
      <c r="J4" s="179"/>
      <c r="K4" s="179"/>
      <c r="L4" s="179"/>
      <c r="M4" s="179"/>
    </row>
    <row r="5" spans="1:16" x14ac:dyDescent="0.25">
      <c r="G5" s="179"/>
      <c r="J5" s="802" t="s">
        <v>24</v>
      </c>
      <c r="K5" s="802"/>
      <c r="L5" s="802"/>
      <c r="M5" s="802"/>
      <c r="N5" s="802"/>
      <c r="O5" s="802"/>
    </row>
    <row r="6" spans="1:16" x14ac:dyDescent="0.25">
      <c r="A6" s="803" t="s">
        <v>4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180"/>
    </row>
    <row r="7" spans="1:16" x14ac:dyDescent="0.25">
      <c r="A7" s="814" t="s">
        <v>1581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180"/>
    </row>
    <row r="8" spans="1:16" x14ac:dyDescent="0.25">
      <c r="A8" s="814" t="s">
        <v>1609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180"/>
    </row>
    <row r="9" spans="1:16" x14ac:dyDescent="0.25">
      <c r="A9" s="814" t="s">
        <v>158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180"/>
    </row>
    <row r="10" spans="1:16" x14ac:dyDescent="0.25">
      <c r="A10" s="816"/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3"/>
    </row>
    <row r="11" spans="1:16" s="113" customFormat="1" x14ac:dyDescent="0.25">
      <c r="A11" s="874" t="s">
        <v>5</v>
      </c>
      <c r="B11" s="874" t="s">
        <v>6</v>
      </c>
      <c r="C11" s="874" t="s">
        <v>7</v>
      </c>
      <c r="D11" s="874"/>
      <c r="E11" s="874" t="s">
        <v>8</v>
      </c>
      <c r="F11" s="805" t="s">
        <v>9</v>
      </c>
      <c r="G11" s="874" t="s">
        <v>250</v>
      </c>
      <c r="H11" s="875" t="s">
        <v>10</v>
      </c>
      <c r="I11" s="875"/>
      <c r="J11" s="875"/>
      <c r="K11" s="875"/>
      <c r="L11" s="875"/>
      <c r="M11" s="874" t="s">
        <v>11</v>
      </c>
      <c r="N11" s="874" t="s">
        <v>12</v>
      </c>
      <c r="O11" s="874" t="s">
        <v>18</v>
      </c>
    </row>
    <row r="12" spans="1:16" s="2" customFormat="1" x14ac:dyDescent="0.25">
      <c r="A12" s="874"/>
      <c r="B12" s="874"/>
      <c r="C12" s="874"/>
      <c r="D12" s="874"/>
      <c r="E12" s="874"/>
      <c r="F12" s="884"/>
      <c r="G12" s="874"/>
      <c r="H12" s="114" t="s">
        <v>13</v>
      </c>
      <c r="I12" s="114" t="s">
        <v>14</v>
      </c>
      <c r="J12" s="114" t="s">
        <v>15</v>
      </c>
      <c r="K12" s="114" t="s">
        <v>16</v>
      </c>
      <c r="L12" s="114" t="s">
        <v>17</v>
      </c>
      <c r="M12" s="874"/>
      <c r="N12" s="874"/>
      <c r="O12" s="874"/>
    </row>
    <row r="13" spans="1:16" s="2" customFormat="1" x14ac:dyDescent="0.25">
      <c r="A13" s="23">
        <v>1</v>
      </c>
      <c r="B13" s="167" t="s">
        <v>1582</v>
      </c>
      <c r="C13" s="168" t="s">
        <v>259</v>
      </c>
      <c r="D13" s="169" t="s">
        <v>1583</v>
      </c>
      <c r="E13" s="170" t="s">
        <v>31</v>
      </c>
      <c r="F13" s="171" t="s">
        <v>1584</v>
      </c>
      <c r="G13" s="172" t="s">
        <v>28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3">
        <f>SUM(H13:L13)</f>
        <v>0</v>
      </c>
      <c r="N13" s="183" t="str">
        <f>IF(M13&gt;=90,"Xuất sắc",IF(M13&gt;=80,"Tốt",IF(M13&gt;=65,"Khá",IF(M13&gt;=50,"Trung bình",IF(M13&gt;=35,"Yếu","Kém")))))</f>
        <v>Kém</v>
      </c>
      <c r="O13" s="173" t="s">
        <v>1585</v>
      </c>
    </row>
    <row r="14" spans="1:16" s="2" customFormat="1" x14ac:dyDescent="0.25">
      <c r="A14" s="25">
        <v>2</v>
      </c>
      <c r="B14" s="174" t="s">
        <v>1586</v>
      </c>
      <c r="C14" s="175" t="s">
        <v>196</v>
      </c>
      <c r="D14" s="176" t="s">
        <v>1220</v>
      </c>
      <c r="E14" s="177" t="s">
        <v>27</v>
      </c>
      <c r="F14" s="174" t="s">
        <v>1587</v>
      </c>
      <c r="G14" s="120" t="s">
        <v>28</v>
      </c>
      <c r="H14" s="184">
        <v>18</v>
      </c>
      <c r="I14" s="185">
        <v>25</v>
      </c>
      <c r="J14" s="185">
        <v>20</v>
      </c>
      <c r="K14" s="185">
        <v>15</v>
      </c>
      <c r="L14" s="185">
        <v>2</v>
      </c>
      <c r="M14" s="183">
        <f t="shared" ref="M14:M21" si="0">SUM(H14:L14)</f>
        <v>80</v>
      </c>
      <c r="N14" s="183" t="str">
        <f t="shared" ref="N14:N21" si="1">IF(M14&gt;=90,"Xuất sắc",IF(M14&gt;=80,"Tốt",IF(M14&gt;=65,"Khá",IF(M14&gt;=50,"Trung bình",IF(M14&gt;=35,"Yếu","Kém")))))</f>
        <v>Tốt</v>
      </c>
      <c r="O14" s="186" t="s">
        <v>2224</v>
      </c>
    </row>
    <row r="15" spans="1:16" s="2" customFormat="1" x14ac:dyDescent="0.25">
      <c r="A15" s="27">
        <v>3</v>
      </c>
      <c r="B15" s="174" t="s">
        <v>1588</v>
      </c>
      <c r="C15" s="175" t="s">
        <v>1589</v>
      </c>
      <c r="D15" s="176" t="s">
        <v>1590</v>
      </c>
      <c r="E15" s="177" t="s">
        <v>31</v>
      </c>
      <c r="F15" s="174" t="s">
        <v>1591</v>
      </c>
      <c r="G15" s="120" t="s">
        <v>28</v>
      </c>
      <c r="H15" s="184">
        <v>20</v>
      </c>
      <c r="I15" s="185">
        <v>25</v>
      </c>
      <c r="J15" s="185">
        <v>20</v>
      </c>
      <c r="K15" s="185">
        <v>21</v>
      </c>
      <c r="L15" s="185">
        <v>10</v>
      </c>
      <c r="M15" s="183">
        <f t="shared" si="0"/>
        <v>96</v>
      </c>
      <c r="N15" s="183" t="str">
        <f t="shared" si="1"/>
        <v>Xuất sắc</v>
      </c>
      <c r="O15" s="15" t="s">
        <v>1611</v>
      </c>
    </row>
    <row r="16" spans="1:16" s="2" customFormat="1" x14ac:dyDescent="0.25">
      <c r="A16" s="25">
        <v>4</v>
      </c>
      <c r="B16" s="174" t="s">
        <v>1592</v>
      </c>
      <c r="C16" s="175" t="s">
        <v>307</v>
      </c>
      <c r="D16" s="176" t="s">
        <v>1593</v>
      </c>
      <c r="E16" s="177" t="s">
        <v>31</v>
      </c>
      <c r="F16" s="174" t="s">
        <v>1594</v>
      </c>
      <c r="G16" s="120" t="s">
        <v>28</v>
      </c>
      <c r="H16" s="184">
        <v>20</v>
      </c>
      <c r="I16" s="185">
        <v>25</v>
      </c>
      <c r="J16" s="185">
        <v>20</v>
      </c>
      <c r="K16" s="185">
        <v>15</v>
      </c>
      <c r="L16" s="185">
        <v>9</v>
      </c>
      <c r="M16" s="183">
        <f t="shared" si="0"/>
        <v>89</v>
      </c>
      <c r="N16" s="183" t="str">
        <f t="shared" si="1"/>
        <v>Tốt</v>
      </c>
      <c r="O16" s="15" t="s">
        <v>2225</v>
      </c>
    </row>
    <row r="17" spans="1:29" s="2" customFormat="1" x14ac:dyDescent="0.25">
      <c r="A17" s="25">
        <v>5</v>
      </c>
      <c r="B17" s="174" t="s">
        <v>1595</v>
      </c>
      <c r="C17" s="175" t="s">
        <v>467</v>
      </c>
      <c r="D17" s="176" t="s">
        <v>1253</v>
      </c>
      <c r="E17" s="177" t="s">
        <v>27</v>
      </c>
      <c r="F17" s="174" t="s">
        <v>1596</v>
      </c>
      <c r="G17" s="120" t="s">
        <v>288</v>
      </c>
      <c r="H17" s="184">
        <v>18</v>
      </c>
      <c r="I17" s="185">
        <v>25</v>
      </c>
      <c r="J17" s="185">
        <v>19</v>
      </c>
      <c r="K17" s="185">
        <v>15</v>
      </c>
      <c r="L17" s="185">
        <v>5</v>
      </c>
      <c r="M17" s="183">
        <f t="shared" si="0"/>
        <v>82</v>
      </c>
      <c r="N17" s="183" t="str">
        <f t="shared" si="1"/>
        <v>Tốt</v>
      </c>
      <c r="O17" s="15" t="s">
        <v>1365</v>
      </c>
    </row>
    <row r="18" spans="1:29" s="2" customFormat="1" x14ac:dyDescent="0.25">
      <c r="A18" s="23">
        <v>6</v>
      </c>
      <c r="B18" s="171" t="s">
        <v>1597</v>
      </c>
      <c r="C18" s="168" t="s">
        <v>494</v>
      </c>
      <c r="D18" s="169" t="s">
        <v>1598</v>
      </c>
      <c r="E18" s="170" t="s">
        <v>31</v>
      </c>
      <c r="F18" s="171" t="s">
        <v>182</v>
      </c>
      <c r="G18" s="172" t="s">
        <v>68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3">
        <f t="shared" si="0"/>
        <v>0</v>
      </c>
      <c r="N18" s="183" t="str">
        <f t="shared" si="1"/>
        <v>Kém</v>
      </c>
      <c r="O18" s="173" t="s">
        <v>1585</v>
      </c>
    </row>
    <row r="19" spans="1:29" s="2" customFormat="1" x14ac:dyDescent="0.25">
      <c r="A19" s="178">
        <v>7</v>
      </c>
      <c r="B19" s="171" t="s">
        <v>1599</v>
      </c>
      <c r="C19" s="168" t="s">
        <v>1600</v>
      </c>
      <c r="D19" s="169" t="s">
        <v>333</v>
      </c>
      <c r="E19" s="170" t="s">
        <v>31</v>
      </c>
      <c r="F19" s="171" t="s">
        <v>1601</v>
      </c>
      <c r="G19" s="172" t="s">
        <v>28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3">
        <f t="shared" si="0"/>
        <v>0</v>
      </c>
      <c r="N19" s="183" t="str">
        <f t="shared" si="1"/>
        <v>Kém</v>
      </c>
      <c r="O19" s="173" t="s">
        <v>1585</v>
      </c>
    </row>
    <row r="20" spans="1:29" s="2" customFormat="1" x14ac:dyDescent="0.25">
      <c r="A20" s="25">
        <v>8</v>
      </c>
      <c r="B20" s="174" t="s">
        <v>1602</v>
      </c>
      <c r="C20" s="175" t="s">
        <v>1603</v>
      </c>
      <c r="D20" s="176" t="s">
        <v>1604</v>
      </c>
      <c r="E20" s="177" t="s">
        <v>31</v>
      </c>
      <c r="F20" s="174" t="s">
        <v>1605</v>
      </c>
      <c r="G20" s="120" t="s">
        <v>28</v>
      </c>
      <c r="H20" s="184">
        <v>20</v>
      </c>
      <c r="I20" s="185">
        <v>25</v>
      </c>
      <c r="J20" s="185">
        <v>20</v>
      </c>
      <c r="K20" s="185">
        <v>19</v>
      </c>
      <c r="L20" s="185">
        <v>10</v>
      </c>
      <c r="M20" s="183">
        <f t="shared" si="0"/>
        <v>94</v>
      </c>
      <c r="N20" s="183" t="str">
        <f t="shared" si="1"/>
        <v>Xuất sắc</v>
      </c>
      <c r="O20" s="15" t="s">
        <v>1610</v>
      </c>
    </row>
    <row r="21" spans="1:29" s="2" customFormat="1" x14ac:dyDescent="0.25">
      <c r="A21" s="25">
        <v>9</v>
      </c>
      <c r="B21" s="174" t="s">
        <v>1606</v>
      </c>
      <c r="C21" s="175" t="s">
        <v>529</v>
      </c>
      <c r="D21" s="176" t="s">
        <v>1113</v>
      </c>
      <c r="E21" s="177" t="s">
        <v>31</v>
      </c>
      <c r="F21" s="174" t="s">
        <v>1075</v>
      </c>
      <c r="G21" s="120" t="s">
        <v>28</v>
      </c>
      <c r="H21" s="184">
        <v>18</v>
      </c>
      <c r="I21" s="185">
        <v>25</v>
      </c>
      <c r="J21" s="185">
        <v>14</v>
      </c>
      <c r="K21" s="185">
        <v>15</v>
      </c>
      <c r="L21" s="185">
        <v>9</v>
      </c>
      <c r="M21" s="183">
        <f t="shared" si="0"/>
        <v>81</v>
      </c>
      <c r="N21" s="183" t="str">
        <f t="shared" si="1"/>
        <v>Tốt</v>
      </c>
      <c r="O21" s="15" t="s">
        <v>1612</v>
      </c>
    </row>
    <row r="22" spans="1:29" s="2" customFormat="1" x14ac:dyDescent="0.25">
      <c r="A22" s="3"/>
      <c r="B22" s="814" t="s">
        <v>1607</v>
      </c>
      <c r="C22" s="814"/>
      <c r="D22" s="814"/>
      <c r="E22" s="3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</row>
    <row r="23" spans="1:29" s="2" customFormat="1" x14ac:dyDescent="0.25">
      <c r="A23" s="28"/>
      <c r="B23" s="814"/>
      <c r="C23" s="814"/>
      <c r="D23" s="814"/>
      <c r="E23" s="3"/>
      <c r="F23" s="3"/>
      <c r="G23" s="3"/>
      <c r="H23" s="3"/>
      <c r="I23" s="3"/>
      <c r="J23" s="3"/>
      <c r="K23" s="4"/>
      <c r="L23" s="4"/>
      <c r="M23" s="4"/>
      <c r="N23" s="4"/>
      <c r="O23" s="4"/>
      <c r="P23" s="4"/>
    </row>
    <row r="24" spans="1:29" s="6" customFormat="1" x14ac:dyDescent="0.25">
      <c r="A24" s="792" t="s">
        <v>19</v>
      </c>
      <c r="B24" s="792"/>
      <c r="C24" s="792"/>
      <c r="D24" s="792" t="s">
        <v>541</v>
      </c>
      <c r="E24" s="792"/>
      <c r="F24" s="792"/>
      <c r="I24" s="792" t="s">
        <v>1608</v>
      </c>
      <c r="J24" s="792"/>
      <c r="K24" s="792"/>
      <c r="L24" s="792"/>
      <c r="N24" s="792" t="s">
        <v>543</v>
      </c>
      <c r="O24" s="792"/>
      <c r="P24" s="792"/>
    </row>
    <row r="25" spans="1:29" s="6" customFormat="1" x14ac:dyDescent="0.25">
      <c r="A25" s="793" t="s">
        <v>20</v>
      </c>
      <c r="B25" s="793"/>
      <c r="C25" s="793"/>
      <c r="D25" s="793" t="s">
        <v>20</v>
      </c>
      <c r="E25" s="793"/>
      <c r="F25" s="793"/>
      <c r="I25" s="793" t="s">
        <v>20</v>
      </c>
      <c r="J25" s="793"/>
      <c r="K25" s="793"/>
      <c r="L25" s="793"/>
      <c r="M25" s="7"/>
      <c r="N25" s="110"/>
    </row>
    <row r="26" spans="1:29" x14ac:dyDescent="0.25">
      <c r="A26" s="70"/>
      <c r="B26" s="70"/>
      <c r="C26" s="187"/>
      <c r="D26" s="70"/>
      <c r="E26" s="70"/>
      <c r="F26" s="70"/>
      <c r="G26" s="70"/>
      <c r="H26" s="70"/>
      <c r="I26" s="70"/>
      <c r="J26" s="70"/>
      <c r="K26" s="32"/>
      <c r="L26" s="32"/>
      <c r="M26" s="32"/>
      <c r="N26" s="32"/>
      <c r="O26" s="32"/>
      <c r="P26" s="70"/>
      <c r="Q26" s="70"/>
      <c r="R26" s="32"/>
      <c r="S26" s="32"/>
      <c r="T26" s="32"/>
      <c r="U26" s="32"/>
      <c r="V26" s="32"/>
      <c r="W26" s="32"/>
      <c r="X26" s="4"/>
      <c r="Y26" s="4"/>
      <c r="Z26" s="4"/>
      <c r="AA26" s="4"/>
      <c r="AB26" s="4"/>
      <c r="AC26" s="4"/>
    </row>
    <row r="27" spans="1:29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32"/>
      <c r="L27" s="32"/>
      <c r="M27" s="32"/>
      <c r="N27" s="32"/>
      <c r="O27" s="32"/>
      <c r="P27" s="70"/>
      <c r="Q27" s="70"/>
      <c r="R27" s="32"/>
      <c r="S27" s="32"/>
      <c r="T27" s="32"/>
      <c r="U27" s="32"/>
      <c r="V27" s="32"/>
      <c r="W27" s="32"/>
      <c r="X27" s="4"/>
      <c r="Y27" s="4"/>
      <c r="Z27" s="4"/>
      <c r="AA27" s="4"/>
      <c r="AB27" s="4"/>
      <c r="AC27" s="4"/>
    </row>
    <row r="28" spans="1:29" x14ac:dyDescent="0.25">
      <c r="A28" s="70"/>
      <c r="B28" s="189" t="s">
        <v>639</v>
      </c>
      <c r="C28" s="187"/>
      <c r="D28" s="70"/>
      <c r="E28" s="70"/>
      <c r="F28" s="70"/>
      <c r="G28" s="70"/>
      <c r="H28" s="70"/>
      <c r="I28" s="70"/>
      <c r="J28" s="70"/>
      <c r="K28" s="32"/>
      <c r="L28" s="32"/>
      <c r="M28" s="32"/>
      <c r="N28" s="32"/>
      <c r="O28" s="32"/>
      <c r="P28" s="70"/>
      <c r="Q28" s="70"/>
      <c r="R28" s="32"/>
      <c r="S28" s="32"/>
      <c r="T28" s="32"/>
      <c r="U28" s="32"/>
      <c r="V28" s="32"/>
      <c r="W28" s="32"/>
      <c r="X28" s="4"/>
      <c r="Y28" s="4"/>
      <c r="Z28" s="4"/>
      <c r="AA28" s="4"/>
      <c r="AB28" s="4"/>
      <c r="AC28" s="4"/>
    </row>
    <row r="29" spans="1:29" x14ac:dyDescent="0.25">
      <c r="A29" s="70"/>
      <c r="B29" s="70"/>
      <c r="C29" s="187"/>
      <c r="D29" s="70"/>
      <c r="E29" s="70"/>
      <c r="F29" s="70"/>
      <c r="G29" s="70"/>
      <c r="H29" s="70"/>
      <c r="I29" s="70"/>
      <c r="J29" s="70"/>
      <c r="K29" s="32"/>
      <c r="L29" s="32"/>
      <c r="M29" s="32"/>
      <c r="N29" s="32"/>
      <c r="O29" s="32"/>
      <c r="P29" s="70"/>
      <c r="Q29" s="70"/>
      <c r="R29" s="32"/>
      <c r="S29" s="32"/>
      <c r="T29" s="32"/>
      <c r="U29" s="32"/>
      <c r="V29" s="32"/>
      <c r="W29" s="32"/>
      <c r="X29" s="4"/>
      <c r="Y29" s="4"/>
      <c r="Z29" s="4"/>
      <c r="AA29" s="4"/>
      <c r="AB29" s="4"/>
      <c r="AC29" s="4"/>
    </row>
    <row r="30" spans="1:29" x14ac:dyDescent="0.25">
      <c r="A30" s="70"/>
      <c r="B30" s="70"/>
      <c r="C30" s="187"/>
      <c r="D30" s="70"/>
      <c r="E30" s="70"/>
      <c r="F30" s="70"/>
      <c r="G30" s="70"/>
      <c r="H30" s="70"/>
      <c r="I30" s="70"/>
      <c r="J30" s="70"/>
      <c r="K30" s="32"/>
      <c r="L30" s="32"/>
      <c r="M30" s="32"/>
      <c r="N30" s="32"/>
      <c r="O30" s="32"/>
      <c r="P30" s="70"/>
      <c r="Q30" s="70"/>
      <c r="R30" s="32"/>
      <c r="S30" s="32"/>
      <c r="T30" s="32"/>
      <c r="U30" s="32"/>
      <c r="V30" s="32"/>
      <c r="W30" s="32"/>
      <c r="X30" s="4"/>
      <c r="Y30" s="4"/>
      <c r="Z30" s="4"/>
      <c r="AA30" s="4"/>
      <c r="AB30" s="4"/>
      <c r="AC30" s="4"/>
    </row>
    <row r="31" spans="1:29" x14ac:dyDescent="0.25">
      <c r="A31" s="70"/>
      <c r="B31" s="70"/>
      <c r="C31" s="187"/>
      <c r="D31" s="70"/>
      <c r="E31" s="70"/>
      <c r="F31" s="70"/>
      <c r="G31" s="70"/>
      <c r="H31" s="70"/>
      <c r="I31" s="70"/>
      <c r="J31" s="70"/>
      <c r="K31" s="32"/>
      <c r="L31" s="32"/>
      <c r="M31" s="32"/>
      <c r="N31" s="32"/>
      <c r="O31" s="32"/>
      <c r="P31" s="70"/>
      <c r="Q31" s="70"/>
      <c r="R31" s="32"/>
      <c r="S31" s="32"/>
      <c r="T31" s="32"/>
      <c r="U31" s="32"/>
      <c r="V31" s="32"/>
      <c r="W31" s="32"/>
      <c r="X31" s="4"/>
      <c r="Y31" s="4"/>
      <c r="Z31" s="4"/>
      <c r="AA31" s="4"/>
      <c r="AB31" s="4"/>
      <c r="AC31" s="4"/>
    </row>
    <row r="32" spans="1:29" x14ac:dyDescent="0.25">
      <c r="A32" s="70"/>
      <c r="B32" s="70"/>
      <c r="C32" s="187"/>
      <c r="D32" s="70"/>
      <c r="E32" s="70"/>
      <c r="F32" s="70"/>
      <c r="G32" s="70"/>
      <c r="H32" s="70"/>
      <c r="I32" s="70"/>
      <c r="J32" s="70"/>
      <c r="K32" s="32"/>
      <c r="L32" s="32"/>
      <c r="M32" s="32"/>
      <c r="N32" s="32"/>
      <c r="O32" s="32"/>
      <c r="P32" s="70"/>
      <c r="Q32" s="70"/>
      <c r="R32" s="32"/>
      <c r="S32" s="32"/>
      <c r="T32" s="32"/>
      <c r="U32" s="32"/>
      <c r="V32" s="32"/>
      <c r="W32" s="32"/>
      <c r="X32" s="4"/>
      <c r="Y32" s="4"/>
      <c r="Z32" s="4"/>
      <c r="AA32" s="4"/>
      <c r="AB32" s="4"/>
      <c r="AC32" s="4"/>
    </row>
    <row r="33" spans="1:29" x14ac:dyDescent="0.25">
      <c r="A33" s="70"/>
      <c r="B33" s="70"/>
      <c r="C33" s="187"/>
      <c r="D33" s="70"/>
      <c r="E33" s="70"/>
      <c r="F33" s="70"/>
      <c r="G33" s="70"/>
      <c r="H33" s="70"/>
      <c r="I33" s="70"/>
      <c r="J33" s="70"/>
      <c r="K33" s="32"/>
      <c r="L33" s="32"/>
      <c r="M33" s="32"/>
      <c r="N33" s="32"/>
      <c r="O33" s="32"/>
      <c r="P33" s="70"/>
      <c r="Q33" s="70"/>
      <c r="R33" s="32"/>
      <c r="S33" s="32"/>
      <c r="T33" s="32"/>
      <c r="U33" s="32"/>
      <c r="V33" s="32"/>
      <c r="W33" s="32"/>
      <c r="X33" s="4"/>
      <c r="Y33" s="4"/>
      <c r="Z33" s="4"/>
      <c r="AA33" s="4"/>
      <c r="AB33" s="4"/>
      <c r="AC33" s="4"/>
    </row>
    <row r="34" spans="1:29" x14ac:dyDescent="0.25">
      <c r="A34" s="70"/>
      <c r="B34" s="70"/>
      <c r="C34" s="187"/>
      <c r="D34" s="70"/>
      <c r="E34" s="70"/>
      <c r="F34" s="70"/>
      <c r="G34" s="70"/>
      <c r="H34" s="70"/>
      <c r="I34" s="70"/>
      <c r="J34" s="70"/>
      <c r="K34" s="32"/>
      <c r="L34" s="32"/>
      <c r="M34" s="32"/>
      <c r="N34" s="32"/>
      <c r="O34" s="32"/>
      <c r="P34" s="70"/>
      <c r="Q34" s="70"/>
      <c r="R34" s="32"/>
      <c r="S34" s="32"/>
      <c r="T34" s="32"/>
      <c r="U34" s="32"/>
      <c r="V34" s="32"/>
      <c r="W34" s="32"/>
      <c r="X34" s="4"/>
      <c r="Y34" s="4"/>
      <c r="Z34" s="4"/>
      <c r="AA34" s="4"/>
      <c r="AB34" s="4"/>
      <c r="AC34" s="4"/>
    </row>
    <row r="35" spans="1:29" x14ac:dyDescent="0.25">
      <c r="A35" s="70"/>
      <c r="B35" s="70"/>
      <c r="C35" s="187"/>
      <c r="D35" s="70"/>
      <c r="E35" s="70"/>
      <c r="F35" s="70"/>
      <c r="G35" s="70"/>
      <c r="H35" s="70"/>
      <c r="I35" s="70"/>
      <c r="J35" s="70"/>
      <c r="K35" s="32"/>
      <c r="L35" s="32"/>
      <c r="M35" s="32"/>
      <c r="N35" s="32"/>
      <c r="O35" s="32"/>
      <c r="P35" s="70"/>
      <c r="Q35" s="70"/>
      <c r="R35" s="32"/>
      <c r="S35" s="32"/>
      <c r="T35" s="32"/>
      <c r="U35" s="32"/>
      <c r="V35" s="32"/>
      <c r="W35" s="32"/>
      <c r="X35" s="4"/>
      <c r="Y35" s="4"/>
      <c r="Z35" s="4"/>
      <c r="AA35" s="4"/>
      <c r="AB35" s="4"/>
      <c r="AC35" s="4"/>
    </row>
    <row r="36" spans="1:29" x14ac:dyDescent="0.25">
      <c r="A36" s="70"/>
      <c r="B36" s="70"/>
      <c r="C36" s="187"/>
      <c r="D36" s="70"/>
      <c r="E36" s="70"/>
      <c r="F36" s="70"/>
      <c r="G36" s="70"/>
      <c r="H36" s="70"/>
      <c r="I36" s="70"/>
      <c r="J36" s="70"/>
      <c r="K36" s="32"/>
      <c r="L36" s="32"/>
      <c r="M36" s="32"/>
      <c r="N36" s="32"/>
      <c r="O36" s="32"/>
      <c r="P36" s="70"/>
      <c r="Q36" s="70"/>
      <c r="R36" s="32"/>
      <c r="S36" s="32"/>
      <c r="T36" s="32"/>
      <c r="U36" s="32"/>
      <c r="V36" s="32"/>
      <c r="W36" s="32"/>
      <c r="X36" s="4"/>
      <c r="Y36" s="4"/>
      <c r="Z36" s="4"/>
      <c r="AA36" s="4"/>
      <c r="AB36" s="4"/>
      <c r="AC36" s="4"/>
    </row>
    <row r="37" spans="1:29" x14ac:dyDescent="0.25">
      <c r="A37" s="70"/>
      <c r="B37" s="70"/>
      <c r="C37" s="187"/>
      <c r="D37" s="70"/>
      <c r="E37" s="70"/>
      <c r="F37" s="70"/>
      <c r="G37" s="70"/>
      <c r="H37" s="70"/>
      <c r="I37" s="70"/>
      <c r="J37" s="70"/>
      <c r="K37" s="32"/>
      <c r="L37" s="32"/>
      <c r="M37" s="32"/>
      <c r="N37" s="32"/>
      <c r="O37" s="32"/>
      <c r="P37" s="70"/>
      <c r="Q37" s="70"/>
      <c r="R37" s="32"/>
      <c r="S37" s="32"/>
      <c r="T37" s="32"/>
      <c r="U37" s="32"/>
      <c r="V37" s="32"/>
      <c r="W37" s="32"/>
      <c r="X37" s="4"/>
      <c r="Y37" s="4"/>
      <c r="Z37" s="4"/>
      <c r="AA37" s="4"/>
      <c r="AB37" s="4"/>
      <c r="AC37" s="4"/>
    </row>
    <row r="38" spans="1:29" x14ac:dyDescent="0.25">
      <c r="A38" s="70"/>
      <c r="B38" s="70"/>
      <c r="C38" s="187"/>
      <c r="D38" s="70"/>
      <c r="E38" s="70"/>
      <c r="F38" s="70"/>
      <c r="G38" s="70"/>
      <c r="H38" s="70"/>
      <c r="I38" s="70"/>
      <c r="J38" s="70"/>
      <c r="K38" s="32"/>
      <c r="L38" s="32"/>
      <c r="M38" s="32"/>
      <c r="N38" s="32"/>
      <c r="O38" s="32"/>
    </row>
    <row r="39" spans="1:29" x14ac:dyDescent="0.25">
      <c r="A39" s="70"/>
      <c r="B39" s="70"/>
      <c r="C39" s="187"/>
      <c r="D39" s="70"/>
      <c r="E39" s="70"/>
      <c r="F39" s="70"/>
      <c r="G39" s="70"/>
      <c r="H39" s="70"/>
      <c r="I39" s="70"/>
      <c r="J39" s="70"/>
      <c r="K39" s="32"/>
      <c r="L39" s="32"/>
      <c r="M39" s="32"/>
      <c r="N39" s="32"/>
      <c r="O39" s="32"/>
    </row>
    <row r="40" spans="1:29" x14ac:dyDescent="0.25">
      <c r="A40" s="70"/>
      <c r="B40" s="70"/>
      <c r="C40" s="187"/>
      <c r="D40" s="70"/>
      <c r="E40" s="70"/>
      <c r="F40" s="70"/>
      <c r="G40" s="70"/>
      <c r="H40" s="70"/>
      <c r="I40" s="70"/>
      <c r="J40" s="70"/>
      <c r="K40" s="32"/>
      <c r="L40" s="32"/>
      <c r="M40" s="32"/>
      <c r="N40" s="32"/>
      <c r="O40" s="32"/>
    </row>
    <row r="41" spans="1:29" x14ac:dyDescent="0.25">
      <c r="A41" s="70"/>
      <c r="B41" s="70"/>
      <c r="C41" s="187"/>
      <c r="D41" s="70"/>
      <c r="E41" s="70"/>
      <c r="F41" s="70"/>
      <c r="G41" s="70"/>
      <c r="H41" s="70"/>
      <c r="I41" s="70"/>
      <c r="J41" s="70"/>
      <c r="K41" s="32"/>
      <c r="L41" s="32"/>
      <c r="M41" s="32"/>
      <c r="N41" s="32"/>
      <c r="O41" s="32"/>
    </row>
    <row r="42" spans="1:29" x14ac:dyDescent="0.25">
      <c r="A42" s="70"/>
      <c r="B42" s="70"/>
      <c r="C42" s="187"/>
      <c r="D42" s="70"/>
      <c r="E42" s="70"/>
      <c r="F42" s="70"/>
      <c r="G42" s="70"/>
      <c r="H42" s="70"/>
      <c r="I42" s="70"/>
      <c r="J42" s="70"/>
      <c r="K42" s="32"/>
      <c r="L42" s="32"/>
      <c r="M42" s="32"/>
      <c r="N42" s="32"/>
      <c r="O42" s="32"/>
    </row>
    <row r="43" spans="1:29" x14ac:dyDescent="0.25">
      <c r="A43" s="70"/>
      <c r="B43" s="70"/>
      <c r="C43" s="187"/>
      <c r="D43" s="70"/>
      <c r="E43" s="70"/>
      <c r="F43" s="70"/>
      <c r="G43" s="70"/>
      <c r="H43" s="70"/>
      <c r="I43" s="70"/>
      <c r="J43" s="70"/>
      <c r="K43" s="32"/>
      <c r="L43" s="32"/>
      <c r="M43" s="32"/>
      <c r="N43" s="32"/>
      <c r="O43" s="32"/>
    </row>
    <row r="44" spans="1:29" x14ac:dyDescent="0.25">
      <c r="A44" s="70"/>
      <c r="B44" s="70"/>
      <c r="C44" s="187"/>
      <c r="D44" s="70"/>
      <c r="E44" s="70"/>
      <c r="F44" s="70"/>
      <c r="G44" s="70"/>
      <c r="H44" s="70"/>
      <c r="I44" s="70"/>
      <c r="J44" s="70"/>
      <c r="K44" s="32"/>
      <c r="L44" s="32"/>
      <c r="M44" s="32"/>
      <c r="N44" s="32"/>
      <c r="O44" s="32"/>
    </row>
    <row r="45" spans="1:29" x14ac:dyDescent="0.25">
      <c r="A45" s="70"/>
      <c r="B45" s="70"/>
      <c r="C45" s="187"/>
      <c r="D45" s="70"/>
      <c r="E45" s="70"/>
      <c r="F45" s="70"/>
      <c r="G45" s="70"/>
      <c r="H45" s="70"/>
      <c r="I45" s="70"/>
      <c r="J45" s="70"/>
      <c r="K45" s="32"/>
      <c r="L45" s="32"/>
      <c r="M45" s="32"/>
      <c r="N45" s="32"/>
      <c r="O45" s="32"/>
    </row>
    <row r="46" spans="1:29" x14ac:dyDescent="0.25">
      <c r="A46" s="70"/>
      <c r="B46" s="70"/>
      <c r="C46" s="187"/>
      <c r="D46" s="70"/>
      <c r="E46" s="70"/>
      <c r="F46" s="70"/>
      <c r="G46" s="70"/>
      <c r="H46" s="70"/>
      <c r="I46" s="70"/>
      <c r="J46" s="70"/>
      <c r="K46" s="32"/>
      <c r="L46" s="32"/>
      <c r="M46" s="32"/>
      <c r="N46" s="32"/>
      <c r="O46" s="32"/>
    </row>
    <row r="47" spans="1:29" x14ac:dyDescent="0.25">
      <c r="A47" s="70"/>
      <c r="B47" s="70"/>
      <c r="C47" s="187"/>
      <c r="D47" s="70"/>
      <c r="E47" s="70"/>
      <c r="F47" s="70"/>
      <c r="G47" s="70"/>
      <c r="H47" s="70"/>
      <c r="I47" s="70"/>
      <c r="J47" s="70"/>
      <c r="K47" s="32"/>
      <c r="L47" s="32"/>
      <c r="M47" s="32"/>
      <c r="N47" s="32"/>
      <c r="O47" s="32"/>
    </row>
    <row r="48" spans="1:29" x14ac:dyDescent="0.25">
      <c r="A48" s="70"/>
      <c r="B48" s="70"/>
      <c r="C48" s="187"/>
      <c r="D48" s="70"/>
      <c r="E48" s="70"/>
      <c r="F48" s="70"/>
      <c r="G48" s="70"/>
      <c r="H48" s="70"/>
      <c r="I48" s="70"/>
      <c r="J48" s="70"/>
      <c r="K48" s="32"/>
      <c r="L48" s="32"/>
      <c r="M48" s="32"/>
      <c r="N48" s="32"/>
      <c r="O48" s="32"/>
    </row>
    <row r="49" spans="1:15" x14ac:dyDescent="0.25">
      <c r="A49" s="70"/>
      <c r="B49" s="70"/>
      <c r="C49" s="187"/>
      <c r="D49" s="70"/>
      <c r="E49" s="70"/>
      <c r="F49" s="70"/>
      <c r="G49" s="70"/>
      <c r="H49" s="70"/>
      <c r="I49" s="70"/>
      <c r="J49" s="70"/>
      <c r="K49" s="32"/>
      <c r="L49" s="32"/>
      <c r="M49" s="32"/>
      <c r="N49" s="32"/>
      <c r="O49" s="32"/>
    </row>
    <row r="50" spans="1:15" x14ac:dyDescent="0.25">
      <c r="A50" s="70"/>
      <c r="B50" s="70"/>
      <c r="C50" s="187"/>
      <c r="D50" s="70"/>
      <c r="E50" s="70"/>
      <c r="F50" s="70"/>
      <c r="G50" s="70"/>
      <c r="H50" s="70"/>
      <c r="I50" s="70"/>
      <c r="J50" s="70"/>
      <c r="K50" s="32"/>
      <c r="L50" s="32"/>
      <c r="M50" s="32"/>
      <c r="N50" s="32"/>
      <c r="O50" s="32"/>
    </row>
    <row r="51" spans="1:15" x14ac:dyDescent="0.25">
      <c r="A51" s="70"/>
      <c r="B51" s="70"/>
      <c r="C51" s="187"/>
      <c r="D51" s="70"/>
      <c r="E51" s="188"/>
      <c r="F51" s="188"/>
      <c r="G51" s="70"/>
      <c r="H51" s="70"/>
      <c r="I51" s="70"/>
      <c r="J51" s="70"/>
      <c r="K51" s="32"/>
      <c r="L51" s="32"/>
      <c r="M51" s="32"/>
      <c r="N51" s="32"/>
      <c r="O51" s="32"/>
    </row>
    <row r="52" spans="1:15" x14ac:dyDescent="0.25">
      <c r="A52" s="70"/>
      <c r="B52" s="70"/>
      <c r="C52" s="187"/>
      <c r="D52" s="70"/>
      <c r="E52" s="70"/>
      <c r="F52" s="70"/>
      <c r="G52" s="70"/>
      <c r="H52" s="70"/>
      <c r="I52" s="70"/>
      <c r="J52" s="70"/>
      <c r="K52" s="32"/>
      <c r="L52" s="32"/>
      <c r="M52" s="32"/>
      <c r="N52" s="32"/>
      <c r="O52" s="32"/>
    </row>
    <row r="53" spans="1:15" x14ac:dyDescent="0.25">
      <c r="A53" s="70"/>
      <c r="B53" s="70"/>
      <c r="C53" s="187"/>
      <c r="D53" s="70"/>
      <c r="E53" s="70"/>
      <c r="F53" s="70"/>
      <c r="G53" s="70"/>
      <c r="H53" s="70"/>
      <c r="I53" s="70"/>
      <c r="J53" s="70"/>
      <c r="K53" s="32"/>
      <c r="L53" s="32"/>
      <c r="M53" s="32"/>
      <c r="N53" s="32"/>
      <c r="O53" s="32"/>
    </row>
    <row r="54" spans="1:15" x14ac:dyDescent="0.25">
      <c r="A54" s="70"/>
      <c r="B54" s="70"/>
      <c r="C54" s="187"/>
      <c r="D54" s="70"/>
      <c r="E54" s="70"/>
      <c r="F54" s="70"/>
      <c r="G54" s="70"/>
      <c r="H54" s="70"/>
      <c r="I54" s="70"/>
      <c r="J54" s="70"/>
      <c r="K54" s="32"/>
      <c r="L54" s="32"/>
      <c r="M54" s="32"/>
      <c r="N54" s="32"/>
      <c r="O54" s="32"/>
    </row>
    <row r="55" spans="1:15" x14ac:dyDescent="0.25">
      <c r="A55" s="70"/>
      <c r="B55" s="70"/>
      <c r="C55" s="187"/>
      <c r="D55" s="70"/>
      <c r="E55" s="70"/>
      <c r="F55" s="70"/>
      <c r="G55" s="70"/>
      <c r="H55" s="70"/>
      <c r="I55" s="70"/>
      <c r="J55" s="70"/>
      <c r="K55" s="32"/>
      <c r="L55" s="32"/>
      <c r="M55" s="32"/>
      <c r="N55" s="32"/>
      <c r="O55" s="32"/>
    </row>
    <row r="56" spans="1:15" x14ac:dyDescent="0.25">
      <c r="A56" s="70"/>
      <c r="B56" s="70"/>
      <c r="C56" s="187"/>
      <c r="D56" s="70"/>
      <c r="E56" s="70"/>
      <c r="F56" s="70"/>
      <c r="G56" s="70"/>
      <c r="H56" s="70"/>
      <c r="I56" s="70"/>
      <c r="J56" s="70"/>
      <c r="K56" s="32"/>
      <c r="L56" s="32"/>
      <c r="M56" s="32"/>
      <c r="N56" s="32"/>
      <c r="O56" s="32"/>
    </row>
    <row r="57" spans="1:15" x14ac:dyDescent="0.25">
      <c r="A57" s="70"/>
      <c r="B57" s="70"/>
      <c r="C57" s="187"/>
      <c r="D57" s="70"/>
      <c r="E57" s="70"/>
      <c r="F57" s="70"/>
      <c r="G57" s="70"/>
      <c r="H57" s="70"/>
      <c r="I57" s="70"/>
      <c r="J57" s="70"/>
      <c r="K57" s="32"/>
      <c r="L57" s="32"/>
      <c r="M57" s="32"/>
      <c r="N57" s="32"/>
      <c r="O57" s="32"/>
    </row>
    <row r="58" spans="1:15" x14ac:dyDescent="0.25">
      <c r="E58" s="1"/>
      <c r="F58" s="1"/>
    </row>
    <row r="59" spans="1:15" x14ac:dyDescent="0.25">
      <c r="E59" s="1"/>
      <c r="F59" s="1"/>
    </row>
    <row r="60" spans="1:15" x14ac:dyDescent="0.25">
      <c r="E60" s="1"/>
      <c r="F60" s="1"/>
    </row>
    <row r="61" spans="1:15" x14ac:dyDescent="0.25">
      <c r="E61" s="1"/>
      <c r="F61" s="1"/>
    </row>
    <row r="62" spans="1:15" x14ac:dyDescent="0.25">
      <c r="A62" s="5"/>
    </row>
    <row r="64" spans="1:15" x14ac:dyDescent="0.25">
      <c r="G64" s="180"/>
      <c r="N64" s="180"/>
    </row>
    <row r="65" spans="2:15" x14ac:dyDescent="0.25">
      <c r="H65" s="180"/>
      <c r="I65" s="180"/>
      <c r="J65" s="180"/>
      <c r="K65" s="180"/>
      <c r="L65" s="180"/>
      <c r="O65" s="180"/>
    </row>
    <row r="66" spans="2:15" x14ac:dyDescent="0.25">
      <c r="H66" s="180"/>
      <c r="I66" s="180"/>
      <c r="J66" s="180"/>
      <c r="K66" s="180"/>
      <c r="L66" s="180"/>
      <c r="O66" s="180"/>
    </row>
    <row r="67" spans="2:15" x14ac:dyDescent="0.25">
      <c r="H67" s="180"/>
      <c r="I67" s="180"/>
      <c r="J67" s="180"/>
      <c r="K67" s="180"/>
      <c r="L67" s="180"/>
      <c r="O67" s="180"/>
    </row>
    <row r="68" spans="2:15" x14ac:dyDescent="0.25">
      <c r="H68" s="180"/>
      <c r="I68" s="180"/>
      <c r="J68" s="180"/>
      <c r="K68" s="180"/>
      <c r="L68" s="180"/>
      <c r="M68" s="2"/>
      <c r="O68" s="180"/>
    </row>
    <row r="70" spans="2:15" x14ac:dyDescent="0.25">
      <c r="B70" s="180"/>
      <c r="G70" s="179"/>
    </row>
    <row r="71" spans="2:15" x14ac:dyDescent="0.25">
      <c r="B71" s="180"/>
      <c r="G71" s="179"/>
    </row>
    <row r="72" spans="2:15" x14ac:dyDescent="0.25">
      <c r="B72" s="180"/>
      <c r="G72" s="179"/>
    </row>
  </sheetData>
  <mergeCells count="30">
    <mergeCell ref="J1:N1"/>
    <mergeCell ref="A6:O6"/>
    <mergeCell ref="A7:O7"/>
    <mergeCell ref="J2:O2"/>
    <mergeCell ref="J3:O3"/>
    <mergeCell ref="J5:O5"/>
    <mergeCell ref="N24:P24"/>
    <mergeCell ref="A8:O8"/>
    <mergeCell ref="A9:O9"/>
    <mergeCell ref="A10:O10"/>
    <mergeCell ref="A11:A12"/>
    <mergeCell ref="B11:B12"/>
    <mergeCell ref="C11:D12"/>
    <mergeCell ref="E11:E12"/>
    <mergeCell ref="F11:F12"/>
    <mergeCell ref="G11:G12"/>
    <mergeCell ref="H11:L11"/>
    <mergeCell ref="M11:M12"/>
    <mergeCell ref="N11:N12"/>
    <mergeCell ref="O11:O12"/>
    <mergeCell ref="B22:D22"/>
    <mergeCell ref="B23:D23"/>
    <mergeCell ref="A25:C25"/>
    <mergeCell ref="D25:F25"/>
    <mergeCell ref="I25:L25"/>
    <mergeCell ref="A2:E2"/>
    <mergeCell ref="A3:E3"/>
    <mergeCell ref="A24:C24"/>
    <mergeCell ref="D24:F24"/>
    <mergeCell ref="I24:L2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3"/>
  <sheetViews>
    <sheetView workbookViewId="0">
      <selection activeCell="O12" sqref="O12"/>
    </sheetView>
  </sheetViews>
  <sheetFormatPr defaultRowHeight="15.75" x14ac:dyDescent="0.2"/>
  <cols>
    <col min="1" max="1" width="5.140625" style="346" bestFit="1" customWidth="1"/>
    <col min="2" max="2" width="11.28515625" style="346" bestFit="1" customWidth="1"/>
    <col min="3" max="3" width="15.7109375" style="346" bestFit="1" customWidth="1"/>
    <col min="4" max="4" width="7" style="346" bestFit="1" customWidth="1"/>
    <col min="5" max="5" width="6.42578125" style="346" bestFit="1" customWidth="1"/>
    <col min="6" max="6" width="13.7109375" style="346" bestFit="1" customWidth="1"/>
    <col min="7" max="7" width="11.28515625" style="346" bestFit="1" customWidth="1"/>
    <col min="8" max="12" width="5.140625" style="346" bestFit="1" customWidth="1"/>
    <col min="13" max="13" width="8.140625" style="345" bestFit="1" customWidth="1"/>
    <col min="14" max="14" width="8.7109375" style="346" bestFit="1" customWidth="1"/>
    <col min="15" max="15" width="10.7109375" style="346" bestFit="1" customWidth="1"/>
    <col min="16" max="243" width="9.140625" style="346" customWidth="1"/>
    <col min="244" max="244" width="4.140625" style="346" customWidth="1"/>
    <col min="245" max="245" width="11" style="346" customWidth="1"/>
    <col min="246" max="16384" width="9.140625" style="346"/>
  </cols>
  <sheetData>
    <row r="1" spans="1:16" s="2" customFormat="1" x14ac:dyDescent="0.25">
      <c r="A1" s="804" t="s">
        <v>0</v>
      </c>
      <c r="B1" s="804"/>
      <c r="C1" s="804"/>
      <c r="D1" s="804"/>
      <c r="E1" s="180"/>
      <c r="F1" s="331"/>
      <c r="G1" s="803" t="s">
        <v>1</v>
      </c>
      <c r="H1" s="803"/>
      <c r="I1" s="803"/>
      <c r="J1" s="803"/>
      <c r="K1" s="803"/>
      <c r="L1" s="803"/>
      <c r="M1" s="803"/>
      <c r="N1" s="803"/>
      <c r="O1" s="803"/>
    </row>
    <row r="2" spans="1:16" s="1" customFormat="1" x14ac:dyDescent="0.25">
      <c r="A2" s="803" t="s">
        <v>3</v>
      </c>
      <c r="B2" s="803"/>
      <c r="C2" s="803"/>
      <c r="D2" s="803"/>
      <c r="E2" s="180"/>
      <c r="F2" s="105"/>
      <c r="G2" s="803" t="s">
        <v>2</v>
      </c>
      <c r="H2" s="803"/>
      <c r="I2" s="803"/>
      <c r="J2" s="803"/>
      <c r="K2" s="803"/>
      <c r="L2" s="803"/>
      <c r="M2" s="803"/>
      <c r="N2" s="803"/>
      <c r="O2" s="803"/>
    </row>
    <row r="3" spans="1:16" s="1" customFormat="1" x14ac:dyDescent="0.25">
      <c r="A3" s="180"/>
      <c r="E3" s="180"/>
      <c r="F3" s="105"/>
      <c r="G3" s="802" t="s">
        <v>616</v>
      </c>
      <c r="H3" s="802"/>
      <c r="I3" s="802"/>
      <c r="J3" s="802"/>
      <c r="K3" s="802"/>
      <c r="L3" s="802"/>
      <c r="M3" s="802"/>
      <c r="N3" s="802"/>
      <c r="O3" s="802"/>
    </row>
    <row r="4" spans="1:16" s="1" customFormat="1" x14ac:dyDescent="0.25">
      <c r="A4" s="180"/>
      <c r="E4" s="180"/>
      <c r="F4" s="180"/>
      <c r="G4" s="179"/>
      <c r="K4" s="180"/>
      <c r="L4" s="180"/>
      <c r="M4" s="116"/>
      <c r="N4" s="180"/>
    </row>
    <row r="5" spans="1:16" s="1" customFormat="1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16" s="1" customFormat="1" x14ac:dyDescent="0.25">
      <c r="A6" s="801" t="s">
        <v>22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"/>
      <c r="P6" s="180"/>
    </row>
    <row r="7" spans="1:16" s="1" customFormat="1" x14ac:dyDescent="0.25">
      <c r="A7" s="814" t="s">
        <v>1043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180"/>
    </row>
    <row r="8" spans="1:16" s="1" customFormat="1" x14ac:dyDescent="0.25">
      <c r="A8" s="801" t="s">
        <v>546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108"/>
      <c r="P8" s="180"/>
    </row>
    <row r="9" spans="1:16" s="345" customFormat="1" x14ac:dyDescent="0.2"/>
    <row r="10" spans="1:16" x14ac:dyDescent="0.2">
      <c r="A10" s="886" t="s">
        <v>5</v>
      </c>
      <c r="B10" s="886" t="s">
        <v>6</v>
      </c>
      <c r="C10" s="886" t="s">
        <v>7</v>
      </c>
      <c r="D10" s="886"/>
      <c r="E10" s="886" t="s">
        <v>8</v>
      </c>
      <c r="F10" s="887" t="s">
        <v>617</v>
      </c>
      <c r="G10" s="887" t="s">
        <v>21</v>
      </c>
      <c r="H10" s="886" t="s">
        <v>10</v>
      </c>
      <c r="I10" s="886"/>
      <c r="J10" s="886"/>
      <c r="K10" s="886"/>
      <c r="L10" s="886"/>
      <c r="M10" s="886" t="s">
        <v>618</v>
      </c>
      <c r="N10" s="886" t="s">
        <v>12</v>
      </c>
      <c r="O10" s="888" t="s">
        <v>18</v>
      </c>
    </row>
    <row r="11" spans="1:16" x14ac:dyDescent="0.2">
      <c r="A11" s="886"/>
      <c r="B11" s="886"/>
      <c r="C11" s="886"/>
      <c r="D11" s="886"/>
      <c r="E11" s="886"/>
      <c r="F11" s="887"/>
      <c r="G11" s="887"/>
      <c r="H11" s="287" t="s">
        <v>13</v>
      </c>
      <c r="I11" s="287" t="s">
        <v>14</v>
      </c>
      <c r="J11" s="287" t="s">
        <v>15</v>
      </c>
      <c r="K11" s="287" t="s">
        <v>16</v>
      </c>
      <c r="L11" s="287" t="s">
        <v>17</v>
      </c>
      <c r="M11" s="886"/>
      <c r="N11" s="886"/>
      <c r="O11" s="822"/>
    </row>
    <row r="12" spans="1:16" x14ac:dyDescent="0.2">
      <c r="A12" s="11">
        <v>1</v>
      </c>
      <c r="B12" s="285" t="s">
        <v>619</v>
      </c>
      <c r="C12" s="347" t="s">
        <v>620</v>
      </c>
      <c r="D12" s="348" t="s">
        <v>219</v>
      </c>
      <c r="E12" s="11" t="s">
        <v>27</v>
      </c>
      <c r="F12" s="349" t="s">
        <v>621</v>
      </c>
      <c r="G12" s="350" t="s">
        <v>28</v>
      </c>
      <c r="H12" s="11">
        <f>4+2+2+4+2+2</f>
        <v>16</v>
      </c>
      <c r="I12" s="11">
        <f>8+8+6</f>
        <v>22</v>
      </c>
      <c r="J12" s="11">
        <v>10</v>
      </c>
      <c r="K12" s="11">
        <f>10+3</f>
        <v>13</v>
      </c>
      <c r="L12" s="11">
        <v>10</v>
      </c>
      <c r="M12" s="351">
        <f>SUM(H12:L12)</f>
        <v>71</v>
      </c>
      <c r="N12" s="11" t="str">
        <f>IF(M12&gt;=90,"Xuất sắc",IF(M12&gt;=80,"Tốt",IF(M12&gt;=65,"Khá",IF(M12&gt;=50,"TB",IF(M12&gt;=35,"Yếu","Kém")))))</f>
        <v>Khá</v>
      </c>
      <c r="O12" s="11" t="s">
        <v>622</v>
      </c>
    </row>
    <row r="13" spans="1:16" x14ac:dyDescent="0.2">
      <c r="A13" s="11">
        <v>2</v>
      </c>
      <c r="B13" s="285" t="s">
        <v>623</v>
      </c>
      <c r="C13" s="347" t="s">
        <v>271</v>
      </c>
      <c r="D13" s="348" t="s">
        <v>283</v>
      </c>
      <c r="E13" s="11" t="s">
        <v>31</v>
      </c>
      <c r="F13" s="349" t="s">
        <v>624</v>
      </c>
      <c r="G13" s="350" t="s">
        <v>28</v>
      </c>
      <c r="H13" s="11">
        <f>4+2+2+4+2+2</f>
        <v>16</v>
      </c>
      <c r="I13" s="11">
        <v>22</v>
      </c>
      <c r="J13" s="11">
        <v>10</v>
      </c>
      <c r="K13" s="11">
        <v>13</v>
      </c>
      <c r="L13" s="11">
        <v>10</v>
      </c>
      <c r="M13" s="351">
        <f>SUM(H13:L13)</f>
        <v>71</v>
      </c>
      <c r="N13" s="11" t="str">
        <f>IF(M13&gt;=90,"Xuất sắc",IF(M13&gt;=80,"Tốt",IF(M13&gt;=65,"Khá",IF(M13&gt;=50,"TB",IF(M13&gt;=35,"Yếu","Kém")))))</f>
        <v>Khá</v>
      </c>
      <c r="O13" s="11" t="s">
        <v>408</v>
      </c>
    </row>
    <row r="14" spans="1:16" x14ac:dyDescent="0.2">
      <c r="A14" s="11">
        <v>3</v>
      </c>
      <c r="B14" s="285" t="s">
        <v>625</v>
      </c>
      <c r="C14" s="347" t="s">
        <v>626</v>
      </c>
      <c r="D14" s="348" t="s">
        <v>224</v>
      </c>
      <c r="E14" s="11" t="s">
        <v>31</v>
      </c>
      <c r="F14" s="706">
        <v>36917</v>
      </c>
      <c r="G14" s="350" t="s">
        <v>28</v>
      </c>
      <c r="H14" s="11">
        <v>18</v>
      </c>
      <c r="I14" s="11">
        <v>22</v>
      </c>
      <c r="J14" s="11">
        <v>10</v>
      </c>
      <c r="K14" s="11">
        <v>13</v>
      </c>
      <c r="L14" s="11">
        <v>8</v>
      </c>
      <c r="M14" s="351">
        <f>SUM(H14:L14)</f>
        <v>71</v>
      </c>
      <c r="N14" s="11" t="str">
        <f>IF(M14&gt;=90,"Xuất sắc",IF(M14&gt;=80,"Tốt",IF(M14&gt;=65,"Khá",IF(M14&gt;=50,"TB",IF(M14&gt;=35,"Yếu","Kém")))))</f>
        <v>Khá</v>
      </c>
      <c r="O14" s="11" t="s">
        <v>408</v>
      </c>
    </row>
    <row r="15" spans="1:16" x14ac:dyDescent="0.2">
      <c r="A15" s="11">
        <v>4</v>
      </c>
      <c r="B15" s="285" t="s">
        <v>627</v>
      </c>
      <c r="C15" s="347" t="s">
        <v>628</v>
      </c>
      <c r="D15" s="348" t="s">
        <v>59</v>
      </c>
      <c r="E15" s="11" t="s">
        <v>31</v>
      </c>
      <c r="F15" s="349" t="s">
        <v>629</v>
      </c>
      <c r="G15" s="350" t="s">
        <v>28</v>
      </c>
      <c r="H15" s="11">
        <v>18</v>
      </c>
      <c r="I15" s="11">
        <v>22</v>
      </c>
      <c r="J15" s="11">
        <v>10</v>
      </c>
      <c r="K15" s="11">
        <v>13</v>
      </c>
      <c r="L15" s="11">
        <v>10</v>
      </c>
      <c r="M15" s="351">
        <f>SUM(H15:L15)</f>
        <v>73</v>
      </c>
      <c r="N15" s="11" t="str">
        <f>IF(M15&gt;=90,"Xuất sắc",IF(M15&gt;=80,"Tốt",IF(M15&gt;=65,"Khá",IF(M15&gt;=50,"TB",IF(M15&gt;=35,"Yếu","Kém")))))</f>
        <v>Khá</v>
      </c>
      <c r="O15" s="11" t="s">
        <v>154</v>
      </c>
    </row>
    <row r="16" spans="1:16" x14ac:dyDescent="0.2">
      <c r="A16" s="11">
        <v>5</v>
      </c>
      <c r="B16" s="285" t="s">
        <v>630</v>
      </c>
      <c r="C16" s="347" t="s">
        <v>631</v>
      </c>
      <c r="D16" s="348" t="s">
        <v>632</v>
      </c>
      <c r="E16" s="11" t="s">
        <v>27</v>
      </c>
      <c r="F16" s="349" t="s">
        <v>633</v>
      </c>
      <c r="G16" s="350" t="s">
        <v>28</v>
      </c>
      <c r="H16" s="11">
        <v>14</v>
      </c>
      <c r="I16" s="11">
        <v>22</v>
      </c>
      <c r="J16" s="11">
        <v>10</v>
      </c>
      <c r="K16" s="11">
        <v>13</v>
      </c>
      <c r="L16" s="11">
        <v>2</v>
      </c>
      <c r="M16" s="351">
        <f>SUM(H16:L16)</f>
        <v>61</v>
      </c>
      <c r="N16" s="11" t="str">
        <f>IF(M16&gt;=90,"Xuất sắc",IF(M16&gt;=80,"Tốt",IF(M16&gt;=65,"Khá",IF(M16&gt;=50,"TB",IF(M16&gt;=35,"Yếu","Kém")))))</f>
        <v>TB</v>
      </c>
      <c r="O16" s="11"/>
    </row>
    <row r="18" spans="2:15" x14ac:dyDescent="0.2">
      <c r="L18" s="885" t="s">
        <v>634</v>
      </c>
      <c r="M18" s="885"/>
      <c r="N18" s="885"/>
      <c r="O18" s="885"/>
    </row>
    <row r="20" spans="2:15" x14ac:dyDescent="0.2">
      <c r="B20" s="189" t="s">
        <v>639</v>
      </c>
    </row>
    <row r="23" spans="2:15" x14ac:dyDescent="0.2">
      <c r="L23" s="885" t="s">
        <v>635</v>
      </c>
      <c r="M23" s="885"/>
      <c r="N23" s="885"/>
      <c r="O23" s="885"/>
    </row>
  </sheetData>
  <mergeCells count="21">
    <mergeCell ref="G1:O1"/>
    <mergeCell ref="G2:O2"/>
    <mergeCell ref="G3:O3"/>
    <mergeCell ref="H10:L10"/>
    <mergeCell ref="M10:M11"/>
    <mergeCell ref="N10:N11"/>
    <mergeCell ref="O10:O11"/>
    <mergeCell ref="A5:O5"/>
    <mergeCell ref="A7:O7"/>
    <mergeCell ref="A6:N6"/>
    <mergeCell ref="A8:N8"/>
    <mergeCell ref="A2:D2"/>
    <mergeCell ref="A1:D1"/>
    <mergeCell ref="L18:O18"/>
    <mergeCell ref="L23:O23"/>
    <mergeCell ref="A10:A11"/>
    <mergeCell ref="B10:B11"/>
    <mergeCell ref="C10:D11"/>
    <mergeCell ref="E10:E11"/>
    <mergeCell ref="F10:F11"/>
    <mergeCell ref="G10:G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74"/>
  <sheetViews>
    <sheetView workbookViewId="0">
      <selection activeCell="O11" sqref="O11"/>
    </sheetView>
  </sheetViews>
  <sheetFormatPr defaultColWidth="9.140625" defaultRowHeight="15.75" x14ac:dyDescent="0.25"/>
  <cols>
    <col min="1" max="1" width="5.140625" style="657" customWidth="1"/>
    <col min="2" max="2" width="11.28515625" style="6" bestFit="1" customWidth="1"/>
    <col min="3" max="3" width="16.5703125" style="6" bestFit="1" customWidth="1"/>
    <col min="4" max="4" width="6.7109375" style="6" bestFit="1" customWidth="1"/>
    <col min="5" max="5" width="6.42578125" style="657" bestFit="1" customWidth="1"/>
    <col min="6" max="6" width="8.85546875" style="657" bestFit="1" customWidth="1"/>
    <col min="7" max="7" width="11.28515625" style="6" bestFit="1" customWidth="1"/>
    <col min="8" max="12" width="5.140625" style="6" bestFit="1" customWidth="1"/>
    <col min="13" max="13" width="7.5703125" style="6" bestFit="1" customWidth="1"/>
    <col min="14" max="14" width="8.7109375" style="6" bestFit="1" customWidth="1"/>
    <col min="15" max="15" width="13.5703125" style="6" bestFit="1" customWidth="1"/>
    <col min="16" max="16" width="12" style="6" bestFit="1" customWidth="1"/>
    <col min="17" max="16384" width="9.140625" style="6"/>
  </cols>
  <sheetData>
    <row r="1" spans="1:20" x14ac:dyDescent="0.25">
      <c r="G1" s="126"/>
      <c r="K1" s="793"/>
      <c r="L1" s="793"/>
      <c r="M1" s="793"/>
      <c r="N1" s="793"/>
    </row>
    <row r="2" spans="1:20" s="125" customFormat="1" x14ac:dyDescent="0.25">
      <c r="A2" s="791" t="s">
        <v>0</v>
      </c>
      <c r="B2" s="791"/>
      <c r="C2" s="791"/>
      <c r="D2" s="791"/>
      <c r="E2" s="791"/>
      <c r="F2" s="657"/>
      <c r="G2" s="124"/>
      <c r="H2" s="792" t="s">
        <v>1</v>
      </c>
      <c r="I2" s="792"/>
      <c r="J2" s="792"/>
      <c r="K2" s="792"/>
      <c r="L2" s="792"/>
      <c r="M2" s="792"/>
      <c r="N2" s="792"/>
      <c r="O2" s="792"/>
    </row>
    <row r="3" spans="1:20" x14ac:dyDescent="0.25">
      <c r="A3" s="792" t="s">
        <v>3</v>
      </c>
      <c r="B3" s="792"/>
      <c r="C3" s="792"/>
      <c r="D3" s="792"/>
      <c r="E3" s="792"/>
      <c r="G3" s="126"/>
      <c r="H3" s="792" t="s">
        <v>2</v>
      </c>
      <c r="I3" s="792"/>
      <c r="J3" s="792"/>
      <c r="K3" s="792"/>
      <c r="L3" s="792"/>
      <c r="M3" s="792"/>
      <c r="N3" s="792"/>
      <c r="O3" s="792"/>
    </row>
    <row r="4" spans="1:20" x14ac:dyDescent="0.25">
      <c r="G4" s="126"/>
      <c r="H4" s="793" t="s">
        <v>1899</v>
      </c>
      <c r="I4" s="793"/>
      <c r="J4" s="793"/>
      <c r="K4" s="793"/>
      <c r="L4" s="793"/>
      <c r="M4" s="793"/>
      <c r="N4" s="793"/>
      <c r="O4" s="793"/>
    </row>
    <row r="5" spans="1:20" x14ac:dyDescent="0.25">
      <c r="A5" s="792" t="s">
        <v>4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657"/>
    </row>
    <row r="6" spans="1:20" x14ac:dyDescent="0.25">
      <c r="A6" s="799" t="s">
        <v>156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657"/>
    </row>
    <row r="7" spans="1:20" x14ac:dyDescent="0.25">
      <c r="A7" s="799" t="s">
        <v>1915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657"/>
    </row>
    <row r="8" spans="1:20" x14ac:dyDescent="0.25">
      <c r="A8" s="889" t="s">
        <v>1348</v>
      </c>
      <c r="B8" s="889"/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657"/>
    </row>
    <row r="9" spans="1:20" s="656" customFormat="1" x14ac:dyDescent="0.25">
      <c r="A9" s="890" t="s">
        <v>5</v>
      </c>
      <c r="B9" s="890" t="s">
        <v>6</v>
      </c>
      <c r="C9" s="892" t="s">
        <v>7</v>
      </c>
      <c r="D9" s="893"/>
      <c r="E9" s="890" t="s">
        <v>8</v>
      </c>
      <c r="F9" s="890" t="s">
        <v>9</v>
      </c>
      <c r="G9" s="893" t="s">
        <v>21</v>
      </c>
      <c r="H9" s="896" t="s">
        <v>10</v>
      </c>
      <c r="I9" s="897"/>
      <c r="J9" s="897"/>
      <c r="K9" s="897"/>
      <c r="L9" s="898"/>
      <c r="M9" s="890" t="s">
        <v>11</v>
      </c>
      <c r="N9" s="890" t="s">
        <v>12</v>
      </c>
      <c r="O9" s="890" t="s">
        <v>18</v>
      </c>
    </row>
    <row r="10" spans="1:20" s="125" customFormat="1" x14ac:dyDescent="0.25">
      <c r="A10" s="891"/>
      <c r="B10" s="891"/>
      <c r="C10" s="894"/>
      <c r="D10" s="895"/>
      <c r="E10" s="891"/>
      <c r="F10" s="891"/>
      <c r="G10" s="895"/>
      <c r="H10" s="436" t="s">
        <v>13</v>
      </c>
      <c r="I10" s="436" t="s">
        <v>14</v>
      </c>
      <c r="J10" s="436" t="s">
        <v>15</v>
      </c>
      <c r="K10" s="436" t="s">
        <v>16</v>
      </c>
      <c r="L10" s="436" t="s">
        <v>17</v>
      </c>
      <c r="M10" s="891"/>
      <c r="N10" s="891"/>
      <c r="O10" s="891"/>
    </row>
    <row r="11" spans="1:20" s="125" customFormat="1" x14ac:dyDescent="0.25">
      <c r="A11" s="420">
        <v>1</v>
      </c>
      <c r="B11" s="707" t="s">
        <v>1900</v>
      </c>
      <c r="C11" s="708" t="s">
        <v>1901</v>
      </c>
      <c r="D11" s="708" t="s">
        <v>472</v>
      </c>
      <c r="E11" s="709"/>
      <c r="F11" s="710">
        <v>2001</v>
      </c>
      <c r="G11" s="429" t="s">
        <v>506</v>
      </c>
      <c r="H11" s="420">
        <v>14</v>
      </c>
      <c r="I11" s="420">
        <v>25</v>
      </c>
      <c r="J11" s="420">
        <v>17</v>
      </c>
      <c r="K11" s="420">
        <v>16</v>
      </c>
      <c r="L11" s="420">
        <v>10</v>
      </c>
      <c r="M11" s="420">
        <f>SUM(H11:L11)</f>
        <v>82</v>
      </c>
      <c r="N11" s="420" t="str">
        <f>IF(M11&gt;=90,"Xuất sắc",IF(M11&gt;=80,"Tốt",IF(M11&gt;=65,"Khá",IF(M11&gt;=50,"Trung bình",IF(M11&gt;=35,"Yếu","Kém")))))</f>
        <v>Tốt</v>
      </c>
      <c r="O11" s="433" t="s">
        <v>1916</v>
      </c>
    </row>
    <row r="12" spans="1:20" s="623" customFormat="1" x14ac:dyDescent="0.25">
      <c r="A12" s="444">
        <v>2</v>
      </c>
      <c r="B12" s="707" t="s">
        <v>1902</v>
      </c>
      <c r="C12" s="708" t="s">
        <v>1084</v>
      </c>
      <c r="D12" s="708" t="s">
        <v>122</v>
      </c>
      <c r="E12" s="709" t="s">
        <v>1903</v>
      </c>
      <c r="F12" s="710">
        <v>2001</v>
      </c>
      <c r="G12" s="711" t="s">
        <v>506</v>
      </c>
      <c r="H12" s="444">
        <v>13</v>
      </c>
      <c r="I12" s="444">
        <v>22</v>
      </c>
      <c r="J12" s="444">
        <v>15</v>
      </c>
      <c r="K12" s="444">
        <v>16</v>
      </c>
      <c r="L12" s="444">
        <v>8</v>
      </c>
      <c r="M12" s="712">
        <f t="shared" ref="M12:M17" si="0">SUM(H12:L12)</f>
        <v>74</v>
      </c>
      <c r="N12" s="712" t="str">
        <f t="shared" ref="N12:N17" si="1">IF(M12&gt;=90,"Xuất sắc",IF(M12&gt;=80,"Tốt",IF(M12&gt;=65,"Khá",IF(M12&gt;=50,"Trung bình",IF(M12&gt;=35,"Yếu","Kém")))))</f>
        <v>Khá</v>
      </c>
      <c r="O12" s="713" t="s">
        <v>696</v>
      </c>
    </row>
    <row r="13" spans="1:20" s="125" customFormat="1" x14ac:dyDescent="0.25">
      <c r="A13" s="714">
        <v>3</v>
      </c>
      <c r="B13" s="707" t="s">
        <v>1904</v>
      </c>
      <c r="C13" s="708" t="s">
        <v>1905</v>
      </c>
      <c r="D13" s="708" t="s">
        <v>185</v>
      </c>
      <c r="E13" s="709" t="s">
        <v>1903</v>
      </c>
      <c r="F13" s="710">
        <v>2001</v>
      </c>
      <c r="G13" s="429" t="s">
        <v>506</v>
      </c>
      <c r="H13" s="443">
        <v>16</v>
      </c>
      <c r="I13" s="443">
        <v>22</v>
      </c>
      <c r="J13" s="420">
        <v>15</v>
      </c>
      <c r="K13" s="420">
        <v>20</v>
      </c>
      <c r="L13" s="420">
        <v>8</v>
      </c>
      <c r="M13" s="420">
        <f t="shared" si="0"/>
        <v>81</v>
      </c>
      <c r="N13" s="420" t="str">
        <f t="shared" si="1"/>
        <v>Tốt</v>
      </c>
      <c r="O13" s="433" t="s">
        <v>2223</v>
      </c>
    </row>
    <row r="14" spans="1:20" s="512" customFormat="1" x14ac:dyDescent="0.25">
      <c r="A14" s="478">
        <v>4</v>
      </c>
      <c r="B14" s="707" t="s">
        <v>1906</v>
      </c>
      <c r="C14" s="708" t="s">
        <v>1907</v>
      </c>
      <c r="D14" s="708" t="s">
        <v>590</v>
      </c>
      <c r="E14" s="715"/>
      <c r="F14" s="716">
        <v>2001</v>
      </c>
      <c r="G14" s="429" t="s">
        <v>506</v>
      </c>
      <c r="H14" s="443">
        <v>14</v>
      </c>
      <c r="I14" s="443">
        <v>24</v>
      </c>
      <c r="J14" s="443">
        <v>17</v>
      </c>
      <c r="K14" s="443">
        <v>10</v>
      </c>
      <c r="L14" s="443">
        <v>0</v>
      </c>
      <c r="M14" s="420">
        <f t="shared" si="0"/>
        <v>65</v>
      </c>
      <c r="N14" s="420" t="str">
        <f t="shared" si="1"/>
        <v>Khá</v>
      </c>
      <c r="O14" s="433"/>
      <c r="P14" s="125"/>
      <c r="Q14" s="125"/>
      <c r="R14" s="125"/>
      <c r="S14" s="125"/>
      <c r="T14" s="125"/>
    </row>
    <row r="15" spans="1:20" s="125" customFormat="1" x14ac:dyDescent="0.25">
      <c r="A15" s="443">
        <v>5</v>
      </c>
      <c r="B15" s="707" t="s">
        <v>1908</v>
      </c>
      <c r="C15" s="708" t="s">
        <v>1909</v>
      </c>
      <c r="D15" s="708" t="s">
        <v>78</v>
      </c>
      <c r="E15" s="709"/>
      <c r="F15" s="710">
        <v>2001</v>
      </c>
      <c r="G15" s="429" t="s">
        <v>506</v>
      </c>
      <c r="H15" s="478">
        <v>14</v>
      </c>
      <c r="I15" s="478">
        <v>25</v>
      </c>
      <c r="J15" s="478">
        <v>17</v>
      </c>
      <c r="K15" s="478">
        <v>16</v>
      </c>
      <c r="L15" s="478">
        <v>4</v>
      </c>
      <c r="M15" s="420">
        <f t="shared" si="0"/>
        <v>76</v>
      </c>
      <c r="N15" s="420" t="str">
        <f t="shared" si="1"/>
        <v>Khá</v>
      </c>
      <c r="O15" s="717"/>
    </row>
    <row r="16" spans="1:20" s="125" customFormat="1" x14ac:dyDescent="0.25">
      <c r="A16" s="443">
        <v>6</v>
      </c>
      <c r="B16" s="718" t="s">
        <v>1910</v>
      </c>
      <c r="C16" s="719" t="s">
        <v>1911</v>
      </c>
      <c r="D16" s="719" t="s">
        <v>875</v>
      </c>
      <c r="E16" s="709" t="s">
        <v>1903</v>
      </c>
      <c r="F16" s="720">
        <v>2001</v>
      </c>
      <c r="G16" s="429" t="s">
        <v>506</v>
      </c>
      <c r="H16" s="128">
        <v>15</v>
      </c>
      <c r="I16" s="128">
        <v>22</v>
      </c>
      <c r="J16" s="128">
        <v>15</v>
      </c>
      <c r="K16" s="128">
        <v>16</v>
      </c>
      <c r="L16" s="128">
        <v>0</v>
      </c>
      <c r="M16" s="420">
        <f t="shared" si="0"/>
        <v>68</v>
      </c>
      <c r="N16" s="420" t="str">
        <f t="shared" si="1"/>
        <v>Khá</v>
      </c>
      <c r="O16" s="149"/>
    </row>
    <row r="17" spans="1:28" s="125" customFormat="1" x14ac:dyDescent="0.25">
      <c r="A17" s="721">
        <v>7</v>
      </c>
      <c r="B17" s="722" t="s">
        <v>1912</v>
      </c>
      <c r="C17" s="723" t="s">
        <v>1913</v>
      </c>
      <c r="D17" s="723" t="s">
        <v>698</v>
      </c>
      <c r="E17" s="709"/>
      <c r="F17" s="720">
        <v>1990</v>
      </c>
      <c r="G17" s="429" t="s">
        <v>506</v>
      </c>
      <c r="H17" s="128">
        <v>20</v>
      </c>
      <c r="I17" s="128">
        <v>22</v>
      </c>
      <c r="J17" s="128">
        <v>17</v>
      </c>
      <c r="K17" s="128">
        <v>16</v>
      </c>
      <c r="L17" s="128">
        <v>6</v>
      </c>
      <c r="M17" s="420">
        <f t="shared" si="0"/>
        <v>81</v>
      </c>
      <c r="N17" s="420" t="str">
        <f t="shared" si="1"/>
        <v>Tốt</v>
      </c>
      <c r="O17" s="149" t="s">
        <v>1917</v>
      </c>
    </row>
    <row r="18" spans="1:28" s="125" customFormat="1" x14ac:dyDescent="0.25">
      <c r="A18" s="658"/>
      <c r="B18" s="799" t="s">
        <v>1914</v>
      </c>
      <c r="C18" s="799"/>
      <c r="D18" s="799"/>
      <c r="E18" s="658"/>
      <c r="F18" s="658"/>
      <c r="G18" s="6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28" s="125" customFormat="1" x14ac:dyDescent="0.25">
      <c r="A19" s="724"/>
      <c r="B19" s="799"/>
      <c r="C19" s="799"/>
      <c r="D19" s="799"/>
      <c r="E19" s="658"/>
      <c r="F19" s="658"/>
      <c r="G19" s="658"/>
      <c r="H19" s="658"/>
      <c r="I19" s="658"/>
      <c r="J19" s="658"/>
      <c r="K19" s="158"/>
      <c r="L19" s="158"/>
      <c r="M19" s="792" t="s">
        <v>19</v>
      </c>
      <c r="N19" s="792"/>
      <c r="O19" s="792"/>
      <c r="P19" s="158"/>
    </row>
    <row r="20" spans="1:28" x14ac:dyDescent="0.25">
      <c r="A20" s="6"/>
      <c r="D20" s="792"/>
      <c r="E20" s="792"/>
      <c r="F20" s="792"/>
      <c r="I20" s="792"/>
      <c r="J20" s="792"/>
      <c r="K20" s="792"/>
      <c r="L20" s="792"/>
      <c r="M20" s="793" t="s">
        <v>20</v>
      </c>
      <c r="N20" s="793"/>
      <c r="O20" s="793"/>
      <c r="P20" s="656"/>
      <c r="Q20" s="656"/>
    </row>
    <row r="21" spans="1:28" x14ac:dyDescent="0.25">
      <c r="A21" s="6"/>
      <c r="B21" s="118" t="s">
        <v>1364</v>
      </c>
      <c r="D21" s="793"/>
      <c r="E21" s="793"/>
      <c r="F21" s="793"/>
      <c r="I21" s="793"/>
      <c r="J21" s="793"/>
      <c r="K21" s="793"/>
      <c r="L21" s="793"/>
      <c r="M21" s="7"/>
      <c r="N21" s="656"/>
    </row>
    <row r="22" spans="1:28" x14ac:dyDescent="0.25">
      <c r="A22" s="590"/>
      <c r="B22" s="590"/>
      <c r="C22" s="597"/>
      <c r="D22" s="590"/>
      <c r="E22" s="590"/>
      <c r="F22" s="590"/>
      <c r="G22" s="590"/>
      <c r="H22" s="590"/>
      <c r="I22" s="590"/>
      <c r="J22" s="590"/>
      <c r="K22" s="591"/>
      <c r="L22" s="591"/>
      <c r="M22" s="591"/>
      <c r="N22" s="591"/>
      <c r="O22" s="591"/>
    </row>
    <row r="23" spans="1:28" x14ac:dyDescent="0.25">
      <c r="A23" s="590"/>
      <c r="B23" s="590"/>
      <c r="C23" s="597"/>
      <c r="D23" s="590"/>
      <c r="E23" s="590"/>
      <c r="F23" s="590"/>
      <c r="G23" s="590"/>
      <c r="H23" s="590"/>
      <c r="I23" s="590"/>
      <c r="J23" s="590"/>
      <c r="K23" s="591"/>
      <c r="L23" s="591"/>
      <c r="M23" s="591"/>
      <c r="N23" s="591"/>
      <c r="O23" s="591"/>
    </row>
    <row r="24" spans="1:28" x14ac:dyDescent="0.25">
      <c r="A24" s="590"/>
      <c r="B24" s="590"/>
      <c r="C24" s="590"/>
      <c r="D24" s="590"/>
      <c r="E24" s="590"/>
      <c r="F24" s="590"/>
      <c r="G24" s="590"/>
      <c r="H24" s="590"/>
      <c r="I24" s="590"/>
      <c r="J24" s="590"/>
      <c r="K24" s="591"/>
      <c r="L24" s="591"/>
      <c r="M24" s="591"/>
      <c r="N24" s="591"/>
      <c r="O24" s="591"/>
      <c r="P24" s="590"/>
      <c r="Q24" s="591"/>
      <c r="R24" s="591"/>
      <c r="S24" s="591"/>
      <c r="T24" s="591"/>
      <c r="U24" s="591"/>
      <c r="V24" s="591"/>
      <c r="W24" s="158"/>
      <c r="X24" s="158"/>
      <c r="Y24" s="158"/>
      <c r="Z24" s="158"/>
      <c r="AA24" s="158"/>
      <c r="AB24" s="158"/>
    </row>
    <row r="25" spans="1:28" x14ac:dyDescent="0.25">
      <c r="A25" s="590"/>
      <c r="B25" s="590"/>
      <c r="C25" s="597"/>
      <c r="D25" s="590"/>
      <c r="E25" s="590"/>
      <c r="F25" s="590"/>
      <c r="G25" s="590"/>
      <c r="H25" s="590"/>
      <c r="I25" s="590"/>
      <c r="J25" s="590"/>
      <c r="K25" s="591"/>
      <c r="L25" s="591"/>
      <c r="M25" s="591"/>
      <c r="N25" s="591"/>
      <c r="O25" s="591"/>
      <c r="P25" s="590"/>
      <c r="Q25" s="591"/>
      <c r="R25" s="591"/>
      <c r="S25" s="591"/>
      <c r="T25" s="591"/>
      <c r="U25" s="591"/>
      <c r="V25" s="591"/>
      <c r="W25" s="158"/>
      <c r="X25" s="158"/>
      <c r="Y25" s="158"/>
      <c r="Z25" s="158"/>
      <c r="AA25" s="158"/>
      <c r="AB25" s="158"/>
    </row>
    <row r="26" spans="1:28" x14ac:dyDescent="0.25">
      <c r="A26" s="590"/>
      <c r="B26" s="590"/>
      <c r="C26" s="597"/>
      <c r="D26" s="590"/>
      <c r="E26" s="590"/>
      <c r="F26" s="590"/>
      <c r="G26" s="590"/>
      <c r="H26" s="590"/>
      <c r="I26" s="590"/>
      <c r="J26" s="590"/>
      <c r="K26" s="591"/>
      <c r="L26" s="591"/>
      <c r="M26" s="591"/>
      <c r="N26" s="591"/>
      <c r="O26" s="591"/>
      <c r="P26" s="590"/>
      <c r="Q26" s="591"/>
      <c r="R26" s="591"/>
      <c r="S26" s="591"/>
      <c r="T26" s="591"/>
      <c r="U26" s="591"/>
      <c r="V26" s="591"/>
      <c r="W26" s="158"/>
      <c r="X26" s="158"/>
      <c r="Y26" s="158"/>
      <c r="Z26" s="158"/>
      <c r="AA26" s="158"/>
      <c r="AB26" s="158"/>
    </row>
    <row r="27" spans="1:28" x14ac:dyDescent="0.25">
      <c r="A27" s="590"/>
      <c r="B27" s="590"/>
      <c r="C27" s="597"/>
      <c r="D27" s="590"/>
      <c r="E27" s="590"/>
      <c r="F27" s="590"/>
      <c r="G27" s="590"/>
      <c r="H27" s="590"/>
      <c r="I27" s="590"/>
      <c r="J27" s="590"/>
      <c r="K27" s="591"/>
      <c r="L27" s="591"/>
      <c r="M27" s="591"/>
      <c r="N27" s="591"/>
      <c r="O27" s="591"/>
      <c r="P27" s="590"/>
      <c r="Q27" s="591"/>
      <c r="R27" s="591"/>
      <c r="S27" s="591"/>
      <c r="T27" s="591"/>
      <c r="U27" s="591"/>
      <c r="V27" s="591"/>
      <c r="W27" s="158"/>
      <c r="X27" s="158"/>
      <c r="Y27" s="158"/>
      <c r="Z27" s="158"/>
      <c r="AA27" s="158"/>
      <c r="AB27" s="158"/>
    </row>
    <row r="28" spans="1:28" x14ac:dyDescent="0.25">
      <c r="A28" s="590"/>
      <c r="B28" s="590"/>
      <c r="C28" s="597"/>
      <c r="D28" s="590"/>
      <c r="E28" s="590"/>
      <c r="F28" s="590"/>
      <c r="G28" s="590"/>
      <c r="H28" s="590"/>
      <c r="I28" s="590"/>
      <c r="J28" s="590"/>
      <c r="K28" s="591"/>
      <c r="L28" s="591"/>
      <c r="M28" s="591"/>
      <c r="N28" s="591"/>
      <c r="O28" s="591"/>
      <c r="P28" s="590"/>
      <c r="Q28" s="591"/>
      <c r="R28" s="591"/>
      <c r="S28" s="591"/>
      <c r="T28" s="591"/>
      <c r="U28" s="591"/>
      <c r="V28" s="591"/>
      <c r="W28" s="158"/>
      <c r="X28" s="158"/>
      <c r="Y28" s="158"/>
      <c r="Z28" s="158"/>
      <c r="AA28" s="158"/>
      <c r="AB28" s="158"/>
    </row>
    <row r="29" spans="1:28" x14ac:dyDescent="0.25">
      <c r="A29" s="590"/>
      <c r="B29" s="590"/>
      <c r="C29" s="597"/>
      <c r="D29" s="590"/>
      <c r="E29" s="590"/>
      <c r="F29" s="590"/>
      <c r="G29" s="590"/>
      <c r="H29" s="590"/>
      <c r="I29" s="590"/>
      <c r="J29" s="590"/>
      <c r="K29" s="591"/>
      <c r="L29" s="591"/>
      <c r="M29" s="591"/>
      <c r="N29" s="591"/>
      <c r="O29" s="591"/>
      <c r="P29" s="590"/>
      <c r="Q29" s="591"/>
      <c r="R29" s="591"/>
      <c r="S29" s="591"/>
      <c r="T29" s="591"/>
      <c r="U29" s="591"/>
      <c r="V29" s="591"/>
      <c r="W29" s="158"/>
      <c r="X29" s="158"/>
      <c r="Y29" s="158"/>
      <c r="Z29" s="158"/>
      <c r="AA29" s="158"/>
      <c r="AB29" s="158"/>
    </row>
    <row r="30" spans="1:28" x14ac:dyDescent="0.25">
      <c r="A30" s="590"/>
      <c r="B30" s="590"/>
      <c r="C30" s="597"/>
      <c r="D30" s="590"/>
      <c r="E30" s="590"/>
      <c r="F30" s="590"/>
      <c r="G30" s="590"/>
      <c r="H30" s="590"/>
      <c r="I30" s="590"/>
      <c r="J30" s="590"/>
      <c r="K30" s="591"/>
      <c r="L30" s="591"/>
      <c r="M30" s="591"/>
      <c r="N30" s="591"/>
      <c r="O30" s="591"/>
      <c r="P30" s="590"/>
      <c r="Q30" s="591"/>
      <c r="R30" s="591"/>
      <c r="S30" s="591"/>
      <c r="T30" s="591"/>
      <c r="U30" s="591"/>
      <c r="V30" s="591"/>
      <c r="W30" s="158"/>
      <c r="X30" s="158"/>
      <c r="Y30" s="158"/>
      <c r="Z30" s="158"/>
      <c r="AA30" s="158"/>
      <c r="AB30" s="158"/>
    </row>
    <row r="31" spans="1:28" x14ac:dyDescent="0.25">
      <c r="A31" s="590"/>
      <c r="B31" s="590"/>
      <c r="C31" s="597"/>
      <c r="D31" s="590"/>
      <c r="E31" s="590"/>
      <c r="F31" s="590"/>
      <c r="G31" s="590"/>
      <c r="H31" s="590"/>
      <c r="I31" s="590"/>
      <c r="J31" s="590"/>
      <c r="K31" s="591"/>
      <c r="L31" s="591"/>
      <c r="M31" s="591"/>
      <c r="N31" s="591"/>
      <c r="O31" s="591"/>
      <c r="P31" s="590"/>
      <c r="Q31" s="591"/>
      <c r="R31" s="591"/>
      <c r="S31" s="591"/>
      <c r="T31" s="591"/>
      <c r="U31" s="591"/>
      <c r="V31" s="591"/>
      <c r="W31" s="158"/>
      <c r="X31" s="158"/>
      <c r="Y31" s="158"/>
      <c r="Z31" s="158"/>
      <c r="AA31" s="158"/>
      <c r="AB31" s="158"/>
    </row>
    <row r="32" spans="1:28" x14ac:dyDescent="0.25">
      <c r="A32" s="590"/>
      <c r="B32" s="590"/>
      <c r="C32" s="597"/>
      <c r="D32" s="590"/>
      <c r="E32" s="590"/>
      <c r="F32" s="590"/>
      <c r="G32" s="590"/>
      <c r="H32" s="590"/>
      <c r="I32" s="590"/>
      <c r="J32" s="590"/>
      <c r="K32" s="591"/>
      <c r="L32" s="591"/>
      <c r="M32" s="591"/>
      <c r="N32" s="591"/>
      <c r="O32" s="591"/>
      <c r="P32" s="590"/>
      <c r="Q32" s="591"/>
      <c r="R32" s="591"/>
      <c r="S32" s="591"/>
      <c r="T32" s="591"/>
      <c r="U32" s="591"/>
      <c r="V32" s="591"/>
      <c r="W32" s="158"/>
      <c r="X32" s="158"/>
      <c r="Y32" s="158"/>
      <c r="Z32" s="158"/>
      <c r="AA32" s="158"/>
      <c r="AB32" s="158"/>
    </row>
    <row r="33" spans="1:28" x14ac:dyDescent="0.25">
      <c r="A33" s="590"/>
      <c r="B33" s="590"/>
      <c r="C33" s="597"/>
      <c r="D33" s="590"/>
      <c r="E33" s="590"/>
      <c r="F33" s="590"/>
      <c r="G33" s="590"/>
      <c r="H33" s="590"/>
      <c r="I33" s="590"/>
      <c r="J33" s="590"/>
      <c r="K33" s="591"/>
      <c r="L33" s="591"/>
      <c r="M33" s="591"/>
      <c r="N33" s="591"/>
      <c r="O33" s="591"/>
      <c r="P33" s="590"/>
      <c r="Q33" s="591"/>
      <c r="R33" s="591"/>
      <c r="S33" s="591"/>
      <c r="T33" s="591"/>
      <c r="U33" s="591"/>
      <c r="V33" s="591"/>
      <c r="W33" s="158"/>
      <c r="X33" s="158"/>
      <c r="Y33" s="158"/>
      <c r="Z33" s="158"/>
      <c r="AA33" s="158"/>
      <c r="AB33" s="158"/>
    </row>
    <row r="34" spans="1:28" x14ac:dyDescent="0.25">
      <c r="A34" s="590"/>
      <c r="B34" s="590"/>
      <c r="C34" s="597"/>
      <c r="D34" s="590"/>
      <c r="E34" s="590"/>
      <c r="F34" s="590"/>
      <c r="G34" s="590"/>
      <c r="H34" s="590"/>
      <c r="I34" s="590"/>
      <c r="J34" s="590"/>
      <c r="K34" s="591"/>
      <c r="L34" s="591"/>
      <c r="M34" s="591"/>
      <c r="N34" s="591"/>
      <c r="O34" s="591"/>
      <c r="P34" s="590"/>
      <c r="Q34" s="591"/>
      <c r="R34" s="591"/>
      <c r="S34" s="591"/>
      <c r="T34" s="591"/>
      <c r="U34" s="591"/>
      <c r="V34" s="591"/>
      <c r="W34" s="158"/>
      <c r="X34" s="158"/>
      <c r="Y34" s="158"/>
      <c r="Z34" s="158"/>
      <c r="AA34" s="158"/>
      <c r="AB34" s="158"/>
    </row>
    <row r="35" spans="1:28" x14ac:dyDescent="0.25">
      <c r="A35" s="590"/>
      <c r="B35" s="590"/>
      <c r="C35" s="597"/>
      <c r="D35" s="590"/>
      <c r="E35" s="590"/>
      <c r="F35" s="590"/>
      <c r="G35" s="590"/>
      <c r="H35" s="590"/>
      <c r="I35" s="590"/>
      <c r="J35" s="590"/>
      <c r="K35" s="591"/>
      <c r="L35" s="591"/>
      <c r="M35" s="591"/>
      <c r="N35" s="591"/>
      <c r="O35" s="591"/>
      <c r="P35" s="590"/>
      <c r="Q35" s="591"/>
      <c r="R35" s="591"/>
      <c r="S35" s="591"/>
      <c r="T35" s="591"/>
      <c r="U35" s="591"/>
      <c r="V35" s="591"/>
      <c r="W35" s="158"/>
      <c r="X35" s="158"/>
      <c r="Y35" s="158"/>
      <c r="Z35" s="158"/>
      <c r="AA35" s="158"/>
      <c r="AB35" s="158"/>
    </row>
    <row r="36" spans="1:28" x14ac:dyDescent="0.25">
      <c r="A36" s="590"/>
      <c r="B36" s="590"/>
      <c r="C36" s="597"/>
      <c r="D36" s="590"/>
      <c r="E36" s="590"/>
      <c r="F36" s="590"/>
      <c r="G36" s="590"/>
      <c r="H36" s="590"/>
      <c r="I36" s="590"/>
      <c r="J36" s="590"/>
      <c r="K36" s="591"/>
      <c r="L36" s="591"/>
      <c r="M36" s="591"/>
      <c r="N36" s="591"/>
      <c r="O36" s="591"/>
      <c r="P36" s="590"/>
      <c r="Q36" s="591"/>
      <c r="R36" s="591"/>
      <c r="S36" s="591"/>
      <c r="T36" s="591"/>
      <c r="U36" s="591"/>
      <c r="V36" s="591"/>
      <c r="W36" s="158"/>
      <c r="X36" s="158"/>
      <c r="Y36" s="158"/>
      <c r="Z36" s="158"/>
      <c r="AA36" s="158"/>
      <c r="AB36" s="158"/>
    </row>
    <row r="37" spans="1:28" x14ac:dyDescent="0.25">
      <c r="A37" s="590"/>
      <c r="B37" s="590"/>
      <c r="C37" s="597"/>
      <c r="D37" s="590"/>
      <c r="E37" s="590"/>
      <c r="F37" s="590"/>
      <c r="G37" s="590"/>
      <c r="H37" s="590"/>
      <c r="I37" s="590"/>
      <c r="J37" s="590"/>
      <c r="K37" s="591"/>
      <c r="L37" s="591"/>
      <c r="M37" s="591"/>
      <c r="N37" s="591"/>
      <c r="O37" s="591"/>
      <c r="P37" s="590"/>
      <c r="Q37" s="591"/>
      <c r="R37" s="591"/>
      <c r="S37" s="591"/>
      <c r="T37" s="591"/>
      <c r="U37" s="591"/>
      <c r="V37" s="591"/>
      <c r="W37" s="158"/>
      <c r="X37" s="158"/>
      <c r="Y37" s="158"/>
      <c r="Z37" s="158"/>
      <c r="AA37" s="158"/>
      <c r="AB37" s="158"/>
    </row>
    <row r="38" spans="1:28" x14ac:dyDescent="0.25">
      <c r="A38" s="590"/>
      <c r="B38" s="590"/>
      <c r="C38" s="597"/>
      <c r="D38" s="590"/>
      <c r="E38" s="590"/>
      <c r="F38" s="590"/>
      <c r="G38" s="590"/>
      <c r="H38" s="590"/>
      <c r="I38" s="590"/>
      <c r="J38" s="590"/>
      <c r="K38" s="591"/>
      <c r="L38" s="591"/>
      <c r="M38" s="591"/>
      <c r="N38" s="591"/>
      <c r="O38" s="591"/>
      <c r="P38" s="590"/>
      <c r="Q38" s="591"/>
      <c r="R38" s="591"/>
      <c r="S38" s="591"/>
      <c r="T38" s="591"/>
      <c r="U38" s="591"/>
      <c r="V38" s="591"/>
      <c r="W38" s="158"/>
      <c r="X38" s="158"/>
      <c r="Y38" s="158"/>
      <c r="Z38" s="158"/>
      <c r="AA38" s="158"/>
      <c r="AB38" s="158"/>
    </row>
    <row r="39" spans="1:28" x14ac:dyDescent="0.25">
      <c r="A39" s="590"/>
      <c r="B39" s="590"/>
      <c r="C39" s="597"/>
      <c r="D39" s="590"/>
      <c r="E39" s="590"/>
      <c r="F39" s="590"/>
      <c r="G39" s="590"/>
      <c r="H39" s="590"/>
      <c r="I39" s="590"/>
      <c r="J39" s="590"/>
      <c r="K39" s="591"/>
      <c r="L39" s="591"/>
      <c r="M39" s="591"/>
      <c r="N39" s="591"/>
      <c r="O39" s="591"/>
      <c r="P39" s="590"/>
      <c r="Q39" s="591"/>
      <c r="R39" s="591"/>
      <c r="S39" s="591"/>
      <c r="T39" s="591"/>
      <c r="U39" s="591"/>
      <c r="V39" s="591"/>
      <c r="W39" s="158"/>
      <c r="X39" s="158"/>
      <c r="Y39" s="158"/>
      <c r="Z39" s="158"/>
      <c r="AA39" s="158"/>
      <c r="AB39" s="158"/>
    </row>
    <row r="40" spans="1:28" x14ac:dyDescent="0.25">
      <c r="A40" s="590"/>
      <c r="B40" s="590"/>
      <c r="C40" s="597"/>
      <c r="D40" s="590"/>
      <c r="E40" s="590"/>
      <c r="F40" s="590"/>
      <c r="G40" s="590"/>
      <c r="H40" s="590"/>
      <c r="I40" s="590"/>
      <c r="J40" s="590"/>
      <c r="K40" s="591"/>
      <c r="L40" s="591"/>
      <c r="M40" s="591"/>
      <c r="N40" s="591"/>
      <c r="O40" s="591"/>
    </row>
    <row r="41" spans="1:28" x14ac:dyDescent="0.25">
      <c r="A41" s="590"/>
      <c r="B41" s="590"/>
      <c r="C41" s="597"/>
      <c r="D41" s="590"/>
      <c r="E41" s="590"/>
      <c r="F41" s="590"/>
      <c r="G41" s="590"/>
      <c r="H41" s="590"/>
      <c r="I41" s="590"/>
      <c r="J41" s="590"/>
      <c r="K41" s="591"/>
      <c r="L41" s="591"/>
      <c r="M41" s="591"/>
      <c r="N41" s="591"/>
      <c r="O41" s="591"/>
    </row>
    <row r="42" spans="1:28" x14ac:dyDescent="0.25">
      <c r="A42" s="590"/>
      <c r="B42" s="590"/>
      <c r="C42" s="597"/>
      <c r="D42" s="590"/>
      <c r="E42" s="590"/>
      <c r="F42" s="590"/>
      <c r="G42" s="590"/>
      <c r="H42" s="590"/>
      <c r="I42" s="590"/>
      <c r="J42" s="590"/>
      <c r="K42" s="591"/>
      <c r="L42" s="591"/>
      <c r="M42" s="591"/>
      <c r="N42" s="591"/>
      <c r="O42" s="591"/>
    </row>
    <row r="43" spans="1:28" x14ac:dyDescent="0.25">
      <c r="A43" s="590"/>
      <c r="B43" s="590"/>
      <c r="C43" s="597"/>
      <c r="D43" s="590"/>
      <c r="E43" s="590"/>
      <c r="F43" s="590"/>
      <c r="G43" s="590"/>
      <c r="H43" s="590"/>
      <c r="I43" s="590"/>
      <c r="J43" s="590"/>
      <c r="K43" s="591"/>
      <c r="L43" s="591"/>
      <c r="M43" s="591"/>
      <c r="N43" s="591"/>
      <c r="O43" s="591"/>
    </row>
    <row r="44" spans="1:28" x14ac:dyDescent="0.25">
      <c r="A44" s="590"/>
      <c r="B44" s="590"/>
      <c r="C44" s="597"/>
      <c r="D44" s="590"/>
      <c r="E44" s="590"/>
      <c r="F44" s="590"/>
      <c r="G44" s="590"/>
      <c r="H44" s="590"/>
      <c r="I44" s="590"/>
      <c r="J44" s="590"/>
      <c r="K44" s="591"/>
      <c r="L44" s="591"/>
      <c r="M44" s="591"/>
      <c r="N44" s="591"/>
      <c r="O44" s="591"/>
    </row>
    <row r="45" spans="1:28" x14ac:dyDescent="0.25">
      <c r="A45" s="590"/>
      <c r="B45" s="590"/>
      <c r="C45" s="597"/>
      <c r="D45" s="590"/>
      <c r="E45" s="590"/>
      <c r="F45" s="590"/>
      <c r="G45" s="590"/>
      <c r="H45" s="590"/>
      <c r="I45" s="590"/>
      <c r="J45" s="590"/>
      <c r="K45" s="591"/>
      <c r="L45" s="591"/>
      <c r="M45" s="591"/>
      <c r="N45" s="591"/>
      <c r="O45" s="591"/>
    </row>
    <row r="46" spans="1:28" x14ac:dyDescent="0.25">
      <c r="A46" s="590"/>
      <c r="B46" s="590"/>
      <c r="C46" s="597"/>
      <c r="D46" s="590"/>
      <c r="E46" s="590"/>
      <c r="F46" s="590"/>
      <c r="G46" s="590"/>
      <c r="H46" s="590"/>
      <c r="I46" s="590"/>
      <c r="J46" s="590"/>
      <c r="K46" s="591"/>
      <c r="L46" s="591"/>
      <c r="M46" s="591"/>
      <c r="N46" s="591"/>
      <c r="O46" s="591"/>
    </row>
    <row r="47" spans="1:28" x14ac:dyDescent="0.25">
      <c r="A47" s="590"/>
      <c r="B47" s="590"/>
      <c r="C47" s="597"/>
      <c r="D47" s="590"/>
      <c r="E47" s="590"/>
      <c r="F47" s="590"/>
      <c r="G47" s="590"/>
      <c r="H47" s="590"/>
      <c r="I47" s="590"/>
      <c r="J47" s="590"/>
      <c r="K47" s="591"/>
      <c r="L47" s="591"/>
      <c r="M47" s="591"/>
      <c r="N47" s="591"/>
      <c r="O47" s="591"/>
    </row>
    <row r="48" spans="1:28" x14ac:dyDescent="0.25">
      <c r="A48" s="590"/>
      <c r="B48" s="590"/>
      <c r="C48" s="597"/>
      <c r="D48" s="590"/>
      <c r="E48" s="590"/>
      <c r="F48" s="590"/>
      <c r="G48" s="590"/>
      <c r="H48" s="590"/>
      <c r="I48" s="590"/>
      <c r="J48" s="590"/>
      <c r="K48" s="591"/>
      <c r="L48" s="591"/>
      <c r="M48" s="591"/>
      <c r="N48" s="591"/>
      <c r="O48" s="591"/>
    </row>
    <row r="49" spans="1:15" x14ac:dyDescent="0.25">
      <c r="A49" s="590"/>
      <c r="B49" s="590"/>
      <c r="C49" s="597"/>
      <c r="D49" s="590"/>
      <c r="E49" s="590"/>
      <c r="F49" s="590"/>
      <c r="G49" s="590"/>
      <c r="H49" s="590"/>
      <c r="I49" s="590"/>
      <c r="J49" s="590"/>
      <c r="K49" s="591"/>
      <c r="L49" s="591"/>
      <c r="M49" s="591"/>
      <c r="N49" s="591"/>
      <c r="O49" s="591"/>
    </row>
    <row r="50" spans="1:15" x14ac:dyDescent="0.25">
      <c r="A50" s="590"/>
      <c r="B50" s="590"/>
      <c r="C50" s="597"/>
      <c r="D50" s="590"/>
      <c r="E50" s="590"/>
      <c r="F50" s="590"/>
      <c r="G50" s="590"/>
      <c r="H50" s="590"/>
      <c r="I50" s="590"/>
      <c r="J50" s="590"/>
      <c r="K50" s="591"/>
      <c r="L50" s="591"/>
      <c r="M50" s="591"/>
      <c r="N50" s="591"/>
      <c r="O50" s="591"/>
    </row>
    <row r="51" spans="1:15" x14ac:dyDescent="0.25">
      <c r="A51" s="590"/>
      <c r="B51" s="590"/>
      <c r="C51" s="597"/>
      <c r="D51" s="590"/>
      <c r="E51" s="590"/>
      <c r="F51" s="590"/>
      <c r="G51" s="590"/>
      <c r="H51" s="590"/>
      <c r="I51" s="590"/>
      <c r="J51" s="590"/>
      <c r="K51" s="591"/>
      <c r="L51" s="591"/>
      <c r="M51" s="591"/>
      <c r="N51" s="591"/>
      <c r="O51" s="591"/>
    </row>
    <row r="52" spans="1:15" x14ac:dyDescent="0.25">
      <c r="A52" s="590"/>
      <c r="B52" s="590"/>
      <c r="C52" s="597"/>
      <c r="D52" s="590"/>
      <c r="E52" s="590"/>
      <c r="F52" s="590"/>
      <c r="G52" s="590"/>
      <c r="H52" s="590"/>
      <c r="I52" s="590"/>
      <c r="J52" s="590"/>
      <c r="K52" s="591"/>
      <c r="L52" s="591"/>
      <c r="M52" s="591"/>
      <c r="N52" s="591"/>
      <c r="O52" s="591"/>
    </row>
    <row r="53" spans="1:15" x14ac:dyDescent="0.25">
      <c r="A53" s="590"/>
      <c r="B53" s="590"/>
      <c r="C53" s="597"/>
      <c r="D53" s="590"/>
      <c r="E53" s="598"/>
      <c r="F53" s="598"/>
      <c r="G53" s="590"/>
      <c r="H53" s="590"/>
      <c r="I53" s="590"/>
      <c r="J53" s="590"/>
      <c r="K53" s="591"/>
      <c r="L53" s="591"/>
      <c r="M53" s="591"/>
      <c r="N53" s="591"/>
      <c r="O53" s="591"/>
    </row>
    <row r="54" spans="1:15" x14ac:dyDescent="0.25">
      <c r="A54" s="590"/>
      <c r="B54" s="590"/>
      <c r="C54" s="597"/>
      <c r="D54" s="590"/>
      <c r="E54" s="590"/>
      <c r="F54" s="590"/>
      <c r="G54" s="590"/>
      <c r="H54" s="590"/>
      <c r="I54" s="590"/>
      <c r="J54" s="590"/>
      <c r="K54" s="591"/>
      <c r="L54" s="591"/>
      <c r="M54" s="591"/>
      <c r="N54" s="591"/>
      <c r="O54" s="591"/>
    </row>
    <row r="55" spans="1:15" x14ac:dyDescent="0.25">
      <c r="A55" s="590"/>
      <c r="B55" s="590"/>
      <c r="C55" s="597"/>
      <c r="D55" s="590"/>
      <c r="E55" s="590"/>
      <c r="F55" s="590"/>
      <c r="G55" s="590"/>
      <c r="H55" s="590"/>
      <c r="I55" s="590"/>
      <c r="J55" s="590"/>
      <c r="K55" s="591"/>
      <c r="L55" s="591"/>
      <c r="M55" s="591"/>
      <c r="N55" s="591"/>
      <c r="O55" s="591"/>
    </row>
    <row r="56" spans="1:15" x14ac:dyDescent="0.25">
      <c r="A56" s="590"/>
      <c r="B56" s="590"/>
      <c r="C56" s="597"/>
      <c r="D56" s="590"/>
      <c r="E56" s="590"/>
      <c r="F56" s="590"/>
      <c r="G56" s="590"/>
      <c r="H56" s="590"/>
      <c r="I56" s="590"/>
      <c r="J56" s="590"/>
      <c r="K56" s="591"/>
      <c r="L56" s="591"/>
      <c r="M56" s="591"/>
      <c r="N56" s="591"/>
      <c r="O56" s="591"/>
    </row>
    <row r="57" spans="1:15" x14ac:dyDescent="0.25">
      <c r="A57" s="590"/>
      <c r="B57" s="590"/>
      <c r="C57" s="597"/>
      <c r="D57" s="590"/>
      <c r="E57" s="590"/>
      <c r="F57" s="590"/>
      <c r="G57" s="590"/>
      <c r="H57" s="590"/>
      <c r="I57" s="590"/>
      <c r="J57" s="590"/>
      <c r="K57" s="591"/>
      <c r="L57" s="591"/>
      <c r="M57" s="591"/>
      <c r="N57" s="591"/>
      <c r="O57" s="591"/>
    </row>
    <row r="58" spans="1:15" x14ac:dyDescent="0.25">
      <c r="A58" s="590"/>
      <c r="B58" s="590"/>
      <c r="C58" s="597"/>
      <c r="D58" s="590"/>
      <c r="E58" s="590"/>
      <c r="F58" s="590"/>
      <c r="G58" s="590"/>
      <c r="H58" s="590"/>
      <c r="I58" s="590"/>
      <c r="J58" s="590"/>
      <c r="K58" s="591"/>
      <c r="L58" s="591"/>
      <c r="M58" s="591"/>
      <c r="N58" s="591"/>
      <c r="O58" s="591"/>
    </row>
    <row r="59" spans="1:15" x14ac:dyDescent="0.25">
      <c r="A59" s="590"/>
      <c r="B59" s="590"/>
      <c r="C59" s="597"/>
      <c r="D59" s="590"/>
      <c r="E59" s="590"/>
      <c r="F59" s="590"/>
      <c r="G59" s="590"/>
      <c r="H59" s="590"/>
      <c r="I59" s="590"/>
      <c r="J59" s="590"/>
      <c r="K59" s="591"/>
      <c r="L59" s="591"/>
      <c r="M59" s="591"/>
      <c r="N59" s="591"/>
      <c r="O59" s="591"/>
    </row>
    <row r="60" spans="1:15" x14ac:dyDescent="0.25">
      <c r="E60" s="6"/>
      <c r="F60" s="6"/>
    </row>
    <row r="61" spans="1:15" x14ac:dyDescent="0.25">
      <c r="E61" s="6"/>
      <c r="F61" s="6"/>
    </row>
    <row r="62" spans="1:15" x14ac:dyDescent="0.25">
      <c r="E62" s="6"/>
      <c r="F62" s="6"/>
    </row>
    <row r="63" spans="1:15" x14ac:dyDescent="0.25">
      <c r="E63" s="6"/>
      <c r="F63" s="6"/>
    </row>
    <row r="64" spans="1:15" x14ac:dyDescent="0.25">
      <c r="A64" s="599"/>
    </row>
    <row r="66" spans="2:15" x14ac:dyDescent="0.25">
      <c r="G66" s="657"/>
      <c r="N66" s="657"/>
    </row>
    <row r="67" spans="2:15" x14ac:dyDescent="0.25">
      <c r="H67" s="657"/>
      <c r="I67" s="657"/>
      <c r="J67" s="657"/>
      <c r="K67" s="657"/>
      <c r="L67" s="657"/>
      <c r="O67" s="657"/>
    </row>
    <row r="68" spans="2:15" x14ac:dyDescent="0.25">
      <c r="H68" s="657"/>
      <c r="I68" s="657"/>
      <c r="J68" s="657"/>
      <c r="K68" s="657"/>
      <c r="L68" s="657"/>
      <c r="O68" s="657"/>
    </row>
    <row r="69" spans="2:15" x14ac:dyDescent="0.25">
      <c r="H69" s="657"/>
      <c r="I69" s="657"/>
      <c r="J69" s="657"/>
      <c r="K69" s="657"/>
      <c r="L69" s="657"/>
      <c r="O69" s="657"/>
    </row>
    <row r="70" spans="2:15" x14ac:dyDescent="0.25">
      <c r="H70" s="657"/>
      <c r="I70" s="657"/>
      <c r="J70" s="657"/>
      <c r="K70" s="657"/>
      <c r="L70" s="657"/>
      <c r="M70" s="125"/>
      <c r="O70" s="657"/>
    </row>
    <row r="72" spans="2:15" x14ac:dyDescent="0.25">
      <c r="B72" s="657"/>
      <c r="G72" s="126"/>
    </row>
    <row r="73" spans="2:15" x14ac:dyDescent="0.25">
      <c r="B73" s="657"/>
      <c r="G73" s="126"/>
    </row>
    <row r="74" spans="2:15" x14ac:dyDescent="0.25">
      <c r="B74" s="657"/>
      <c r="G74" s="126"/>
    </row>
  </sheetData>
  <mergeCells count="28">
    <mergeCell ref="H4:O4"/>
    <mergeCell ref="K1:N1"/>
    <mergeCell ref="A2:E2"/>
    <mergeCell ref="H2:O2"/>
    <mergeCell ref="A3:E3"/>
    <mergeCell ref="H3:O3"/>
    <mergeCell ref="A5:O5"/>
    <mergeCell ref="A6:O6"/>
    <mergeCell ref="A7:O7"/>
    <mergeCell ref="A8:O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B18:D18"/>
    <mergeCell ref="D20:F20"/>
    <mergeCell ref="I20:L20"/>
    <mergeCell ref="M20:O20"/>
    <mergeCell ref="D21:F21"/>
    <mergeCell ref="I21:L21"/>
    <mergeCell ref="B19:D19"/>
    <mergeCell ref="M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32"/>
  <sheetViews>
    <sheetView topLeftCell="A64" workbookViewId="0">
      <selection activeCell="J23" sqref="J23"/>
    </sheetView>
  </sheetViews>
  <sheetFormatPr defaultColWidth="9.140625" defaultRowHeight="15.75" x14ac:dyDescent="0.25"/>
  <cols>
    <col min="1" max="1" width="5.140625" style="180" bestFit="1" customWidth="1"/>
    <col min="2" max="2" width="10.140625" style="1" bestFit="1" customWidth="1"/>
    <col min="3" max="3" width="20" style="1" bestFit="1" customWidth="1"/>
    <col min="4" max="4" width="7.7109375" style="1" bestFit="1" customWidth="1"/>
    <col min="5" max="5" width="7.7109375" style="180" customWidth="1"/>
    <col min="6" max="6" width="8.85546875" style="180" bestFit="1" customWidth="1"/>
    <col min="7" max="7" width="11.28515625" style="1" bestFit="1" customWidth="1"/>
    <col min="8" max="9" width="7.140625" style="1" customWidth="1"/>
    <col min="10" max="10" width="6.85546875" style="1" customWidth="1"/>
    <col min="11" max="11" width="7" style="1" customWidth="1"/>
    <col min="12" max="12" width="7.42578125" style="1" customWidth="1"/>
    <col min="13" max="13" width="7.5703125" style="1" bestFit="1" customWidth="1"/>
    <col min="14" max="14" width="8.7109375" style="1" bestFit="1" customWidth="1"/>
    <col min="15" max="15" width="16.5703125" style="1" bestFit="1" customWidth="1"/>
    <col min="16" max="16" width="38.5703125" style="1" bestFit="1" customWidth="1"/>
    <col min="17" max="16384" width="9.140625" style="1"/>
  </cols>
  <sheetData>
    <row r="1" spans="1:16" x14ac:dyDescent="0.25">
      <c r="G1" s="179"/>
      <c r="K1" s="802"/>
      <c r="L1" s="802"/>
      <c r="M1" s="802"/>
      <c r="N1" s="802"/>
    </row>
    <row r="2" spans="1:16" s="2" customFormat="1" x14ac:dyDescent="0.25">
      <c r="A2" s="804" t="s">
        <v>0</v>
      </c>
      <c r="B2" s="804"/>
      <c r="C2" s="804"/>
      <c r="D2" s="804"/>
      <c r="E2" s="804"/>
      <c r="F2" s="180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16" x14ac:dyDescent="0.25">
      <c r="A3" s="803" t="s">
        <v>3</v>
      </c>
      <c r="B3" s="803"/>
      <c r="C3" s="803"/>
      <c r="D3" s="803"/>
      <c r="E3" s="803"/>
      <c r="G3" s="179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16" ht="31.5" customHeight="1" x14ac:dyDescent="0.25">
      <c r="G4" s="179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16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16" x14ac:dyDescent="0.25">
      <c r="A6" s="801" t="s">
        <v>22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"/>
      <c r="P6" s="180"/>
    </row>
    <row r="7" spans="1:16" x14ac:dyDescent="0.25">
      <c r="A7" s="801" t="s">
        <v>144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108"/>
      <c r="P7" s="180"/>
    </row>
    <row r="8" spans="1:16" x14ac:dyDescent="0.25">
      <c r="A8" s="801" t="s">
        <v>145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108"/>
      <c r="P8" s="180"/>
    </row>
    <row r="9" spans="1:16" s="113" customFormat="1" x14ac:dyDescent="0.25">
      <c r="A9" s="805" t="s">
        <v>5</v>
      </c>
      <c r="B9" s="805" t="s">
        <v>6</v>
      </c>
      <c r="C9" s="807" t="s">
        <v>7</v>
      </c>
      <c r="D9" s="808"/>
      <c r="E9" s="805" t="s">
        <v>8</v>
      </c>
      <c r="F9" s="805" t="s">
        <v>9</v>
      </c>
      <c r="G9" s="808" t="s">
        <v>21</v>
      </c>
      <c r="H9" s="811" t="s">
        <v>10</v>
      </c>
      <c r="I9" s="812"/>
      <c r="J9" s="812"/>
      <c r="K9" s="812"/>
      <c r="L9" s="813"/>
      <c r="M9" s="805" t="s">
        <v>11</v>
      </c>
      <c r="N9" s="805" t="s">
        <v>12</v>
      </c>
      <c r="O9" s="805" t="s">
        <v>18</v>
      </c>
    </row>
    <row r="10" spans="1:16" s="2" customFormat="1" x14ac:dyDescent="0.25">
      <c r="A10" s="806"/>
      <c r="B10" s="806"/>
      <c r="C10" s="809"/>
      <c r="D10" s="810"/>
      <c r="E10" s="806"/>
      <c r="F10" s="806"/>
      <c r="G10" s="810"/>
      <c r="H10" s="114" t="s">
        <v>13</v>
      </c>
      <c r="I10" s="114" t="s">
        <v>14</v>
      </c>
      <c r="J10" s="114" t="s">
        <v>15</v>
      </c>
      <c r="K10" s="114" t="s">
        <v>16</v>
      </c>
      <c r="L10" s="114" t="s">
        <v>17</v>
      </c>
      <c r="M10" s="806"/>
      <c r="N10" s="806"/>
      <c r="O10" s="806"/>
    </row>
    <row r="11" spans="1:16" s="2" customFormat="1" x14ac:dyDescent="0.25">
      <c r="A11" s="107">
        <v>1</v>
      </c>
      <c r="B11" s="9">
        <v>11315143</v>
      </c>
      <c r="C11" s="10" t="s">
        <v>25</v>
      </c>
      <c r="D11" s="18" t="s">
        <v>26</v>
      </c>
      <c r="E11" s="9" t="s">
        <v>27</v>
      </c>
      <c r="F11" s="12">
        <v>1997</v>
      </c>
      <c r="G11" s="9" t="s">
        <v>28</v>
      </c>
      <c r="H11" s="11">
        <v>20</v>
      </c>
      <c r="I11" s="11">
        <v>22</v>
      </c>
      <c r="J11" s="11">
        <v>10</v>
      </c>
      <c r="K11" s="12">
        <v>16</v>
      </c>
      <c r="L11" s="12">
        <v>5</v>
      </c>
      <c r="M11" s="13">
        <f>SUM(H11:L11)</f>
        <v>73</v>
      </c>
      <c r="N11" s="13" t="str">
        <f>IF(M11&gt;=90,"Xuất sắc",IF(M11&gt;=80,"Tốt",IF(M11&gt;=65,"Khá",IF(M11&gt;=50,"Trung bình",IF(M11&gt;=35,"Yếu","Kém")))))</f>
        <v>Khá</v>
      </c>
      <c r="O11" s="12"/>
    </row>
    <row r="12" spans="1:16" s="2" customFormat="1" x14ac:dyDescent="0.25">
      <c r="A12" s="107">
        <v>2</v>
      </c>
      <c r="B12" s="9">
        <v>11315111</v>
      </c>
      <c r="C12" s="14" t="s">
        <v>29</v>
      </c>
      <c r="D12" s="16" t="s">
        <v>30</v>
      </c>
      <c r="E12" s="13" t="s">
        <v>31</v>
      </c>
      <c r="F12" s="12">
        <v>1997</v>
      </c>
      <c r="G12" s="9" t="s">
        <v>28</v>
      </c>
      <c r="H12" s="11">
        <v>20</v>
      </c>
      <c r="I12" s="11">
        <v>22</v>
      </c>
      <c r="J12" s="11">
        <v>10</v>
      </c>
      <c r="K12" s="12">
        <v>16</v>
      </c>
      <c r="L12" s="12">
        <v>5</v>
      </c>
      <c r="M12" s="13">
        <f t="shared" ref="M12:M30" si="0">SUM(H12:L12)</f>
        <v>73</v>
      </c>
      <c r="N12" s="13" t="str">
        <f t="shared" ref="N12:N67" si="1">IF(M12&gt;=90,"Xuất sắc",IF(M12&gt;=80,"Tốt",IF(M12&gt;=65,"Khá",IF(M12&gt;=50,"Trung bình",IF(M12&gt;=35,"Yếu","Kém")))))</f>
        <v>Khá</v>
      </c>
      <c r="O12" s="15"/>
    </row>
    <row r="13" spans="1:16" s="2" customFormat="1" x14ac:dyDescent="0.25">
      <c r="A13" s="107">
        <v>3</v>
      </c>
      <c r="B13" s="9">
        <v>11315105</v>
      </c>
      <c r="C13" s="14" t="s">
        <v>32</v>
      </c>
      <c r="D13" s="16" t="s">
        <v>33</v>
      </c>
      <c r="E13" s="13" t="s">
        <v>27</v>
      </c>
      <c r="F13" s="12">
        <v>1997</v>
      </c>
      <c r="G13" s="9" t="s">
        <v>28</v>
      </c>
      <c r="H13" s="11">
        <v>20</v>
      </c>
      <c r="I13" s="11">
        <v>22</v>
      </c>
      <c r="J13" s="11">
        <v>12</v>
      </c>
      <c r="K13" s="12">
        <v>16</v>
      </c>
      <c r="L13" s="12">
        <v>10</v>
      </c>
      <c r="M13" s="13">
        <f t="shared" si="0"/>
        <v>80</v>
      </c>
      <c r="N13" s="13" t="str">
        <f t="shared" si="1"/>
        <v>Tốt</v>
      </c>
      <c r="O13" s="15" t="s">
        <v>154</v>
      </c>
    </row>
    <row r="14" spans="1:16" s="2" customFormat="1" x14ac:dyDescent="0.25">
      <c r="A14" s="107">
        <v>4</v>
      </c>
      <c r="B14" s="9">
        <v>11315080</v>
      </c>
      <c r="C14" s="14" t="s">
        <v>34</v>
      </c>
      <c r="D14" s="16" t="s">
        <v>35</v>
      </c>
      <c r="E14" s="13" t="s">
        <v>31</v>
      </c>
      <c r="F14" s="12">
        <v>1997</v>
      </c>
      <c r="G14" s="9" t="s">
        <v>28</v>
      </c>
      <c r="H14" s="11">
        <v>20</v>
      </c>
      <c r="I14" s="11">
        <v>22</v>
      </c>
      <c r="J14" s="11">
        <v>10</v>
      </c>
      <c r="K14" s="12">
        <v>16</v>
      </c>
      <c r="L14" s="12">
        <v>5</v>
      </c>
      <c r="M14" s="13">
        <f t="shared" si="0"/>
        <v>73</v>
      </c>
      <c r="N14" s="13" t="str">
        <f t="shared" si="1"/>
        <v>Khá</v>
      </c>
      <c r="O14" s="15"/>
    </row>
    <row r="15" spans="1:16" s="2" customFormat="1" x14ac:dyDescent="0.25">
      <c r="A15" s="107">
        <v>5</v>
      </c>
      <c r="B15" s="9">
        <v>11315003</v>
      </c>
      <c r="C15" s="14" t="s">
        <v>36</v>
      </c>
      <c r="D15" s="16" t="s">
        <v>37</v>
      </c>
      <c r="E15" s="13" t="s">
        <v>31</v>
      </c>
      <c r="F15" s="12">
        <v>1997</v>
      </c>
      <c r="G15" s="9" t="s">
        <v>28</v>
      </c>
      <c r="H15" s="11">
        <v>20</v>
      </c>
      <c r="I15" s="11">
        <v>22</v>
      </c>
      <c r="J15" s="11">
        <v>10</v>
      </c>
      <c r="K15" s="12">
        <v>16</v>
      </c>
      <c r="L15" s="12">
        <v>5</v>
      </c>
      <c r="M15" s="13">
        <f t="shared" si="0"/>
        <v>73</v>
      </c>
      <c r="N15" s="13" t="str">
        <f t="shared" si="1"/>
        <v>Khá</v>
      </c>
      <c r="O15" s="15"/>
    </row>
    <row r="16" spans="1:16" s="2" customFormat="1" x14ac:dyDescent="0.25">
      <c r="A16" s="107">
        <v>6</v>
      </c>
      <c r="B16" s="9">
        <v>11315028</v>
      </c>
      <c r="C16" s="14" t="s">
        <v>38</v>
      </c>
      <c r="D16" s="16" t="s">
        <v>39</v>
      </c>
      <c r="E16" s="13" t="s">
        <v>31</v>
      </c>
      <c r="F16" s="12">
        <v>1997</v>
      </c>
      <c r="G16" s="9" t="s">
        <v>28</v>
      </c>
      <c r="H16" s="11">
        <v>20</v>
      </c>
      <c r="I16" s="11">
        <v>22</v>
      </c>
      <c r="J16" s="11">
        <v>10</v>
      </c>
      <c r="K16" s="12">
        <v>16</v>
      </c>
      <c r="L16" s="12">
        <v>5</v>
      </c>
      <c r="M16" s="13">
        <f t="shared" si="0"/>
        <v>73</v>
      </c>
      <c r="N16" s="13" t="str">
        <f t="shared" si="1"/>
        <v>Khá</v>
      </c>
      <c r="O16" s="15"/>
    </row>
    <row r="17" spans="1:15" s="2" customFormat="1" x14ac:dyDescent="0.25">
      <c r="A17" s="107">
        <v>7</v>
      </c>
      <c r="B17" s="9">
        <v>11315167</v>
      </c>
      <c r="C17" s="14" t="s">
        <v>40</v>
      </c>
      <c r="D17" s="16" t="s">
        <v>41</v>
      </c>
      <c r="E17" s="13" t="s">
        <v>31</v>
      </c>
      <c r="F17" s="12">
        <v>1997</v>
      </c>
      <c r="G17" s="9" t="s">
        <v>28</v>
      </c>
      <c r="H17" s="11">
        <v>20</v>
      </c>
      <c r="I17" s="11">
        <v>22</v>
      </c>
      <c r="J17" s="11">
        <v>10</v>
      </c>
      <c r="K17" s="12">
        <v>16</v>
      </c>
      <c r="L17" s="12">
        <v>5</v>
      </c>
      <c r="M17" s="13">
        <f t="shared" si="0"/>
        <v>73</v>
      </c>
      <c r="N17" s="13" t="str">
        <f t="shared" si="1"/>
        <v>Khá</v>
      </c>
      <c r="O17" s="15"/>
    </row>
    <row r="18" spans="1:15" s="2" customFormat="1" x14ac:dyDescent="0.25">
      <c r="A18" s="107">
        <v>8</v>
      </c>
      <c r="B18" s="9">
        <v>11315030</v>
      </c>
      <c r="C18" s="14" t="s">
        <v>42</v>
      </c>
      <c r="D18" s="16" t="s">
        <v>43</v>
      </c>
      <c r="E18" s="13" t="s">
        <v>31</v>
      </c>
      <c r="F18" s="12">
        <v>1997</v>
      </c>
      <c r="G18" s="9" t="s">
        <v>28</v>
      </c>
      <c r="H18" s="11">
        <v>20</v>
      </c>
      <c r="I18" s="11">
        <v>22</v>
      </c>
      <c r="J18" s="11">
        <v>10</v>
      </c>
      <c r="K18" s="12">
        <v>16</v>
      </c>
      <c r="L18" s="12">
        <v>5</v>
      </c>
      <c r="M18" s="13">
        <f t="shared" si="0"/>
        <v>73</v>
      </c>
      <c r="N18" s="13" t="str">
        <f t="shared" si="1"/>
        <v>Khá</v>
      </c>
      <c r="O18" s="15"/>
    </row>
    <row r="19" spans="1:15" s="2" customFormat="1" x14ac:dyDescent="0.25">
      <c r="A19" s="107">
        <v>9</v>
      </c>
      <c r="B19" s="9">
        <v>11315176</v>
      </c>
      <c r="C19" s="14" t="s">
        <v>44</v>
      </c>
      <c r="D19" s="16" t="s">
        <v>45</v>
      </c>
      <c r="E19" s="13" t="s">
        <v>27</v>
      </c>
      <c r="F19" s="12">
        <v>1997</v>
      </c>
      <c r="G19" s="9" t="s">
        <v>28</v>
      </c>
      <c r="H19" s="11">
        <v>20</v>
      </c>
      <c r="I19" s="11">
        <v>22</v>
      </c>
      <c r="J19" s="11">
        <v>10</v>
      </c>
      <c r="K19" s="12">
        <v>16</v>
      </c>
      <c r="L19" s="12">
        <v>5</v>
      </c>
      <c r="M19" s="13">
        <f t="shared" si="0"/>
        <v>73</v>
      </c>
      <c r="N19" s="13" t="str">
        <f t="shared" si="1"/>
        <v>Khá</v>
      </c>
      <c r="O19" s="15"/>
    </row>
    <row r="20" spans="1:15" s="2" customFormat="1" x14ac:dyDescent="0.25">
      <c r="A20" s="107">
        <v>10</v>
      </c>
      <c r="B20" s="9">
        <v>11315034</v>
      </c>
      <c r="C20" s="14" t="s">
        <v>46</v>
      </c>
      <c r="D20" s="16" t="s">
        <v>47</v>
      </c>
      <c r="E20" s="13" t="s">
        <v>27</v>
      </c>
      <c r="F20" s="12">
        <v>1997</v>
      </c>
      <c r="G20" s="9" t="s">
        <v>28</v>
      </c>
      <c r="H20" s="11">
        <v>20</v>
      </c>
      <c r="I20" s="11">
        <v>22</v>
      </c>
      <c r="J20" s="11">
        <v>10</v>
      </c>
      <c r="K20" s="12">
        <v>16</v>
      </c>
      <c r="L20" s="12">
        <v>5</v>
      </c>
      <c r="M20" s="13">
        <f t="shared" si="0"/>
        <v>73</v>
      </c>
      <c r="N20" s="13" t="str">
        <f t="shared" si="1"/>
        <v>Khá</v>
      </c>
      <c r="O20" s="15"/>
    </row>
    <row r="21" spans="1:15" s="2" customFormat="1" x14ac:dyDescent="0.25">
      <c r="A21" s="107">
        <v>11</v>
      </c>
      <c r="B21" s="9">
        <v>11315071</v>
      </c>
      <c r="C21" s="14" t="s">
        <v>48</v>
      </c>
      <c r="D21" s="16" t="s">
        <v>49</v>
      </c>
      <c r="E21" s="13" t="s">
        <v>27</v>
      </c>
      <c r="F21" s="12">
        <v>1997</v>
      </c>
      <c r="G21" s="9" t="s">
        <v>28</v>
      </c>
      <c r="H21" s="11">
        <v>20</v>
      </c>
      <c r="I21" s="11">
        <v>22</v>
      </c>
      <c r="J21" s="11">
        <v>10</v>
      </c>
      <c r="K21" s="12">
        <v>16</v>
      </c>
      <c r="L21" s="12">
        <v>5</v>
      </c>
      <c r="M21" s="13">
        <f t="shared" si="0"/>
        <v>73</v>
      </c>
      <c r="N21" s="13" t="str">
        <f t="shared" si="1"/>
        <v>Khá</v>
      </c>
      <c r="O21" s="15"/>
    </row>
    <row r="22" spans="1:15" s="2" customFormat="1" x14ac:dyDescent="0.25">
      <c r="A22" s="107">
        <v>12</v>
      </c>
      <c r="B22" s="9">
        <v>11315035</v>
      </c>
      <c r="C22" s="14" t="s">
        <v>50</v>
      </c>
      <c r="D22" s="16" t="s">
        <v>51</v>
      </c>
      <c r="E22" s="13" t="s">
        <v>27</v>
      </c>
      <c r="F22" s="12">
        <v>1997</v>
      </c>
      <c r="G22" s="9" t="s">
        <v>28</v>
      </c>
      <c r="H22" s="11">
        <v>20</v>
      </c>
      <c r="I22" s="11">
        <v>22</v>
      </c>
      <c r="J22" s="11">
        <v>10</v>
      </c>
      <c r="K22" s="12">
        <v>16</v>
      </c>
      <c r="L22" s="12">
        <v>5</v>
      </c>
      <c r="M22" s="13">
        <f t="shared" si="0"/>
        <v>73</v>
      </c>
      <c r="N22" s="13" t="str">
        <f t="shared" si="1"/>
        <v>Khá</v>
      </c>
      <c r="O22" s="15"/>
    </row>
    <row r="23" spans="1:15" s="2" customFormat="1" x14ac:dyDescent="0.25">
      <c r="A23" s="107">
        <v>13</v>
      </c>
      <c r="B23" s="9">
        <v>11315012</v>
      </c>
      <c r="C23" s="14" t="s">
        <v>52</v>
      </c>
      <c r="D23" s="16" t="s">
        <v>53</v>
      </c>
      <c r="E23" s="13" t="s">
        <v>27</v>
      </c>
      <c r="F23" s="12">
        <v>1997</v>
      </c>
      <c r="G23" s="9" t="s">
        <v>28</v>
      </c>
      <c r="H23" s="11">
        <v>20</v>
      </c>
      <c r="I23" s="11">
        <v>22</v>
      </c>
      <c r="J23" s="11">
        <v>10</v>
      </c>
      <c r="K23" s="12">
        <v>16</v>
      </c>
      <c r="L23" s="12">
        <v>5</v>
      </c>
      <c r="M23" s="13">
        <f t="shared" si="0"/>
        <v>73</v>
      </c>
      <c r="N23" s="13" t="str">
        <f t="shared" si="1"/>
        <v>Khá</v>
      </c>
      <c r="O23" s="15"/>
    </row>
    <row r="24" spans="1:15" s="2" customFormat="1" x14ac:dyDescent="0.25">
      <c r="A24" s="107">
        <v>14</v>
      </c>
      <c r="B24" s="9">
        <v>11315070</v>
      </c>
      <c r="C24" s="14" t="s">
        <v>54</v>
      </c>
      <c r="D24" s="16" t="s">
        <v>55</v>
      </c>
      <c r="E24" s="13" t="s">
        <v>27</v>
      </c>
      <c r="F24" s="12">
        <v>1997</v>
      </c>
      <c r="G24" s="9" t="s">
        <v>28</v>
      </c>
      <c r="H24" s="11">
        <v>20</v>
      </c>
      <c r="I24" s="11">
        <v>22</v>
      </c>
      <c r="J24" s="11">
        <v>10</v>
      </c>
      <c r="K24" s="12">
        <v>16</v>
      </c>
      <c r="L24" s="12">
        <v>5</v>
      </c>
      <c r="M24" s="13">
        <f t="shared" si="0"/>
        <v>73</v>
      </c>
      <c r="N24" s="13" t="str">
        <f t="shared" si="1"/>
        <v>Khá</v>
      </c>
      <c r="O24" s="15"/>
    </row>
    <row r="25" spans="1:15" s="2" customFormat="1" x14ac:dyDescent="0.25">
      <c r="A25" s="107">
        <v>15</v>
      </c>
      <c r="B25" s="9">
        <v>11315091</v>
      </c>
      <c r="C25" s="14" t="s">
        <v>56</v>
      </c>
      <c r="D25" s="16" t="s">
        <v>57</v>
      </c>
      <c r="E25" s="13" t="s">
        <v>27</v>
      </c>
      <c r="F25" s="12">
        <v>1997</v>
      </c>
      <c r="G25" s="9" t="s">
        <v>28</v>
      </c>
      <c r="H25" s="11">
        <v>20</v>
      </c>
      <c r="I25" s="11">
        <v>22</v>
      </c>
      <c r="J25" s="11">
        <v>10</v>
      </c>
      <c r="K25" s="12">
        <v>16</v>
      </c>
      <c r="L25" s="12">
        <v>5</v>
      </c>
      <c r="M25" s="13">
        <f t="shared" si="0"/>
        <v>73</v>
      </c>
      <c r="N25" s="13" t="str">
        <f t="shared" si="1"/>
        <v>Khá</v>
      </c>
      <c r="O25" s="15"/>
    </row>
    <row r="26" spans="1:15" s="2" customFormat="1" x14ac:dyDescent="0.25">
      <c r="A26" s="107">
        <v>16</v>
      </c>
      <c r="B26" s="9">
        <v>11315067</v>
      </c>
      <c r="C26" s="14" t="s">
        <v>58</v>
      </c>
      <c r="D26" s="16" t="s">
        <v>59</v>
      </c>
      <c r="E26" s="13" t="s">
        <v>31</v>
      </c>
      <c r="F26" s="12">
        <v>1997</v>
      </c>
      <c r="G26" s="9" t="s">
        <v>28</v>
      </c>
      <c r="H26" s="11">
        <v>20</v>
      </c>
      <c r="I26" s="11">
        <v>22</v>
      </c>
      <c r="J26" s="11">
        <v>12</v>
      </c>
      <c r="K26" s="12">
        <v>16</v>
      </c>
      <c r="L26" s="12">
        <v>10</v>
      </c>
      <c r="M26" s="13">
        <f t="shared" si="0"/>
        <v>80</v>
      </c>
      <c r="N26" s="13" t="str">
        <f t="shared" si="1"/>
        <v>Tốt</v>
      </c>
      <c r="O26" s="15" t="s">
        <v>153</v>
      </c>
    </row>
    <row r="27" spans="1:15" s="2" customFormat="1" x14ac:dyDescent="0.25">
      <c r="A27" s="107">
        <v>17</v>
      </c>
      <c r="B27" s="9">
        <v>11315110</v>
      </c>
      <c r="C27" s="14" t="s">
        <v>60</v>
      </c>
      <c r="D27" s="16" t="s">
        <v>30</v>
      </c>
      <c r="E27" s="13" t="s">
        <v>27</v>
      </c>
      <c r="F27" s="12">
        <v>1997</v>
      </c>
      <c r="G27" s="9" t="s">
        <v>28</v>
      </c>
      <c r="H27" s="11">
        <v>20</v>
      </c>
      <c r="I27" s="11">
        <v>22</v>
      </c>
      <c r="J27" s="11">
        <v>10</v>
      </c>
      <c r="K27" s="12">
        <v>16</v>
      </c>
      <c r="L27" s="12">
        <v>5</v>
      </c>
      <c r="M27" s="13">
        <f t="shared" si="0"/>
        <v>73</v>
      </c>
      <c r="N27" s="13" t="str">
        <f t="shared" si="1"/>
        <v>Khá</v>
      </c>
      <c r="O27" s="15"/>
    </row>
    <row r="28" spans="1:15" s="2" customFormat="1" x14ac:dyDescent="0.25">
      <c r="A28" s="107">
        <v>18</v>
      </c>
      <c r="B28" s="9">
        <v>11315102</v>
      </c>
      <c r="C28" s="14" t="s">
        <v>61</v>
      </c>
      <c r="D28" s="16" t="s">
        <v>62</v>
      </c>
      <c r="E28" s="13" t="s">
        <v>31</v>
      </c>
      <c r="F28" s="12">
        <v>1997</v>
      </c>
      <c r="G28" s="9" t="s">
        <v>28</v>
      </c>
      <c r="H28" s="11">
        <v>20</v>
      </c>
      <c r="I28" s="11">
        <v>22</v>
      </c>
      <c r="J28" s="11">
        <v>10</v>
      </c>
      <c r="K28" s="12">
        <v>16</v>
      </c>
      <c r="L28" s="12">
        <v>5</v>
      </c>
      <c r="M28" s="13">
        <f t="shared" si="0"/>
        <v>73</v>
      </c>
      <c r="N28" s="13" t="str">
        <f t="shared" si="1"/>
        <v>Khá</v>
      </c>
      <c r="O28" s="15"/>
    </row>
    <row r="29" spans="1:15" s="2" customFormat="1" x14ac:dyDescent="0.25">
      <c r="A29" s="107">
        <v>19</v>
      </c>
      <c r="B29" s="9">
        <v>11315001</v>
      </c>
      <c r="C29" s="14" t="s">
        <v>63</v>
      </c>
      <c r="D29" s="16" t="s">
        <v>37</v>
      </c>
      <c r="E29" s="13" t="s">
        <v>27</v>
      </c>
      <c r="F29" s="12">
        <v>1997</v>
      </c>
      <c r="G29" s="9" t="s">
        <v>28</v>
      </c>
      <c r="H29" s="11">
        <v>20</v>
      </c>
      <c r="I29" s="11">
        <v>22</v>
      </c>
      <c r="J29" s="11">
        <v>10</v>
      </c>
      <c r="K29" s="12">
        <v>16</v>
      </c>
      <c r="L29" s="12">
        <v>5</v>
      </c>
      <c r="M29" s="13">
        <f t="shared" si="0"/>
        <v>73</v>
      </c>
      <c r="N29" s="13" t="str">
        <f t="shared" si="1"/>
        <v>Khá</v>
      </c>
      <c r="O29" s="15"/>
    </row>
    <row r="30" spans="1:15" s="2" customFormat="1" x14ac:dyDescent="0.25">
      <c r="A30" s="107">
        <v>20</v>
      </c>
      <c r="B30" s="9">
        <v>11315149</v>
      </c>
      <c r="C30" s="16" t="s">
        <v>64</v>
      </c>
      <c r="D30" s="16" t="s">
        <v>65</v>
      </c>
      <c r="E30" s="13" t="s">
        <v>27</v>
      </c>
      <c r="F30" s="12">
        <v>1997</v>
      </c>
      <c r="G30" s="9" t="s">
        <v>28</v>
      </c>
      <c r="H30" s="11">
        <v>20</v>
      </c>
      <c r="I30" s="11">
        <v>22</v>
      </c>
      <c r="J30" s="11">
        <v>10</v>
      </c>
      <c r="K30" s="12">
        <v>16</v>
      </c>
      <c r="L30" s="12">
        <v>5</v>
      </c>
      <c r="M30" s="13">
        <f t="shared" si="0"/>
        <v>73</v>
      </c>
      <c r="N30" s="13" t="str">
        <f t="shared" si="1"/>
        <v>Khá</v>
      </c>
      <c r="O30" s="15" t="s">
        <v>149</v>
      </c>
    </row>
    <row r="31" spans="1:15" s="2" customFormat="1" ht="18" customHeight="1" x14ac:dyDescent="0.25">
      <c r="A31" s="107">
        <v>21</v>
      </c>
      <c r="B31" s="9">
        <v>11315118</v>
      </c>
      <c r="C31" s="16" t="s">
        <v>66</v>
      </c>
      <c r="D31" s="16" t="s">
        <v>67</v>
      </c>
      <c r="E31" s="13" t="s">
        <v>31</v>
      </c>
      <c r="F31" s="12">
        <v>1997</v>
      </c>
      <c r="G31" s="9" t="s">
        <v>68</v>
      </c>
      <c r="H31" s="11">
        <v>20</v>
      </c>
      <c r="I31" s="11">
        <v>22</v>
      </c>
      <c r="J31" s="11">
        <v>14</v>
      </c>
      <c r="K31" s="12">
        <v>20</v>
      </c>
      <c r="L31" s="12">
        <v>10</v>
      </c>
      <c r="M31" s="13">
        <f>SUM(H31:L31)</f>
        <v>86</v>
      </c>
      <c r="N31" s="13" t="str">
        <f t="shared" si="1"/>
        <v>Tốt</v>
      </c>
      <c r="O31" s="15" t="s">
        <v>143</v>
      </c>
    </row>
    <row r="32" spans="1:15" s="136" customFormat="1" ht="18" customHeight="1" x14ac:dyDescent="0.25">
      <c r="A32" s="107">
        <v>22</v>
      </c>
      <c r="B32" s="9">
        <v>11315053</v>
      </c>
      <c r="C32" s="16" t="s">
        <v>69</v>
      </c>
      <c r="D32" s="16" t="s">
        <v>70</v>
      </c>
      <c r="E32" s="13" t="s">
        <v>27</v>
      </c>
      <c r="F32" s="12">
        <v>1997</v>
      </c>
      <c r="G32" s="9" t="s">
        <v>28</v>
      </c>
      <c r="H32" s="11">
        <v>20</v>
      </c>
      <c r="I32" s="11">
        <v>22</v>
      </c>
      <c r="J32" s="11">
        <v>10</v>
      </c>
      <c r="K32" s="12">
        <v>16</v>
      </c>
      <c r="L32" s="12">
        <v>5</v>
      </c>
      <c r="M32" s="19">
        <f>SUM(H32:L32)</f>
        <v>73</v>
      </c>
      <c r="N32" s="13" t="str">
        <f t="shared" si="1"/>
        <v>Khá</v>
      </c>
      <c r="O32" s="15"/>
    </row>
    <row r="33" spans="1:20" s="2" customFormat="1" ht="18" customHeight="1" x14ac:dyDescent="0.25">
      <c r="A33" s="107">
        <v>23</v>
      </c>
      <c r="B33" s="9">
        <v>11315173</v>
      </c>
      <c r="C33" s="16" t="s">
        <v>71</v>
      </c>
      <c r="D33" s="16" t="s">
        <v>72</v>
      </c>
      <c r="E33" s="13" t="s">
        <v>27</v>
      </c>
      <c r="F33" s="12">
        <v>1997</v>
      </c>
      <c r="G33" s="9" t="s">
        <v>28</v>
      </c>
      <c r="H33" s="11">
        <v>20</v>
      </c>
      <c r="I33" s="11">
        <v>22</v>
      </c>
      <c r="J33" s="11">
        <v>10</v>
      </c>
      <c r="K33" s="12">
        <v>16</v>
      </c>
      <c r="L33" s="12">
        <v>5</v>
      </c>
      <c r="M33" s="13">
        <f t="shared" ref="M33:M75" si="2">SUM(H33:L33)</f>
        <v>73</v>
      </c>
      <c r="N33" s="13" t="str">
        <f t="shared" si="1"/>
        <v>Khá</v>
      </c>
      <c r="O33" s="15"/>
    </row>
    <row r="34" spans="1:20" s="284" customFormat="1" ht="18" customHeight="1" x14ac:dyDescent="0.25">
      <c r="A34" s="107">
        <v>24</v>
      </c>
      <c r="B34" s="9">
        <v>11315172</v>
      </c>
      <c r="C34" s="16" t="s">
        <v>73</v>
      </c>
      <c r="D34" s="16" t="s">
        <v>74</v>
      </c>
      <c r="E34" s="13" t="s">
        <v>27</v>
      </c>
      <c r="F34" s="12">
        <v>1997</v>
      </c>
      <c r="G34" s="9" t="s">
        <v>68</v>
      </c>
      <c r="H34" s="11">
        <v>20</v>
      </c>
      <c r="I34" s="11">
        <v>22</v>
      </c>
      <c r="J34" s="11">
        <v>10</v>
      </c>
      <c r="K34" s="12">
        <v>16</v>
      </c>
      <c r="L34" s="12">
        <v>5</v>
      </c>
      <c r="M34" s="13">
        <f t="shared" si="2"/>
        <v>73</v>
      </c>
      <c r="N34" s="13" t="str">
        <f t="shared" si="1"/>
        <v>Khá</v>
      </c>
      <c r="O34" s="15"/>
      <c r="P34" s="2"/>
      <c r="Q34" s="2"/>
      <c r="R34" s="2"/>
      <c r="S34" s="2"/>
      <c r="T34" s="2"/>
    </row>
    <row r="35" spans="1:20" s="2" customFormat="1" ht="18" customHeight="1" x14ac:dyDescent="0.25">
      <c r="A35" s="107">
        <v>25</v>
      </c>
      <c r="B35" s="9">
        <v>11315142</v>
      </c>
      <c r="C35" s="16" t="s">
        <v>147</v>
      </c>
      <c r="D35" s="16" t="s">
        <v>146</v>
      </c>
      <c r="E35" s="13" t="s">
        <v>27</v>
      </c>
      <c r="F35" s="12">
        <v>1997</v>
      </c>
      <c r="G35" s="9" t="s">
        <v>28</v>
      </c>
      <c r="H35" s="11">
        <v>20</v>
      </c>
      <c r="I35" s="11">
        <v>22</v>
      </c>
      <c r="J35" s="11">
        <v>10</v>
      </c>
      <c r="K35" s="12">
        <v>16</v>
      </c>
      <c r="L35" s="12">
        <v>5</v>
      </c>
      <c r="M35" s="13">
        <f t="shared" si="2"/>
        <v>73</v>
      </c>
      <c r="N35" s="13" t="str">
        <f t="shared" si="1"/>
        <v>Khá</v>
      </c>
      <c r="O35" s="15" t="s">
        <v>149</v>
      </c>
    </row>
    <row r="36" spans="1:20" s="2" customFormat="1" ht="18" customHeight="1" x14ac:dyDescent="0.25">
      <c r="A36" s="107">
        <v>26</v>
      </c>
      <c r="B36" s="9">
        <v>11315072</v>
      </c>
      <c r="C36" s="16" t="s">
        <v>75</v>
      </c>
      <c r="D36" s="16" t="s">
        <v>76</v>
      </c>
      <c r="E36" s="13" t="s">
        <v>27</v>
      </c>
      <c r="F36" s="12">
        <v>1997</v>
      </c>
      <c r="G36" s="9" t="s">
        <v>28</v>
      </c>
      <c r="H36" s="11">
        <v>20</v>
      </c>
      <c r="I36" s="11">
        <v>22</v>
      </c>
      <c r="J36" s="11">
        <v>10</v>
      </c>
      <c r="K36" s="12">
        <v>20</v>
      </c>
      <c r="L36" s="12">
        <v>10</v>
      </c>
      <c r="M36" s="13">
        <f t="shared" si="2"/>
        <v>82</v>
      </c>
      <c r="N36" s="13" t="str">
        <f t="shared" si="1"/>
        <v>Tốt</v>
      </c>
      <c r="O36" s="15" t="s">
        <v>150</v>
      </c>
    </row>
    <row r="37" spans="1:20" s="2" customFormat="1" ht="18" customHeight="1" x14ac:dyDescent="0.25">
      <c r="A37" s="107">
        <v>27</v>
      </c>
      <c r="B37" s="9">
        <v>11315120</v>
      </c>
      <c r="C37" s="16" t="s">
        <v>77</v>
      </c>
      <c r="D37" s="16" t="s">
        <v>78</v>
      </c>
      <c r="E37" s="13" t="s">
        <v>27</v>
      </c>
      <c r="F37" s="12">
        <v>1997</v>
      </c>
      <c r="G37" s="9" t="s">
        <v>28</v>
      </c>
      <c r="H37" s="11">
        <v>20</v>
      </c>
      <c r="I37" s="11">
        <v>22</v>
      </c>
      <c r="J37" s="11">
        <v>10</v>
      </c>
      <c r="K37" s="12">
        <v>16</v>
      </c>
      <c r="L37" s="12">
        <v>5</v>
      </c>
      <c r="M37" s="13">
        <f t="shared" si="2"/>
        <v>73</v>
      </c>
      <c r="N37" s="13" t="str">
        <f t="shared" si="1"/>
        <v>Khá</v>
      </c>
      <c r="O37" s="15"/>
    </row>
    <row r="38" spans="1:20" s="2" customFormat="1" ht="18" customHeight="1" x14ac:dyDescent="0.25">
      <c r="A38" s="107">
        <v>28</v>
      </c>
      <c r="B38" s="9">
        <v>11315057</v>
      </c>
      <c r="C38" s="17" t="s">
        <v>79</v>
      </c>
      <c r="D38" s="17" t="s">
        <v>80</v>
      </c>
      <c r="E38" s="9" t="s">
        <v>27</v>
      </c>
      <c r="F38" s="12">
        <v>1997</v>
      </c>
      <c r="G38" s="9" t="s">
        <v>68</v>
      </c>
      <c r="H38" s="11">
        <v>20</v>
      </c>
      <c r="I38" s="11">
        <v>22</v>
      </c>
      <c r="J38" s="11">
        <v>10</v>
      </c>
      <c r="K38" s="12">
        <v>16</v>
      </c>
      <c r="L38" s="12">
        <v>5</v>
      </c>
      <c r="M38" s="13">
        <f t="shared" si="2"/>
        <v>73</v>
      </c>
      <c r="N38" s="13" t="str">
        <f t="shared" si="1"/>
        <v>Khá</v>
      </c>
      <c r="O38" s="12"/>
    </row>
    <row r="39" spans="1:20" s="2" customFormat="1" ht="18" customHeight="1" x14ac:dyDescent="0.25">
      <c r="A39" s="107">
        <v>29</v>
      </c>
      <c r="B39" s="9">
        <v>11315019</v>
      </c>
      <c r="C39" s="16" t="s">
        <v>81</v>
      </c>
      <c r="D39" s="16" t="s">
        <v>82</v>
      </c>
      <c r="E39" s="13" t="s">
        <v>27</v>
      </c>
      <c r="F39" s="12">
        <v>1997</v>
      </c>
      <c r="G39" s="9" t="s">
        <v>68</v>
      </c>
      <c r="H39" s="11">
        <v>20</v>
      </c>
      <c r="I39" s="11">
        <v>22</v>
      </c>
      <c r="J39" s="11">
        <v>10</v>
      </c>
      <c r="K39" s="12">
        <v>16</v>
      </c>
      <c r="L39" s="12">
        <v>5</v>
      </c>
      <c r="M39" s="13">
        <f t="shared" si="2"/>
        <v>73</v>
      </c>
      <c r="N39" s="13" t="str">
        <f t="shared" si="1"/>
        <v>Khá</v>
      </c>
      <c r="O39" s="15"/>
    </row>
    <row r="40" spans="1:20" s="2" customFormat="1" ht="18" customHeight="1" x14ac:dyDescent="0.25">
      <c r="A40" s="107">
        <v>30</v>
      </c>
      <c r="B40" s="9">
        <v>11315085</v>
      </c>
      <c r="C40" s="16" t="s">
        <v>83</v>
      </c>
      <c r="D40" s="16" t="s">
        <v>84</v>
      </c>
      <c r="E40" s="13" t="s">
        <v>31</v>
      </c>
      <c r="F40" s="12">
        <v>1997</v>
      </c>
      <c r="G40" s="9" t="s">
        <v>28</v>
      </c>
      <c r="H40" s="11">
        <v>20</v>
      </c>
      <c r="I40" s="11">
        <v>22</v>
      </c>
      <c r="J40" s="11">
        <v>10</v>
      </c>
      <c r="K40" s="12">
        <v>16</v>
      </c>
      <c r="L40" s="12">
        <v>5</v>
      </c>
      <c r="M40" s="13">
        <f t="shared" si="2"/>
        <v>73</v>
      </c>
      <c r="N40" s="13" t="str">
        <f t="shared" si="1"/>
        <v>Khá</v>
      </c>
      <c r="O40" s="15"/>
    </row>
    <row r="41" spans="1:20" s="2" customFormat="1" ht="18" customHeight="1" x14ac:dyDescent="0.25">
      <c r="A41" s="107">
        <v>31</v>
      </c>
      <c r="B41" s="9">
        <v>11315065</v>
      </c>
      <c r="C41" s="16" t="s">
        <v>85</v>
      </c>
      <c r="D41" s="16" t="s">
        <v>86</v>
      </c>
      <c r="E41" s="13" t="s">
        <v>31</v>
      </c>
      <c r="F41" s="12">
        <v>1997</v>
      </c>
      <c r="G41" s="9" t="s">
        <v>28</v>
      </c>
      <c r="H41" s="11">
        <v>20</v>
      </c>
      <c r="I41" s="11">
        <v>22</v>
      </c>
      <c r="J41" s="11">
        <v>10</v>
      </c>
      <c r="K41" s="12">
        <v>16</v>
      </c>
      <c r="L41" s="12">
        <v>5</v>
      </c>
      <c r="M41" s="13">
        <f t="shared" si="2"/>
        <v>73</v>
      </c>
      <c r="N41" s="13" t="str">
        <f t="shared" si="1"/>
        <v>Khá</v>
      </c>
      <c r="O41" s="15"/>
    </row>
    <row r="42" spans="1:20" s="2" customFormat="1" ht="18" customHeight="1" x14ac:dyDescent="0.25">
      <c r="A42" s="107">
        <v>32</v>
      </c>
      <c r="B42" s="9">
        <v>11315083</v>
      </c>
      <c r="C42" s="16" t="s">
        <v>87</v>
      </c>
      <c r="D42" s="16" t="s">
        <v>35</v>
      </c>
      <c r="E42" s="13" t="s">
        <v>31</v>
      </c>
      <c r="F42" s="12">
        <v>1997</v>
      </c>
      <c r="G42" s="9" t="s">
        <v>28</v>
      </c>
      <c r="H42" s="11">
        <v>20</v>
      </c>
      <c r="I42" s="11">
        <v>22</v>
      </c>
      <c r="J42" s="11">
        <v>10</v>
      </c>
      <c r="K42" s="12">
        <v>16</v>
      </c>
      <c r="L42" s="12">
        <v>5</v>
      </c>
      <c r="M42" s="13">
        <f t="shared" si="2"/>
        <v>73</v>
      </c>
      <c r="N42" s="13" t="str">
        <f t="shared" si="1"/>
        <v>Khá</v>
      </c>
      <c r="O42" s="15"/>
    </row>
    <row r="43" spans="1:20" s="2" customFormat="1" ht="18" customHeight="1" x14ac:dyDescent="0.25">
      <c r="A43" s="107">
        <v>33</v>
      </c>
      <c r="B43" s="9">
        <v>11315190</v>
      </c>
      <c r="C43" s="16" t="s">
        <v>88</v>
      </c>
      <c r="D43" s="16" t="s">
        <v>89</v>
      </c>
      <c r="E43" s="13" t="s">
        <v>31</v>
      </c>
      <c r="F43" s="12">
        <v>1997</v>
      </c>
      <c r="G43" s="9" t="s">
        <v>28</v>
      </c>
      <c r="H43" s="11">
        <v>20</v>
      </c>
      <c r="I43" s="11">
        <v>22</v>
      </c>
      <c r="J43" s="11">
        <v>10</v>
      </c>
      <c r="K43" s="12">
        <v>16</v>
      </c>
      <c r="L43" s="12">
        <v>5</v>
      </c>
      <c r="M43" s="13">
        <f t="shared" si="2"/>
        <v>73</v>
      </c>
      <c r="N43" s="13" t="str">
        <f t="shared" si="1"/>
        <v>Khá</v>
      </c>
      <c r="O43" s="15"/>
    </row>
    <row r="44" spans="1:20" s="2" customFormat="1" ht="18" customHeight="1" x14ac:dyDescent="0.25">
      <c r="A44" s="107">
        <v>34</v>
      </c>
      <c r="B44" s="9">
        <v>11315199</v>
      </c>
      <c r="C44" s="16" t="s">
        <v>90</v>
      </c>
      <c r="D44" s="16" t="s">
        <v>91</v>
      </c>
      <c r="E44" s="13" t="s">
        <v>27</v>
      </c>
      <c r="F44" s="12">
        <v>1997</v>
      </c>
      <c r="G44" s="9" t="s">
        <v>28</v>
      </c>
      <c r="H44" s="11">
        <v>20</v>
      </c>
      <c r="I44" s="11">
        <v>22</v>
      </c>
      <c r="J44" s="11">
        <v>10</v>
      </c>
      <c r="K44" s="12">
        <v>16</v>
      </c>
      <c r="L44" s="12">
        <v>5</v>
      </c>
      <c r="M44" s="13">
        <f t="shared" si="2"/>
        <v>73</v>
      </c>
      <c r="N44" s="13" t="str">
        <f t="shared" si="1"/>
        <v>Khá</v>
      </c>
      <c r="O44" s="15"/>
    </row>
    <row r="45" spans="1:20" s="2" customFormat="1" ht="18" customHeight="1" x14ac:dyDescent="0.25">
      <c r="A45" s="107">
        <v>35</v>
      </c>
      <c r="B45" s="9">
        <v>11315117</v>
      </c>
      <c r="C45" s="16" t="s">
        <v>92</v>
      </c>
      <c r="D45" s="16" t="s">
        <v>67</v>
      </c>
      <c r="E45" s="13" t="s">
        <v>93</v>
      </c>
      <c r="F45" s="12">
        <v>1997</v>
      </c>
      <c r="G45" s="9" t="s">
        <v>28</v>
      </c>
      <c r="H45" s="11">
        <v>20</v>
      </c>
      <c r="I45" s="11">
        <v>22</v>
      </c>
      <c r="J45" s="11">
        <v>10</v>
      </c>
      <c r="K45" s="12">
        <v>16</v>
      </c>
      <c r="L45" s="12">
        <v>5</v>
      </c>
      <c r="M45" s="13">
        <f t="shared" si="2"/>
        <v>73</v>
      </c>
      <c r="N45" s="13" t="str">
        <f t="shared" si="1"/>
        <v>Khá</v>
      </c>
      <c r="O45" s="15"/>
    </row>
    <row r="46" spans="1:20" s="2" customFormat="1" ht="18" customHeight="1" x14ac:dyDescent="0.25">
      <c r="A46" s="107">
        <v>36</v>
      </c>
      <c r="B46" s="9">
        <v>11315058</v>
      </c>
      <c r="C46" s="16" t="s">
        <v>94</v>
      </c>
      <c r="D46" s="16" t="s">
        <v>95</v>
      </c>
      <c r="E46" s="13" t="s">
        <v>31</v>
      </c>
      <c r="F46" s="12">
        <v>1997</v>
      </c>
      <c r="G46" s="9" t="s">
        <v>28</v>
      </c>
      <c r="H46" s="11">
        <v>20</v>
      </c>
      <c r="I46" s="11">
        <v>22</v>
      </c>
      <c r="J46" s="11">
        <v>10</v>
      </c>
      <c r="K46" s="12">
        <v>16</v>
      </c>
      <c r="L46" s="12">
        <v>5</v>
      </c>
      <c r="M46" s="13">
        <f t="shared" si="2"/>
        <v>73</v>
      </c>
      <c r="N46" s="13" t="str">
        <f t="shared" si="1"/>
        <v>Khá</v>
      </c>
      <c r="O46" s="15"/>
    </row>
    <row r="47" spans="1:20" s="2" customFormat="1" ht="18" customHeight="1" x14ac:dyDescent="0.25">
      <c r="A47" s="107">
        <v>37</v>
      </c>
      <c r="B47" s="9">
        <v>11315048</v>
      </c>
      <c r="C47" s="16" t="s">
        <v>96</v>
      </c>
      <c r="D47" s="16" t="s">
        <v>97</v>
      </c>
      <c r="E47" s="13" t="s">
        <v>27</v>
      </c>
      <c r="F47" s="12">
        <v>1997</v>
      </c>
      <c r="G47" s="9" t="s">
        <v>28</v>
      </c>
      <c r="H47" s="11">
        <v>20</v>
      </c>
      <c r="I47" s="11">
        <v>22</v>
      </c>
      <c r="J47" s="11">
        <v>10</v>
      </c>
      <c r="K47" s="12">
        <v>16</v>
      </c>
      <c r="L47" s="12">
        <v>5</v>
      </c>
      <c r="M47" s="13">
        <f t="shared" si="2"/>
        <v>73</v>
      </c>
      <c r="N47" s="13" t="str">
        <f t="shared" si="1"/>
        <v>Khá</v>
      </c>
      <c r="O47" s="15"/>
    </row>
    <row r="48" spans="1:20" s="2" customFormat="1" ht="18" customHeight="1" x14ac:dyDescent="0.25">
      <c r="A48" s="107">
        <v>38</v>
      </c>
      <c r="B48" s="9">
        <v>11315114</v>
      </c>
      <c r="C48" s="16" t="s">
        <v>98</v>
      </c>
      <c r="D48" s="16" t="s">
        <v>99</v>
      </c>
      <c r="E48" s="13" t="s">
        <v>31</v>
      </c>
      <c r="F48" s="12">
        <v>1997</v>
      </c>
      <c r="G48" s="9" t="s">
        <v>68</v>
      </c>
      <c r="H48" s="11">
        <v>20</v>
      </c>
      <c r="I48" s="11">
        <v>22</v>
      </c>
      <c r="J48" s="11">
        <v>10</v>
      </c>
      <c r="K48" s="12">
        <v>16</v>
      </c>
      <c r="L48" s="12">
        <v>5</v>
      </c>
      <c r="M48" s="13">
        <f t="shared" si="2"/>
        <v>73</v>
      </c>
      <c r="N48" s="13" t="str">
        <f t="shared" si="1"/>
        <v>Khá</v>
      </c>
      <c r="O48" s="15" t="s">
        <v>148</v>
      </c>
    </row>
    <row r="49" spans="1:20" s="2" customFormat="1" ht="18" customHeight="1" x14ac:dyDescent="0.25">
      <c r="A49" s="107">
        <v>39</v>
      </c>
      <c r="B49" s="9">
        <v>11315066</v>
      </c>
      <c r="C49" s="16" t="s">
        <v>100</v>
      </c>
      <c r="D49" s="16" t="s">
        <v>101</v>
      </c>
      <c r="E49" s="13" t="s">
        <v>27</v>
      </c>
      <c r="F49" s="12">
        <v>1997</v>
      </c>
      <c r="G49" s="9" t="s">
        <v>28</v>
      </c>
      <c r="H49" s="11">
        <v>20</v>
      </c>
      <c r="I49" s="11">
        <v>22</v>
      </c>
      <c r="J49" s="11">
        <v>10</v>
      </c>
      <c r="K49" s="12">
        <v>16</v>
      </c>
      <c r="L49" s="12">
        <v>5</v>
      </c>
      <c r="M49" s="13">
        <f t="shared" si="2"/>
        <v>73</v>
      </c>
      <c r="N49" s="13" t="str">
        <f t="shared" si="1"/>
        <v>Khá</v>
      </c>
      <c r="O49" s="15" t="s">
        <v>149</v>
      </c>
    </row>
    <row r="50" spans="1:20" s="2" customFormat="1" ht="18" customHeight="1" x14ac:dyDescent="0.25">
      <c r="A50" s="107">
        <v>40</v>
      </c>
      <c r="B50" s="9">
        <v>11315050</v>
      </c>
      <c r="C50" s="16" t="s">
        <v>102</v>
      </c>
      <c r="D50" s="16" t="s">
        <v>70</v>
      </c>
      <c r="E50" s="13" t="s">
        <v>27</v>
      </c>
      <c r="F50" s="12">
        <v>1997</v>
      </c>
      <c r="G50" s="9" t="s">
        <v>28</v>
      </c>
      <c r="H50" s="11">
        <v>20</v>
      </c>
      <c r="I50" s="11">
        <v>22</v>
      </c>
      <c r="J50" s="11">
        <v>10</v>
      </c>
      <c r="K50" s="12">
        <v>16</v>
      </c>
      <c r="L50" s="12">
        <v>5</v>
      </c>
      <c r="M50" s="13">
        <f t="shared" si="2"/>
        <v>73</v>
      </c>
      <c r="N50" s="13" t="str">
        <f t="shared" si="1"/>
        <v>Khá</v>
      </c>
      <c r="O50" s="15"/>
    </row>
    <row r="51" spans="1:20" s="2" customFormat="1" ht="18" customHeight="1" x14ac:dyDescent="0.25">
      <c r="A51" s="107">
        <v>41</v>
      </c>
      <c r="B51" s="9">
        <v>11315015</v>
      </c>
      <c r="C51" s="17" t="s">
        <v>103</v>
      </c>
      <c r="D51" s="17" t="s">
        <v>104</v>
      </c>
      <c r="E51" s="9" t="s">
        <v>27</v>
      </c>
      <c r="F51" s="12">
        <v>1997</v>
      </c>
      <c r="G51" s="9" t="s">
        <v>28</v>
      </c>
      <c r="H51" s="11">
        <v>20</v>
      </c>
      <c r="I51" s="11">
        <v>22</v>
      </c>
      <c r="J51" s="11">
        <v>10</v>
      </c>
      <c r="K51" s="12">
        <v>16</v>
      </c>
      <c r="L51" s="12">
        <v>5</v>
      </c>
      <c r="M51" s="13">
        <f t="shared" si="2"/>
        <v>73</v>
      </c>
      <c r="N51" s="13" t="str">
        <f t="shared" si="1"/>
        <v>Khá</v>
      </c>
      <c r="O51" s="12"/>
    </row>
    <row r="52" spans="1:20" s="2" customFormat="1" ht="18" customHeight="1" x14ac:dyDescent="0.25">
      <c r="A52" s="107">
        <v>42</v>
      </c>
      <c r="B52" s="9">
        <v>11315014</v>
      </c>
      <c r="C52" s="17" t="s">
        <v>105</v>
      </c>
      <c r="D52" s="17" t="s">
        <v>104</v>
      </c>
      <c r="E52" s="9" t="s">
        <v>27</v>
      </c>
      <c r="F52" s="12">
        <v>1997</v>
      </c>
      <c r="G52" s="9" t="s">
        <v>28</v>
      </c>
      <c r="H52" s="11">
        <v>20</v>
      </c>
      <c r="I52" s="11">
        <v>25</v>
      </c>
      <c r="J52" s="11">
        <v>15</v>
      </c>
      <c r="K52" s="12">
        <v>21</v>
      </c>
      <c r="L52" s="12">
        <v>5</v>
      </c>
      <c r="M52" s="13">
        <f t="shared" si="2"/>
        <v>86</v>
      </c>
      <c r="N52" s="13" t="str">
        <f t="shared" si="1"/>
        <v>Tốt</v>
      </c>
      <c r="O52" s="12" t="s">
        <v>151</v>
      </c>
    </row>
    <row r="53" spans="1:20" s="2" customFormat="1" ht="18" customHeight="1" x14ac:dyDescent="0.25">
      <c r="A53" s="107">
        <v>43</v>
      </c>
      <c r="B53" s="9">
        <v>11315036</v>
      </c>
      <c r="C53" s="16" t="s">
        <v>106</v>
      </c>
      <c r="D53" s="16" t="s">
        <v>107</v>
      </c>
      <c r="E53" s="13" t="s">
        <v>27</v>
      </c>
      <c r="F53" s="12">
        <v>1996</v>
      </c>
      <c r="G53" s="9" t="s">
        <v>68</v>
      </c>
      <c r="H53" s="11">
        <v>20</v>
      </c>
      <c r="I53" s="11">
        <v>22</v>
      </c>
      <c r="J53" s="11">
        <v>10</v>
      </c>
      <c r="K53" s="12">
        <v>16</v>
      </c>
      <c r="L53" s="12">
        <v>5</v>
      </c>
      <c r="M53" s="13">
        <f t="shared" si="2"/>
        <v>73</v>
      </c>
      <c r="N53" s="13" t="str">
        <f t="shared" si="1"/>
        <v>Khá</v>
      </c>
      <c r="O53" s="15"/>
    </row>
    <row r="54" spans="1:20" s="2" customFormat="1" ht="18" customHeight="1" x14ac:dyDescent="0.25">
      <c r="A54" s="107">
        <v>44</v>
      </c>
      <c r="B54" s="9">
        <v>11315133</v>
      </c>
      <c r="C54" s="16" t="s">
        <v>108</v>
      </c>
      <c r="D54" s="16" t="s">
        <v>109</v>
      </c>
      <c r="E54" s="13" t="s">
        <v>31</v>
      </c>
      <c r="F54" s="12">
        <v>1997</v>
      </c>
      <c r="G54" s="9" t="s">
        <v>28</v>
      </c>
      <c r="H54" s="11">
        <v>20</v>
      </c>
      <c r="I54" s="11">
        <v>22</v>
      </c>
      <c r="J54" s="11">
        <v>10</v>
      </c>
      <c r="K54" s="12">
        <v>20</v>
      </c>
      <c r="L54" s="12">
        <v>5</v>
      </c>
      <c r="M54" s="13">
        <f t="shared" si="2"/>
        <v>77</v>
      </c>
      <c r="N54" s="13" t="str">
        <f t="shared" si="1"/>
        <v>Khá</v>
      </c>
      <c r="O54" s="15"/>
    </row>
    <row r="55" spans="1:20" s="2" customFormat="1" ht="18" customHeight="1" x14ac:dyDescent="0.25">
      <c r="A55" s="107">
        <v>45</v>
      </c>
      <c r="B55" s="9">
        <v>11315064</v>
      </c>
      <c r="C55" s="16" t="s">
        <v>110</v>
      </c>
      <c r="D55" s="16" t="s">
        <v>111</v>
      </c>
      <c r="E55" s="13" t="s">
        <v>31</v>
      </c>
      <c r="F55" s="12">
        <v>1997</v>
      </c>
      <c r="G55" s="9" t="s">
        <v>28</v>
      </c>
      <c r="H55" s="11">
        <v>20</v>
      </c>
      <c r="I55" s="11">
        <v>22</v>
      </c>
      <c r="J55" s="11">
        <v>10</v>
      </c>
      <c r="K55" s="12">
        <v>16</v>
      </c>
      <c r="L55" s="12">
        <v>5</v>
      </c>
      <c r="M55" s="13">
        <f t="shared" si="2"/>
        <v>73</v>
      </c>
      <c r="N55" s="13" t="str">
        <f t="shared" si="1"/>
        <v>Khá</v>
      </c>
      <c r="O55" s="15"/>
    </row>
    <row r="56" spans="1:20" s="2" customFormat="1" ht="18" customHeight="1" x14ac:dyDescent="0.25">
      <c r="A56" s="107">
        <v>46</v>
      </c>
      <c r="B56" s="9">
        <v>11315134</v>
      </c>
      <c r="C56" s="16" t="s">
        <v>112</v>
      </c>
      <c r="D56" s="16" t="s">
        <v>113</v>
      </c>
      <c r="E56" s="13" t="s">
        <v>31</v>
      </c>
      <c r="F56" s="12">
        <v>1997</v>
      </c>
      <c r="G56" s="9" t="s">
        <v>28</v>
      </c>
      <c r="H56" s="11">
        <v>20</v>
      </c>
      <c r="I56" s="11">
        <v>22</v>
      </c>
      <c r="J56" s="11">
        <v>10</v>
      </c>
      <c r="K56" s="12">
        <v>16</v>
      </c>
      <c r="L56" s="12">
        <v>5</v>
      </c>
      <c r="M56" s="13">
        <f t="shared" si="2"/>
        <v>73</v>
      </c>
      <c r="N56" s="13" t="str">
        <f t="shared" si="1"/>
        <v>Khá</v>
      </c>
      <c r="O56" s="15" t="s">
        <v>149</v>
      </c>
    </row>
    <row r="57" spans="1:20" s="284" customFormat="1" ht="18" customHeight="1" x14ac:dyDescent="0.25">
      <c r="A57" s="107">
        <v>47</v>
      </c>
      <c r="B57" s="9">
        <v>11315132</v>
      </c>
      <c r="C57" s="16" t="s">
        <v>114</v>
      </c>
      <c r="D57" s="16" t="s">
        <v>115</v>
      </c>
      <c r="E57" s="13" t="s">
        <v>31</v>
      </c>
      <c r="F57" s="12">
        <v>1997</v>
      </c>
      <c r="G57" s="9" t="s">
        <v>68</v>
      </c>
      <c r="H57" s="11">
        <v>20</v>
      </c>
      <c r="I57" s="11">
        <v>22</v>
      </c>
      <c r="J57" s="11">
        <v>10</v>
      </c>
      <c r="K57" s="12">
        <v>16</v>
      </c>
      <c r="L57" s="12">
        <v>5</v>
      </c>
      <c r="M57" s="13">
        <f t="shared" si="2"/>
        <v>73</v>
      </c>
      <c r="N57" s="13" t="str">
        <f t="shared" si="1"/>
        <v>Khá</v>
      </c>
      <c r="O57" s="15" t="s">
        <v>149</v>
      </c>
      <c r="P57" s="2"/>
      <c r="Q57" s="2"/>
      <c r="R57" s="2"/>
      <c r="S57" s="2"/>
      <c r="T57" s="2"/>
    </row>
    <row r="58" spans="1:20" s="2" customFormat="1" ht="18" customHeight="1" x14ac:dyDescent="0.25">
      <c r="A58" s="107">
        <v>48</v>
      </c>
      <c r="B58" s="9">
        <v>11315047</v>
      </c>
      <c r="C58" s="16" t="s">
        <v>114</v>
      </c>
      <c r="D58" s="16" t="s">
        <v>116</v>
      </c>
      <c r="E58" s="13" t="s">
        <v>31</v>
      </c>
      <c r="F58" s="12">
        <v>1997</v>
      </c>
      <c r="G58" s="9" t="s">
        <v>68</v>
      </c>
      <c r="H58" s="11">
        <v>20</v>
      </c>
      <c r="I58" s="11">
        <v>22</v>
      </c>
      <c r="J58" s="11">
        <v>10</v>
      </c>
      <c r="K58" s="12">
        <v>16</v>
      </c>
      <c r="L58" s="12">
        <v>5</v>
      </c>
      <c r="M58" s="13">
        <f t="shared" si="2"/>
        <v>73</v>
      </c>
      <c r="N58" s="13" t="str">
        <f t="shared" si="1"/>
        <v>Khá</v>
      </c>
      <c r="O58" s="15" t="s">
        <v>149</v>
      </c>
    </row>
    <row r="59" spans="1:20" s="2" customFormat="1" ht="18" customHeight="1" x14ac:dyDescent="0.25">
      <c r="A59" s="107">
        <v>49</v>
      </c>
      <c r="B59" s="9">
        <v>11315135</v>
      </c>
      <c r="C59" s="16" t="s">
        <v>117</v>
      </c>
      <c r="D59" s="16" t="s">
        <v>118</v>
      </c>
      <c r="E59" s="13" t="s">
        <v>31</v>
      </c>
      <c r="F59" s="12">
        <v>1995</v>
      </c>
      <c r="G59" s="9" t="s">
        <v>28</v>
      </c>
      <c r="H59" s="11">
        <v>20</v>
      </c>
      <c r="I59" s="11">
        <v>22</v>
      </c>
      <c r="J59" s="11">
        <v>10</v>
      </c>
      <c r="K59" s="12">
        <v>16</v>
      </c>
      <c r="L59" s="12">
        <v>5</v>
      </c>
      <c r="M59" s="13">
        <f t="shared" si="2"/>
        <v>73</v>
      </c>
      <c r="N59" s="13" t="str">
        <f t="shared" si="1"/>
        <v>Khá</v>
      </c>
      <c r="O59" s="15"/>
    </row>
    <row r="60" spans="1:20" s="2" customFormat="1" ht="18" customHeight="1" x14ac:dyDescent="0.25">
      <c r="A60" s="107">
        <v>50</v>
      </c>
      <c r="B60" s="9">
        <v>11315069</v>
      </c>
      <c r="C60" s="16" t="s">
        <v>119</v>
      </c>
      <c r="D60" s="16" t="s">
        <v>59</v>
      </c>
      <c r="E60" s="13" t="s">
        <v>93</v>
      </c>
      <c r="F60" s="12">
        <v>1997</v>
      </c>
      <c r="G60" s="9" t="s">
        <v>28</v>
      </c>
      <c r="H60" s="11">
        <v>20</v>
      </c>
      <c r="I60" s="11">
        <v>22</v>
      </c>
      <c r="J60" s="11">
        <v>10</v>
      </c>
      <c r="K60" s="12">
        <v>16</v>
      </c>
      <c r="L60" s="12">
        <v>5</v>
      </c>
      <c r="M60" s="13">
        <f t="shared" si="2"/>
        <v>73</v>
      </c>
      <c r="N60" s="13" t="str">
        <f t="shared" si="1"/>
        <v>Khá</v>
      </c>
      <c r="O60" s="15"/>
    </row>
    <row r="61" spans="1:20" s="2" customFormat="1" ht="18" customHeight="1" x14ac:dyDescent="0.25">
      <c r="A61" s="107">
        <v>51</v>
      </c>
      <c r="B61" s="9">
        <v>11315026</v>
      </c>
      <c r="C61" s="16" t="s">
        <v>120</v>
      </c>
      <c r="D61" s="16" t="s">
        <v>39</v>
      </c>
      <c r="E61" s="13" t="s">
        <v>31</v>
      </c>
      <c r="F61" s="12">
        <v>1997</v>
      </c>
      <c r="G61" s="9" t="s">
        <v>28</v>
      </c>
      <c r="H61" s="11">
        <v>20</v>
      </c>
      <c r="I61" s="11">
        <v>22</v>
      </c>
      <c r="J61" s="11">
        <v>10</v>
      </c>
      <c r="K61" s="12">
        <v>20</v>
      </c>
      <c r="L61" s="12">
        <v>5</v>
      </c>
      <c r="M61" s="13">
        <f t="shared" si="2"/>
        <v>77</v>
      </c>
      <c r="N61" s="13" t="str">
        <f t="shared" si="1"/>
        <v>Khá</v>
      </c>
      <c r="O61" s="15"/>
    </row>
    <row r="62" spans="1:20" s="2" customFormat="1" ht="18" customHeight="1" x14ac:dyDescent="0.25">
      <c r="A62" s="107">
        <v>52</v>
      </c>
      <c r="B62" s="9">
        <v>11315056</v>
      </c>
      <c r="C62" s="16" t="s">
        <v>121</v>
      </c>
      <c r="D62" s="16" t="s">
        <v>122</v>
      </c>
      <c r="E62" s="13" t="s">
        <v>31</v>
      </c>
      <c r="F62" s="12">
        <v>1997</v>
      </c>
      <c r="G62" s="9" t="s">
        <v>28</v>
      </c>
      <c r="H62" s="11">
        <v>20</v>
      </c>
      <c r="I62" s="11">
        <v>22</v>
      </c>
      <c r="J62" s="11">
        <v>10</v>
      </c>
      <c r="K62" s="12">
        <v>16</v>
      </c>
      <c r="L62" s="12">
        <v>5</v>
      </c>
      <c r="M62" s="13">
        <f t="shared" si="2"/>
        <v>73</v>
      </c>
      <c r="N62" s="13" t="str">
        <f t="shared" si="1"/>
        <v>Khá</v>
      </c>
      <c r="O62" s="15" t="s">
        <v>152</v>
      </c>
    </row>
    <row r="63" spans="1:20" s="2" customFormat="1" ht="18" customHeight="1" x14ac:dyDescent="0.25">
      <c r="A63" s="107">
        <v>53</v>
      </c>
      <c r="B63" s="9">
        <v>11315029</v>
      </c>
      <c r="C63" s="16" t="s">
        <v>123</v>
      </c>
      <c r="D63" s="16" t="s">
        <v>43</v>
      </c>
      <c r="E63" s="13" t="s">
        <v>31</v>
      </c>
      <c r="F63" s="12">
        <v>1997</v>
      </c>
      <c r="G63" s="9" t="s">
        <v>28</v>
      </c>
      <c r="H63" s="11">
        <v>20</v>
      </c>
      <c r="I63" s="11">
        <v>22</v>
      </c>
      <c r="J63" s="11">
        <v>10</v>
      </c>
      <c r="K63" s="12">
        <v>20</v>
      </c>
      <c r="L63" s="12">
        <v>10</v>
      </c>
      <c r="M63" s="13">
        <f t="shared" si="2"/>
        <v>82</v>
      </c>
      <c r="N63" s="13" t="str">
        <f t="shared" si="1"/>
        <v>Tốt</v>
      </c>
      <c r="O63" s="15" t="s">
        <v>2205</v>
      </c>
    </row>
    <row r="64" spans="1:20" s="2" customFormat="1" ht="18" customHeight="1" x14ac:dyDescent="0.25">
      <c r="A64" s="107">
        <v>54</v>
      </c>
      <c r="B64" s="9">
        <v>11315089</v>
      </c>
      <c r="C64" s="16" t="s">
        <v>124</v>
      </c>
      <c r="D64" s="16" t="s">
        <v>57</v>
      </c>
      <c r="E64" s="13" t="s">
        <v>27</v>
      </c>
      <c r="F64" s="12">
        <v>1997</v>
      </c>
      <c r="G64" s="9" t="s">
        <v>28</v>
      </c>
      <c r="H64" s="11">
        <v>20</v>
      </c>
      <c r="I64" s="11">
        <v>22</v>
      </c>
      <c r="J64" s="11">
        <v>10</v>
      </c>
      <c r="K64" s="12">
        <v>20</v>
      </c>
      <c r="L64" s="12">
        <v>10</v>
      </c>
      <c r="M64" s="13">
        <f t="shared" si="2"/>
        <v>82</v>
      </c>
      <c r="N64" s="13" t="str">
        <f t="shared" si="1"/>
        <v>Tốt</v>
      </c>
      <c r="O64" s="15" t="s">
        <v>2205</v>
      </c>
    </row>
    <row r="65" spans="1:19" s="2" customFormat="1" ht="18" customHeight="1" x14ac:dyDescent="0.25">
      <c r="A65" s="107">
        <v>55</v>
      </c>
      <c r="B65" s="9">
        <v>11315070</v>
      </c>
      <c r="C65" s="16" t="s">
        <v>125</v>
      </c>
      <c r="D65" s="16" t="s">
        <v>59</v>
      </c>
      <c r="E65" s="13" t="s">
        <v>31</v>
      </c>
      <c r="F65" s="12">
        <v>1997</v>
      </c>
      <c r="G65" s="9" t="s">
        <v>28</v>
      </c>
      <c r="H65" s="11">
        <v>20</v>
      </c>
      <c r="I65" s="11">
        <v>22</v>
      </c>
      <c r="J65" s="11">
        <v>10</v>
      </c>
      <c r="K65" s="12">
        <v>16</v>
      </c>
      <c r="L65" s="12">
        <v>5</v>
      </c>
      <c r="M65" s="13">
        <f t="shared" si="2"/>
        <v>73</v>
      </c>
      <c r="N65" s="13" t="str">
        <f t="shared" si="1"/>
        <v>Khá</v>
      </c>
      <c r="O65" s="15"/>
    </row>
    <row r="66" spans="1:19" s="2" customFormat="1" ht="18" customHeight="1" x14ac:dyDescent="0.25">
      <c r="A66" s="107">
        <v>56</v>
      </c>
      <c r="B66" s="9">
        <v>11315100</v>
      </c>
      <c r="C66" s="16" t="s">
        <v>126</v>
      </c>
      <c r="D66" s="16" t="s">
        <v>45</v>
      </c>
      <c r="E66" s="13" t="s">
        <v>27</v>
      </c>
      <c r="F66" s="12">
        <v>1997</v>
      </c>
      <c r="G66" s="9" t="s">
        <v>28</v>
      </c>
      <c r="H66" s="11">
        <v>20</v>
      </c>
      <c r="I66" s="11">
        <v>22</v>
      </c>
      <c r="J66" s="11">
        <v>10</v>
      </c>
      <c r="K66" s="12">
        <v>16</v>
      </c>
      <c r="L66" s="12">
        <v>5</v>
      </c>
      <c r="M66" s="13">
        <f t="shared" si="2"/>
        <v>73</v>
      </c>
      <c r="N66" s="13" t="str">
        <f t="shared" si="1"/>
        <v>Khá</v>
      </c>
      <c r="O66" s="15"/>
    </row>
    <row r="67" spans="1:19" s="2" customFormat="1" ht="18" customHeight="1" x14ac:dyDescent="0.25">
      <c r="A67" s="107">
        <v>57</v>
      </c>
      <c r="B67" s="9">
        <v>11315087</v>
      </c>
      <c r="C67" s="16" t="s">
        <v>127</v>
      </c>
      <c r="D67" s="16" t="s">
        <v>128</v>
      </c>
      <c r="E67" s="13" t="s">
        <v>27</v>
      </c>
      <c r="F67" s="12">
        <v>1997</v>
      </c>
      <c r="G67" s="9" t="s">
        <v>28</v>
      </c>
      <c r="H67" s="11">
        <v>20</v>
      </c>
      <c r="I67" s="11">
        <v>22</v>
      </c>
      <c r="J67" s="11">
        <v>10</v>
      </c>
      <c r="K67" s="12">
        <v>16</v>
      </c>
      <c r="L67" s="12">
        <v>5</v>
      </c>
      <c r="M67" s="13">
        <f t="shared" si="2"/>
        <v>73</v>
      </c>
      <c r="N67" s="13" t="str">
        <f t="shared" si="1"/>
        <v>Khá</v>
      </c>
      <c r="O67" s="15"/>
    </row>
    <row r="68" spans="1:19" s="2" customFormat="1" ht="18" customHeight="1" x14ac:dyDescent="0.25">
      <c r="A68" s="107">
        <v>58</v>
      </c>
      <c r="B68" s="9">
        <v>11315124</v>
      </c>
      <c r="C68" s="16" t="s">
        <v>56</v>
      </c>
      <c r="D68" s="16" t="s">
        <v>129</v>
      </c>
      <c r="E68" s="13" t="s">
        <v>27</v>
      </c>
      <c r="F68" s="12">
        <v>1997</v>
      </c>
      <c r="G68" s="9" t="s">
        <v>28</v>
      </c>
      <c r="H68" s="11">
        <v>20</v>
      </c>
      <c r="I68" s="11">
        <v>22</v>
      </c>
      <c r="J68" s="11">
        <v>10</v>
      </c>
      <c r="K68" s="12">
        <v>16</v>
      </c>
      <c r="L68" s="12">
        <v>5</v>
      </c>
      <c r="M68" s="13">
        <f t="shared" si="2"/>
        <v>73</v>
      </c>
      <c r="N68" s="13" t="str">
        <f t="shared" ref="N68:N75" si="3">IF(M68&gt;=90,"Xuất sắc",IF(M68&gt;=80,"Tốt",IF(M68&gt;=65,"Khá",IF(M68&gt;=50,"Trung bình",IF(M68&gt;=35,"Yếu","Kém")))))</f>
        <v>Khá</v>
      </c>
      <c r="O68" s="15"/>
    </row>
    <row r="69" spans="1:19" s="2" customFormat="1" ht="18" customHeight="1" x14ac:dyDescent="0.25">
      <c r="A69" s="107">
        <v>59</v>
      </c>
      <c r="B69" s="9">
        <v>11315037</v>
      </c>
      <c r="C69" s="16" t="s">
        <v>130</v>
      </c>
      <c r="D69" s="16" t="s">
        <v>131</v>
      </c>
      <c r="E69" s="13" t="s">
        <v>27</v>
      </c>
      <c r="F69" s="12">
        <v>1997</v>
      </c>
      <c r="G69" s="9" t="s">
        <v>28</v>
      </c>
      <c r="H69" s="11">
        <v>20</v>
      </c>
      <c r="I69" s="11">
        <v>22</v>
      </c>
      <c r="J69" s="11">
        <v>10</v>
      </c>
      <c r="K69" s="12">
        <v>16</v>
      </c>
      <c r="L69" s="12">
        <v>5</v>
      </c>
      <c r="M69" s="13">
        <f t="shared" si="2"/>
        <v>73</v>
      </c>
      <c r="N69" s="13" t="str">
        <f t="shared" si="3"/>
        <v>Khá</v>
      </c>
      <c r="O69" s="15"/>
    </row>
    <row r="70" spans="1:19" s="2" customFormat="1" ht="18" customHeight="1" x14ac:dyDescent="0.25">
      <c r="A70" s="107">
        <v>60</v>
      </c>
      <c r="B70" s="9">
        <v>11315159</v>
      </c>
      <c r="C70" s="16" t="s">
        <v>132</v>
      </c>
      <c r="D70" s="16" t="s">
        <v>133</v>
      </c>
      <c r="E70" s="13" t="s">
        <v>27</v>
      </c>
      <c r="F70" s="12">
        <v>1996</v>
      </c>
      <c r="G70" s="9" t="s">
        <v>68</v>
      </c>
      <c r="H70" s="11">
        <v>20</v>
      </c>
      <c r="I70" s="11">
        <v>22</v>
      </c>
      <c r="J70" s="11">
        <v>10</v>
      </c>
      <c r="K70" s="12">
        <v>16</v>
      </c>
      <c r="L70" s="12">
        <v>5</v>
      </c>
      <c r="M70" s="13">
        <f t="shared" si="2"/>
        <v>73</v>
      </c>
      <c r="N70" s="13" t="str">
        <f t="shared" si="3"/>
        <v>Khá</v>
      </c>
      <c r="O70" s="15"/>
    </row>
    <row r="71" spans="1:19" s="284" customFormat="1" ht="18" customHeight="1" x14ac:dyDescent="0.25">
      <c r="A71" s="107">
        <v>61</v>
      </c>
      <c r="B71" s="9">
        <v>11315055</v>
      </c>
      <c r="C71" s="16" t="s">
        <v>112</v>
      </c>
      <c r="D71" s="16" t="s">
        <v>122</v>
      </c>
      <c r="E71" s="13" t="s">
        <v>31</v>
      </c>
      <c r="F71" s="12">
        <v>1997</v>
      </c>
      <c r="G71" s="9" t="s">
        <v>28</v>
      </c>
      <c r="H71" s="11">
        <v>20</v>
      </c>
      <c r="I71" s="11">
        <v>22</v>
      </c>
      <c r="J71" s="11">
        <v>10</v>
      </c>
      <c r="K71" s="12">
        <v>16</v>
      </c>
      <c r="L71" s="12">
        <v>5</v>
      </c>
      <c r="M71" s="13">
        <f t="shared" si="2"/>
        <v>73</v>
      </c>
      <c r="N71" s="13" t="str">
        <f t="shared" si="3"/>
        <v>Khá</v>
      </c>
      <c r="O71" s="15"/>
      <c r="P71" s="2"/>
      <c r="Q71" s="2"/>
      <c r="R71" s="2"/>
      <c r="S71" s="2"/>
    </row>
    <row r="72" spans="1:19" s="2" customFormat="1" ht="18" customHeight="1" x14ac:dyDescent="0.25">
      <c r="A72" s="107">
        <v>62</v>
      </c>
      <c r="B72" s="9">
        <v>11315079</v>
      </c>
      <c r="C72" s="16" t="s">
        <v>134</v>
      </c>
      <c r="D72" s="16" t="s">
        <v>135</v>
      </c>
      <c r="E72" s="13" t="s">
        <v>27</v>
      </c>
      <c r="F72" s="12">
        <v>1994</v>
      </c>
      <c r="G72" s="9" t="s">
        <v>28</v>
      </c>
      <c r="H72" s="11">
        <v>20</v>
      </c>
      <c r="I72" s="11">
        <v>22</v>
      </c>
      <c r="J72" s="11">
        <v>10</v>
      </c>
      <c r="K72" s="12">
        <v>16</v>
      </c>
      <c r="L72" s="12">
        <v>5</v>
      </c>
      <c r="M72" s="13">
        <f t="shared" si="2"/>
        <v>73</v>
      </c>
      <c r="N72" s="13" t="str">
        <f t="shared" si="3"/>
        <v>Khá</v>
      </c>
      <c r="O72" s="15"/>
    </row>
    <row r="73" spans="1:19" s="2" customFormat="1" ht="18" customHeight="1" x14ac:dyDescent="0.25">
      <c r="A73" s="107">
        <v>63</v>
      </c>
      <c r="B73" s="9">
        <v>11315129</v>
      </c>
      <c r="C73" s="16" t="s">
        <v>136</v>
      </c>
      <c r="D73" s="16" t="s">
        <v>137</v>
      </c>
      <c r="E73" s="13" t="s">
        <v>27</v>
      </c>
      <c r="F73" s="12">
        <v>1997</v>
      </c>
      <c r="G73" s="9" t="s">
        <v>28</v>
      </c>
      <c r="H73" s="11">
        <v>20</v>
      </c>
      <c r="I73" s="11">
        <v>22</v>
      </c>
      <c r="J73" s="11">
        <v>10</v>
      </c>
      <c r="K73" s="12">
        <v>16</v>
      </c>
      <c r="L73" s="12">
        <v>10</v>
      </c>
      <c r="M73" s="13">
        <f t="shared" si="2"/>
        <v>78</v>
      </c>
      <c r="N73" s="13" t="str">
        <f t="shared" si="3"/>
        <v>Khá</v>
      </c>
      <c r="O73" s="15" t="s">
        <v>143</v>
      </c>
    </row>
    <row r="74" spans="1:19" s="2" customFormat="1" ht="18" customHeight="1" x14ac:dyDescent="0.25">
      <c r="A74" s="107">
        <v>64</v>
      </c>
      <c r="B74" s="9">
        <v>11315023</v>
      </c>
      <c r="C74" s="16" t="s">
        <v>138</v>
      </c>
      <c r="D74" s="16" t="s">
        <v>139</v>
      </c>
      <c r="E74" s="13" t="s">
        <v>27</v>
      </c>
      <c r="F74" s="12">
        <v>1997</v>
      </c>
      <c r="G74" s="9" t="s">
        <v>28</v>
      </c>
      <c r="H74" s="11">
        <v>20</v>
      </c>
      <c r="I74" s="11">
        <v>22</v>
      </c>
      <c r="J74" s="11">
        <v>10</v>
      </c>
      <c r="K74" s="12">
        <v>16</v>
      </c>
      <c r="L74" s="12">
        <v>10</v>
      </c>
      <c r="M74" s="13">
        <f t="shared" si="2"/>
        <v>78</v>
      </c>
      <c r="N74" s="13" t="str">
        <f t="shared" si="3"/>
        <v>Khá</v>
      </c>
      <c r="O74" s="15" t="s">
        <v>142</v>
      </c>
    </row>
    <row r="75" spans="1:19" s="2" customFormat="1" ht="18" customHeight="1" x14ac:dyDescent="0.25">
      <c r="A75" s="107">
        <v>65</v>
      </c>
      <c r="B75" s="9">
        <v>11315045</v>
      </c>
      <c r="C75" s="16" t="s">
        <v>140</v>
      </c>
      <c r="D75" s="16" t="s">
        <v>141</v>
      </c>
      <c r="E75" s="13" t="s">
        <v>27</v>
      </c>
      <c r="F75" s="12">
        <v>1997</v>
      </c>
      <c r="G75" s="9" t="s">
        <v>28</v>
      </c>
      <c r="H75" s="11">
        <v>20</v>
      </c>
      <c r="I75" s="11">
        <v>22</v>
      </c>
      <c r="J75" s="11">
        <v>10</v>
      </c>
      <c r="K75" s="12">
        <v>16</v>
      </c>
      <c r="L75" s="12">
        <v>5</v>
      </c>
      <c r="M75" s="13">
        <f t="shared" si="2"/>
        <v>73</v>
      </c>
      <c r="N75" s="13" t="str">
        <f t="shared" si="3"/>
        <v>Khá</v>
      </c>
      <c r="O75" s="15"/>
    </row>
    <row r="76" spans="1:19" s="2" customFormat="1" ht="18" customHeight="1" x14ac:dyDescent="0.25">
      <c r="A76" s="3"/>
      <c r="B76" s="814" t="s">
        <v>23</v>
      </c>
      <c r="C76" s="814"/>
      <c r="D76" s="814"/>
      <c r="E76" s="3"/>
      <c r="F76" s="3"/>
      <c r="G76" s="3"/>
      <c r="H76" s="4"/>
      <c r="I76" s="4"/>
      <c r="J76" s="4"/>
      <c r="K76" s="4"/>
      <c r="L76" s="4"/>
      <c r="M76" s="4"/>
      <c r="N76" s="4"/>
      <c r="O76" s="4"/>
      <c r="P76" s="4"/>
    </row>
    <row r="77" spans="1:19" s="2" customFormat="1" ht="18" customHeight="1" x14ac:dyDescent="0.25">
      <c r="A77" s="28"/>
      <c r="B77" s="814"/>
      <c r="C77" s="814"/>
      <c r="D77" s="814"/>
      <c r="E77" s="3"/>
      <c r="F77" s="3"/>
      <c r="G77" s="3"/>
      <c r="H77" s="3"/>
      <c r="I77" s="3"/>
      <c r="J77" s="3"/>
      <c r="K77" s="4"/>
      <c r="L77" s="4"/>
      <c r="M77" s="792" t="s">
        <v>19</v>
      </c>
      <c r="N77" s="792"/>
      <c r="O77" s="792"/>
      <c r="P77" s="4"/>
    </row>
    <row r="78" spans="1:19" s="6" customFormat="1" x14ac:dyDescent="0.25">
      <c r="D78" s="792"/>
      <c r="E78" s="792"/>
      <c r="F78" s="792"/>
      <c r="I78" s="792"/>
      <c r="J78" s="792"/>
      <c r="K78" s="792"/>
      <c r="L78" s="792"/>
      <c r="M78" s="793" t="s">
        <v>20</v>
      </c>
      <c r="N78" s="793"/>
      <c r="O78" s="793"/>
      <c r="P78" s="110"/>
      <c r="Q78" s="110"/>
    </row>
    <row r="79" spans="1:19" s="6" customFormat="1" x14ac:dyDescent="0.25">
      <c r="B79" s="189" t="s">
        <v>639</v>
      </c>
      <c r="D79" s="793"/>
      <c r="E79" s="793"/>
      <c r="F79" s="793"/>
      <c r="I79" s="793"/>
      <c r="J79" s="793"/>
      <c r="K79" s="793"/>
      <c r="L79" s="793"/>
      <c r="M79" s="7"/>
      <c r="N79" s="110"/>
    </row>
    <row r="80" spans="1:19" ht="18" customHeight="1" x14ac:dyDescent="0.25">
      <c r="A80" s="70"/>
      <c r="B80" s="70"/>
      <c r="C80" s="187"/>
      <c r="D80" s="70"/>
      <c r="E80" s="70"/>
      <c r="F80" s="70"/>
      <c r="G80" s="70"/>
      <c r="H80" s="70"/>
      <c r="I80" s="70"/>
      <c r="J80" s="70"/>
      <c r="K80" s="32"/>
      <c r="L80" s="32"/>
      <c r="M80" s="32"/>
      <c r="N80" s="32"/>
      <c r="O80" s="32"/>
    </row>
    <row r="81" spans="1:28" ht="18" customHeight="1" x14ac:dyDescent="0.25">
      <c r="A81" s="70"/>
      <c r="B81" s="70"/>
      <c r="C81" s="187"/>
      <c r="D81" s="70"/>
      <c r="E81" s="70"/>
      <c r="F81" s="70"/>
      <c r="G81" s="70"/>
      <c r="H81" s="70"/>
      <c r="I81" s="70"/>
      <c r="J81" s="70"/>
      <c r="K81" s="32"/>
      <c r="L81" s="32"/>
      <c r="M81" s="32"/>
      <c r="N81" s="32"/>
      <c r="O81" s="32"/>
    </row>
    <row r="82" spans="1:28" ht="18" customHeight="1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32"/>
      <c r="L82" s="32"/>
      <c r="M82" s="32"/>
      <c r="N82" s="32"/>
      <c r="O82" s="32"/>
      <c r="P82" s="70"/>
      <c r="Q82" s="32"/>
      <c r="R82" s="32"/>
      <c r="S82" s="32"/>
      <c r="T82" s="32"/>
      <c r="U82" s="32"/>
      <c r="V82" s="32"/>
      <c r="W82" s="4"/>
      <c r="X82" s="4"/>
      <c r="Y82" s="4"/>
      <c r="Z82" s="4"/>
      <c r="AA82" s="4"/>
      <c r="AB82" s="4"/>
    </row>
    <row r="83" spans="1:28" ht="18" customHeight="1" x14ac:dyDescent="0.25">
      <c r="A83" s="70"/>
      <c r="B83" s="70"/>
      <c r="C83" s="187"/>
      <c r="D83" s="70"/>
      <c r="E83" s="70"/>
      <c r="F83" s="70"/>
      <c r="G83" s="70"/>
      <c r="H83" s="70"/>
      <c r="I83" s="70"/>
      <c r="J83" s="70"/>
      <c r="K83" s="32"/>
      <c r="L83" s="32"/>
      <c r="M83" s="32"/>
      <c r="N83" s="32"/>
      <c r="O83" s="32"/>
      <c r="P83" s="70"/>
      <c r="Q83" s="32"/>
      <c r="R83" s="32"/>
      <c r="S83" s="32"/>
      <c r="T83" s="32"/>
      <c r="U83" s="32"/>
      <c r="V83" s="32"/>
      <c r="W83" s="4"/>
      <c r="X83" s="4"/>
      <c r="Y83" s="4"/>
      <c r="Z83" s="4"/>
      <c r="AA83" s="4"/>
      <c r="AB83" s="4"/>
    </row>
    <row r="84" spans="1:28" ht="18" customHeight="1" x14ac:dyDescent="0.25">
      <c r="A84" s="70"/>
      <c r="B84" s="70"/>
      <c r="C84" s="187"/>
      <c r="D84" s="70"/>
      <c r="E84" s="70"/>
      <c r="F84" s="70"/>
      <c r="G84" s="70"/>
      <c r="H84" s="70"/>
      <c r="I84" s="70"/>
      <c r="J84" s="70"/>
      <c r="K84" s="32"/>
      <c r="L84" s="32"/>
      <c r="M84" s="32"/>
      <c r="N84" s="32"/>
      <c r="O84" s="32"/>
      <c r="P84" s="70"/>
      <c r="Q84" s="32"/>
      <c r="R84" s="32"/>
      <c r="S84" s="32"/>
      <c r="T84" s="32"/>
      <c r="U84" s="32"/>
      <c r="V84" s="32"/>
      <c r="W84" s="4"/>
      <c r="X84" s="4"/>
      <c r="Y84" s="4"/>
      <c r="Z84" s="4"/>
      <c r="AA84" s="4"/>
      <c r="AB84" s="4"/>
    </row>
    <row r="85" spans="1:28" ht="18" customHeight="1" x14ac:dyDescent="0.25">
      <c r="A85" s="70"/>
      <c r="B85" s="70"/>
      <c r="C85" s="187"/>
      <c r="D85" s="70"/>
      <c r="E85" s="70"/>
      <c r="F85" s="70"/>
      <c r="G85" s="70"/>
      <c r="H85" s="70"/>
      <c r="I85" s="70"/>
      <c r="J85" s="70"/>
      <c r="K85" s="32"/>
      <c r="L85" s="32"/>
      <c r="M85" s="32"/>
      <c r="N85" s="32"/>
      <c r="O85" s="32"/>
      <c r="P85" s="70"/>
      <c r="Q85" s="32"/>
      <c r="R85" s="32"/>
      <c r="S85" s="32"/>
      <c r="T85" s="32"/>
      <c r="U85" s="32"/>
      <c r="V85" s="32"/>
      <c r="W85" s="4"/>
      <c r="X85" s="4"/>
      <c r="Y85" s="4"/>
      <c r="Z85" s="4"/>
      <c r="AA85" s="4"/>
      <c r="AB85" s="4"/>
    </row>
    <row r="86" spans="1:28" ht="18" customHeight="1" x14ac:dyDescent="0.25">
      <c r="A86" s="70"/>
      <c r="B86" s="70"/>
      <c r="C86" s="187"/>
      <c r="D86" s="70"/>
      <c r="E86" s="70"/>
      <c r="F86" s="70"/>
      <c r="G86" s="70"/>
      <c r="H86" s="70"/>
      <c r="I86" s="70"/>
      <c r="J86" s="70"/>
      <c r="K86" s="32"/>
      <c r="L86" s="32"/>
      <c r="M86" s="32"/>
      <c r="N86" s="32"/>
      <c r="O86" s="32"/>
      <c r="P86" s="70"/>
      <c r="Q86" s="32"/>
      <c r="R86" s="32"/>
      <c r="S86" s="32"/>
      <c r="T86" s="32"/>
      <c r="U86" s="32"/>
      <c r="V86" s="32"/>
      <c r="W86" s="4"/>
      <c r="X86" s="4"/>
      <c r="Y86" s="4"/>
      <c r="Z86" s="4"/>
      <c r="AA86" s="4"/>
      <c r="AB86" s="4"/>
    </row>
    <row r="87" spans="1:28" ht="18" customHeight="1" x14ac:dyDescent="0.25">
      <c r="A87" s="70"/>
      <c r="B87" s="70"/>
      <c r="C87" s="187"/>
      <c r="D87" s="70"/>
      <c r="E87" s="70"/>
      <c r="F87" s="70"/>
      <c r="G87" s="70"/>
      <c r="H87" s="70"/>
      <c r="I87" s="70"/>
      <c r="J87" s="70"/>
      <c r="K87" s="32"/>
      <c r="L87" s="32"/>
      <c r="M87" s="32"/>
      <c r="N87" s="32"/>
      <c r="O87" s="32"/>
      <c r="P87" s="70"/>
      <c r="Q87" s="32"/>
      <c r="R87" s="32"/>
      <c r="S87" s="32"/>
      <c r="T87" s="32"/>
      <c r="U87" s="32"/>
      <c r="V87" s="32"/>
      <c r="W87" s="4"/>
      <c r="X87" s="4"/>
      <c r="Y87" s="4"/>
      <c r="Z87" s="4"/>
      <c r="AA87" s="4"/>
      <c r="AB87" s="4"/>
    </row>
    <row r="88" spans="1:28" ht="18" customHeight="1" x14ac:dyDescent="0.25">
      <c r="A88" s="70"/>
      <c r="B88" s="70"/>
      <c r="C88" s="187"/>
      <c r="D88" s="70"/>
      <c r="E88" s="70"/>
      <c r="F88" s="70"/>
      <c r="G88" s="70"/>
      <c r="H88" s="70"/>
      <c r="I88" s="70"/>
      <c r="J88" s="70"/>
      <c r="K88" s="32"/>
      <c r="L88" s="32"/>
      <c r="M88" s="32"/>
      <c r="N88" s="32"/>
      <c r="O88" s="32"/>
      <c r="P88" s="70"/>
      <c r="Q88" s="32"/>
      <c r="R88" s="32"/>
      <c r="S88" s="32"/>
      <c r="T88" s="32"/>
      <c r="U88" s="32"/>
      <c r="V88" s="32"/>
      <c r="W88" s="4"/>
      <c r="X88" s="4"/>
      <c r="Y88" s="4"/>
      <c r="Z88" s="4"/>
      <c r="AA88" s="4"/>
      <c r="AB88" s="4"/>
    </row>
    <row r="89" spans="1:28" ht="18" customHeight="1" x14ac:dyDescent="0.25">
      <c r="A89" s="70"/>
      <c r="B89" s="70"/>
      <c r="C89" s="187"/>
      <c r="D89" s="70"/>
      <c r="E89" s="70"/>
      <c r="F89" s="70"/>
      <c r="G89" s="70"/>
      <c r="H89" s="70"/>
      <c r="I89" s="70"/>
      <c r="J89" s="70"/>
      <c r="K89" s="32"/>
      <c r="L89" s="32"/>
      <c r="M89" s="32"/>
      <c r="N89" s="32"/>
      <c r="O89" s="32"/>
      <c r="P89" s="70"/>
      <c r="Q89" s="32"/>
      <c r="R89" s="32"/>
      <c r="S89" s="32"/>
      <c r="T89" s="32"/>
      <c r="U89" s="32"/>
      <c r="V89" s="32"/>
      <c r="W89" s="4"/>
      <c r="X89" s="4"/>
      <c r="Y89" s="4"/>
      <c r="Z89" s="4"/>
      <c r="AA89" s="4"/>
      <c r="AB89" s="4"/>
    </row>
    <row r="90" spans="1:28" ht="18" customHeight="1" x14ac:dyDescent="0.25">
      <c r="A90" s="70"/>
      <c r="B90" s="70"/>
      <c r="C90" s="187"/>
      <c r="D90" s="70"/>
      <c r="E90" s="70"/>
      <c r="F90" s="70"/>
      <c r="G90" s="70"/>
      <c r="H90" s="70"/>
      <c r="I90" s="70"/>
      <c r="J90" s="70"/>
      <c r="K90" s="32"/>
      <c r="L90" s="32"/>
      <c r="M90" s="32"/>
      <c r="N90" s="32"/>
      <c r="O90" s="32"/>
      <c r="P90" s="70"/>
      <c r="Q90" s="32"/>
      <c r="R90" s="32"/>
      <c r="S90" s="32"/>
      <c r="T90" s="32"/>
      <c r="U90" s="32"/>
      <c r="V90" s="32"/>
      <c r="W90" s="4"/>
      <c r="X90" s="4"/>
      <c r="Y90" s="4"/>
      <c r="Z90" s="4"/>
      <c r="AA90" s="4"/>
      <c r="AB90" s="4"/>
    </row>
    <row r="91" spans="1:28" ht="18" customHeight="1" x14ac:dyDescent="0.25">
      <c r="A91" s="70"/>
      <c r="B91" s="70"/>
      <c r="C91" s="187"/>
      <c r="D91" s="70"/>
      <c r="E91" s="70"/>
      <c r="F91" s="70"/>
      <c r="G91" s="70"/>
      <c r="H91" s="70"/>
      <c r="I91" s="70"/>
      <c r="J91" s="70"/>
      <c r="K91" s="32"/>
      <c r="L91" s="32"/>
      <c r="M91" s="32"/>
      <c r="N91" s="32"/>
      <c r="O91" s="32"/>
      <c r="P91" s="70"/>
      <c r="Q91" s="32"/>
      <c r="R91" s="32"/>
      <c r="S91" s="32"/>
      <c r="T91" s="32"/>
      <c r="U91" s="32"/>
      <c r="V91" s="32"/>
      <c r="W91" s="4"/>
      <c r="X91" s="4"/>
      <c r="Y91" s="4"/>
      <c r="Z91" s="4"/>
      <c r="AA91" s="4"/>
      <c r="AB91" s="4"/>
    </row>
    <row r="92" spans="1:28" ht="18" customHeight="1" x14ac:dyDescent="0.25">
      <c r="A92" s="70"/>
      <c r="B92" s="70"/>
      <c r="C92" s="187"/>
      <c r="D92" s="70"/>
      <c r="E92" s="70"/>
      <c r="F92" s="70"/>
      <c r="G92" s="70"/>
      <c r="H92" s="70"/>
      <c r="I92" s="70"/>
      <c r="J92" s="70"/>
      <c r="K92" s="32"/>
      <c r="L92" s="32"/>
      <c r="M92" s="32"/>
      <c r="N92" s="32"/>
      <c r="O92" s="32"/>
      <c r="P92" s="70"/>
      <c r="Q92" s="32"/>
      <c r="R92" s="32"/>
      <c r="S92" s="32"/>
      <c r="T92" s="32"/>
      <c r="U92" s="32"/>
      <c r="V92" s="32"/>
      <c r="W92" s="4"/>
      <c r="X92" s="4"/>
      <c r="Y92" s="4"/>
      <c r="Z92" s="4"/>
      <c r="AA92" s="4"/>
      <c r="AB92" s="4"/>
    </row>
    <row r="93" spans="1:28" ht="18" customHeight="1" x14ac:dyDescent="0.25">
      <c r="A93" s="70"/>
      <c r="B93" s="70"/>
      <c r="C93" s="187"/>
      <c r="D93" s="70"/>
      <c r="E93" s="70"/>
      <c r="F93" s="70"/>
      <c r="G93" s="70"/>
      <c r="H93" s="70"/>
      <c r="I93" s="70"/>
      <c r="J93" s="70"/>
      <c r="K93" s="32"/>
      <c r="L93" s="32"/>
      <c r="M93" s="32"/>
      <c r="N93" s="32"/>
      <c r="O93" s="32"/>
      <c r="P93" s="70"/>
      <c r="Q93" s="32"/>
      <c r="R93" s="32"/>
      <c r="S93" s="32"/>
      <c r="T93" s="32"/>
      <c r="U93" s="32"/>
      <c r="V93" s="32"/>
      <c r="W93" s="4"/>
      <c r="X93" s="4"/>
      <c r="Y93" s="4"/>
      <c r="Z93" s="4"/>
      <c r="AA93" s="4"/>
      <c r="AB93" s="4"/>
    </row>
    <row r="94" spans="1:28" ht="18" customHeight="1" x14ac:dyDescent="0.25">
      <c r="A94" s="70"/>
      <c r="B94" s="70"/>
      <c r="C94" s="187"/>
      <c r="D94" s="70"/>
      <c r="E94" s="70"/>
      <c r="F94" s="70"/>
      <c r="G94" s="70"/>
      <c r="H94" s="70"/>
      <c r="I94" s="70"/>
      <c r="J94" s="70"/>
      <c r="K94" s="32"/>
      <c r="L94" s="32"/>
      <c r="M94" s="32"/>
      <c r="N94" s="32"/>
      <c r="O94" s="32"/>
      <c r="P94" s="70"/>
      <c r="Q94" s="32"/>
      <c r="R94" s="32"/>
      <c r="S94" s="32"/>
      <c r="T94" s="32"/>
      <c r="U94" s="32"/>
      <c r="V94" s="32"/>
      <c r="W94" s="4"/>
      <c r="X94" s="4"/>
      <c r="Y94" s="4"/>
      <c r="Z94" s="4"/>
      <c r="AA94" s="4"/>
      <c r="AB94" s="4"/>
    </row>
    <row r="95" spans="1:28" ht="18" customHeight="1" x14ac:dyDescent="0.25">
      <c r="A95" s="70"/>
      <c r="B95" s="70"/>
      <c r="C95" s="187"/>
      <c r="D95" s="70"/>
      <c r="E95" s="70"/>
      <c r="F95" s="70"/>
      <c r="G95" s="70"/>
      <c r="H95" s="70"/>
      <c r="I95" s="70"/>
      <c r="J95" s="70"/>
      <c r="K95" s="32"/>
      <c r="L95" s="32"/>
      <c r="M95" s="32"/>
      <c r="N95" s="32"/>
      <c r="O95" s="32"/>
      <c r="P95" s="70"/>
      <c r="Q95" s="32"/>
      <c r="R95" s="32"/>
      <c r="S95" s="32"/>
      <c r="T95" s="32"/>
      <c r="U95" s="32"/>
      <c r="V95" s="32"/>
      <c r="W95" s="4"/>
      <c r="X95" s="4"/>
      <c r="Y95" s="4"/>
      <c r="Z95" s="4"/>
      <c r="AA95" s="4"/>
      <c r="AB95" s="4"/>
    </row>
    <row r="96" spans="1:28" ht="18" customHeight="1" x14ac:dyDescent="0.25">
      <c r="A96" s="70"/>
      <c r="B96" s="70"/>
      <c r="C96" s="187"/>
      <c r="D96" s="70"/>
      <c r="E96" s="70"/>
      <c r="F96" s="70"/>
      <c r="G96" s="70"/>
      <c r="H96" s="70"/>
      <c r="I96" s="70"/>
      <c r="J96" s="70"/>
      <c r="K96" s="32"/>
      <c r="L96" s="32"/>
      <c r="M96" s="32"/>
      <c r="N96" s="32"/>
      <c r="O96" s="32"/>
      <c r="P96" s="70"/>
      <c r="Q96" s="32"/>
      <c r="R96" s="32"/>
      <c r="S96" s="32"/>
      <c r="T96" s="32"/>
      <c r="U96" s="32"/>
      <c r="V96" s="32"/>
      <c r="W96" s="4"/>
      <c r="X96" s="4"/>
      <c r="Y96" s="4"/>
      <c r="Z96" s="4"/>
      <c r="AA96" s="4"/>
      <c r="AB96" s="4"/>
    </row>
    <row r="97" spans="1:28" ht="18" customHeight="1" x14ac:dyDescent="0.25">
      <c r="A97" s="70"/>
      <c r="B97" s="70"/>
      <c r="C97" s="187"/>
      <c r="D97" s="70"/>
      <c r="E97" s="70"/>
      <c r="F97" s="70"/>
      <c r="G97" s="70"/>
      <c r="H97" s="70"/>
      <c r="I97" s="70"/>
      <c r="J97" s="70"/>
      <c r="K97" s="32"/>
      <c r="L97" s="32"/>
      <c r="M97" s="32"/>
      <c r="N97" s="32"/>
      <c r="O97" s="32"/>
      <c r="P97" s="70"/>
      <c r="Q97" s="32"/>
      <c r="R97" s="32"/>
      <c r="S97" s="32"/>
      <c r="T97" s="32"/>
      <c r="U97" s="32"/>
      <c r="V97" s="32"/>
      <c r="W97" s="4"/>
      <c r="X97" s="4"/>
      <c r="Y97" s="4"/>
      <c r="Z97" s="4"/>
      <c r="AA97" s="4"/>
      <c r="AB97" s="4"/>
    </row>
    <row r="98" spans="1:28" ht="18" customHeight="1" x14ac:dyDescent="0.25">
      <c r="A98" s="70"/>
      <c r="B98" s="70"/>
      <c r="C98" s="187"/>
      <c r="D98" s="70"/>
      <c r="E98" s="70"/>
      <c r="F98" s="70"/>
      <c r="G98" s="70"/>
      <c r="H98" s="70"/>
      <c r="I98" s="70"/>
      <c r="J98" s="70"/>
      <c r="K98" s="32"/>
      <c r="L98" s="32"/>
      <c r="M98" s="32"/>
      <c r="N98" s="32"/>
      <c r="O98" s="32"/>
    </row>
    <row r="99" spans="1:28" ht="18" customHeight="1" x14ac:dyDescent="0.25">
      <c r="A99" s="70"/>
      <c r="B99" s="70"/>
      <c r="C99" s="187"/>
      <c r="D99" s="70"/>
      <c r="E99" s="70"/>
      <c r="F99" s="70"/>
      <c r="G99" s="70"/>
      <c r="H99" s="70"/>
      <c r="I99" s="70"/>
      <c r="J99" s="70"/>
      <c r="K99" s="32"/>
      <c r="L99" s="32"/>
      <c r="M99" s="32"/>
      <c r="N99" s="32"/>
      <c r="O99" s="32"/>
    </row>
    <row r="100" spans="1:28" ht="18" customHeight="1" x14ac:dyDescent="0.25">
      <c r="A100" s="70"/>
      <c r="B100" s="70"/>
      <c r="C100" s="187"/>
      <c r="D100" s="70"/>
      <c r="E100" s="70"/>
      <c r="F100" s="70"/>
      <c r="G100" s="70"/>
      <c r="H100" s="70"/>
      <c r="I100" s="70"/>
      <c r="J100" s="70"/>
      <c r="K100" s="32"/>
      <c r="L100" s="32"/>
      <c r="M100" s="32"/>
      <c r="N100" s="32"/>
      <c r="O100" s="32"/>
    </row>
    <row r="101" spans="1:28" ht="18" customHeight="1" x14ac:dyDescent="0.25">
      <c r="A101" s="70"/>
      <c r="B101" s="70"/>
      <c r="C101" s="187"/>
      <c r="D101" s="70"/>
      <c r="E101" s="70"/>
      <c r="F101" s="70"/>
      <c r="G101" s="70"/>
      <c r="H101" s="70"/>
      <c r="I101" s="70"/>
      <c r="J101" s="70"/>
      <c r="K101" s="32"/>
      <c r="L101" s="32"/>
      <c r="M101" s="32"/>
      <c r="N101" s="32"/>
      <c r="O101" s="32"/>
    </row>
    <row r="102" spans="1:28" ht="18" customHeight="1" x14ac:dyDescent="0.25">
      <c r="A102" s="70"/>
      <c r="B102" s="70"/>
      <c r="C102" s="187"/>
      <c r="D102" s="70"/>
      <c r="E102" s="70"/>
      <c r="F102" s="70"/>
      <c r="G102" s="70"/>
      <c r="H102" s="70"/>
      <c r="I102" s="70"/>
      <c r="J102" s="70"/>
      <c r="K102" s="32"/>
      <c r="L102" s="32"/>
      <c r="M102" s="32"/>
      <c r="N102" s="32"/>
      <c r="O102" s="32"/>
    </row>
    <row r="103" spans="1:28" ht="18" customHeight="1" x14ac:dyDescent="0.25">
      <c r="A103" s="70"/>
      <c r="B103" s="70"/>
      <c r="C103" s="187"/>
      <c r="D103" s="70"/>
      <c r="E103" s="70"/>
      <c r="F103" s="70"/>
      <c r="G103" s="70"/>
      <c r="H103" s="70"/>
      <c r="I103" s="70"/>
      <c r="J103" s="70"/>
      <c r="K103" s="32"/>
      <c r="L103" s="32"/>
      <c r="M103" s="32"/>
      <c r="N103" s="32"/>
      <c r="O103" s="32"/>
    </row>
    <row r="104" spans="1:28" x14ac:dyDescent="0.25">
      <c r="A104" s="70"/>
      <c r="B104" s="70"/>
      <c r="C104" s="187"/>
      <c r="D104" s="70"/>
      <c r="E104" s="70"/>
      <c r="F104" s="70"/>
      <c r="G104" s="70"/>
      <c r="H104" s="70"/>
      <c r="I104" s="70"/>
      <c r="J104" s="70"/>
      <c r="K104" s="32"/>
      <c r="L104" s="32"/>
      <c r="M104" s="32"/>
      <c r="N104" s="32"/>
      <c r="O104" s="32"/>
    </row>
    <row r="105" spans="1:28" x14ac:dyDescent="0.25">
      <c r="A105" s="70"/>
      <c r="B105" s="70"/>
      <c r="C105" s="187"/>
      <c r="D105" s="70"/>
      <c r="E105" s="70"/>
      <c r="F105" s="70"/>
      <c r="G105" s="70"/>
      <c r="H105" s="70"/>
      <c r="I105" s="70"/>
      <c r="J105" s="70"/>
      <c r="K105" s="32"/>
      <c r="L105" s="32"/>
      <c r="M105" s="32"/>
      <c r="N105" s="32"/>
      <c r="O105" s="32"/>
    </row>
    <row r="106" spans="1:28" x14ac:dyDescent="0.25">
      <c r="A106" s="70"/>
      <c r="B106" s="70"/>
      <c r="C106" s="187"/>
      <c r="D106" s="70"/>
      <c r="E106" s="70"/>
      <c r="F106" s="70"/>
      <c r="G106" s="70"/>
      <c r="H106" s="70"/>
      <c r="I106" s="70"/>
      <c r="J106" s="70"/>
      <c r="K106" s="32"/>
      <c r="L106" s="32"/>
      <c r="M106" s="32"/>
      <c r="N106" s="32"/>
      <c r="O106" s="32"/>
    </row>
    <row r="107" spans="1:28" x14ac:dyDescent="0.25">
      <c r="A107" s="70"/>
      <c r="B107" s="70"/>
      <c r="C107" s="187"/>
      <c r="D107" s="70"/>
      <c r="E107" s="70"/>
      <c r="F107" s="70"/>
      <c r="G107" s="70"/>
      <c r="H107" s="70"/>
      <c r="I107" s="70"/>
      <c r="J107" s="70"/>
      <c r="K107" s="32"/>
      <c r="L107" s="32"/>
      <c r="M107" s="32"/>
      <c r="N107" s="32"/>
      <c r="O107" s="32"/>
    </row>
    <row r="108" spans="1:28" x14ac:dyDescent="0.25">
      <c r="A108" s="70"/>
      <c r="B108" s="70"/>
      <c r="C108" s="187"/>
      <c r="D108" s="70"/>
      <c r="E108" s="70"/>
      <c r="F108" s="70"/>
      <c r="G108" s="70"/>
      <c r="H108" s="70"/>
      <c r="I108" s="70"/>
      <c r="J108" s="70"/>
      <c r="K108" s="32"/>
      <c r="L108" s="32"/>
      <c r="M108" s="32"/>
      <c r="N108" s="32"/>
      <c r="O108" s="32"/>
    </row>
    <row r="109" spans="1:28" x14ac:dyDescent="0.25">
      <c r="A109" s="70"/>
      <c r="B109" s="70"/>
      <c r="C109" s="187"/>
      <c r="D109" s="70"/>
      <c r="E109" s="70"/>
      <c r="F109" s="70"/>
      <c r="G109" s="70"/>
      <c r="H109" s="70"/>
      <c r="I109" s="70"/>
      <c r="J109" s="70"/>
      <c r="K109" s="32"/>
      <c r="L109" s="32"/>
      <c r="M109" s="32"/>
      <c r="N109" s="32"/>
      <c r="O109" s="32"/>
    </row>
    <row r="110" spans="1:28" x14ac:dyDescent="0.25">
      <c r="A110" s="70"/>
      <c r="B110" s="70"/>
      <c r="C110" s="187"/>
      <c r="D110" s="70"/>
      <c r="E110" s="70"/>
      <c r="F110" s="70"/>
      <c r="G110" s="70"/>
      <c r="H110" s="70"/>
      <c r="I110" s="70"/>
      <c r="J110" s="70"/>
      <c r="K110" s="32"/>
      <c r="L110" s="32"/>
      <c r="M110" s="32"/>
      <c r="N110" s="32"/>
      <c r="O110" s="32"/>
    </row>
    <row r="111" spans="1:28" x14ac:dyDescent="0.25">
      <c r="A111" s="70"/>
      <c r="B111" s="70"/>
      <c r="C111" s="187"/>
      <c r="D111" s="70"/>
      <c r="E111" s="188"/>
      <c r="F111" s="188"/>
      <c r="G111" s="70"/>
      <c r="H111" s="70"/>
      <c r="I111" s="70"/>
      <c r="J111" s="70"/>
      <c r="K111" s="32"/>
      <c r="L111" s="32"/>
      <c r="M111" s="32"/>
      <c r="N111" s="32"/>
      <c r="O111" s="32"/>
    </row>
    <row r="112" spans="1:28" x14ac:dyDescent="0.25">
      <c r="A112" s="70"/>
      <c r="B112" s="70"/>
      <c r="C112" s="187"/>
      <c r="D112" s="70"/>
      <c r="E112" s="70"/>
      <c r="F112" s="70"/>
      <c r="G112" s="70"/>
      <c r="H112" s="70"/>
      <c r="I112" s="70"/>
      <c r="J112" s="70"/>
      <c r="K112" s="32"/>
      <c r="L112" s="32"/>
      <c r="M112" s="32"/>
      <c r="N112" s="32"/>
      <c r="O112" s="32"/>
    </row>
    <row r="113" spans="1:15" x14ac:dyDescent="0.25">
      <c r="A113" s="70"/>
      <c r="B113" s="70"/>
      <c r="C113" s="187"/>
      <c r="D113" s="70"/>
      <c r="E113" s="70"/>
      <c r="F113" s="70"/>
      <c r="G113" s="70"/>
      <c r="H113" s="70"/>
      <c r="I113" s="70"/>
      <c r="J113" s="70"/>
      <c r="K113" s="32"/>
      <c r="L113" s="32"/>
      <c r="M113" s="32"/>
      <c r="N113" s="32"/>
      <c r="O113" s="32"/>
    </row>
    <row r="114" spans="1:15" x14ac:dyDescent="0.25">
      <c r="A114" s="70"/>
      <c r="B114" s="70"/>
      <c r="C114" s="187"/>
      <c r="D114" s="70"/>
      <c r="E114" s="70"/>
      <c r="F114" s="70"/>
      <c r="G114" s="70"/>
      <c r="H114" s="70"/>
      <c r="I114" s="70"/>
      <c r="J114" s="70"/>
      <c r="K114" s="32"/>
      <c r="L114" s="32"/>
      <c r="M114" s="32"/>
      <c r="N114" s="32"/>
      <c r="O114" s="32"/>
    </row>
    <row r="115" spans="1:15" x14ac:dyDescent="0.25">
      <c r="A115" s="70"/>
      <c r="B115" s="70"/>
      <c r="C115" s="187"/>
      <c r="D115" s="70"/>
      <c r="E115" s="70"/>
      <c r="F115" s="70"/>
      <c r="G115" s="70"/>
      <c r="H115" s="70"/>
      <c r="I115" s="70"/>
      <c r="J115" s="70"/>
      <c r="K115" s="32"/>
      <c r="L115" s="32"/>
      <c r="M115" s="32"/>
      <c r="N115" s="32"/>
      <c r="O115" s="32"/>
    </row>
    <row r="116" spans="1:15" x14ac:dyDescent="0.25">
      <c r="A116" s="70"/>
      <c r="B116" s="70"/>
      <c r="C116" s="187"/>
      <c r="D116" s="70"/>
      <c r="E116" s="70"/>
      <c r="F116" s="70"/>
      <c r="G116" s="70"/>
      <c r="H116" s="70"/>
      <c r="I116" s="70"/>
      <c r="J116" s="70"/>
      <c r="K116" s="32"/>
      <c r="L116" s="32"/>
      <c r="M116" s="32"/>
      <c r="N116" s="32"/>
      <c r="O116" s="32"/>
    </row>
    <row r="117" spans="1:15" x14ac:dyDescent="0.25">
      <c r="A117" s="70"/>
      <c r="B117" s="70"/>
      <c r="C117" s="187"/>
      <c r="D117" s="70"/>
      <c r="E117" s="70"/>
      <c r="F117" s="70"/>
      <c r="G117" s="70"/>
      <c r="H117" s="70"/>
      <c r="I117" s="70"/>
      <c r="J117" s="70"/>
      <c r="K117" s="32"/>
      <c r="L117" s="32"/>
      <c r="M117" s="32"/>
      <c r="N117" s="32"/>
      <c r="O117" s="32"/>
    </row>
    <row r="118" spans="1:15" x14ac:dyDescent="0.25">
      <c r="E118" s="1"/>
    </row>
    <row r="119" spans="1:15" x14ac:dyDescent="0.25">
      <c r="E119" s="1"/>
    </row>
    <row r="120" spans="1:15" x14ac:dyDescent="0.25">
      <c r="E120" s="1"/>
    </row>
    <row r="121" spans="1:15" x14ac:dyDescent="0.25">
      <c r="E121" s="1"/>
    </row>
    <row r="122" spans="1:15" x14ac:dyDescent="0.25">
      <c r="A122" s="5"/>
    </row>
    <row r="124" spans="1:15" x14ac:dyDescent="0.25">
      <c r="G124" s="180"/>
      <c r="N124" s="180"/>
    </row>
    <row r="125" spans="1:15" x14ac:dyDescent="0.25">
      <c r="H125" s="180"/>
      <c r="I125" s="180"/>
      <c r="J125" s="180"/>
      <c r="K125" s="180"/>
      <c r="L125" s="180"/>
      <c r="O125" s="180"/>
    </row>
    <row r="126" spans="1:15" x14ac:dyDescent="0.25">
      <c r="H126" s="180"/>
      <c r="I126" s="180"/>
      <c r="J126" s="180"/>
      <c r="K126" s="180"/>
      <c r="L126" s="180"/>
      <c r="O126" s="180"/>
    </row>
    <row r="127" spans="1:15" x14ac:dyDescent="0.25">
      <c r="H127" s="180"/>
      <c r="I127" s="180"/>
      <c r="J127" s="180"/>
      <c r="K127" s="180"/>
      <c r="L127" s="180"/>
      <c r="O127" s="180"/>
    </row>
    <row r="128" spans="1:15" x14ac:dyDescent="0.25">
      <c r="H128" s="180"/>
      <c r="I128" s="180"/>
      <c r="J128" s="180"/>
      <c r="K128" s="180"/>
      <c r="L128" s="180"/>
      <c r="M128" s="2"/>
      <c r="O128" s="180"/>
    </row>
    <row r="130" spans="2:7" x14ac:dyDescent="0.25">
      <c r="B130" s="180"/>
      <c r="G130" s="179"/>
    </row>
    <row r="131" spans="2:7" x14ac:dyDescent="0.25">
      <c r="B131" s="180"/>
      <c r="G131" s="179"/>
    </row>
    <row r="132" spans="2:7" x14ac:dyDescent="0.25">
      <c r="B132" s="180"/>
      <c r="G132" s="179"/>
    </row>
  </sheetData>
  <mergeCells count="28">
    <mergeCell ref="O9:O10"/>
    <mergeCell ref="B76:D76"/>
    <mergeCell ref="M78:O78"/>
    <mergeCell ref="D79:F79"/>
    <mergeCell ref="I79:L79"/>
    <mergeCell ref="B77:D77"/>
    <mergeCell ref="M77:O77"/>
    <mergeCell ref="D78:F78"/>
    <mergeCell ref="I78:L78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A6:N6"/>
    <mergeCell ref="K1:N1"/>
    <mergeCell ref="A5:O5"/>
    <mergeCell ref="H2:O2"/>
    <mergeCell ref="H3:O3"/>
    <mergeCell ref="H4:O4"/>
    <mergeCell ref="A2:E2"/>
    <mergeCell ref="A3:E3"/>
  </mergeCell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51"/>
  <sheetViews>
    <sheetView topLeftCell="A16" workbookViewId="0">
      <selection activeCell="J47" sqref="J47"/>
    </sheetView>
  </sheetViews>
  <sheetFormatPr defaultRowHeight="15.75" x14ac:dyDescent="0.25"/>
  <cols>
    <col min="1" max="1" width="5.140625" style="180" bestFit="1" customWidth="1"/>
    <col min="2" max="2" width="11.28515625" style="1" bestFit="1" customWidth="1"/>
    <col min="3" max="3" width="16.5703125" style="1" bestFit="1" customWidth="1"/>
    <col min="4" max="4" width="7.5703125" style="1" customWidth="1"/>
    <col min="5" max="5" width="6.42578125" style="180" bestFit="1" customWidth="1"/>
    <col min="6" max="6" width="12.7109375" style="1" bestFit="1" customWidth="1"/>
    <col min="7" max="7" width="8.42578125" style="1" bestFit="1" customWidth="1"/>
    <col min="8" max="8" width="7.5703125" style="1" customWidth="1"/>
    <col min="9" max="9" width="9.42578125" style="1" customWidth="1"/>
    <col min="10" max="10" width="8" style="1" customWidth="1"/>
    <col min="11" max="11" width="5.140625" style="1" bestFit="1" customWidth="1"/>
    <col min="12" max="12" width="7" style="1" customWidth="1"/>
    <col min="13" max="13" width="7.5703125" style="1" bestFit="1" customWidth="1"/>
    <col min="14" max="14" width="8.7109375" style="1" bestFit="1" customWidth="1"/>
    <col min="15" max="15" width="20.7109375" style="1" bestFit="1" customWidth="1"/>
    <col min="16" max="16" width="17.28515625" style="1" customWidth="1"/>
    <col min="17" max="17" width="12" style="1" customWidth="1"/>
    <col min="18" max="250" width="9.140625" style="1"/>
    <col min="251" max="251" width="6" style="1" customWidth="1"/>
    <col min="252" max="252" width="12.140625" style="1" customWidth="1"/>
    <col min="253" max="253" width="17.42578125" style="1" customWidth="1"/>
    <col min="254" max="254" width="7.5703125" style="1" customWidth="1"/>
    <col min="255" max="255" width="0" style="1" hidden="1" customWidth="1"/>
    <col min="256" max="256" width="5.140625" style="1" customWidth="1"/>
    <col min="257" max="257" width="0" style="1" hidden="1" customWidth="1"/>
    <col min="258" max="258" width="11.42578125" style="1" customWidth="1"/>
    <col min="259" max="259" width="0.5703125" style="1" customWidth="1"/>
    <col min="260" max="260" width="12.5703125" style="1" customWidth="1"/>
    <col min="261" max="261" width="7.5703125" style="1" customWidth="1"/>
    <col min="262" max="263" width="0" style="1" hidden="1" customWidth="1"/>
    <col min="264" max="264" width="6.85546875" style="1" customWidth="1"/>
    <col min="265" max="265" width="6.28515625" style="1" customWidth="1"/>
    <col min="266" max="266" width="6.140625" style="1" customWidth="1"/>
    <col min="267" max="267" width="6" style="1" customWidth="1"/>
    <col min="268" max="268" width="6.140625" style="1" customWidth="1"/>
    <col min="269" max="269" width="6.5703125" style="1" customWidth="1"/>
    <col min="270" max="270" width="10.140625" style="1" customWidth="1"/>
    <col min="271" max="271" width="8.42578125" style="1" customWidth="1"/>
    <col min="272" max="272" width="17.28515625" style="1" customWidth="1"/>
    <col min="273" max="273" width="12" style="1" customWidth="1"/>
    <col min="274" max="506" width="9.140625" style="1"/>
    <col min="507" max="507" width="6" style="1" customWidth="1"/>
    <col min="508" max="508" width="12.140625" style="1" customWidth="1"/>
    <col min="509" max="509" width="17.42578125" style="1" customWidth="1"/>
    <col min="510" max="510" width="7.5703125" style="1" customWidth="1"/>
    <col min="511" max="511" width="0" style="1" hidden="1" customWidth="1"/>
    <col min="512" max="512" width="5.140625" style="1" customWidth="1"/>
    <col min="513" max="513" width="0" style="1" hidden="1" customWidth="1"/>
    <col min="514" max="514" width="11.42578125" style="1" customWidth="1"/>
    <col min="515" max="515" width="0.5703125" style="1" customWidth="1"/>
    <col min="516" max="516" width="12.5703125" style="1" customWidth="1"/>
    <col min="517" max="517" width="7.5703125" style="1" customWidth="1"/>
    <col min="518" max="519" width="0" style="1" hidden="1" customWidth="1"/>
    <col min="520" max="520" width="6.85546875" style="1" customWidth="1"/>
    <col min="521" max="521" width="6.28515625" style="1" customWidth="1"/>
    <col min="522" max="522" width="6.140625" style="1" customWidth="1"/>
    <col min="523" max="523" width="6" style="1" customWidth="1"/>
    <col min="524" max="524" width="6.140625" style="1" customWidth="1"/>
    <col min="525" max="525" width="6.5703125" style="1" customWidth="1"/>
    <col min="526" max="526" width="10.140625" style="1" customWidth="1"/>
    <col min="527" max="527" width="8.42578125" style="1" customWidth="1"/>
    <col min="528" max="528" width="17.28515625" style="1" customWidth="1"/>
    <col min="529" max="529" width="12" style="1" customWidth="1"/>
    <col min="530" max="762" width="9.140625" style="1"/>
    <col min="763" max="763" width="6" style="1" customWidth="1"/>
    <col min="764" max="764" width="12.140625" style="1" customWidth="1"/>
    <col min="765" max="765" width="17.42578125" style="1" customWidth="1"/>
    <col min="766" max="766" width="7.5703125" style="1" customWidth="1"/>
    <col min="767" max="767" width="0" style="1" hidden="1" customWidth="1"/>
    <col min="768" max="768" width="5.140625" style="1" customWidth="1"/>
    <col min="769" max="769" width="0" style="1" hidden="1" customWidth="1"/>
    <col min="770" max="770" width="11.42578125" style="1" customWidth="1"/>
    <col min="771" max="771" width="0.5703125" style="1" customWidth="1"/>
    <col min="772" max="772" width="12.5703125" style="1" customWidth="1"/>
    <col min="773" max="773" width="7.5703125" style="1" customWidth="1"/>
    <col min="774" max="775" width="0" style="1" hidden="1" customWidth="1"/>
    <col min="776" max="776" width="6.85546875" style="1" customWidth="1"/>
    <col min="777" max="777" width="6.28515625" style="1" customWidth="1"/>
    <col min="778" max="778" width="6.140625" style="1" customWidth="1"/>
    <col min="779" max="779" width="6" style="1" customWidth="1"/>
    <col min="780" max="780" width="6.140625" style="1" customWidth="1"/>
    <col min="781" max="781" width="6.5703125" style="1" customWidth="1"/>
    <col min="782" max="782" width="10.140625" style="1" customWidth="1"/>
    <col min="783" max="783" width="8.42578125" style="1" customWidth="1"/>
    <col min="784" max="784" width="17.28515625" style="1" customWidth="1"/>
    <col min="785" max="785" width="12" style="1" customWidth="1"/>
    <col min="786" max="1018" width="9.140625" style="1"/>
    <col min="1019" max="1019" width="6" style="1" customWidth="1"/>
    <col min="1020" max="1020" width="12.140625" style="1" customWidth="1"/>
    <col min="1021" max="1021" width="17.42578125" style="1" customWidth="1"/>
    <col min="1022" max="1022" width="7.5703125" style="1" customWidth="1"/>
    <col min="1023" max="1023" width="0" style="1" hidden="1" customWidth="1"/>
    <col min="1024" max="1024" width="5.140625" style="1" customWidth="1"/>
    <col min="1025" max="1025" width="0" style="1" hidden="1" customWidth="1"/>
    <col min="1026" max="1026" width="11.42578125" style="1" customWidth="1"/>
    <col min="1027" max="1027" width="0.5703125" style="1" customWidth="1"/>
    <col min="1028" max="1028" width="12.5703125" style="1" customWidth="1"/>
    <col min="1029" max="1029" width="7.5703125" style="1" customWidth="1"/>
    <col min="1030" max="1031" width="0" style="1" hidden="1" customWidth="1"/>
    <col min="1032" max="1032" width="6.85546875" style="1" customWidth="1"/>
    <col min="1033" max="1033" width="6.28515625" style="1" customWidth="1"/>
    <col min="1034" max="1034" width="6.140625" style="1" customWidth="1"/>
    <col min="1035" max="1035" width="6" style="1" customWidth="1"/>
    <col min="1036" max="1036" width="6.140625" style="1" customWidth="1"/>
    <col min="1037" max="1037" width="6.5703125" style="1" customWidth="1"/>
    <col min="1038" max="1038" width="10.140625" style="1" customWidth="1"/>
    <col min="1039" max="1039" width="8.42578125" style="1" customWidth="1"/>
    <col min="1040" max="1040" width="17.28515625" style="1" customWidth="1"/>
    <col min="1041" max="1041" width="12" style="1" customWidth="1"/>
    <col min="1042" max="1274" width="9.140625" style="1"/>
    <col min="1275" max="1275" width="6" style="1" customWidth="1"/>
    <col min="1276" max="1276" width="12.140625" style="1" customWidth="1"/>
    <col min="1277" max="1277" width="17.42578125" style="1" customWidth="1"/>
    <col min="1278" max="1278" width="7.5703125" style="1" customWidth="1"/>
    <col min="1279" max="1279" width="0" style="1" hidden="1" customWidth="1"/>
    <col min="1280" max="1280" width="5.140625" style="1" customWidth="1"/>
    <col min="1281" max="1281" width="0" style="1" hidden="1" customWidth="1"/>
    <col min="1282" max="1282" width="11.42578125" style="1" customWidth="1"/>
    <col min="1283" max="1283" width="0.5703125" style="1" customWidth="1"/>
    <col min="1284" max="1284" width="12.5703125" style="1" customWidth="1"/>
    <col min="1285" max="1285" width="7.5703125" style="1" customWidth="1"/>
    <col min="1286" max="1287" width="0" style="1" hidden="1" customWidth="1"/>
    <col min="1288" max="1288" width="6.85546875" style="1" customWidth="1"/>
    <col min="1289" max="1289" width="6.28515625" style="1" customWidth="1"/>
    <col min="1290" max="1290" width="6.140625" style="1" customWidth="1"/>
    <col min="1291" max="1291" width="6" style="1" customWidth="1"/>
    <col min="1292" max="1292" width="6.140625" style="1" customWidth="1"/>
    <col min="1293" max="1293" width="6.5703125" style="1" customWidth="1"/>
    <col min="1294" max="1294" width="10.140625" style="1" customWidth="1"/>
    <col min="1295" max="1295" width="8.42578125" style="1" customWidth="1"/>
    <col min="1296" max="1296" width="17.28515625" style="1" customWidth="1"/>
    <col min="1297" max="1297" width="12" style="1" customWidth="1"/>
    <col min="1298" max="1530" width="9.140625" style="1"/>
    <col min="1531" max="1531" width="6" style="1" customWidth="1"/>
    <col min="1532" max="1532" width="12.140625" style="1" customWidth="1"/>
    <col min="1533" max="1533" width="17.42578125" style="1" customWidth="1"/>
    <col min="1534" max="1534" width="7.5703125" style="1" customWidth="1"/>
    <col min="1535" max="1535" width="0" style="1" hidden="1" customWidth="1"/>
    <col min="1536" max="1536" width="5.140625" style="1" customWidth="1"/>
    <col min="1537" max="1537" width="0" style="1" hidden="1" customWidth="1"/>
    <col min="1538" max="1538" width="11.42578125" style="1" customWidth="1"/>
    <col min="1539" max="1539" width="0.5703125" style="1" customWidth="1"/>
    <col min="1540" max="1540" width="12.5703125" style="1" customWidth="1"/>
    <col min="1541" max="1541" width="7.5703125" style="1" customWidth="1"/>
    <col min="1542" max="1543" width="0" style="1" hidden="1" customWidth="1"/>
    <col min="1544" max="1544" width="6.85546875" style="1" customWidth="1"/>
    <col min="1545" max="1545" width="6.28515625" style="1" customWidth="1"/>
    <col min="1546" max="1546" width="6.140625" style="1" customWidth="1"/>
    <col min="1547" max="1547" width="6" style="1" customWidth="1"/>
    <col min="1548" max="1548" width="6.140625" style="1" customWidth="1"/>
    <col min="1549" max="1549" width="6.5703125" style="1" customWidth="1"/>
    <col min="1550" max="1550" width="10.140625" style="1" customWidth="1"/>
    <col min="1551" max="1551" width="8.42578125" style="1" customWidth="1"/>
    <col min="1552" max="1552" width="17.28515625" style="1" customWidth="1"/>
    <col min="1553" max="1553" width="12" style="1" customWidth="1"/>
    <col min="1554" max="1786" width="9.140625" style="1"/>
    <col min="1787" max="1787" width="6" style="1" customWidth="1"/>
    <col min="1788" max="1788" width="12.140625" style="1" customWidth="1"/>
    <col min="1789" max="1789" width="17.42578125" style="1" customWidth="1"/>
    <col min="1790" max="1790" width="7.5703125" style="1" customWidth="1"/>
    <col min="1791" max="1791" width="0" style="1" hidden="1" customWidth="1"/>
    <col min="1792" max="1792" width="5.140625" style="1" customWidth="1"/>
    <col min="1793" max="1793" width="0" style="1" hidden="1" customWidth="1"/>
    <col min="1794" max="1794" width="11.42578125" style="1" customWidth="1"/>
    <col min="1795" max="1795" width="0.5703125" style="1" customWidth="1"/>
    <col min="1796" max="1796" width="12.5703125" style="1" customWidth="1"/>
    <col min="1797" max="1797" width="7.5703125" style="1" customWidth="1"/>
    <col min="1798" max="1799" width="0" style="1" hidden="1" customWidth="1"/>
    <col min="1800" max="1800" width="6.85546875" style="1" customWidth="1"/>
    <col min="1801" max="1801" width="6.28515625" style="1" customWidth="1"/>
    <col min="1802" max="1802" width="6.140625" style="1" customWidth="1"/>
    <col min="1803" max="1803" width="6" style="1" customWidth="1"/>
    <col min="1804" max="1804" width="6.140625" style="1" customWidth="1"/>
    <col min="1805" max="1805" width="6.5703125" style="1" customWidth="1"/>
    <col min="1806" max="1806" width="10.140625" style="1" customWidth="1"/>
    <col min="1807" max="1807" width="8.42578125" style="1" customWidth="1"/>
    <col min="1808" max="1808" width="17.28515625" style="1" customWidth="1"/>
    <col min="1809" max="1809" width="12" style="1" customWidth="1"/>
    <col min="1810" max="2042" width="9.140625" style="1"/>
    <col min="2043" max="2043" width="6" style="1" customWidth="1"/>
    <col min="2044" max="2044" width="12.140625" style="1" customWidth="1"/>
    <col min="2045" max="2045" width="17.42578125" style="1" customWidth="1"/>
    <col min="2046" max="2046" width="7.5703125" style="1" customWidth="1"/>
    <col min="2047" max="2047" width="0" style="1" hidden="1" customWidth="1"/>
    <col min="2048" max="2048" width="5.140625" style="1" customWidth="1"/>
    <col min="2049" max="2049" width="0" style="1" hidden="1" customWidth="1"/>
    <col min="2050" max="2050" width="11.42578125" style="1" customWidth="1"/>
    <col min="2051" max="2051" width="0.5703125" style="1" customWidth="1"/>
    <col min="2052" max="2052" width="12.5703125" style="1" customWidth="1"/>
    <col min="2053" max="2053" width="7.5703125" style="1" customWidth="1"/>
    <col min="2054" max="2055" width="0" style="1" hidden="1" customWidth="1"/>
    <col min="2056" max="2056" width="6.85546875" style="1" customWidth="1"/>
    <col min="2057" max="2057" width="6.28515625" style="1" customWidth="1"/>
    <col min="2058" max="2058" width="6.140625" style="1" customWidth="1"/>
    <col min="2059" max="2059" width="6" style="1" customWidth="1"/>
    <col min="2060" max="2060" width="6.140625" style="1" customWidth="1"/>
    <col min="2061" max="2061" width="6.5703125" style="1" customWidth="1"/>
    <col min="2062" max="2062" width="10.140625" style="1" customWidth="1"/>
    <col min="2063" max="2063" width="8.42578125" style="1" customWidth="1"/>
    <col min="2064" max="2064" width="17.28515625" style="1" customWidth="1"/>
    <col min="2065" max="2065" width="12" style="1" customWidth="1"/>
    <col min="2066" max="2298" width="9.140625" style="1"/>
    <col min="2299" max="2299" width="6" style="1" customWidth="1"/>
    <col min="2300" max="2300" width="12.140625" style="1" customWidth="1"/>
    <col min="2301" max="2301" width="17.42578125" style="1" customWidth="1"/>
    <col min="2302" max="2302" width="7.5703125" style="1" customWidth="1"/>
    <col min="2303" max="2303" width="0" style="1" hidden="1" customWidth="1"/>
    <col min="2304" max="2304" width="5.140625" style="1" customWidth="1"/>
    <col min="2305" max="2305" width="0" style="1" hidden="1" customWidth="1"/>
    <col min="2306" max="2306" width="11.42578125" style="1" customWidth="1"/>
    <col min="2307" max="2307" width="0.5703125" style="1" customWidth="1"/>
    <col min="2308" max="2308" width="12.5703125" style="1" customWidth="1"/>
    <col min="2309" max="2309" width="7.5703125" style="1" customWidth="1"/>
    <col min="2310" max="2311" width="0" style="1" hidden="1" customWidth="1"/>
    <col min="2312" max="2312" width="6.85546875" style="1" customWidth="1"/>
    <col min="2313" max="2313" width="6.28515625" style="1" customWidth="1"/>
    <col min="2314" max="2314" width="6.140625" style="1" customWidth="1"/>
    <col min="2315" max="2315" width="6" style="1" customWidth="1"/>
    <col min="2316" max="2316" width="6.140625" style="1" customWidth="1"/>
    <col min="2317" max="2317" width="6.5703125" style="1" customWidth="1"/>
    <col min="2318" max="2318" width="10.140625" style="1" customWidth="1"/>
    <col min="2319" max="2319" width="8.42578125" style="1" customWidth="1"/>
    <col min="2320" max="2320" width="17.28515625" style="1" customWidth="1"/>
    <col min="2321" max="2321" width="12" style="1" customWidth="1"/>
    <col min="2322" max="2554" width="9.140625" style="1"/>
    <col min="2555" max="2555" width="6" style="1" customWidth="1"/>
    <col min="2556" max="2556" width="12.140625" style="1" customWidth="1"/>
    <col min="2557" max="2557" width="17.42578125" style="1" customWidth="1"/>
    <col min="2558" max="2558" width="7.5703125" style="1" customWidth="1"/>
    <col min="2559" max="2559" width="0" style="1" hidden="1" customWidth="1"/>
    <col min="2560" max="2560" width="5.140625" style="1" customWidth="1"/>
    <col min="2561" max="2561" width="0" style="1" hidden="1" customWidth="1"/>
    <col min="2562" max="2562" width="11.42578125" style="1" customWidth="1"/>
    <col min="2563" max="2563" width="0.5703125" style="1" customWidth="1"/>
    <col min="2564" max="2564" width="12.5703125" style="1" customWidth="1"/>
    <col min="2565" max="2565" width="7.5703125" style="1" customWidth="1"/>
    <col min="2566" max="2567" width="0" style="1" hidden="1" customWidth="1"/>
    <col min="2568" max="2568" width="6.85546875" style="1" customWidth="1"/>
    <col min="2569" max="2569" width="6.28515625" style="1" customWidth="1"/>
    <col min="2570" max="2570" width="6.140625" style="1" customWidth="1"/>
    <col min="2571" max="2571" width="6" style="1" customWidth="1"/>
    <col min="2572" max="2572" width="6.140625" style="1" customWidth="1"/>
    <col min="2573" max="2573" width="6.5703125" style="1" customWidth="1"/>
    <col min="2574" max="2574" width="10.140625" style="1" customWidth="1"/>
    <col min="2575" max="2575" width="8.42578125" style="1" customWidth="1"/>
    <col min="2576" max="2576" width="17.28515625" style="1" customWidth="1"/>
    <col min="2577" max="2577" width="12" style="1" customWidth="1"/>
    <col min="2578" max="2810" width="9.140625" style="1"/>
    <col min="2811" max="2811" width="6" style="1" customWidth="1"/>
    <col min="2812" max="2812" width="12.140625" style="1" customWidth="1"/>
    <col min="2813" max="2813" width="17.42578125" style="1" customWidth="1"/>
    <col min="2814" max="2814" width="7.5703125" style="1" customWidth="1"/>
    <col min="2815" max="2815" width="0" style="1" hidden="1" customWidth="1"/>
    <col min="2816" max="2816" width="5.140625" style="1" customWidth="1"/>
    <col min="2817" max="2817" width="0" style="1" hidden="1" customWidth="1"/>
    <col min="2818" max="2818" width="11.42578125" style="1" customWidth="1"/>
    <col min="2819" max="2819" width="0.5703125" style="1" customWidth="1"/>
    <col min="2820" max="2820" width="12.5703125" style="1" customWidth="1"/>
    <col min="2821" max="2821" width="7.5703125" style="1" customWidth="1"/>
    <col min="2822" max="2823" width="0" style="1" hidden="1" customWidth="1"/>
    <col min="2824" max="2824" width="6.85546875" style="1" customWidth="1"/>
    <col min="2825" max="2825" width="6.28515625" style="1" customWidth="1"/>
    <col min="2826" max="2826" width="6.140625" style="1" customWidth="1"/>
    <col min="2827" max="2827" width="6" style="1" customWidth="1"/>
    <col min="2828" max="2828" width="6.140625" style="1" customWidth="1"/>
    <col min="2829" max="2829" width="6.5703125" style="1" customWidth="1"/>
    <col min="2830" max="2830" width="10.140625" style="1" customWidth="1"/>
    <col min="2831" max="2831" width="8.42578125" style="1" customWidth="1"/>
    <col min="2832" max="2832" width="17.28515625" style="1" customWidth="1"/>
    <col min="2833" max="2833" width="12" style="1" customWidth="1"/>
    <col min="2834" max="3066" width="9.140625" style="1"/>
    <col min="3067" max="3067" width="6" style="1" customWidth="1"/>
    <col min="3068" max="3068" width="12.140625" style="1" customWidth="1"/>
    <col min="3069" max="3069" width="17.42578125" style="1" customWidth="1"/>
    <col min="3070" max="3070" width="7.5703125" style="1" customWidth="1"/>
    <col min="3071" max="3071" width="0" style="1" hidden="1" customWidth="1"/>
    <col min="3072" max="3072" width="5.140625" style="1" customWidth="1"/>
    <col min="3073" max="3073" width="0" style="1" hidden="1" customWidth="1"/>
    <col min="3074" max="3074" width="11.42578125" style="1" customWidth="1"/>
    <col min="3075" max="3075" width="0.5703125" style="1" customWidth="1"/>
    <col min="3076" max="3076" width="12.5703125" style="1" customWidth="1"/>
    <col min="3077" max="3077" width="7.5703125" style="1" customWidth="1"/>
    <col min="3078" max="3079" width="0" style="1" hidden="1" customWidth="1"/>
    <col min="3080" max="3080" width="6.85546875" style="1" customWidth="1"/>
    <col min="3081" max="3081" width="6.28515625" style="1" customWidth="1"/>
    <col min="3082" max="3082" width="6.140625" style="1" customWidth="1"/>
    <col min="3083" max="3083" width="6" style="1" customWidth="1"/>
    <col min="3084" max="3084" width="6.140625" style="1" customWidth="1"/>
    <col min="3085" max="3085" width="6.5703125" style="1" customWidth="1"/>
    <col min="3086" max="3086" width="10.140625" style="1" customWidth="1"/>
    <col min="3087" max="3087" width="8.42578125" style="1" customWidth="1"/>
    <col min="3088" max="3088" width="17.28515625" style="1" customWidth="1"/>
    <col min="3089" max="3089" width="12" style="1" customWidth="1"/>
    <col min="3090" max="3322" width="9.140625" style="1"/>
    <col min="3323" max="3323" width="6" style="1" customWidth="1"/>
    <col min="3324" max="3324" width="12.140625" style="1" customWidth="1"/>
    <col min="3325" max="3325" width="17.42578125" style="1" customWidth="1"/>
    <col min="3326" max="3326" width="7.5703125" style="1" customWidth="1"/>
    <col min="3327" max="3327" width="0" style="1" hidden="1" customWidth="1"/>
    <col min="3328" max="3328" width="5.140625" style="1" customWidth="1"/>
    <col min="3329" max="3329" width="0" style="1" hidden="1" customWidth="1"/>
    <col min="3330" max="3330" width="11.42578125" style="1" customWidth="1"/>
    <col min="3331" max="3331" width="0.5703125" style="1" customWidth="1"/>
    <col min="3332" max="3332" width="12.5703125" style="1" customWidth="1"/>
    <col min="3333" max="3333" width="7.5703125" style="1" customWidth="1"/>
    <col min="3334" max="3335" width="0" style="1" hidden="1" customWidth="1"/>
    <col min="3336" max="3336" width="6.85546875" style="1" customWidth="1"/>
    <col min="3337" max="3337" width="6.28515625" style="1" customWidth="1"/>
    <col min="3338" max="3338" width="6.140625" style="1" customWidth="1"/>
    <col min="3339" max="3339" width="6" style="1" customWidth="1"/>
    <col min="3340" max="3340" width="6.140625" style="1" customWidth="1"/>
    <col min="3341" max="3341" width="6.5703125" style="1" customWidth="1"/>
    <col min="3342" max="3342" width="10.140625" style="1" customWidth="1"/>
    <col min="3343" max="3343" width="8.42578125" style="1" customWidth="1"/>
    <col min="3344" max="3344" width="17.28515625" style="1" customWidth="1"/>
    <col min="3345" max="3345" width="12" style="1" customWidth="1"/>
    <col min="3346" max="3578" width="9.140625" style="1"/>
    <col min="3579" max="3579" width="6" style="1" customWidth="1"/>
    <col min="3580" max="3580" width="12.140625" style="1" customWidth="1"/>
    <col min="3581" max="3581" width="17.42578125" style="1" customWidth="1"/>
    <col min="3582" max="3582" width="7.5703125" style="1" customWidth="1"/>
    <col min="3583" max="3583" width="0" style="1" hidden="1" customWidth="1"/>
    <col min="3584" max="3584" width="5.140625" style="1" customWidth="1"/>
    <col min="3585" max="3585" width="0" style="1" hidden="1" customWidth="1"/>
    <col min="3586" max="3586" width="11.42578125" style="1" customWidth="1"/>
    <col min="3587" max="3587" width="0.5703125" style="1" customWidth="1"/>
    <col min="3588" max="3588" width="12.5703125" style="1" customWidth="1"/>
    <col min="3589" max="3589" width="7.5703125" style="1" customWidth="1"/>
    <col min="3590" max="3591" width="0" style="1" hidden="1" customWidth="1"/>
    <col min="3592" max="3592" width="6.85546875" style="1" customWidth="1"/>
    <col min="3593" max="3593" width="6.28515625" style="1" customWidth="1"/>
    <col min="3594" max="3594" width="6.140625" style="1" customWidth="1"/>
    <col min="3595" max="3595" width="6" style="1" customWidth="1"/>
    <col min="3596" max="3596" width="6.140625" style="1" customWidth="1"/>
    <col min="3597" max="3597" width="6.5703125" style="1" customWidth="1"/>
    <col min="3598" max="3598" width="10.140625" style="1" customWidth="1"/>
    <col min="3599" max="3599" width="8.42578125" style="1" customWidth="1"/>
    <col min="3600" max="3600" width="17.28515625" style="1" customWidth="1"/>
    <col min="3601" max="3601" width="12" style="1" customWidth="1"/>
    <col min="3602" max="3834" width="9.140625" style="1"/>
    <col min="3835" max="3835" width="6" style="1" customWidth="1"/>
    <col min="3836" max="3836" width="12.140625" style="1" customWidth="1"/>
    <col min="3837" max="3837" width="17.42578125" style="1" customWidth="1"/>
    <col min="3838" max="3838" width="7.5703125" style="1" customWidth="1"/>
    <col min="3839" max="3839" width="0" style="1" hidden="1" customWidth="1"/>
    <col min="3840" max="3840" width="5.140625" style="1" customWidth="1"/>
    <col min="3841" max="3841" width="0" style="1" hidden="1" customWidth="1"/>
    <col min="3842" max="3842" width="11.42578125" style="1" customWidth="1"/>
    <col min="3843" max="3843" width="0.5703125" style="1" customWidth="1"/>
    <col min="3844" max="3844" width="12.5703125" style="1" customWidth="1"/>
    <col min="3845" max="3845" width="7.5703125" style="1" customWidth="1"/>
    <col min="3846" max="3847" width="0" style="1" hidden="1" customWidth="1"/>
    <col min="3848" max="3848" width="6.85546875" style="1" customWidth="1"/>
    <col min="3849" max="3849" width="6.28515625" style="1" customWidth="1"/>
    <col min="3850" max="3850" width="6.140625" style="1" customWidth="1"/>
    <col min="3851" max="3851" width="6" style="1" customWidth="1"/>
    <col min="3852" max="3852" width="6.140625" style="1" customWidth="1"/>
    <col min="3853" max="3853" width="6.5703125" style="1" customWidth="1"/>
    <col min="3854" max="3854" width="10.140625" style="1" customWidth="1"/>
    <col min="3855" max="3855" width="8.42578125" style="1" customWidth="1"/>
    <col min="3856" max="3856" width="17.28515625" style="1" customWidth="1"/>
    <col min="3857" max="3857" width="12" style="1" customWidth="1"/>
    <col min="3858" max="4090" width="9.140625" style="1"/>
    <col min="4091" max="4091" width="6" style="1" customWidth="1"/>
    <col min="4092" max="4092" width="12.140625" style="1" customWidth="1"/>
    <col min="4093" max="4093" width="17.42578125" style="1" customWidth="1"/>
    <col min="4094" max="4094" width="7.5703125" style="1" customWidth="1"/>
    <col min="4095" max="4095" width="0" style="1" hidden="1" customWidth="1"/>
    <col min="4096" max="4096" width="5.140625" style="1" customWidth="1"/>
    <col min="4097" max="4097" width="0" style="1" hidden="1" customWidth="1"/>
    <col min="4098" max="4098" width="11.42578125" style="1" customWidth="1"/>
    <col min="4099" max="4099" width="0.5703125" style="1" customWidth="1"/>
    <col min="4100" max="4100" width="12.5703125" style="1" customWidth="1"/>
    <col min="4101" max="4101" width="7.5703125" style="1" customWidth="1"/>
    <col min="4102" max="4103" width="0" style="1" hidden="1" customWidth="1"/>
    <col min="4104" max="4104" width="6.85546875" style="1" customWidth="1"/>
    <col min="4105" max="4105" width="6.28515625" style="1" customWidth="1"/>
    <col min="4106" max="4106" width="6.140625" style="1" customWidth="1"/>
    <col min="4107" max="4107" width="6" style="1" customWidth="1"/>
    <col min="4108" max="4108" width="6.140625" style="1" customWidth="1"/>
    <col min="4109" max="4109" width="6.5703125" style="1" customWidth="1"/>
    <col min="4110" max="4110" width="10.140625" style="1" customWidth="1"/>
    <col min="4111" max="4111" width="8.42578125" style="1" customWidth="1"/>
    <col min="4112" max="4112" width="17.28515625" style="1" customWidth="1"/>
    <col min="4113" max="4113" width="12" style="1" customWidth="1"/>
    <col min="4114" max="4346" width="9.140625" style="1"/>
    <col min="4347" max="4347" width="6" style="1" customWidth="1"/>
    <col min="4348" max="4348" width="12.140625" style="1" customWidth="1"/>
    <col min="4349" max="4349" width="17.42578125" style="1" customWidth="1"/>
    <col min="4350" max="4350" width="7.5703125" style="1" customWidth="1"/>
    <col min="4351" max="4351" width="0" style="1" hidden="1" customWidth="1"/>
    <col min="4352" max="4352" width="5.140625" style="1" customWidth="1"/>
    <col min="4353" max="4353" width="0" style="1" hidden="1" customWidth="1"/>
    <col min="4354" max="4354" width="11.42578125" style="1" customWidth="1"/>
    <col min="4355" max="4355" width="0.5703125" style="1" customWidth="1"/>
    <col min="4356" max="4356" width="12.5703125" style="1" customWidth="1"/>
    <col min="4357" max="4357" width="7.5703125" style="1" customWidth="1"/>
    <col min="4358" max="4359" width="0" style="1" hidden="1" customWidth="1"/>
    <col min="4360" max="4360" width="6.85546875" style="1" customWidth="1"/>
    <col min="4361" max="4361" width="6.28515625" style="1" customWidth="1"/>
    <col min="4362" max="4362" width="6.140625" style="1" customWidth="1"/>
    <col min="4363" max="4363" width="6" style="1" customWidth="1"/>
    <col min="4364" max="4364" width="6.140625" style="1" customWidth="1"/>
    <col min="4365" max="4365" width="6.5703125" style="1" customWidth="1"/>
    <col min="4366" max="4366" width="10.140625" style="1" customWidth="1"/>
    <col min="4367" max="4367" width="8.42578125" style="1" customWidth="1"/>
    <col min="4368" max="4368" width="17.28515625" style="1" customWidth="1"/>
    <col min="4369" max="4369" width="12" style="1" customWidth="1"/>
    <col min="4370" max="4602" width="9.140625" style="1"/>
    <col min="4603" max="4603" width="6" style="1" customWidth="1"/>
    <col min="4604" max="4604" width="12.140625" style="1" customWidth="1"/>
    <col min="4605" max="4605" width="17.42578125" style="1" customWidth="1"/>
    <col min="4606" max="4606" width="7.5703125" style="1" customWidth="1"/>
    <col min="4607" max="4607" width="0" style="1" hidden="1" customWidth="1"/>
    <col min="4608" max="4608" width="5.140625" style="1" customWidth="1"/>
    <col min="4609" max="4609" width="0" style="1" hidden="1" customWidth="1"/>
    <col min="4610" max="4610" width="11.42578125" style="1" customWidth="1"/>
    <col min="4611" max="4611" width="0.5703125" style="1" customWidth="1"/>
    <col min="4612" max="4612" width="12.5703125" style="1" customWidth="1"/>
    <col min="4613" max="4613" width="7.5703125" style="1" customWidth="1"/>
    <col min="4614" max="4615" width="0" style="1" hidden="1" customWidth="1"/>
    <col min="4616" max="4616" width="6.85546875" style="1" customWidth="1"/>
    <col min="4617" max="4617" width="6.28515625" style="1" customWidth="1"/>
    <col min="4618" max="4618" width="6.140625" style="1" customWidth="1"/>
    <col min="4619" max="4619" width="6" style="1" customWidth="1"/>
    <col min="4620" max="4620" width="6.140625" style="1" customWidth="1"/>
    <col min="4621" max="4621" width="6.5703125" style="1" customWidth="1"/>
    <col min="4622" max="4622" width="10.140625" style="1" customWidth="1"/>
    <col min="4623" max="4623" width="8.42578125" style="1" customWidth="1"/>
    <col min="4624" max="4624" width="17.28515625" style="1" customWidth="1"/>
    <col min="4625" max="4625" width="12" style="1" customWidth="1"/>
    <col min="4626" max="4858" width="9.140625" style="1"/>
    <col min="4859" max="4859" width="6" style="1" customWidth="1"/>
    <col min="4860" max="4860" width="12.140625" style="1" customWidth="1"/>
    <col min="4861" max="4861" width="17.42578125" style="1" customWidth="1"/>
    <col min="4862" max="4862" width="7.5703125" style="1" customWidth="1"/>
    <col min="4863" max="4863" width="0" style="1" hidden="1" customWidth="1"/>
    <col min="4864" max="4864" width="5.140625" style="1" customWidth="1"/>
    <col min="4865" max="4865" width="0" style="1" hidden="1" customWidth="1"/>
    <col min="4866" max="4866" width="11.42578125" style="1" customWidth="1"/>
    <col min="4867" max="4867" width="0.5703125" style="1" customWidth="1"/>
    <col min="4868" max="4868" width="12.5703125" style="1" customWidth="1"/>
    <col min="4869" max="4869" width="7.5703125" style="1" customWidth="1"/>
    <col min="4870" max="4871" width="0" style="1" hidden="1" customWidth="1"/>
    <col min="4872" max="4872" width="6.85546875" style="1" customWidth="1"/>
    <col min="4873" max="4873" width="6.28515625" style="1" customWidth="1"/>
    <col min="4874" max="4874" width="6.140625" style="1" customWidth="1"/>
    <col min="4875" max="4875" width="6" style="1" customWidth="1"/>
    <col min="4876" max="4876" width="6.140625" style="1" customWidth="1"/>
    <col min="4877" max="4877" width="6.5703125" style="1" customWidth="1"/>
    <col min="4878" max="4878" width="10.140625" style="1" customWidth="1"/>
    <col min="4879" max="4879" width="8.42578125" style="1" customWidth="1"/>
    <col min="4880" max="4880" width="17.28515625" style="1" customWidth="1"/>
    <col min="4881" max="4881" width="12" style="1" customWidth="1"/>
    <col min="4882" max="5114" width="9.140625" style="1"/>
    <col min="5115" max="5115" width="6" style="1" customWidth="1"/>
    <col min="5116" max="5116" width="12.140625" style="1" customWidth="1"/>
    <col min="5117" max="5117" width="17.42578125" style="1" customWidth="1"/>
    <col min="5118" max="5118" width="7.5703125" style="1" customWidth="1"/>
    <col min="5119" max="5119" width="0" style="1" hidden="1" customWidth="1"/>
    <col min="5120" max="5120" width="5.140625" style="1" customWidth="1"/>
    <col min="5121" max="5121" width="0" style="1" hidden="1" customWidth="1"/>
    <col min="5122" max="5122" width="11.42578125" style="1" customWidth="1"/>
    <col min="5123" max="5123" width="0.5703125" style="1" customWidth="1"/>
    <col min="5124" max="5124" width="12.5703125" style="1" customWidth="1"/>
    <col min="5125" max="5125" width="7.5703125" style="1" customWidth="1"/>
    <col min="5126" max="5127" width="0" style="1" hidden="1" customWidth="1"/>
    <col min="5128" max="5128" width="6.85546875" style="1" customWidth="1"/>
    <col min="5129" max="5129" width="6.28515625" style="1" customWidth="1"/>
    <col min="5130" max="5130" width="6.140625" style="1" customWidth="1"/>
    <col min="5131" max="5131" width="6" style="1" customWidth="1"/>
    <col min="5132" max="5132" width="6.140625" style="1" customWidth="1"/>
    <col min="5133" max="5133" width="6.5703125" style="1" customWidth="1"/>
    <col min="5134" max="5134" width="10.140625" style="1" customWidth="1"/>
    <col min="5135" max="5135" width="8.42578125" style="1" customWidth="1"/>
    <col min="5136" max="5136" width="17.28515625" style="1" customWidth="1"/>
    <col min="5137" max="5137" width="12" style="1" customWidth="1"/>
    <col min="5138" max="5370" width="9.140625" style="1"/>
    <col min="5371" max="5371" width="6" style="1" customWidth="1"/>
    <col min="5372" max="5372" width="12.140625" style="1" customWidth="1"/>
    <col min="5373" max="5373" width="17.42578125" style="1" customWidth="1"/>
    <col min="5374" max="5374" width="7.5703125" style="1" customWidth="1"/>
    <col min="5375" max="5375" width="0" style="1" hidden="1" customWidth="1"/>
    <col min="5376" max="5376" width="5.140625" style="1" customWidth="1"/>
    <col min="5377" max="5377" width="0" style="1" hidden="1" customWidth="1"/>
    <col min="5378" max="5378" width="11.42578125" style="1" customWidth="1"/>
    <col min="5379" max="5379" width="0.5703125" style="1" customWidth="1"/>
    <col min="5380" max="5380" width="12.5703125" style="1" customWidth="1"/>
    <col min="5381" max="5381" width="7.5703125" style="1" customWidth="1"/>
    <col min="5382" max="5383" width="0" style="1" hidden="1" customWidth="1"/>
    <col min="5384" max="5384" width="6.85546875" style="1" customWidth="1"/>
    <col min="5385" max="5385" width="6.28515625" style="1" customWidth="1"/>
    <col min="5386" max="5386" width="6.140625" style="1" customWidth="1"/>
    <col min="5387" max="5387" width="6" style="1" customWidth="1"/>
    <col min="5388" max="5388" width="6.140625" style="1" customWidth="1"/>
    <col min="5389" max="5389" width="6.5703125" style="1" customWidth="1"/>
    <col min="5390" max="5390" width="10.140625" style="1" customWidth="1"/>
    <col min="5391" max="5391" width="8.42578125" style="1" customWidth="1"/>
    <col min="5392" max="5392" width="17.28515625" style="1" customWidth="1"/>
    <col min="5393" max="5393" width="12" style="1" customWidth="1"/>
    <col min="5394" max="5626" width="9.140625" style="1"/>
    <col min="5627" max="5627" width="6" style="1" customWidth="1"/>
    <col min="5628" max="5628" width="12.140625" style="1" customWidth="1"/>
    <col min="5629" max="5629" width="17.42578125" style="1" customWidth="1"/>
    <col min="5630" max="5630" width="7.5703125" style="1" customWidth="1"/>
    <col min="5631" max="5631" width="0" style="1" hidden="1" customWidth="1"/>
    <col min="5632" max="5632" width="5.140625" style="1" customWidth="1"/>
    <col min="5633" max="5633" width="0" style="1" hidden="1" customWidth="1"/>
    <col min="5634" max="5634" width="11.42578125" style="1" customWidth="1"/>
    <col min="5635" max="5635" width="0.5703125" style="1" customWidth="1"/>
    <col min="5636" max="5636" width="12.5703125" style="1" customWidth="1"/>
    <col min="5637" max="5637" width="7.5703125" style="1" customWidth="1"/>
    <col min="5638" max="5639" width="0" style="1" hidden="1" customWidth="1"/>
    <col min="5640" max="5640" width="6.85546875" style="1" customWidth="1"/>
    <col min="5641" max="5641" width="6.28515625" style="1" customWidth="1"/>
    <col min="5642" max="5642" width="6.140625" style="1" customWidth="1"/>
    <col min="5643" max="5643" width="6" style="1" customWidth="1"/>
    <col min="5644" max="5644" width="6.140625" style="1" customWidth="1"/>
    <col min="5645" max="5645" width="6.5703125" style="1" customWidth="1"/>
    <col min="5646" max="5646" width="10.140625" style="1" customWidth="1"/>
    <col min="5647" max="5647" width="8.42578125" style="1" customWidth="1"/>
    <col min="5648" max="5648" width="17.28515625" style="1" customWidth="1"/>
    <col min="5649" max="5649" width="12" style="1" customWidth="1"/>
    <col min="5650" max="5882" width="9.140625" style="1"/>
    <col min="5883" max="5883" width="6" style="1" customWidth="1"/>
    <col min="5884" max="5884" width="12.140625" style="1" customWidth="1"/>
    <col min="5885" max="5885" width="17.42578125" style="1" customWidth="1"/>
    <col min="5886" max="5886" width="7.5703125" style="1" customWidth="1"/>
    <col min="5887" max="5887" width="0" style="1" hidden="1" customWidth="1"/>
    <col min="5888" max="5888" width="5.140625" style="1" customWidth="1"/>
    <col min="5889" max="5889" width="0" style="1" hidden="1" customWidth="1"/>
    <col min="5890" max="5890" width="11.42578125" style="1" customWidth="1"/>
    <col min="5891" max="5891" width="0.5703125" style="1" customWidth="1"/>
    <col min="5892" max="5892" width="12.5703125" style="1" customWidth="1"/>
    <col min="5893" max="5893" width="7.5703125" style="1" customWidth="1"/>
    <col min="5894" max="5895" width="0" style="1" hidden="1" customWidth="1"/>
    <col min="5896" max="5896" width="6.85546875" style="1" customWidth="1"/>
    <col min="5897" max="5897" width="6.28515625" style="1" customWidth="1"/>
    <col min="5898" max="5898" width="6.140625" style="1" customWidth="1"/>
    <col min="5899" max="5899" width="6" style="1" customWidth="1"/>
    <col min="5900" max="5900" width="6.140625" style="1" customWidth="1"/>
    <col min="5901" max="5901" width="6.5703125" style="1" customWidth="1"/>
    <col min="5902" max="5902" width="10.140625" style="1" customWidth="1"/>
    <col min="5903" max="5903" width="8.42578125" style="1" customWidth="1"/>
    <col min="5904" max="5904" width="17.28515625" style="1" customWidth="1"/>
    <col min="5905" max="5905" width="12" style="1" customWidth="1"/>
    <col min="5906" max="6138" width="9.140625" style="1"/>
    <col min="6139" max="6139" width="6" style="1" customWidth="1"/>
    <col min="6140" max="6140" width="12.140625" style="1" customWidth="1"/>
    <col min="6141" max="6141" width="17.42578125" style="1" customWidth="1"/>
    <col min="6142" max="6142" width="7.5703125" style="1" customWidth="1"/>
    <col min="6143" max="6143" width="0" style="1" hidden="1" customWidth="1"/>
    <col min="6144" max="6144" width="5.140625" style="1" customWidth="1"/>
    <col min="6145" max="6145" width="0" style="1" hidden="1" customWidth="1"/>
    <col min="6146" max="6146" width="11.42578125" style="1" customWidth="1"/>
    <col min="6147" max="6147" width="0.5703125" style="1" customWidth="1"/>
    <col min="6148" max="6148" width="12.5703125" style="1" customWidth="1"/>
    <col min="6149" max="6149" width="7.5703125" style="1" customWidth="1"/>
    <col min="6150" max="6151" width="0" style="1" hidden="1" customWidth="1"/>
    <col min="6152" max="6152" width="6.85546875" style="1" customWidth="1"/>
    <col min="6153" max="6153" width="6.28515625" style="1" customWidth="1"/>
    <col min="6154" max="6154" width="6.140625" style="1" customWidth="1"/>
    <col min="6155" max="6155" width="6" style="1" customWidth="1"/>
    <col min="6156" max="6156" width="6.140625" style="1" customWidth="1"/>
    <col min="6157" max="6157" width="6.5703125" style="1" customWidth="1"/>
    <col min="6158" max="6158" width="10.140625" style="1" customWidth="1"/>
    <col min="6159" max="6159" width="8.42578125" style="1" customWidth="1"/>
    <col min="6160" max="6160" width="17.28515625" style="1" customWidth="1"/>
    <col min="6161" max="6161" width="12" style="1" customWidth="1"/>
    <col min="6162" max="6394" width="9.140625" style="1"/>
    <col min="6395" max="6395" width="6" style="1" customWidth="1"/>
    <col min="6396" max="6396" width="12.140625" style="1" customWidth="1"/>
    <col min="6397" max="6397" width="17.42578125" style="1" customWidth="1"/>
    <col min="6398" max="6398" width="7.5703125" style="1" customWidth="1"/>
    <col min="6399" max="6399" width="0" style="1" hidden="1" customWidth="1"/>
    <col min="6400" max="6400" width="5.140625" style="1" customWidth="1"/>
    <col min="6401" max="6401" width="0" style="1" hidden="1" customWidth="1"/>
    <col min="6402" max="6402" width="11.42578125" style="1" customWidth="1"/>
    <col min="6403" max="6403" width="0.5703125" style="1" customWidth="1"/>
    <col min="6404" max="6404" width="12.5703125" style="1" customWidth="1"/>
    <col min="6405" max="6405" width="7.5703125" style="1" customWidth="1"/>
    <col min="6406" max="6407" width="0" style="1" hidden="1" customWidth="1"/>
    <col min="6408" max="6408" width="6.85546875" style="1" customWidth="1"/>
    <col min="6409" max="6409" width="6.28515625" style="1" customWidth="1"/>
    <col min="6410" max="6410" width="6.140625" style="1" customWidth="1"/>
    <col min="6411" max="6411" width="6" style="1" customWidth="1"/>
    <col min="6412" max="6412" width="6.140625" style="1" customWidth="1"/>
    <col min="6413" max="6413" width="6.5703125" style="1" customWidth="1"/>
    <col min="6414" max="6414" width="10.140625" style="1" customWidth="1"/>
    <col min="6415" max="6415" width="8.42578125" style="1" customWidth="1"/>
    <col min="6416" max="6416" width="17.28515625" style="1" customWidth="1"/>
    <col min="6417" max="6417" width="12" style="1" customWidth="1"/>
    <col min="6418" max="6650" width="9.140625" style="1"/>
    <col min="6651" max="6651" width="6" style="1" customWidth="1"/>
    <col min="6652" max="6652" width="12.140625" style="1" customWidth="1"/>
    <col min="6653" max="6653" width="17.42578125" style="1" customWidth="1"/>
    <col min="6654" max="6654" width="7.5703125" style="1" customWidth="1"/>
    <col min="6655" max="6655" width="0" style="1" hidden="1" customWidth="1"/>
    <col min="6656" max="6656" width="5.140625" style="1" customWidth="1"/>
    <col min="6657" max="6657" width="0" style="1" hidden="1" customWidth="1"/>
    <col min="6658" max="6658" width="11.42578125" style="1" customWidth="1"/>
    <col min="6659" max="6659" width="0.5703125" style="1" customWidth="1"/>
    <col min="6660" max="6660" width="12.5703125" style="1" customWidth="1"/>
    <col min="6661" max="6661" width="7.5703125" style="1" customWidth="1"/>
    <col min="6662" max="6663" width="0" style="1" hidden="1" customWidth="1"/>
    <col min="6664" max="6664" width="6.85546875" style="1" customWidth="1"/>
    <col min="6665" max="6665" width="6.28515625" style="1" customWidth="1"/>
    <col min="6666" max="6666" width="6.140625" style="1" customWidth="1"/>
    <col min="6667" max="6667" width="6" style="1" customWidth="1"/>
    <col min="6668" max="6668" width="6.140625" style="1" customWidth="1"/>
    <col min="6669" max="6669" width="6.5703125" style="1" customWidth="1"/>
    <col min="6670" max="6670" width="10.140625" style="1" customWidth="1"/>
    <col min="6671" max="6671" width="8.42578125" style="1" customWidth="1"/>
    <col min="6672" max="6672" width="17.28515625" style="1" customWidth="1"/>
    <col min="6673" max="6673" width="12" style="1" customWidth="1"/>
    <col min="6674" max="6906" width="9.140625" style="1"/>
    <col min="6907" max="6907" width="6" style="1" customWidth="1"/>
    <col min="6908" max="6908" width="12.140625" style="1" customWidth="1"/>
    <col min="6909" max="6909" width="17.42578125" style="1" customWidth="1"/>
    <col min="6910" max="6910" width="7.5703125" style="1" customWidth="1"/>
    <col min="6911" max="6911" width="0" style="1" hidden="1" customWidth="1"/>
    <col min="6912" max="6912" width="5.140625" style="1" customWidth="1"/>
    <col min="6913" max="6913" width="0" style="1" hidden="1" customWidth="1"/>
    <col min="6914" max="6914" width="11.42578125" style="1" customWidth="1"/>
    <col min="6915" max="6915" width="0.5703125" style="1" customWidth="1"/>
    <col min="6916" max="6916" width="12.5703125" style="1" customWidth="1"/>
    <col min="6917" max="6917" width="7.5703125" style="1" customWidth="1"/>
    <col min="6918" max="6919" width="0" style="1" hidden="1" customWidth="1"/>
    <col min="6920" max="6920" width="6.85546875" style="1" customWidth="1"/>
    <col min="6921" max="6921" width="6.28515625" style="1" customWidth="1"/>
    <col min="6922" max="6922" width="6.140625" style="1" customWidth="1"/>
    <col min="6923" max="6923" width="6" style="1" customWidth="1"/>
    <col min="6924" max="6924" width="6.140625" style="1" customWidth="1"/>
    <col min="6925" max="6925" width="6.5703125" style="1" customWidth="1"/>
    <col min="6926" max="6926" width="10.140625" style="1" customWidth="1"/>
    <col min="6927" max="6927" width="8.42578125" style="1" customWidth="1"/>
    <col min="6928" max="6928" width="17.28515625" style="1" customWidth="1"/>
    <col min="6929" max="6929" width="12" style="1" customWidth="1"/>
    <col min="6930" max="7162" width="9.140625" style="1"/>
    <col min="7163" max="7163" width="6" style="1" customWidth="1"/>
    <col min="7164" max="7164" width="12.140625" style="1" customWidth="1"/>
    <col min="7165" max="7165" width="17.42578125" style="1" customWidth="1"/>
    <col min="7166" max="7166" width="7.5703125" style="1" customWidth="1"/>
    <col min="7167" max="7167" width="0" style="1" hidden="1" customWidth="1"/>
    <col min="7168" max="7168" width="5.140625" style="1" customWidth="1"/>
    <col min="7169" max="7169" width="0" style="1" hidden="1" customWidth="1"/>
    <col min="7170" max="7170" width="11.42578125" style="1" customWidth="1"/>
    <col min="7171" max="7171" width="0.5703125" style="1" customWidth="1"/>
    <col min="7172" max="7172" width="12.5703125" style="1" customWidth="1"/>
    <col min="7173" max="7173" width="7.5703125" style="1" customWidth="1"/>
    <col min="7174" max="7175" width="0" style="1" hidden="1" customWidth="1"/>
    <col min="7176" max="7176" width="6.85546875" style="1" customWidth="1"/>
    <col min="7177" max="7177" width="6.28515625" style="1" customWidth="1"/>
    <col min="7178" max="7178" width="6.140625" style="1" customWidth="1"/>
    <col min="7179" max="7179" width="6" style="1" customWidth="1"/>
    <col min="7180" max="7180" width="6.140625" style="1" customWidth="1"/>
    <col min="7181" max="7181" width="6.5703125" style="1" customWidth="1"/>
    <col min="7182" max="7182" width="10.140625" style="1" customWidth="1"/>
    <col min="7183" max="7183" width="8.42578125" style="1" customWidth="1"/>
    <col min="7184" max="7184" width="17.28515625" style="1" customWidth="1"/>
    <col min="7185" max="7185" width="12" style="1" customWidth="1"/>
    <col min="7186" max="7418" width="9.140625" style="1"/>
    <col min="7419" max="7419" width="6" style="1" customWidth="1"/>
    <col min="7420" max="7420" width="12.140625" style="1" customWidth="1"/>
    <col min="7421" max="7421" width="17.42578125" style="1" customWidth="1"/>
    <col min="7422" max="7422" width="7.5703125" style="1" customWidth="1"/>
    <col min="7423" max="7423" width="0" style="1" hidden="1" customWidth="1"/>
    <col min="7424" max="7424" width="5.140625" style="1" customWidth="1"/>
    <col min="7425" max="7425" width="0" style="1" hidden="1" customWidth="1"/>
    <col min="7426" max="7426" width="11.42578125" style="1" customWidth="1"/>
    <col min="7427" max="7427" width="0.5703125" style="1" customWidth="1"/>
    <col min="7428" max="7428" width="12.5703125" style="1" customWidth="1"/>
    <col min="7429" max="7429" width="7.5703125" style="1" customWidth="1"/>
    <col min="7430" max="7431" width="0" style="1" hidden="1" customWidth="1"/>
    <col min="7432" max="7432" width="6.85546875" style="1" customWidth="1"/>
    <col min="7433" max="7433" width="6.28515625" style="1" customWidth="1"/>
    <col min="7434" max="7434" width="6.140625" style="1" customWidth="1"/>
    <col min="7435" max="7435" width="6" style="1" customWidth="1"/>
    <col min="7436" max="7436" width="6.140625" style="1" customWidth="1"/>
    <col min="7437" max="7437" width="6.5703125" style="1" customWidth="1"/>
    <col min="7438" max="7438" width="10.140625" style="1" customWidth="1"/>
    <col min="7439" max="7439" width="8.42578125" style="1" customWidth="1"/>
    <col min="7440" max="7440" width="17.28515625" style="1" customWidth="1"/>
    <col min="7441" max="7441" width="12" style="1" customWidth="1"/>
    <col min="7442" max="7674" width="9.140625" style="1"/>
    <col min="7675" max="7675" width="6" style="1" customWidth="1"/>
    <col min="7676" max="7676" width="12.140625" style="1" customWidth="1"/>
    <col min="7677" max="7677" width="17.42578125" style="1" customWidth="1"/>
    <col min="7678" max="7678" width="7.5703125" style="1" customWidth="1"/>
    <col min="7679" max="7679" width="0" style="1" hidden="1" customWidth="1"/>
    <col min="7680" max="7680" width="5.140625" style="1" customWidth="1"/>
    <col min="7681" max="7681" width="0" style="1" hidden="1" customWidth="1"/>
    <col min="7682" max="7682" width="11.42578125" style="1" customWidth="1"/>
    <col min="7683" max="7683" width="0.5703125" style="1" customWidth="1"/>
    <col min="7684" max="7684" width="12.5703125" style="1" customWidth="1"/>
    <col min="7685" max="7685" width="7.5703125" style="1" customWidth="1"/>
    <col min="7686" max="7687" width="0" style="1" hidden="1" customWidth="1"/>
    <col min="7688" max="7688" width="6.85546875" style="1" customWidth="1"/>
    <col min="7689" max="7689" width="6.28515625" style="1" customWidth="1"/>
    <col min="7690" max="7690" width="6.140625" style="1" customWidth="1"/>
    <col min="7691" max="7691" width="6" style="1" customWidth="1"/>
    <col min="7692" max="7692" width="6.140625" style="1" customWidth="1"/>
    <col min="7693" max="7693" width="6.5703125" style="1" customWidth="1"/>
    <col min="7694" max="7694" width="10.140625" style="1" customWidth="1"/>
    <col min="7695" max="7695" width="8.42578125" style="1" customWidth="1"/>
    <col min="7696" max="7696" width="17.28515625" style="1" customWidth="1"/>
    <col min="7697" max="7697" width="12" style="1" customWidth="1"/>
    <col min="7698" max="7930" width="9.140625" style="1"/>
    <col min="7931" max="7931" width="6" style="1" customWidth="1"/>
    <col min="7932" max="7932" width="12.140625" style="1" customWidth="1"/>
    <col min="7933" max="7933" width="17.42578125" style="1" customWidth="1"/>
    <col min="7934" max="7934" width="7.5703125" style="1" customWidth="1"/>
    <col min="7935" max="7935" width="0" style="1" hidden="1" customWidth="1"/>
    <col min="7936" max="7936" width="5.140625" style="1" customWidth="1"/>
    <col min="7937" max="7937" width="0" style="1" hidden="1" customWidth="1"/>
    <col min="7938" max="7938" width="11.42578125" style="1" customWidth="1"/>
    <col min="7939" max="7939" width="0.5703125" style="1" customWidth="1"/>
    <col min="7940" max="7940" width="12.5703125" style="1" customWidth="1"/>
    <col min="7941" max="7941" width="7.5703125" style="1" customWidth="1"/>
    <col min="7942" max="7943" width="0" style="1" hidden="1" customWidth="1"/>
    <col min="7944" max="7944" width="6.85546875" style="1" customWidth="1"/>
    <col min="7945" max="7945" width="6.28515625" style="1" customWidth="1"/>
    <col min="7946" max="7946" width="6.140625" style="1" customWidth="1"/>
    <col min="7947" max="7947" width="6" style="1" customWidth="1"/>
    <col min="7948" max="7948" width="6.140625" style="1" customWidth="1"/>
    <col min="7949" max="7949" width="6.5703125" style="1" customWidth="1"/>
    <col min="7950" max="7950" width="10.140625" style="1" customWidth="1"/>
    <col min="7951" max="7951" width="8.42578125" style="1" customWidth="1"/>
    <col min="7952" max="7952" width="17.28515625" style="1" customWidth="1"/>
    <col min="7953" max="7953" width="12" style="1" customWidth="1"/>
    <col min="7954" max="8186" width="9.140625" style="1"/>
    <col min="8187" max="8187" width="6" style="1" customWidth="1"/>
    <col min="8188" max="8188" width="12.140625" style="1" customWidth="1"/>
    <col min="8189" max="8189" width="17.42578125" style="1" customWidth="1"/>
    <col min="8190" max="8190" width="7.5703125" style="1" customWidth="1"/>
    <col min="8191" max="8191" width="0" style="1" hidden="1" customWidth="1"/>
    <col min="8192" max="8192" width="5.140625" style="1" customWidth="1"/>
    <col min="8193" max="8193" width="0" style="1" hidden="1" customWidth="1"/>
    <col min="8194" max="8194" width="11.42578125" style="1" customWidth="1"/>
    <col min="8195" max="8195" width="0.5703125" style="1" customWidth="1"/>
    <col min="8196" max="8196" width="12.5703125" style="1" customWidth="1"/>
    <col min="8197" max="8197" width="7.5703125" style="1" customWidth="1"/>
    <col min="8198" max="8199" width="0" style="1" hidden="1" customWidth="1"/>
    <col min="8200" max="8200" width="6.85546875" style="1" customWidth="1"/>
    <col min="8201" max="8201" width="6.28515625" style="1" customWidth="1"/>
    <col min="8202" max="8202" width="6.140625" style="1" customWidth="1"/>
    <col min="8203" max="8203" width="6" style="1" customWidth="1"/>
    <col min="8204" max="8204" width="6.140625" style="1" customWidth="1"/>
    <col min="8205" max="8205" width="6.5703125" style="1" customWidth="1"/>
    <col min="8206" max="8206" width="10.140625" style="1" customWidth="1"/>
    <col min="8207" max="8207" width="8.42578125" style="1" customWidth="1"/>
    <col min="8208" max="8208" width="17.28515625" style="1" customWidth="1"/>
    <col min="8209" max="8209" width="12" style="1" customWidth="1"/>
    <col min="8210" max="8442" width="9.140625" style="1"/>
    <col min="8443" max="8443" width="6" style="1" customWidth="1"/>
    <col min="8444" max="8444" width="12.140625" style="1" customWidth="1"/>
    <col min="8445" max="8445" width="17.42578125" style="1" customWidth="1"/>
    <col min="8446" max="8446" width="7.5703125" style="1" customWidth="1"/>
    <col min="8447" max="8447" width="0" style="1" hidden="1" customWidth="1"/>
    <col min="8448" max="8448" width="5.140625" style="1" customWidth="1"/>
    <col min="8449" max="8449" width="0" style="1" hidden="1" customWidth="1"/>
    <col min="8450" max="8450" width="11.42578125" style="1" customWidth="1"/>
    <col min="8451" max="8451" width="0.5703125" style="1" customWidth="1"/>
    <col min="8452" max="8452" width="12.5703125" style="1" customWidth="1"/>
    <col min="8453" max="8453" width="7.5703125" style="1" customWidth="1"/>
    <col min="8454" max="8455" width="0" style="1" hidden="1" customWidth="1"/>
    <col min="8456" max="8456" width="6.85546875" style="1" customWidth="1"/>
    <col min="8457" max="8457" width="6.28515625" style="1" customWidth="1"/>
    <col min="8458" max="8458" width="6.140625" style="1" customWidth="1"/>
    <col min="8459" max="8459" width="6" style="1" customWidth="1"/>
    <col min="8460" max="8460" width="6.140625" style="1" customWidth="1"/>
    <col min="8461" max="8461" width="6.5703125" style="1" customWidth="1"/>
    <col min="8462" max="8462" width="10.140625" style="1" customWidth="1"/>
    <col min="8463" max="8463" width="8.42578125" style="1" customWidth="1"/>
    <col min="8464" max="8464" width="17.28515625" style="1" customWidth="1"/>
    <col min="8465" max="8465" width="12" style="1" customWidth="1"/>
    <col min="8466" max="8698" width="9.140625" style="1"/>
    <col min="8699" max="8699" width="6" style="1" customWidth="1"/>
    <col min="8700" max="8700" width="12.140625" style="1" customWidth="1"/>
    <col min="8701" max="8701" width="17.42578125" style="1" customWidth="1"/>
    <col min="8702" max="8702" width="7.5703125" style="1" customWidth="1"/>
    <col min="8703" max="8703" width="0" style="1" hidden="1" customWidth="1"/>
    <col min="8704" max="8704" width="5.140625" style="1" customWidth="1"/>
    <col min="8705" max="8705" width="0" style="1" hidden="1" customWidth="1"/>
    <col min="8706" max="8706" width="11.42578125" style="1" customWidth="1"/>
    <col min="8707" max="8707" width="0.5703125" style="1" customWidth="1"/>
    <col min="8708" max="8708" width="12.5703125" style="1" customWidth="1"/>
    <col min="8709" max="8709" width="7.5703125" style="1" customWidth="1"/>
    <col min="8710" max="8711" width="0" style="1" hidden="1" customWidth="1"/>
    <col min="8712" max="8712" width="6.85546875" style="1" customWidth="1"/>
    <col min="8713" max="8713" width="6.28515625" style="1" customWidth="1"/>
    <col min="8714" max="8714" width="6.140625" style="1" customWidth="1"/>
    <col min="8715" max="8715" width="6" style="1" customWidth="1"/>
    <col min="8716" max="8716" width="6.140625" style="1" customWidth="1"/>
    <col min="8717" max="8717" width="6.5703125" style="1" customWidth="1"/>
    <col min="8718" max="8718" width="10.140625" style="1" customWidth="1"/>
    <col min="8719" max="8719" width="8.42578125" style="1" customWidth="1"/>
    <col min="8720" max="8720" width="17.28515625" style="1" customWidth="1"/>
    <col min="8721" max="8721" width="12" style="1" customWidth="1"/>
    <col min="8722" max="8954" width="9.140625" style="1"/>
    <col min="8955" max="8955" width="6" style="1" customWidth="1"/>
    <col min="8956" max="8956" width="12.140625" style="1" customWidth="1"/>
    <col min="8957" max="8957" width="17.42578125" style="1" customWidth="1"/>
    <col min="8958" max="8958" width="7.5703125" style="1" customWidth="1"/>
    <col min="8959" max="8959" width="0" style="1" hidden="1" customWidth="1"/>
    <col min="8960" max="8960" width="5.140625" style="1" customWidth="1"/>
    <col min="8961" max="8961" width="0" style="1" hidden="1" customWidth="1"/>
    <col min="8962" max="8962" width="11.42578125" style="1" customWidth="1"/>
    <col min="8963" max="8963" width="0.5703125" style="1" customWidth="1"/>
    <col min="8964" max="8964" width="12.5703125" style="1" customWidth="1"/>
    <col min="8965" max="8965" width="7.5703125" style="1" customWidth="1"/>
    <col min="8966" max="8967" width="0" style="1" hidden="1" customWidth="1"/>
    <col min="8968" max="8968" width="6.85546875" style="1" customWidth="1"/>
    <col min="8969" max="8969" width="6.28515625" style="1" customWidth="1"/>
    <col min="8970" max="8970" width="6.140625" style="1" customWidth="1"/>
    <col min="8971" max="8971" width="6" style="1" customWidth="1"/>
    <col min="8972" max="8972" width="6.140625" style="1" customWidth="1"/>
    <col min="8973" max="8973" width="6.5703125" style="1" customWidth="1"/>
    <col min="8974" max="8974" width="10.140625" style="1" customWidth="1"/>
    <col min="8975" max="8975" width="8.42578125" style="1" customWidth="1"/>
    <col min="8976" max="8976" width="17.28515625" style="1" customWidth="1"/>
    <col min="8977" max="8977" width="12" style="1" customWidth="1"/>
    <col min="8978" max="9210" width="9.140625" style="1"/>
    <col min="9211" max="9211" width="6" style="1" customWidth="1"/>
    <col min="9212" max="9212" width="12.140625" style="1" customWidth="1"/>
    <col min="9213" max="9213" width="17.42578125" style="1" customWidth="1"/>
    <col min="9214" max="9214" width="7.5703125" style="1" customWidth="1"/>
    <col min="9215" max="9215" width="0" style="1" hidden="1" customWidth="1"/>
    <col min="9216" max="9216" width="5.140625" style="1" customWidth="1"/>
    <col min="9217" max="9217" width="0" style="1" hidden="1" customWidth="1"/>
    <col min="9218" max="9218" width="11.42578125" style="1" customWidth="1"/>
    <col min="9219" max="9219" width="0.5703125" style="1" customWidth="1"/>
    <col min="9220" max="9220" width="12.5703125" style="1" customWidth="1"/>
    <col min="9221" max="9221" width="7.5703125" style="1" customWidth="1"/>
    <col min="9222" max="9223" width="0" style="1" hidden="1" customWidth="1"/>
    <col min="9224" max="9224" width="6.85546875" style="1" customWidth="1"/>
    <col min="9225" max="9225" width="6.28515625" style="1" customWidth="1"/>
    <col min="9226" max="9226" width="6.140625" style="1" customWidth="1"/>
    <col min="9227" max="9227" width="6" style="1" customWidth="1"/>
    <col min="9228" max="9228" width="6.140625" style="1" customWidth="1"/>
    <col min="9229" max="9229" width="6.5703125" style="1" customWidth="1"/>
    <col min="9230" max="9230" width="10.140625" style="1" customWidth="1"/>
    <col min="9231" max="9231" width="8.42578125" style="1" customWidth="1"/>
    <col min="9232" max="9232" width="17.28515625" style="1" customWidth="1"/>
    <col min="9233" max="9233" width="12" style="1" customWidth="1"/>
    <col min="9234" max="9466" width="9.140625" style="1"/>
    <col min="9467" max="9467" width="6" style="1" customWidth="1"/>
    <col min="9468" max="9468" width="12.140625" style="1" customWidth="1"/>
    <col min="9469" max="9469" width="17.42578125" style="1" customWidth="1"/>
    <col min="9470" max="9470" width="7.5703125" style="1" customWidth="1"/>
    <col min="9471" max="9471" width="0" style="1" hidden="1" customWidth="1"/>
    <col min="9472" max="9472" width="5.140625" style="1" customWidth="1"/>
    <col min="9473" max="9473" width="0" style="1" hidden="1" customWidth="1"/>
    <col min="9474" max="9474" width="11.42578125" style="1" customWidth="1"/>
    <col min="9475" max="9475" width="0.5703125" style="1" customWidth="1"/>
    <col min="9476" max="9476" width="12.5703125" style="1" customWidth="1"/>
    <col min="9477" max="9477" width="7.5703125" style="1" customWidth="1"/>
    <col min="9478" max="9479" width="0" style="1" hidden="1" customWidth="1"/>
    <col min="9480" max="9480" width="6.85546875" style="1" customWidth="1"/>
    <col min="9481" max="9481" width="6.28515625" style="1" customWidth="1"/>
    <col min="9482" max="9482" width="6.140625" style="1" customWidth="1"/>
    <col min="9483" max="9483" width="6" style="1" customWidth="1"/>
    <col min="9484" max="9484" width="6.140625" style="1" customWidth="1"/>
    <col min="9485" max="9485" width="6.5703125" style="1" customWidth="1"/>
    <col min="9486" max="9486" width="10.140625" style="1" customWidth="1"/>
    <col min="9487" max="9487" width="8.42578125" style="1" customWidth="1"/>
    <col min="9488" max="9488" width="17.28515625" style="1" customWidth="1"/>
    <col min="9489" max="9489" width="12" style="1" customWidth="1"/>
    <col min="9490" max="9722" width="9.140625" style="1"/>
    <col min="9723" max="9723" width="6" style="1" customWidth="1"/>
    <col min="9724" max="9724" width="12.140625" style="1" customWidth="1"/>
    <col min="9725" max="9725" width="17.42578125" style="1" customWidth="1"/>
    <col min="9726" max="9726" width="7.5703125" style="1" customWidth="1"/>
    <col min="9727" max="9727" width="0" style="1" hidden="1" customWidth="1"/>
    <col min="9728" max="9728" width="5.140625" style="1" customWidth="1"/>
    <col min="9729" max="9729" width="0" style="1" hidden="1" customWidth="1"/>
    <col min="9730" max="9730" width="11.42578125" style="1" customWidth="1"/>
    <col min="9731" max="9731" width="0.5703125" style="1" customWidth="1"/>
    <col min="9732" max="9732" width="12.5703125" style="1" customWidth="1"/>
    <col min="9733" max="9733" width="7.5703125" style="1" customWidth="1"/>
    <col min="9734" max="9735" width="0" style="1" hidden="1" customWidth="1"/>
    <col min="9736" max="9736" width="6.85546875" style="1" customWidth="1"/>
    <col min="9737" max="9737" width="6.28515625" style="1" customWidth="1"/>
    <col min="9738" max="9738" width="6.140625" style="1" customWidth="1"/>
    <col min="9739" max="9739" width="6" style="1" customWidth="1"/>
    <col min="9740" max="9740" width="6.140625" style="1" customWidth="1"/>
    <col min="9741" max="9741" width="6.5703125" style="1" customWidth="1"/>
    <col min="9742" max="9742" width="10.140625" style="1" customWidth="1"/>
    <col min="9743" max="9743" width="8.42578125" style="1" customWidth="1"/>
    <col min="9744" max="9744" width="17.28515625" style="1" customWidth="1"/>
    <col min="9745" max="9745" width="12" style="1" customWidth="1"/>
    <col min="9746" max="9978" width="9.140625" style="1"/>
    <col min="9979" max="9979" width="6" style="1" customWidth="1"/>
    <col min="9980" max="9980" width="12.140625" style="1" customWidth="1"/>
    <col min="9981" max="9981" width="17.42578125" style="1" customWidth="1"/>
    <col min="9982" max="9982" width="7.5703125" style="1" customWidth="1"/>
    <col min="9983" max="9983" width="0" style="1" hidden="1" customWidth="1"/>
    <col min="9984" max="9984" width="5.140625" style="1" customWidth="1"/>
    <col min="9985" max="9985" width="0" style="1" hidden="1" customWidth="1"/>
    <col min="9986" max="9986" width="11.42578125" style="1" customWidth="1"/>
    <col min="9987" max="9987" width="0.5703125" style="1" customWidth="1"/>
    <col min="9988" max="9988" width="12.5703125" style="1" customWidth="1"/>
    <col min="9989" max="9989" width="7.5703125" style="1" customWidth="1"/>
    <col min="9990" max="9991" width="0" style="1" hidden="1" customWidth="1"/>
    <col min="9992" max="9992" width="6.85546875" style="1" customWidth="1"/>
    <col min="9993" max="9993" width="6.28515625" style="1" customWidth="1"/>
    <col min="9994" max="9994" width="6.140625" style="1" customWidth="1"/>
    <col min="9995" max="9995" width="6" style="1" customWidth="1"/>
    <col min="9996" max="9996" width="6.140625" style="1" customWidth="1"/>
    <col min="9997" max="9997" width="6.5703125" style="1" customWidth="1"/>
    <col min="9998" max="9998" width="10.140625" style="1" customWidth="1"/>
    <col min="9999" max="9999" width="8.42578125" style="1" customWidth="1"/>
    <col min="10000" max="10000" width="17.28515625" style="1" customWidth="1"/>
    <col min="10001" max="10001" width="12" style="1" customWidth="1"/>
    <col min="10002" max="10234" width="9.140625" style="1"/>
    <col min="10235" max="10235" width="6" style="1" customWidth="1"/>
    <col min="10236" max="10236" width="12.140625" style="1" customWidth="1"/>
    <col min="10237" max="10237" width="17.42578125" style="1" customWidth="1"/>
    <col min="10238" max="10238" width="7.5703125" style="1" customWidth="1"/>
    <col min="10239" max="10239" width="0" style="1" hidden="1" customWidth="1"/>
    <col min="10240" max="10240" width="5.140625" style="1" customWidth="1"/>
    <col min="10241" max="10241" width="0" style="1" hidden="1" customWidth="1"/>
    <col min="10242" max="10242" width="11.42578125" style="1" customWidth="1"/>
    <col min="10243" max="10243" width="0.5703125" style="1" customWidth="1"/>
    <col min="10244" max="10244" width="12.5703125" style="1" customWidth="1"/>
    <col min="10245" max="10245" width="7.5703125" style="1" customWidth="1"/>
    <col min="10246" max="10247" width="0" style="1" hidden="1" customWidth="1"/>
    <col min="10248" max="10248" width="6.85546875" style="1" customWidth="1"/>
    <col min="10249" max="10249" width="6.28515625" style="1" customWidth="1"/>
    <col min="10250" max="10250" width="6.140625" style="1" customWidth="1"/>
    <col min="10251" max="10251" width="6" style="1" customWidth="1"/>
    <col min="10252" max="10252" width="6.140625" style="1" customWidth="1"/>
    <col min="10253" max="10253" width="6.5703125" style="1" customWidth="1"/>
    <col min="10254" max="10254" width="10.140625" style="1" customWidth="1"/>
    <col min="10255" max="10255" width="8.42578125" style="1" customWidth="1"/>
    <col min="10256" max="10256" width="17.28515625" style="1" customWidth="1"/>
    <col min="10257" max="10257" width="12" style="1" customWidth="1"/>
    <col min="10258" max="10490" width="9.140625" style="1"/>
    <col min="10491" max="10491" width="6" style="1" customWidth="1"/>
    <col min="10492" max="10492" width="12.140625" style="1" customWidth="1"/>
    <col min="10493" max="10493" width="17.42578125" style="1" customWidth="1"/>
    <col min="10494" max="10494" width="7.5703125" style="1" customWidth="1"/>
    <col min="10495" max="10495" width="0" style="1" hidden="1" customWidth="1"/>
    <col min="10496" max="10496" width="5.140625" style="1" customWidth="1"/>
    <col min="10497" max="10497" width="0" style="1" hidden="1" customWidth="1"/>
    <col min="10498" max="10498" width="11.42578125" style="1" customWidth="1"/>
    <col min="10499" max="10499" width="0.5703125" style="1" customWidth="1"/>
    <col min="10500" max="10500" width="12.5703125" style="1" customWidth="1"/>
    <col min="10501" max="10501" width="7.5703125" style="1" customWidth="1"/>
    <col min="10502" max="10503" width="0" style="1" hidden="1" customWidth="1"/>
    <col min="10504" max="10504" width="6.85546875" style="1" customWidth="1"/>
    <col min="10505" max="10505" width="6.28515625" style="1" customWidth="1"/>
    <col min="10506" max="10506" width="6.140625" style="1" customWidth="1"/>
    <col min="10507" max="10507" width="6" style="1" customWidth="1"/>
    <col min="10508" max="10508" width="6.140625" style="1" customWidth="1"/>
    <col min="10509" max="10509" width="6.5703125" style="1" customWidth="1"/>
    <col min="10510" max="10510" width="10.140625" style="1" customWidth="1"/>
    <col min="10511" max="10511" width="8.42578125" style="1" customWidth="1"/>
    <col min="10512" max="10512" width="17.28515625" style="1" customWidth="1"/>
    <col min="10513" max="10513" width="12" style="1" customWidth="1"/>
    <col min="10514" max="10746" width="9.140625" style="1"/>
    <col min="10747" max="10747" width="6" style="1" customWidth="1"/>
    <col min="10748" max="10748" width="12.140625" style="1" customWidth="1"/>
    <col min="10749" max="10749" width="17.42578125" style="1" customWidth="1"/>
    <col min="10750" max="10750" width="7.5703125" style="1" customWidth="1"/>
    <col min="10751" max="10751" width="0" style="1" hidden="1" customWidth="1"/>
    <col min="10752" max="10752" width="5.140625" style="1" customWidth="1"/>
    <col min="10753" max="10753" width="0" style="1" hidden="1" customWidth="1"/>
    <col min="10754" max="10754" width="11.42578125" style="1" customWidth="1"/>
    <col min="10755" max="10755" width="0.5703125" style="1" customWidth="1"/>
    <col min="10756" max="10756" width="12.5703125" style="1" customWidth="1"/>
    <col min="10757" max="10757" width="7.5703125" style="1" customWidth="1"/>
    <col min="10758" max="10759" width="0" style="1" hidden="1" customWidth="1"/>
    <col min="10760" max="10760" width="6.85546875" style="1" customWidth="1"/>
    <col min="10761" max="10761" width="6.28515625" style="1" customWidth="1"/>
    <col min="10762" max="10762" width="6.140625" style="1" customWidth="1"/>
    <col min="10763" max="10763" width="6" style="1" customWidth="1"/>
    <col min="10764" max="10764" width="6.140625" style="1" customWidth="1"/>
    <col min="10765" max="10765" width="6.5703125" style="1" customWidth="1"/>
    <col min="10766" max="10766" width="10.140625" style="1" customWidth="1"/>
    <col min="10767" max="10767" width="8.42578125" style="1" customWidth="1"/>
    <col min="10768" max="10768" width="17.28515625" style="1" customWidth="1"/>
    <col min="10769" max="10769" width="12" style="1" customWidth="1"/>
    <col min="10770" max="11002" width="9.140625" style="1"/>
    <col min="11003" max="11003" width="6" style="1" customWidth="1"/>
    <col min="11004" max="11004" width="12.140625" style="1" customWidth="1"/>
    <col min="11005" max="11005" width="17.42578125" style="1" customWidth="1"/>
    <col min="11006" max="11006" width="7.5703125" style="1" customWidth="1"/>
    <col min="11007" max="11007" width="0" style="1" hidden="1" customWidth="1"/>
    <col min="11008" max="11008" width="5.140625" style="1" customWidth="1"/>
    <col min="11009" max="11009" width="0" style="1" hidden="1" customWidth="1"/>
    <col min="11010" max="11010" width="11.42578125" style="1" customWidth="1"/>
    <col min="11011" max="11011" width="0.5703125" style="1" customWidth="1"/>
    <col min="11012" max="11012" width="12.5703125" style="1" customWidth="1"/>
    <col min="11013" max="11013" width="7.5703125" style="1" customWidth="1"/>
    <col min="11014" max="11015" width="0" style="1" hidden="1" customWidth="1"/>
    <col min="11016" max="11016" width="6.85546875" style="1" customWidth="1"/>
    <col min="11017" max="11017" width="6.28515625" style="1" customWidth="1"/>
    <col min="11018" max="11018" width="6.140625" style="1" customWidth="1"/>
    <col min="11019" max="11019" width="6" style="1" customWidth="1"/>
    <col min="11020" max="11020" width="6.140625" style="1" customWidth="1"/>
    <col min="11021" max="11021" width="6.5703125" style="1" customWidth="1"/>
    <col min="11022" max="11022" width="10.140625" style="1" customWidth="1"/>
    <col min="11023" max="11023" width="8.42578125" style="1" customWidth="1"/>
    <col min="11024" max="11024" width="17.28515625" style="1" customWidth="1"/>
    <col min="11025" max="11025" width="12" style="1" customWidth="1"/>
    <col min="11026" max="11258" width="9.140625" style="1"/>
    <col min="11259" max="11259" width="6" style="1" customWidth="1"/>
    <col min="11260" max="11260" width="12.140625" style="1" customWidth="1"/>
    <col min="11261" max="11261" width="17.42578125" style="1" customWidth="1"/>
    <col min="11262" max="11262" width="7.5703125" style="1" customWidth="1"/>
    <col min="11263" max="11263" width="0" style="1" hidden="1" customWidth="1"/>
    <col min="11264" max="11264" width="5.140625" style="1" customWidth="1"/>
    <col min="11265" max="11265" width="0" style="1" hidden="1" customWidth="1"/>
    <col min="11266" max="11266" width="11.42578125" style="1" customWidth="1"/>
    <col min="11267" max="11267" width="0.5703125" style="1" customWidth="1"/>
    <col min="11268" max="11268" width="12.5703125" style="1" customWidth="1"/>
    <col min="11269" max="11269" width="7.5703125" style="1" customWidth="1"/>
    <col min="11270" max="11271" width="0" style="1" hidden="1" customWidth="1"/>
    <col min="11272" max="11272" width="6.85546875" style="1" customWidth="1"/>
    <col min="11273" max="11273" width="6.28515625" style="1" customWidth="1"/>
    <col min="11274" max="11274" width="6.140625" style="1" customWidth="1"/>
    <col min="11275" max="11275" width="6" style="1" customWidth="1"/>
    <col min="11276" max="11276" width="6.140625" style="1" customWidth="1"/>
    <col min="11277" max="11277" width="6.5703125" style="1" customWidth="1"/>
    <col min="11278" max="11278" width="10.140625" style="1" customWidth="1"/>
    <col min="11279" max="11279" width="8.42578125" style="1" customWidth="1"/>
    <col min="11280" max="11280" width="17.28515625" style="1" customWidth="1"/>
    <col min="11281" max="11281" width="12" style="1" customWidth="1"/>
    <col min="11282" max="11514" width="9.140625" style="1"/>
    <col min="11515" max="11515" width="6" style="1" customWidth="1"/>
    <col min="11516" max="11516" width="12.140625" style="1" customWidth="1"/>
    <col min="11517" max="11517" width="17.42578125" style="1" customWidth="1"/>
    <col min="11518" max="11518" width="7.5703125" style="1" customWidth="1"/>
    <col min="11519" max="11519" width="0" style="1" hidden="1" customWidth="1"/>
    <col min="11520" max="11520" width="5.140625" style="1" customWidth="1"/>
    <col min="11521" max="11521" width="0" style="1" hidden="1" customWidth="1"/>
    <col min="11522" max="11522" width="11.42578125" style="1" customWidth="1"/>
    <col min="11523" max="11523" width="0.5703125" style="1" customWidth="1"/>
    <col min="11524" max="11524" width="12.5703125" style="1" customWidth="1"/>
    <col min="11525" max="11525" width="7.5703125" style="1" customWidth="1"/>
    <col min="11526" max="11527" width="0" style="1" hidden="1" customWidth="1"/>
    <col min="11528" max="11528" width="6.85546875" style="1" customWidth="1"/>
    <col min="11529" max="11529" width="6.28515625" style="1" customWidth="1"/>
    <col min="11530" max="11530" width="6.140625" style="1" customWidth="1"/>
    <col min="11531" max="11531" width="6" style="1" customWidth="1"/>
    <col min="11532" max="11532" width="6.140625" style="1" customWidth="1"/>
    <col min="11533" max="11533" width="6.5703125" style="1" customWidth="1"/>
    <col min="11534" max="11534" width="10.140625" style="1" customWidth="1"/>
    <col min="11535" max="11535" width="8.42578125" style="1" customWidth="1"/>
    <col min="11536" max="11536" width="17.28515625" style="1" customWidth="1"/>
    <col min="11537" max="11537" width="12" style="1" customWidth="1"/>
    <col min="11538" max="11770" width="9.140625" style="1"/>
    <col min="11771" max="11771" width="6" style="1" customWidth="1"/>
    <col min="11772" max="11772" width="12.140625" style="1" customWidth="1"/>
    <col min="11773" max="11773" width="17.42578125" style="1" customWidth="1"/>
    <col min="11774" max="11774" width="7.5703125" style="1" customWidth="1"/>
    <col min="11775" max="11775" width="0" style="1" hidden="1" customWidth="1"/>
    <col min="11776" max="11776" width="5.140625" style="1" customWidth="1"/>
    <col min="11777" max="11777" width="0" style="1" hidden="1" customWidth="1"/>
    <col min="11778" max="11778" width="11.42578125" style="1" customWidth="1"/>
    <col min="11779" max="11779" width="0.5703125" style="1" customWidth="1"/>
    <col min="11780" max="11780" width="12.5703125" style="1" customWidth="1"/>
    <col min="11781" max="11781" width="7.5703125" style="1" customWidth="1"/>
    <col min="11782" max="11783" width="0" style="1" hidden="1" customWidth="1"/>
    <col min="11784" max="11784" width="6.85546875" style="1" customWidth="1"/>
    <col min="11785" max="11785" width="6.28515625" style="1" customWidth="1"/>
    <col min="11786" max="11786" width="6.140625" style="1" customWidth="1"/>
    <col min="11787" max="11787" width="6" style="1" customWidth="1"/>
    <col min="11788" max="11788" width="6.140625" style="1" customWidth="1"/>
    <col min="11789" max="11789" width="6.5703125" style="1" customWidth="1"/>
    <col min="11790" max="11790" width="10.140625" style="1" customWidth="1"/>
    <col min="11791" max="11791" width="8.42578125" style="1" customWidth="1"/>
    <col min="11792" max="11792" width="17.28515625" style="1" customWidth="1"/>
    <col min="11793" max="11793" width="12" style="1" customWidth="1"/>
    <col min="11794" max="12026" width="9.140625" style="1"/>
    <col min="12027" max="12027" width="6" style="1" customWidth="1"/>
    <col min="12028" max="12028" width="12.140625" style="1" customWidth="1"/>
    <col min="12029" max="12029" width="17.42578125" style="1" customWidth="1"/>
    <col min="12030" max="12030" width="7.5703125" style="1" customWidth="1"/>
    <col min="12031" max="12031" width="0" style="1" hidden="1" customWidth="1"/>
    <col min="12032" max="12032" width="5.140625" style="1" customWidth="1"/>
    <col min="12033" max="12033" width="0" style="1" hidden="1" customWidth="1"/>
    <col min="12034" max="12034" width="11.42578125" style="1" customWidth="1"/>
    <col min="12035" max="12035" width="0.5703125" style="1" customWidth="1"/>
    <col min="12036" max="12036" width="12.5703125" style="1" customWidth="1"/>
    <col min="12037" max="12037" width="7.5703125" style="1" customWidth="1"/>
    <col min="12038" max="12039" width="0" style="1" hidden="1" customWidth="1"/>
    <col min="12040" max="12040" width="6.85546875" style="1" customWidth="1"/>
    <col min="12041" max="12041" width="6.28515625" style="1" customWidth="1"/>
    <col min="12042" max="12042" width="6.140625" style="1" customWidth="1"/>
    <col min="12043" max="12043" width="6" style="1" customWidth="1"/>
    <col min="12044" max="12044" width="6.140625" style="1" customWidth="1"/>
    <col min="12045" max="12045" width="6.5703125" style="1" customWidth="1"/>
    <col min="12046" max="12046" width="10.140625" style="1" customWidth="1"/>
    <col min="12047" max="12047" width="8.42578125" style="1" customWidth="1"/>
    <col min="12048" max="12048" width="17.28515625" style="1" customWidth="1"/>
    <col min="12049" max="12049" width="12" style="1" customWidth="1"/>
    <col min="12050" max="12282" width="9.140625" style="1"/>
    <col min="12283" max="12283" width="6" style="1" customWidth="1"/>
    <col min="12284" max="12284" width="12.140625" style="1" customWidth="1"/>
    <col min="12285" max="12285" width="17.42578125" style="1" customWidth="1"/>
    <col min="12286" max="12286" width="7.5703125" style="1" customWidth="1"/>
    <col min="12287" max="12287" width="0" style="1" hidden="1" customWidth="1"/>
    <col min="12288" max="12288" width="5.140625" style="1" customWidth="1"/>
    <col min="12289" max="12289" width="0" style="1" hidden="1" customWidth="1"/>
    <col min="12290" max="12290" width="11.42578125" style="1" customWidth="1"/>
    <col min="12291" max="12291" width="0.5703125" style="1" customWidth="1"/>
    <col min="12292" max="12292" width="12.5703125" style="1" customWidth="1"/>
    <col min="12293" max="12293" width="7.5703125" style="1" customWidth="1"/>
    <col min="12294" max="12295" width="0" style="1" hidden="1" customWidth="1"/>
    <col min="12296" max="12296" width="6.85546875" style="1" customWidth="1"/>
    <col min="12297" max="12297" width="6.28515625" style="1" customWidth="1"/>
    <col min="12298" max="12298" width="6.140625" style="1" customWidth="1"/>
    <col min="12299" max="12299" width="6" style="1" customWidth="1"/>
    <col min="12300" max="12300" width="6.140625" style="1" customWidth="1"/>
    <col min="12301" max="12301" width="6.5703125" style="1" customWidth="1"/>
    <col min="12302" max="12302" width="10.140625" style="1" customWidth="1"/>
    <col min="12303" max="12303" width="8.42578125" style="1" customWidth="1"/>
    <col min="12304" max="12304" width="17.28515625" style="1" customWidth="1"/>
    <col min="12305" max="12305" width="12" style="1" customWidth="1"/>
    <col min="12306" max="12538" width="9.140625" style="1"/>
    <col min="12539" max="12539" width="6" style="1" customWidth="1"/>
    <col min="12540" max="12540" width="12.140625" style="1" customWidth="1"/>
    <col min="12541" max="12541" width="17.42578125" style="1" customWidth="1"/>
    <col min="12542" max="12542" width="7.5703125" style="1" customWidth="1"/>
    <col min="12543" max="12543" width="0" style="1" hidden="1" customWidth="1"/>
    <col min="12544" max="12544" width="5.140625" style="1" customWidth="1"/>
    <col min="12545" max="12545" width="0" style="1" hidden="1" customWidth="1"/>
    <col min="12546" max="12546" width="11.42578125" style="1" customWidth="1"/>
    <col min="12547" max="12547" width="0.5703125" style="1" customWidth="1"/>
    <col min="12548" max="12548" width="12.5703125" style="1" customWidth="1"/>
    <col min="12549" max="12549" width="7.5703125" style="1" customWidth="1"/>
    <col min="12550" max="12551" width="0" style="1" hidden="1" customWidth="1"/>
    <col min="12552" max="12552" width="6.85546875" style="1" customWidth="1"/>
    <col min="12553" max="12553" width="6.28515625" style="1" customWidth="1"/>
    <col min="12554" max="12554" width="6.140625" style="1" customWidth="1"/>
    <col min="12555" max="12555" width="6" style="1" customWidth="1"/>
    <col min="12556" max="12556" width="6.140625" style="1" customWidth="1"/>
    <col min="12557" max="12557" width="6.5703125" style="1" customWidth="1"/>
    <col min="12558" max="12558" width="10.140625" style="1" customWidth="1"/>
    <col min="12559" max="12559" width="8.42578125" style="1" customWidth="1"/>
    <col min="12560" max="12560" width="17.28515625" style="1" customWidth="1"/>
    <col min="12561" max="12561" width="12" style="1" customWidth="1"/>
    <col min="12562" max="12794" width="9.140625" style="1"/>
    <col min="12795" max="12795" width="6" style="1" customWidth="1"/>
    <col min="12796" max="12796" width="12.140625" style="1" customWidth="1"/>
    <col min="12797" max="12797" width="17.42578125" style="1" customWidth="1"/>
    <col min="12798" max="12798" width="7.5703125" style="1" customWidth="1"/>
    <col min="12799" max="12799" width="0" style="1" hidden="1" customWidth="1"/>
    <col min="12800" max="12800" width="5.140625" style="1" customWidth="1"/>
    <col min="12801" max="12801" width="0" style="1" hidden="1" customWidth="1"/>
    <col min="12802" max="12802" width="11.42578125" style="1" customWidth="1"/>
    <col min="12803" max="12803" width="0.5703125" style="1" customWidth="1"/>
    <col min="12804" max="12804" width="12.5703125" style="1" customWidth="1"/>
    <col min="12805" max="12805" width="7.5703125" style="1" customWidth="1"/>
    <col min="12806" max="12807" width="0" style="1" hidden="1" customWidth="1"/>
    <col min="12808" max="12808" width="6.85546875" style="1" customWidth="1"/>
    <col min="12809" max="12809" width="6.28515625" style="1" customWidth="1"/>
    <col min="12810" max="12810" width="6.140625" style="1" customWidth="1"/>
    <col min="12811" max="12811" width="6" style="1" customWidth="1"/>
    <col min="12812" max="12812" width="6.140625" style="1" customWidth="1"/>
    <col min="12813" max="12813" width="6.5703125" style="1" customWidth="1"/>
    <col min="12814" max="12814" width="10.140625" style="1" customWidth="1"/>
    <col min="12815" max="12815" width="8.42578125" style="1" customWidth="1"/>
    <col min="12816" max="12816" width="17.28515625" style="1" customWidth="1"/>
    <col min="12817" max="12817" width="12" style="1" customWidth="1"/>
    <col min="12818" max="13050" width="9.140625" style="1"/>
    <col min="13051" max="13051" width="6" style="1" customWidth="1"/>
    <col min="13052" max="13052" width="12.140625" style="1" customWidth="1"/>
    <col min="13053" max="13053" width="17.42578125" style="1" customWidth="1"/>
    <col min="13054" max="13054" width="7.5703125" style="1" customWidth="1"/>
    <col min="13055" max="13055" width="0" style="1" hidden="1" customWidth="1"/>
    <col min="13056" max="13056" width="5.140625" style="1" customWidth="1"/>
    <col min="13057" max="13057" width="0" style="1" hidden="1" customWidth="1"/>
    <col min="13058" max="13058" width="11.42578125" style="1" customWidth="1"/>
    <col min="13059" max="13059" width="0.5703125" style="1" customWidth="1"/>
    <col min="13060" max="13060" width="12.5703125" style="1" customWidth="1"/>
    <col min="13061" max="13061" width="7.5703125" style="1" customWidth="1"/>
    <col min="13062" max="13063" width="0" style="1" hidden="1" customWidth="1"/>
    <col min="13064" max="13064" width="6.85546875" style="1" customWidth="1"/>
    <col min="13065" max="13065" width="6.28515625" style="1" customWidth="1"/>
    <col min="13066" max="13066" width="6.140625" style="1" customWidth="1"/>
    <col min="13067" max="13067" width="6" style="1" customWidth="1"/>
    <col min="13068" max="13068" width="6.140625" style="1" customWidth="1"/>
    <col min="13069" max="13069" width="6.5703125" style="1" customWidth="1"/>
    <col min="13070" max="13070" width="10.140625" style="1" customWidth="1"/>
    <col min="13071" max="13071" width="8.42578125" style="1" customWidth="1"/>
    <col min="13072" max="13072" width="17.28515625" style="1" customWidth="1"/>
    <col min="13073" max="13073" width="12" style="1" customWidth="1"/>
    <col min="13074" max="13306" width="9.140625" style="1"/>
    <col min="13307" max="13307" width="6" style="1" customWidth="1"/>
    <col min="13308" max="13308" width="12.140625" style="1" customWidth="1"/>
    <col min="13309" max="13309" width="17.42578125" style="1" customWidth="1"/>
    <col min="13310" max="13310" width="7.5703125" style="1" customWidth="1"/>
    <col min="13311" max="13311" width="0" style="1" hidden="1" customWidth="1"/>
    <col min="13312" max="13312" width="5.140625" style="1" customWidth="1"/>
    <col min="13313" max="13313" width="0" style="1" hidden="1" customWidth="1"/>
    <col min="13314" max="13314" width="11.42578125" style="1" customWidth="1"/>
    <col min="13315" max="13315" width="0.5703125" style="1" customWidth="1"/>
    <col min="13316" max="13316" width="12.5703125" style="1" customWidth="1"/>
    <col min="13317" max="13317" width="7.5703125" style="1" customWidth="1"/>
    <col min="13318" max="13319" width="0" style="1" hidden="1" customWidth="1"/>
    <col min="13320" max="13320" width="6.85546875" style="1" customWidth="1"/>
    <col min="13321" max="13321" width="6.28515625" style="1" customWidth="1"/>
    <col min="13322" max="13322" width="6.140625" style="1" customWidth="1"/>
    <col min="13323" max="13323" width="6" style="1" customWidth="1"/>
    <col min="13324" max="13324" width="6.140625" style="1" customWidth="1"/>
    <col min="13325" max="13325" width="6.5703125" style="1" customWidth="1"/>
    <col min="13326" max="13326" width="10.140625" style="1" customWidth="1"/>
    <col min="13327" max="13327" width="8.42578125" style="1" customWidth="1"/>
    <col min="13328" max="13328" width="17.28515625" style="1" customWidth="1"/>
    <col min="13329" max="13329" width="12" style="1" customWidth="1"/>
    <col min="13330" max="13562" width="9.140625" style="1"/>
    <col min="13563" max="13563" width="6" style="1" customWidth="1"/>
    <col min="13564" max="13564" width="12.140625" style="1" customWidth="1"/>
    <col min="13565" max="13565" width="17.42578125" style="1" customWidth="1"/>
    <col min="13566" max="13566" width="7.5703125" style="1" customWidth="1"/>
    <col min="13567" max="13567" width="0" style="1" hidden="1" customWidth="1"/>
    <col min="13568" max="13568" width="5.140625" style="1" customWidth="1"/>
    <col min="13569" max="13569" width="0" style="1" hidden="1" customWidth="1"/>
    <col min="13570" max="13570" width="11.42578125" style="1" customWidth="1"/>
    <col min="13571" max="13571" width="0.5703125" style="1" customWidth="1"/>
    <col min="13572" max="13572" width="12.5703125" style="1" customWidth="1"/>
    <col min="13573" max="13573" width="7.5703125" style="1" customWidth="1"/>
    <col min="13574" max="13575" width="0" style="1" hidden="1" customWidth="1"/>
    <col min="13576" max="13576" width="6.85546875" style="1" customWidth="1"/>
    <col min="13577" max="13577" width="6.28515625" style="1" customWidth="1"/>
    <col min="13578" max="13578" width="6.140625" style="1" customWidth="1"/>
    <col min="13579" max="13579" width="6" style="1" customWidth="1"/>
    <col min="13580" max="13580" width="6.140625" style="1" customWidth="1"/>
    <col min="13581" max="13581" width="6.5703125" style="1" customWidth="1"/>
    <col min="13582" max="13582" width="10.140625" style="1" customWidth="1"/>
    <col min="13583" max="13583" width="8.42578125" style="1" customWidth="1"/>
    <col min="13584" max="13584" width="17.28515625" style="1" customWidth="1"/>
    <col min="13585" max="13585" width="12" style="1" customWidth="1"/>
    <col min="13586" max="13818" width="9.140625" style="1"/>
    <col min="13819" max="13819" width="6" style="1" customWidth="1"/>
    <col min="13820" max="13820" width="12.140625" style="1" customWidth="1"/>
    <col min="13821" max="13821" width="17.42578125" style="1" customWidth="1"/>
    <col min="13822" max="13822" width="7.5703125" style="1" customWidth="1"/>
    <col min="13823" max="13823" width="0" style="1" hidden="1" customWidth="1"/>
    <col min="13824" max="13824" width="5.140625" style="1" customWidth="1"/>
    <col min="13825" max="13825" width="0" style="1" hidden="1" customWidth="1"/>
    <col min="13826" max="13826" width="11.42578125" style="1" customWidth="1"/>
    <col min="13827" max="13827" width="0.5703125" style="1" customWidth="1"/>
    <col min="13828" max="13828" width="12.5703125" style="1" customWidth="1"/>
    <col min="13829" max="13829" width="7.5703125" style="1" customWidth="1"/>
    <col min="13830" max="13831" width="0" style="1" hidden="1" customWidth="1"/>
    <col min="13832" max="13832" width="6.85546875" style="1" customWidth="1"/>
    <col min="13833" max="13833" width="6.28515625" style="1" customWidth="1"/>
    <col min="13834" max="13834" width="6.140625" style="1" customWidth="1"/>
    <col min="13835" max="13835" width="6" style="1" customWidth="1"/>
    <col min="13836" max="13836" width="6.140625" style="1" customWidth="1"/>
    <col min="13837" max="13837" width="6.5703125" style="1" customWidth="1"/>
    <col min="13838" max="13838" width="10.140625" style="1" customWidth="1"/>
    <col min="13839" max="13839" width="8.42578125" style="1" customWidth="1"/>
    <col min="13840" max="13840" width="17.28515625" style="1" customWidth="1"/>
    <col min="13841" max="13841" width="12" style="1" customWidth="1"/>
    <col min="13842" max="14074" width="9.140625" style="1"/>
    <col min="14075" max="14075" width="6" style="1" customWidth="1"/>
    <col min="14076" max="14076" width="12.140625" style="1" customWidth="1"/>
    <col min="14077" max="14077" width="17.42578125" style="1" customWidth="1"/>
    <col min="14078" max="14078" width="7.5703125" style="1" customWidth="1"/>
    <col min="14079" max="14079" width="0" style="1" hidden="1" customWidth="1"/>
    <col min="14080" max="14080" width="5.140625" style="1" customWidth="1"/>
    <col min="14081" max="14081" width="0" style="1" hidden="1" customWidth="1"/>
    <col min="14082" max="14082" width="11.42578125" style="1" customWidth="1"/>
    <col min="14083" max="14083" width="0.5703125" style="1" customWidth="1"/>
    <col min="14084" max="14084" width="12.5703125" style="1" customWidth="1"/>
    <col min="14085" max="14085" width="7.5703125" style="1" customWidth="1"/>
    <col min="14086" max="14087" width="0" style="1" hidden="1" customWidth="1"/>
    <col min="14088" max="14088" width="6.85546875" style="1" customWidth="1"/>
    <col min="14089" max="14089" width="6.28515625" style="1" customWidth="1"/>
    <col min="14090" max="14090" width="6.140625" style="1" customWidth="1"/>
    <col min="14091" max="14091" width="6" style="1" customWidth="1"/>
    <col min="14092" max="14092" width="6.140625" style="1" customWidth="1"/>
    <col min="14093" max="14093" width="6.5703125" style="1" customWidth="1"/>
    <col min="14094" max="14094" width="10.140625" style="1" customWidth="1"/>
    <col min="14095" max="14095" width="8.42578125" style="1" customWidth="1"/>
    <col min="14096" max="14096" width="17.28515625" style="1" customWidth="1"/>
    <col min="14097" max="14097" width="12" style="1" customWidth="1"/>
    <col min="14098" max="14330" width="9.140625" style="1"/>
    <col min="14331" max="14331" width="6" style="1" customWidth="1"/>
    <col min="14332" max="14332" width="12.140625" style="1" customWidth="1"/>
    <col min="14333" max="14333" width="17.42578125" style="1" customWidth="1"/>
    <col min="14334" max="14334" width="7.5703125" style="1" customWidth="1"/>
    <col min="14335" max="14335" width="0" style="1" hidden="1" customWidth="1"/>
    <col min="14336" max="14336" width="5.140625" style="1" customWidth="1"/>
    <col min="14337" max="14337" width="0" style="1" hidden="1" customWidth="1"/>
    <col min="14338" max="14338" width="11.42578125" style="1" customWidth="1"/>
    <col min="14339" max="14339" width="0.5703125" style="1" customWidth="1"/>
    <col min="14340" max="14340" width="12.5703125" style="1" customWidth="1"/>
    <col min="14341" max="14341" width="7.5703125" style="1" customWidth="1"/>
    <col min="14342" max="14343" width="0" style="1" hidden="1" customWidth="1"/>
    <col min="14344" max="14344" width="6.85546875" style="1" customWidth="1"/>
    <col min="14345" max="14345" width="6.28515625" style="1" customWidth="1"/>
    <col min="14346" max="14346" width="6.140625" style="1" customWidth="1"/>
    <col min="14347" max="14347" width="6" style="1" customWidth="1"/>
    <col min="14348" max="14348" width="6.140625" style="1" customWidth="1"/>
    <col min="14349" max="14349" width="6.5703125" style="1" customWidth="1"/>
    <col min="14350" max="14350" width="10.140625" style="1" customWidth="1"/>
    <col min="14351" max="14351" width="8.42578125" style="1" customWidth="1"/>
    <col min="14352" max="14352" width="17.28515625" style="1" customWidth="1"/>
    <col min="14353" max="14353" width="12" style="1" customWidth="1"/>
    <col min="14354" max="14586" width="9.140625" style="1"/>
    <col min="14587" max="14587" width="6" style="1" customWidth="1"/>
    <col min="14588" max="14588" width="12.140625" style="1" customWidth="1"/>
    <col min="14589" max="14589" width="17.42578125" style="1" customWidth="1"/>
    <col min="14590" max="14590" width="7.5703125" style="1" customWidth="1"/>
    <col min="14591" max="14591" width="0" style="1" hidden="1" customWidth="1"/>
    <col min="14592" max="14592" width="5.140625" style="1" customWidth="1"/>
    <col min="14593" max="14593" width="0" style="1" hidden="1" customWidth="1"/>
    <col min="14594" max="14594" width="11.42578125" style="1" customWidth="1"/>
    <col min="14595" max="14595" width="0.5703125" style="1" customWidth="1"/>
    <col min="14596" max="14596" width="12.5703125" style="1" customWidth="1"/>
    <col min="14597" max="14597" width="7.5703125" style="1" customWidth="1"/>
    <col min="14598" max="14599" width="0" style="1" hidden="1" customWidth="1"/>
    <col min="14600" max="14600" width="6.85546875" style="1" customWidth="1"/>
    <col min="14601" max="14601" width="6.28515625" style="1" customWidth="1"/>
    <col min="14602" max="14602" width="6.140625" style="1" customWidth="1"/>
    <col min="14603" max="14603" width="6" style="1" customWidth="1"/>
    <col min="14604" max="14604" width="6.140625" style="1" customWidth="1"/>
    <col min="14605" max="14605" width="6.5703125" style="1" customWidth="1"/>
    <col min="14606" max="14606" width="10.140625" style="1" customWidth="1"/>
    <col min="14607" max="14607" width="8.42578125" style="1" customWidth="1"/>
    <col min="14608" max="14608" width="17.28515625" style="1" customWidth="1"/>
    <col min="14609" max="14609" width="12" style="1" customWidth="1"/>
    <col min="14610" max="14842" width="9.140625" style="1"/>
    <col min="14843" max="14843" width="6" style="1" customWidth="1"/>
    <col min="14844" max="14844" width="12.140625" style="1" customWidth="1"/>
    <col min="14845" max="14845" width="17.42578125" style="1" customWidth="1"/>
    <col min="14846" max="14846" width="7.5703125" style="1" customWidth="1"/>
    <col min="14847" max="14847" width="0" style="1" hidden="1" customWidth="1"/>
    <col min="14848" max="14848" width="5.140625" style="1" customWidth="1"/>
    <col min="14849" max="14849" width="0" style="1" hidden="1" customWidth="1"/>
    <col min="14850" max="14850" width="11.42578125" style="1" customWidth="1"/>
    <col min="14851" max="14851" width="0.5703125" style="1" customWidth="1"/>
    <col min="14852" max="14852" width="12.5703125" style="1" customWidth="1"/>
    <col min="14853" max="14853" width="7.5703125" style="1" customWidth="1"/>
    <col min="14854" max="14855" width="0" style="1" hidden="1" customWidth="1"/>
    <col min="14856" max="14856" width="6.85546875" style="1" customWidth="1"/>
    <col min="14857" max="14857" width="6.28515625" style="1" customWidth="1"/>
    <col min="14858" max="14858" width="6.140625" style="1" customWidth="1"/>
    <col min="14859" max="14859" width="6" style="1" customWidth="1"/>
    <col min="14860" max="14860" width="6.140625" style="1" customWidth="1"/>
    <col min="14861" max="14861" width="6.5703125" style="1" customWidth="1"/>
    <col min="14862" max="14862" width="10.140625" style="1" customWidth="1"/>
    <col min="14863" max="14863" width="8.42578125" style="1" customWidth="1"/>
    <col min="14864" max="14864" width="17.28515625" style="1" customWidth="1"/>
    <col min="14865" max="14865" width="12" style="1" customWidth="1"/>
    <col min="14866" max="15098" width="9.140625" style="1"/>
    <col min="15099" max="15099" width="6" style="1" customWidth="1"/>
    <col min="15100" max="15100" width="12.140625" style="1" customWidth="1"/>
    <col min="15101" max="15101" width="17.42578125" style="1" customWidth="1"/>
    <col min="15102" max="15102" width="7.5703125" style="1" customWidth="1"/>
    <col min="15103" max="15103" width="0" style="1" hidden="1" customWidth="1"/>
    <col min="15104" max="15104" width="5.140625" style="1" customWidth="1"/>
    <col min="15105" max="15105" width="0" style="1" hidden="1" customWidth="1"/>
    <col min="15106" max="15106" width="11.42578125" style="1" customWidth="1"/>
    <col min="15107" max="15107" width="0.5703125" style="1" customWidth="1"/>
    <col min="15108" max="15108" width="12.5703125" style="1" customWidth="1"/>
    <col min="15109" max="15109" width="7.5703125" style="1" customWidth="1"/>
    <col min="15110" max="15111" width="0" style="1" hidden="1" customWidth="1"/>
    <col min="15112" max="15112" width="6.85546875" style="1" customWidth="1"/>
    <col min="15113" max="15113" width="6.28515625" style="1" customWidth="1"/>
    <col min="15114" max="15114" width="6.140625" style="1" customWidth="1"/>
    <col min="15115" max="15115" width="6" style="1" customWidth="1"/>
    <col min="15116" max="15116" width="6.140625" style="1" customWidth="1"/>
    <col min="15117" max="15117" width="6.5703125" style="1" customWidth="1"/>
    <col min="15118" max="15118" width="10.140625" style="1" customWidth="1"/>
    <col min="15119" max="15119" width="8.42578125" style="1" customWidth="1"/>
    <col min="15120" max="15120" width="17.28515625" style="1" customWidth="1"/>
    <col min="15121" max="15121" width="12" style="1" customWidth="1"/>
    <col min="15122" max="15354" width="9.140625" style="1"/>
    <col min="15355" max="15355" width="6" style="1" customWidth="1"/>
    <col min="15356" max="15356" width="12.140625" style="1" customWidth="1"/>
    <col min="15357" max="15357" width="17.42578125" style="1" customWidth="1"/>
    <col min="15358" max="15358" width="7.5703125" style="1" customWidth="1"/>
    <col min="15359" max="15359" width="0" style="1" hidden="1" customWidth="1"/>
    <col min="15360" max="15360" width="5.140625" style="1" customWidth="1"/>
    <col min="15361" max="15361" width="0" style="1" hidden="1" customWidth="1"/>
    <col min="15362" max="15362" width="11.42578125" style="1" customWidth="1"/>
    <col min="15363" max="15363" width="0.5703125" style="1" customWidth="1"/>
    <col min="15364" max="15364" width="12.5703125" style="1" customWidth="1"/>
    <col min="15365" max="15365" width="7.5703125" style="1" customWidth="1"/>
    <col min="15366" max="15367" width="0" style="1" hidden="1" customWidth="1"/>
    <col min="15368" max="15368" width="6.85546875" style="1" customWidth="1"/>
    <col min="15369" max="15369" width="6.28515625" style="1" customWidth="1"/>
    <col min="15370" max="15370" width="6.140625" style="1" customWidth="1"/>
    <col min="15371" max="15371" width="6" style="1" customWidth="1"/>
    <col min="15372" max="15372" width="6.140625" style="1" customWidth="1"/>
    <col min="15373" max="15373" width="6.5703125" style="1" customWidth="1"/>
    <col min="15374" max="15374" width="10.140625" style="1" customWidth="1"/>
    <col min="15375" max="15375" width="8.42578125" style="1" customWidth="1"/>
    <col min="15376" max="15376" width="17.28515625" style="1" customWidth="1"/>
    <col min="15377" max="15377" width="12" style="1" customWidth="1"/>
    <col min="15378" max="15610" width="9.140625" style="1"/>
    <col min="15611" max="15611" width="6" style="1" customWidth="1"/>
    <col min="15612" max="15612" width="12.140625" style="1" customWidth="1"/>
    <col min="15613" max="15613" width="17.42578125" style="1" customWidth="1"/>
    <col min="15614" max="15614" width="7.5703125" style="1" customWidth="1"/>
    <col min="15615" max="15615" width="0" style="1" hidden="1" customWidth="1"/>
    <col min="15616" max="15616" width="5.140625" style="1" customWidth="1"/>
    <col min="15617" max="15617" width="0" style="1" hidden="1" customWidth="1"/>
    <col min="15618" max="15618" width="11.42578125" style="1" customWidth="1"/>
    <col min="15619" max="15619" width="0.5703125" style="1" customWidth="1"/>
    <col min="15620" max="15620" width="12.5703125" style="1" customWidth="1"/>
    <col min="15621" max="15621" width="7.5703125" style="1" customWidth="1"/>
    <col min="15622" max="15623" width="0" style="1" hidden="1" customWidth="1"/>
    <col min="15624" max="15624" width="6.85546875" style="1" customWidth="1"/>
    <col min="15625" max="15625" width="6.28515625" style="1" customWidth="1"/>
    <col min="15626" max="15626" width="6.140625" style="1" customWidth="1"/>
    <col min="15627" max="15627" width="6" style="1" customWidth="1"/>
    <col min="15628" max="15628" width="6.140625" style="1" customWidth="1"/>
    <col min="15629" max="15629" width="6.5703125" style="1" customWidth="1"/>
    <col min="15630" max="15630" width="10.140625" style="1" customWidth="1"/>
    <col min="15631" max="15631" width="8.42578125" style="1" customWidth="1"/>
    <col min="15632" max="15632" width="17.28515625" style="1" customWidth="1"/>
    <col min="15633" max="15633" width="12" style="1" customWidth="1"/>
    <col min="15634" max="15866" width="9.140625" style="1"/>
    <col min="15867" max="15867" width="6" style="1" customWidth="1"/>
    <col min="15868" max="15868" width="12.140625" style="1" customWidth="1"/>
    <col min="15869" max="15869" width="17.42578125" style="1" customWidth="1"/>
    <col min="15870" max="15870" width="7.5703125" style="1" customWidth="1"/>
    <col min="15871" max="15871" width="0" style="1" hidden="1" customWidth="1"/>
    <col min="15872" max="15872" width="5.140625" style="1" customWidth="1"/>
    <col min="15873" max="15873" width="0" style="1" hidden="1" customWidth="1"/>
    <col min="15874" max="15874" width="11.42578125" style="1" customWidth="1"/>
    <col min="15875" max="15875" width="0.5703125" style="1" customWidth="1"/>
    <col min="15876" max="15876" width="12.5703125" style="1" customWidth="1"/>
    <col min="15877" max="15877" width="7.5703125" style="1" customWidth="1"/>
    <col min="15878" max="15879" width="0" style="1" hidden="1" customWidth="1"/>
    <col min="15880" max="15880" width="6.85546875" style="1" customWidth="1"/>
    <col min="15881" max="15881" width="6.28515625" style="1" customWidth="1"/>
    <col min="15882" max="15882" width="6.140625" style="1" customWidth="1"/>
    <col min="15883" max="15883" width="6" style="1" customWidth="1"/>
    <col min="15884" max="15884" width="6.140625" style="1" customWidth="1"/>
    <col min="15885" max="15885" width="6.5703125" style="1" customWidth="1"/>
    <col min="15886" max="15886" width="10.140625" style="1" customWidth="1"/>
    <col min="15887" max="15887" width="8.42578125" style="1" customWidth="1"/>
    <col min="15888" max="15888" width="17.28515625" style="1" customWidth="1"/>
    <col min="15889" max="15889" width="12" style="1" customWidth="1"/>
    <col min="15890" max="16122" width="9.140625" style="1"/>
    <col min="16123" max="16123" width="6" style="1" customWidth="1"/>
    <col min="16124" max="16124" width="12.140625" style="1" customWidth="1"/>
    <col min="16125" max="16125" width="17.42578125" style="1" customWidth="1"/>
    <col min="16126" max="16126" width="7.5703125" style="1" customWidth="1"/>
    <col min="16127" max="16127" width="0" style="1" hidden="1" customWidth="1"/>
    <col min="16128" max="16128" width="5.140625" style="1" customWidth="1"/>
    <col min="16129" max="16129" width="0" style="1" hidden="1" customWidth="1"/>
    <col min="16130" max="16130" width="11.42578125" style="1" customWidth="1"/>
    <col min="16131" max="16131" width="0.5703125" style="1" customWidth="1"/>
    <col min="16132" max="16132" width="12.5703125" style="1" customWidth="1"/>
    <col min="16133" max="16133" width="7.5703125" style="1" customWidth="1"/>
    <col min="16134" max="16135" width="0" style="1" hidden="1" customWidth="1"/>
    <col min="16136" max="16136" width="6.85546875" style="1" customWidth="1"/>
    <col min="16137" max="16137" width="6.28515625" style="1" customWidth="1"/>
    <col min="16138" max="16138" width="6.140625" style="1" customWidth="1"/>
    <col min="16139" max="16139" width="6" style="1" customWidth="1"/>
    <col min="16140" max="16140" width="6.140625" style="1" customWidth="1"/>
    <col min="16141" max="16141" width="6.5703125" style="1" customWidth="1"/>
    <col min="16142" max="16142" width="10.140625" style="1" customWidth="1"/>
    <col min="16143" max="16143" width="8.42578125" style="1" customWidth="1"/>
    <col min="16144" max="16144" width="17.28515625" style="1" customWidth="1"/>
    <col min="16145" max="16145" width="12" style="1" customWidth="1"/>
    <col min="16146" max="16384" width="9.140625" style="1"/>
  </cols>
  <sheetData>
    <row r="1" spans="1:18" x14ac:dyDescent="0.25">
      <c r="F1" s="179"/>
      <c r="G1" s="179"/>
      <c r="H1" s="179"/>
      <c r="I1" s="179"/>
    </row>
    <row r="2" spans="1:18" s="2" customFormat="1" x14ac:dyDescent="0.25">
      <c r="A2" s="804" t="s">
        <v>0</v>
      </c>
      <c r="B2" s="804"/>
      <c r="C2" s="804"/>
      <c r="D2" s="804"/>
      <c r="E2" s="180"/>
      <c r="F2" s="181"/>
      <c r="G2" s="181"/>
      <c r="H2" s="181"/>
      <c r="I2" s="803" t="s">
        <v>1</v>
      </c>
      <c r="J2" s="803"/>
      <c r="K2" s="803"/>
      <c r="L2" s="803"/>
      <c r="M2" s="803"/>
      <c r="N2" s="803"/>
      <c r="O2" s="803"/>
    </row>
    <row r="3" spans="1:18" x14ac:dyDescent="0.25">
      <c r="A3" s="803" t="s">
        <v>3</v>
      </c>
      <c r="B3" s="803"/>
      <c r="C3" s="803"/>
      <c r="D3" s="803"/>
      <c r="F3" s="179"/>
      <c r="G3" s="179"/>
      <c r="H3" s="179"/>
      <c r="I3" s="803" t="s">
        <v>2</v>
      </c>
      <c r="J3" s="803"/>
      <c r="K3" s="803"/>
      <c r="L3" s="803"/>
      <c r="M3" s="803"/>
      <c r="N3" s="803"/>
      <c r="O3" s="803"/>
      <c r="P3" s="181"/>
    </row>
    <row r="4" spans="1:18" ht="6" customHeight="1" x14ac:dyDescent="0.25">
      <c r="C4" s="181"/>
      <c r="D4" s="181"/>
      <c r="E4" s="113"/>
      <c r="F4" s="179"/>
      <c r="G4" s="179"/>
      <c r="H4" s="179"/>
      <c r="I4" s="179"/>
      <c r="L4" s="179"/>
      <c r="M4" s="179"/>
      <c r="N4" s="179"/>
      <c r="O4" s="179"/>
    </row>
    <row r="5" spans="1:18" x14ac:dyDescent="0.25">
      <c r="F5" s="179"/>
      <c r="G5" s="179"/>
      <c r="H5" s="179"/>
      <c r="I5" s="802" t="s">
        <v>24</v>
      </c>
      <c r="J5" s="802"/>
      <c r="K5" s="802"/>
      <c r="L5" s="802"/>
      <c r="M5" s="802"/>
      <c r="N5" s="802"/>
      <c r="O5" s="802"/>
      <c r="P5" s="254"/>
    </row>
    <row r="6" spans="1:18" ht="6" customHeight="1" x14ac:dyDescent="0.25">
      <c r="F6" s="179"/>
      <c r="G6" s="179"/>
      <c r="H6" s="179"/>
      <c r="I6" s="179"/>
      <c r="M6" s="180"/>
      <c r="N6" s="180"/>
      <c r="O6" s="116"/>
      <c r="P6" s="180"/>
    </row>
    <row r="7" spans="1:18" x14ac:dyDescent="0.25">
      <c r="A7" s="803" t="s">
        <v>4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180"/>
    </row>
    <row r="8" spans="1:18" x14ac:dyDescent="0.25">
      <c r="A8" s="814" t="s">
        <v>1613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180"/>
    </row>
    <row r="9" spans="1:18" x14ac:dyDescent="0.25">
      <c r="A9" s="816" t="s">
        <v>1728</v>
      </c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3"/>
    </row>
    <row r="10" spans="1:18" ht="8.4499999999999993" customHeight="1" x14ac:dyDescent="0.25">
      <c r="A10" s="255"/>
      <c r="B10" s="256"/>
      <c r="C10" s="256"/>
      <c r="D10" s="256"/>
      <c r="E10" s="257"/>
      <c r="F10" s="258"/>
      <c r="G10" s="258"/>
      <c r="H10" s="258"/>
      <c r="I10" s="258"/>
      <c r="J10" s="256"/>
      <c r="K10" s="259"/>
      <c r="L10" s="260"/>
      <c r="M10" s="259"/>
      <c r="N10" s="259"/>
      <c r="O10" s="257"/>
      <c r="P10" s="4"/>
      <c r="Q10" s="4"/>
      <c r="R10" s="3"/>
    </row>
    <row r="11" spans="1:18" s="113" customFormat="1" x14ac:dyDescent="0.25">
      <c r="A11" s="899" t="s">
        <v>5</v>
      </c>
      <c r="B11" s="843" t="s">
        <v>6</v>
      </c>
      <c r="C11" s="847" t="s">
        <v>7</v>
      </c>
      <c r="D11" s="848"/>
      <c r="E11" s="843" t="s">
        <v>8</v>
      </c>
      <c r="F11" s="843" t="s">
        <v>890</v>
      </c>
      <c r="G11" s="843" t="s">
        <v>250</v>
      </c>
      <c r="H11" s="851" t="s">
        <v>10</v>
      </c>
      <c r="I11" s="812"/>
      <c r="J11" s="812"/>
      <c r="K11" s="812"/>
      <c r="L11" s="852"/>
      <c r="M11" s="843" t="s">
        <v>11</v>
      </c>
      <c r="N11" s="843" t="s">
        <v>12</v>
      </c>
      <c r="O11" s="843" t="s">
        <v>18</v>
      </c>
      <c r="P11" s="32"/>
      <c r="Q11" s="261"/>
    </row>
    <row r="12" spans="1:18" s="2" customFormat="1" x14ac:dyDescent="0.25">
      <c r="A12" s="900"/>
      <c r="B12" s="844"/>
      <c r="C12" s="849"/>
      <c r="D12" s="850"/>
      <c r="E12" s="844"/>
      <c r="F12" s="844"/>
      <c r="G12" s="844"/>
      <c r="H12" s="689" t="s">
        <v>13</v>
      </c>
      <c r="I12" s="689" t="s">
        <v>14</v>
      </c>
      <c r="J12" s="689" t="s">
        <v>15</v>
      </c>
      <c r="K12" s="689" t="s">
        <v>16</v>
      </c>
      <c r="L12" s="690" t="s">
        <v>17</v>
      </c>
      <c r="M12" s="844"/>
      <c r="N12" s="844"/>
      <c r="O12" s="844"/>
    </row>
    <row r="13" spans="1:18" s="2" customFormat="1" ht="18" customHeight="1" x14ac:dyDescent="0.25">
      <c r="A13" s="691">
        <v>1</v>
      </c>
      <c r="B13" s="610" t="s">
        <v>1729</v>
      </c>
      <c r="C13" s="608" t="s">
        <v>1730</v>
      </c>
      <c r="D13" s="608" t="s">
        <v>146</v>
      </c>
      <c r="E13" s="608" t="s">
        <v>31</v>
      </c>
      <c r="F13" s="610" t="s">
        <v>1731</v>
      </c>
      <c r="G13" s="610" t="s">
        <v>28</v>
      </c>
      <c r="H13" s="691">
        <v>20</v>
      </c>
      <c r="I13" s="691">
        <v>25</v>
      </c>
      <c r="J13" s="692">
        <v>17</v>
      </c>
      <c r="K13" s="693">
        <v>20</v>
      </c>
      <c r="L13" s="694">
        <v>10</v>
      </c>
      <c r="M13" s="692">
        <f t="shared" ref="M13:M40" si="0">SUM(H13:L13)</f>
        <v>92</v>
      </c>
      <c r="N13" s="692" t="str">
        <f>IF(M13&gt;=90,"Xuất sắc",IF(M13&gt;=80,"Tốt",IF(M13&gt;=65,"Khá",IF(M13&gt;=50,"Trung bình",IF(M13&gt;=35,"Yếu","Kém")))))</f>
        <v>Xuất sắc</v>
      </c>
      <c r="O13" s="694" t="s">
        <v>2207</v>
      </c>
    </row>
    <row r="14" spans="1:18" s="2" customFormat="1" ht="18" customHeight="1" x14ac:dyDescent="0.25">
      <c r="A14" s="691">
        <v>2</v>
      </c>
      <c r="B14" s="610" t="s">
        <v>1732</v>
      </c>
      <c r="C14" s="608" t="s">
        <v>303</v>
      </c>
      <c r="D14" s="608" t="s">
        <v>1583</v>
      </c>
      <c r="E14" s="608" t="s">
        <v>31</v>
      </c>
      <c r="F14" s="610" t="s">
        <v>802</v>
      </c>
      <c r="G14" s="610" t="s">
        <v>28</v>
      </c>
      <c r="H14" s="691">
        <v>16</v>
      </c>
      <c r="I14" s="691">
        <v>25</v>
      </c>
      <c r="J14" s="691">
        <v>12</v>
      </c>
      <c r="K14" s="694">
        <v>20</v>
      </c>
      <c r="L14" s="694">
        <v>3</v>
      </c>
      <c r="M14" s="692">
        <f t="shared" si="0"/>
        <v>76</v>
      </c>
      <c r="N14" s="692" t="str">
        <f t="shared" ref="N14:N40" si="1">IF(M14&gt;=90,"Xuất sắc",IF(M14&gt;=80,"Tốt",IF(M14&gt;=65,"Khá",IF(M14&gt;=50,"Trung bình",IF(M14&gt;=35,"Yếu","Kém")))))</f>
        <v>Khá</v>
      </c>
      <c r="O14" s="694"/>
    </row>
    <row r="15" spans="1:18" s="2" customFormat="1" ht="18" customHeight="1" x14ac:dyDescent="0.25">
      <c r="A15" s="695">
        <v>3</v>
      </c>
      <c r="B15" s="610" t="s">
        <v>1733</v>
      </c>
      <c r="C15" s="608" t="s">
        <v>1389</v>
      </c>
      <c r="D15" s="608" t="s">
        <v>446</v>
      </c>
      <c r="E15" s="608" t="s">
        <v>31</v>
      </c>
      <c r="F15" s="610" t="s">
        <v>1734</v>
      </c>
      <c r="G15" s="610" t="s">
        <v>28</v>
      </c>
      <c r="H15" s="691">
        <v>18</v>
      </c>
      <c r="I15" s="691">
        <v>25</v>
      </c>
      <c r="J15" s="691">
        <v>12</v>
      </c>
      <c r="K15" s="694">
        <v>20</v>
      </c>
      <c r="L15" s="694">
        <v>3</v>
      </c>
      <c r="M15" s="692">
        <f t="shared" si="0"/>
        <v>78</v>
      </c>
      <c r="N15" s="692" t="str">
        <f t="shared" si="1"/>
        <v>Khá</v>
      </c>
      <c r="O15" s="694"/>
    </row>
    <row r="16" spans="1:18" s="2" customFormat="1" ht="18" customHeight="1" x14ac:dyDescent="0.25">
      <c r="A16" s="691">
        <v>4</v>
      </c>
      <c r="B16" s="610" t="s">
        <v>1735</v>
      </c>
      <c r="C16" s="608" t="s">
        <v>184</v>
      </c>
      <c r="D16" s="608" t="s">
        <v>1736</v>
      </c>
      <c r="E16" s="608" t="s">
        <v>31</v>
      </c>
      <c r="F16" s="610" t="s">
        <v>1737</v>
      </c>
      <c r="G16" s="610" t="s">
        <v>28</v>
      </c>
      <c r="H16" s="691">
        <v>16</v>
      </c>
      <c r="I16" s="691">
        <v>25</v>
      </c>
      <c r="J16" s="691">
        <v>18</v>
      </c>
      <c r="K16" s="694">
        <v>20</v>
      </c>
      <c r="L16" s="694">
        <v>3</v>
      </c>
      <c r="M16" s="692">
        <f t="shared" si="0"/>
        <v>82</v>
      </c>
      <c r="N16" s="692" t="str">
        <f t="shared" si="1"/>
        <v>Tốt</v>
      </c>
      <c r="O16" s="694" t="s">
        <v>2201</v>
      </c>
    </row>
    <row r="17" spans="1:15" s="2" customFormat="1" ht="18" customHeight="1" x14ac:dyDescent="0.25">
      <c r="A17" s="691">
        <v>5</v>
      </c>
      <c r="B17" s="610" t="s">
        <v>1738</v>
      </c>
      <c r="C17" s="608" t="s">
        <v>1007</v>
      </c>
      <c r="D17" s="608" t="s">
        <v>1739</v>
      </c>
      <c r="E17" s="608" t="s">
        <v>31</v>
      </c>
      <c r="F17" s="610" t="s">
        <v>1740</v>
      </c>
      <c r="G17" s="610" t="s">
        <v>28</v>
      </c>
      <c r="H17" s="691">
        <v>20</v>
      </c>
      <c r="I17" s="691">
        <v>25</v>
      </c>
      <c r="J17" s="691">
        <v>12</v>
      </c>
      <c r="K17" s="694">
        <v>20</v>
      </c>
      <c r="L17" s="694">
        <v>10</v>
      </c>
      <c r="M17" s="692">
        <f t="shared" si="0"/>
        <v>87</v>
      </c>
      <c r="N17" s="692" t="str">
        <f t="shared" si="1"/>
        <v>Tốt</v>
      </c>
      <c r="O17" s="694" t="s">
        <v>2209</v>
      </c>
    </row>
    <row r="18" spans="1:15" s="2" customFormat="1" ht="18" customHeight="1" x14ac:dyDescent="0.25">
      <c r="A18" s="691">
        <v>6</v>
      </c>
      <c r="B18" s="610" t="s">
        <v>1741</v>
      </c>
      <c r="C18" s="608" t="s">
        <v>1742</v>
      </c>
      <c r="D18" s="608" t="s">
        <v>53</v>
      </c>
      <c r="E18" s="608" t="s">
        <v>31</v>
      </c>
      <c r="F18" s="610" t="s">
        <v>1743</v>
      </c>
      <c r="G18" s="610" t="s">
        <v>28</v>
      </c>
      <c r="H18" s="691">
        <v>18</v>
      </c>
      <c r="I18" s="691">
        <v>25</v>
      </c>
      <c r="J18" s="691">
        <v>12</v>
      </c>
      <c r="K18" s="694">
        <v>20</v>
      </c>
      <c r="L18" s="694">
        <v>3</v>
      </c>
      <c r="M18" s="692">
        <f t="shared" si="0"/>
        <v>78</v>
      </c>
      <c r="N18" s="692" t="str">
        <f t="shared" si="1"/>
        <v>Khá</v>
      </c>
      <c r="O18" s="694"/>
    </row>
    <row r="19" spans="1:15" s="2" customFormat="1" ht="18" customHeight="1" x14ac:dyDescent="0.25">
      <c r="A19" s="695">
        <v>7</v>
      </c>
      <c r="B19" s="610" t="s">
        <v>1744</v>
      </c>
      <c r="C19" s="608" t="s">
        <v>1745</v>
      </c>
      <c r="D19" s="608" t="s">
        <v>1220</v>
      </c>
      <c r="E19" s="608" t="s">
        <v>31</v>
      </c>
      <c r="F19" s="610" t="s">
        <v>1746</v>
      </c>
      <c r="G19" s="610" t="s">
        <v>28</v>
      </c>
      <c r="H19" s="691">
        <v>16</v>
      </c>
      <c r="I19" s="691">
        <v>25</v>
      </c>
      <c r="J19" s="691">
        <v>12</v>
      </c>
      <c r="K19" s="694">
        <v>20</v>
      </c>
      <c r="L19" s="694">
        <v>3</v>
      </c>
      <c r="M19" s="692">
        <f t="shared" si="0"/>
        <v>76</v>
      </c>
      <c r="N19" s="692" t="str">
        <f t="shared" si="1"/>
        <v>Khá</v>
      </c>
      <c r="O19" s="694"/>
    </row>
    <row r="20" spans="1:15" s="2" customFormat="1" ht="18" customHeight="1" x14ac:dyDescent="0.25">
      <c r="A20" s="691">
        <v>8</v>
      </c>
      <c r="B20" s="610" t="s">
        <v>1747</v>
      </c>
      <c r="C20" s="608" t="s">
        <v>1748</v>
      </c>
      <c r="D20" s="608" t="s">
        <v>300</v>
      </c>
      <c r="E20" s="608" t="s">
        <v>31</v>
      </c>
      <c r="F20" s="610" t="s">
        <v>1749</v>
      </c>
      <c r="G20" s="610" t="s">
        <v>28</v>
      </c>
      <c r="H20" s="691">
        <v>20</v>
      </c>
      <c r="I20" s="691">
        <v>25</v>
      </c>
      <c r="J20" s="691">
        <v>12</v>
      </c>
      <c r="K20" s="694">
        <v>20</v>
      </c>
      <c r="L20" s="694">
        <v>3</v>
      </c>
      <c r="M20" s="692">
        <f t="shared" si="0"/>
        <v>80</v>
      </c>
      <c r="N20" s="692" t="str">
        <f t="shared" si="1"/>
        <v>Tốt</v>
      </c>
      <c r="O20" s="694" t="s">
        <v>2196</v>
      </c>
    </row>
    <row r="21" spans="1:15" s="2" customFormat="1" ht="18" customHeight="1" x14ac:dyDescent="0.25">
      <c r="A21" s="691">
        <v>9</v>
      </c>
      <c r="B21" s="610" t="s">
        <v>1750</v>
      </c>
      <c r="C21" s="608" t="s">
        <v>1751</v>
      </c>
      <c r="D21" s="608" t="s">
        <v>47</v>
      </c>
      <c r="E21" s="608" t="s">
        <v>27</v>
      </c>
      <c r="F21" s="610" t="s">
        <v>811</v>
      </c>
      <c r="G21" s="610" t="s">
        <v>28</v>
      </c>
      <c r="H21" s="691">
        <v>16</v>
      </c>
      <c r="I21" s="691">
        <v>25</v>
      </c>
      <c r="J21" s="691">
        <v>12</v>
      </c>
      <c r="K21" s="694">
        <v>20</v>
      </c>
      <c r="L21" s="694">
        <v>5</v>
      </c>
      <c r="M21" s="692">
        <f t="shared" si="0"/>
        <v>78</v>
      </c>
      <c r="N21" s="692" t="str">
        <f t="shared" si="1"/>
        <v>Khá</v>
      </c>
      <c r="O21" s="694"/>
    </row>
    <row r="22" spans="1:15" s="2" customFormat="1" ht="18" customHeight="1" x14ac:dyDescent="0.25">
      <c r="A22" s="691">
        <v>10</v>
      </c>
      <c r="B22" s="607" t="s">
        <v>1752</v>
      </c>
      <c r="C22" s="696" t="s">
        <v>1753</v>
      </c>
      <c r="D22" s="696" t="s">
        <v>51</v>
      </c>
      <c r="E22" s="696" t="s">
        <v>31</v>
      </c>
      <c r="F22" s="607" t="s">
        <v>293</v>
      </c>
      <c r="G22" s="610" t="s">
        <v>28</v>
      </c>
      <c r="H22" s="691">
        <v>18</v>
      </c>
      <c r="I22" s="691">
        <v>25</v>
      </c>
      <c r="J22" s="691">
        <v>12</v>
      </c>
      <c r="K22" s="691">
        <v>20</v>
      </c>
      <c r="L22" s="691">
        <v>3</v>
      </c>
      <c r="M22" s="692">
        <f t="shared" si="0"/>
        <v>78</v>
      </c>
      <c r="N22" s="692" t="str">
        <f t="shared" si="1"/>
        <v>Khá</v>
      </c>
      <c r="O22" s="691"/>
    </row>
    <row r="23" spans="1:15" s="2" customFormat="1" ht="18" customHeight="1" x14ac:dyDescent="0.25">
      <c r="A23" s="691">
        <v>11</v>
      </c>
      <c r="B23" s="607" t="s">
        <v>1754</v>
      </c>
      <c r="C23" s="696" t="s">
        <v>1755</v>
      </c>
      <c r="D23" s="696" t="s">
        <v>166</v>
      </c>
      <c r="E23" s="696" t="s">
        <v>31</v>
      </c>
      <c r="F23" s="607" t="s">
        <v>1756</v>
      </c>
      <c r="G23" s="610" t="s">
        <v>28</v>
      </c>
      <c r="H23" s="691">
        <v>18</v>
      </c>
      <c r="I23" s="691">
        <v>25</v>
      </c>
      <c r="J23" s="691">
        <v>15</v>
      </c>
      <c r="K23" s="691">
        <v>20</v>
      </c>
      <c r="L23" s="691">
        <v>3</v>
      </c>
      <c r="M23" s="692">
        <f t="shared" si="0"/>
        <v>81</v>
      </c>
      <c r="N23" s="692" t="str">
        <f t="shared" si="1"/>
        <v>Tốt</v>
      </c>
      <c r="O23" s="691" t="s">
        <v>2196</v>
      </c>
    </row>
    <row r="24" spans="1:15" s="2" customFormat="1" ht="18" customHeight="1" x14ac:dyDescent="0.25">
      <c r="A24" s="691">
        <v>12</v>
      </c>
      <c r="B24" s="607" t="s">
        <v>1757</v>
      </c>
      <c r="C24" s="696" t="s">
        <v>626</v>
      </c>
      <c r="D24" s="696" t="s">
        <v>166</v>
      </c>
      <c r="E24" s="696" t="s">
        <v>31</v>
      </c>
      <c r="F24" s="607" t="s">
        <v>1758</v>
      </c>
      <c r="G24" s="610" t="s">
        <v>28</v>
      </c>
      <c r="H24" s="691">
        <v>18</v>
      </c>
      <c r="I24" s="691">
        <v>25</v>
      </c>
      <c r="J24" s="691">
        <v>12</v>
      </c>
      <c r="K24" s="691">
        <v>20</v>
      </c>
      <c r="L24" s="691">
        <v>3</v>
      </c>
      <c r="M24" s="692">
        <f t="shared" si="0"/>
        <v>78</v>
      </c>
      <c r="N24" s="692" t="str">
        <f t="shared" si="1"/>
        <v>Khá</v>
      </c>
      <c r="O24" s="691"/>
    </row>
    <row r="25" spans="1:15" s="2" customFormat="1" ht="18" customHeight="1" x14ac:dyDescent="0.25">
      <c r="A25" s="691">
        <v>13</v>
      </c>
      <c r="B25" s="610" t="s">
        <v>1759</v>
      </c>
      <c r="C25" s="608" t="s">
        <v>1760</v>
      </c>
      <c r="D25" s="608" t="s">
        <v>975</v>
      </c>
      <c r="E25" s="608" t="s">
        <v>27</v>
      </c>
      <c r="F25" s="610" t="s">
        <v>1761</v>
      </c>
      <c r="G25" s="610" t="s">
        <v>28</v>
      </c>
      <c r="H25" s="691">
        <v>18</v>
      </c>
      <c r="I25" s="691">
        <v>25</v>
      </c>
      <c r="J25" s="691">
        <v>12</v>
      </c>
      <c r="K25" s="694">
        <v>20</v>
      </c>
      <c r="L25" s="694">
        <v>5</v>
      </c>
      <c r="M25" s="692">
        <f t="shared" si="0"/>
        <v>80</v>
      </c>
      <c r="N25" s="692" t="str">
        <f t="shared" si="1"/>
        <v>Tốt</v>
      </c>
      <c r="O25" s="694" t="s">
        <v>2208</v>
      </c>
    </row>
    <row r="26" spans="1:15" s="2" customFormat="1" ht="18" customHeight="1" x14ac:dyDescent="0.25">
      <c r="A26" s="691">
        <v>14</v>
      </c>
      <c r="B26" s="610" t="s">
        <v>1762</v>
      </c>
      <c r="C26" s="608" t="s">
        <v>1763</v>
      </c>
      <c r="D26" s="608" t="s">
        <v>322</v>
      </c>
      <c r="E26" s="608" t="s">
        <v>27</v>
      </c>
      <c r="F26" s="610" t="s">
        <v>1764</v>
      </c>
      <c r="G26" s="610" t="s">
        <v>28</v>
      </c>
      <c r="H26" s="691">
        <v>18</v>
      </c>
      <c r="I26" s="691">
        <v>25</v>
      </c>
      <c r="J26" s="691">
        <v>13</v>
      </c>
      <c r="K26" s="694">
        <v>24</v>
      </c>
      <c r="L26" s="694">
        <v>10</v>
      </c>
      <c r="M26" s="692">
        <f t="shared" si="0"/>
        <v>90</v>
      </c>
      <c r="N26" s="692" t="str">
        <f t="shared" si="1"/>
        <v>Xuất sắc</v>
      </c>
      <c r="O26" s="694" t="s">
        <v>2202</v>
      </c>
    </row>
    <row r="27" spans="1:15" s="2" customFormat="1" ht="18" customHeight="1" x14ac:dyDescent="0.25">
      <c r="A27" s="691">
        <v>15</v>
      </c>
      <c r="B27" s="610" t="s">
        <v>1765</v>
      </c>
      <c r="C27" s="608" t="s">
        <v>1766</v>
      </c>
      <c r="D27" s="608" t="s">
        <v>135</v>
      </c>
      <c r="E27" s="608" t="s">
        <v>27</v>
      </c>
      <c r="F27" s="610" t="s">
        <v>1767</v>
      </c>
      <c r="G27" s="610" t="s">
        <v>28</v>
      </c>
      <c r="H27" s="691">
        <v>16</v>
      </c>
      <c r="I27" s="691">
        <v>25</v>
      </c>
      <c r="J27" s="691">
        <v>20</v>
      </c>
      <c r="K27" s="694">
        <v>20</v>
      </c>
      <c r="L27" s="694">
        <v>10</v>
      </c>
      <c r="M27" s="692">
        <f t="shared" si="0"/>
        <v>91</v>
      </c>
      <c r="N27" s="692" t="str">
        <f t="shared" si="1"/>
        <v>Xuất sắc</v>
      </c>
      <c r="O27" s="694" t="s">
        <v>2200</v>
      </c>
    </row>
    <row r="28" spans="1:15" s="2" customFormat="1" ht="18" customHeight="1" x14ac:dyDescent="0.25">
      <c r="A28" s="691">
        <v>16</v>
      </c>
      <c r="B28" s="610" t="s">
        <v>1768</v>
      </c>
      <c r="C28" s="608" t="s">
        <v>165</v>
      </c>
      <c r="D28" s="608" t="s">
        <v>35</v>
      </c>
      <c r="E28" s="608" t="s">
        <v>31</v>
      </c>
      <c r="F28" s="610" t="s">
        <v>1769</v>
      </c>
      <c r="G28" s="610" t="s">
        <v>28</v>
      </c>
      <c r="H28" s="691">
        <v>20</v>
      </c>
      <c r="I28" s="691">
        <v>25</v>
      </c>
      <c r="J28" s="691">
        <v>13</v>
      </c>
      <c r="K28" s="694">
        <v>20</v>
      </c>
      <c r="L28" s="694">
        <v>3</v>
      </c>
      <c r="M28" s="692">
        <f t="shared" si="0"/>
        <v>81</v>
      </c>
      <c r="N28" s="692" t="str">
        <f t="shared" si="1"/>
        <v>Tốt</v>
      </c>
      <c r="O28" s="694" t="s">
        <v>2198</v>
      </c>
    </row>
    <row r="29" spans="1:15" s="2" customFormat="1" ht="18" customHeight="1" x14ac:dyDescent="0.25">
      <c r="A29" s="691">
        <v>17</v>
      </c>
      <c r="B29" s="610" t="s">
        <v>1770</v>
      </c>
      <c r="C29" s="608" t="s">
        <v>1050</v>
      </c>
      <c r="D29" s="608" t="s">
        <v>35</v>
      </c>
      <c r="E29" s="608" t="s">
        <v>31</v>
      </c>
      <c r="F29" s="610" t="s">
        <v>1771</v>
      </c>
      <c r="G29" s="610" t="s">
        <v>28</v>
      </c>
      <c r="H29" s="691">
        <v>16</v>
      </c>
      <c r="I29" s="691">
        <v>25</v>
      </c>
      <c r="J29" s="691">
        <v>12</v>
      </c>
      <c r="K29" s="694">
        <v>20</v>
      </c>
      <c r="L29" s="694">
        <v>3</v>
      </c>
      <c r="M29" s="692">
        <f t="shared" si="0"/>
        <v>76</v>
      </c>
      <c r="N29" s="692" t="str">
        <f t="shared" si="1"/>
        <v>Khá</v>
      </c>
      <c r="O29" s="694" t="s">
        <v>2205</v>
      </c>
    </row>
    <row r="30" spans="1:15" s="2" customFormat="1" ht="18" customHeight="1" x14ac:dyDescent="0.25">
      <c r="A30" s="695">
        <v>18</v>
      </c>
      <c r="B30" s="610" t="s">
        <v>1772</v>
      </c>
      <c r="C30" s="608" t="s">
        <v>325</v>
      </c>
      <c r="D30" s="608" t="s">
        <v>111</v>
      </c>
      <c r="E30" s="608" t="s">
        <v>31</v>
      </c>
      <c r="F30" s="610" t="s">
        <v>1773</v>
      </c>
      <c r="G30" s="610" t="s">
        <v>28</v>
      </c>
      <c r="H30" s="691">
        <v>20</v>
      </c>
      <c r="I30" s="691">
        <v>25</v>
      </c>
      <c r="J30" s="691">
        <v>17</v>
      </c>
      <c r="K30" s="694">
        <v>25</v>
      </c>
      <c r="L30" s="694">
        <v>10</v>
      </c>
      <c r="M30" s="692">
        <f t="shared" si="0"/>
        <v>97</v>
      </c>
      <c r="N30" s="692" t="str">
        <f t="shared" si="1"/>
        <v>Xuất sắc</v>
      </c>
      <c r="O30" s="694" t="s">
        <v>2206</v>
      </c>
    </row>
    <row r="31" spans="1:15" s="2" customFormat="1" ht="18" customHeight="1" x14ac:dyDescent="0.25">
      <c r="A31" s="691">
        <v>19</v>
      </c>
      <c r="B31" s="610" t="s">
        <v>1774</v>
      </c>
      <c r="C31" s="608" t="s">
        <v>196</v>
      </c>
      <c r="D31" s="608" t="s">
        <v>508</v>
      </c>
      <c r="E31" s="608" t="s">
        <v>27</v>
      </c>
      <c r="F31" s="610" t="s">
        <v>1775</v>
      </c>
      <c r="G31" s="610" t="s">
        <v>28</v>
      </c>
      <c r="H31" s="691">
        <v>16</v>
      </c>
      <c r="I31" s="691">
        <v>25</v>
      </c>
      <c r="J31" s="691">
        <v>12</v>
      </c>
      <c r="K31" s="694">
        <v>20</v>
      </c>
      <c r="L31" s="694">
        <v>5</v>
      </c>
      <c r="M31" s="692">
        <f t="shared" si="0"/>
        <v>78</v>
      </c>
      <c r="N31" s="692" t="str">
        <f t="shared" si="1"/>
        <v>Khá</v>
      </c>
      <c r="O31" s="694"/>
    </row>
    <row r="32" spans="1:15" s="2" customFormat="1" ht="18" customHeight="1" x14ac:dyDescent="0.25">
      <c r="A32" s="691">
        <v>20</v>
      </c>
      <c r="B32" s="610" t="s">
        <v>1776</v>
      </c>
      <c r="C32" s="608" t="s">
        <v>1777</v>
      </c>
      <c r="D32" s="608" t="s">
        <v>1778</v>
      </c>
      <c r="E32" s="608" t="s">
        <v>31</v>
      </c>
      <c r="F32" s="610" t="s">
        <v>1779</v>
      </c>
      <c r="G32" s="610" t="s">
        <v>28</v>
      </c>
      <c r="H32" s="691">
        <v>20</v>
      </c>
      <c r="I32" s="691">
        <v>25</v>
      </c>
      <c r="J32" s="691">
        <v>17</v>
      </c>
      <c r="K32" s="694">
        <v>25</v>
      </c>
      <c r="L32" s="694">
        <v>3</v>
      </c>
      <c r="M32" s="692">
        <f t="shared" si="0"/>
        <v>90</v>
      </c>
      <c r="N32" s="692" t="str">
        <f t="shared" si="1"/>
        <v>Xuất sắc</v>
      </c>
      <c r="O32" s="694" t="s">
        <v>2197</v>
      </c>
    </row>
    <row r="33" spans="1:17" s="2" customFormat="1" ht="18" customHeight="1" x14ac:dyDescent="0.25">
      <c r="A33" s="694">
        <v>21</v>
      </c>
      <c r="B33" s="697" t="s">
        <v>1780</v>
      </c>
      <c r="C33" s="698" t="s">
        <v>1050</v>
      </c>
      <c r="D33" s="698" t="s">
        <v>350</v>
      </c>
      <c r="E33" s="698" t="s">
        <v>31</v>
      </c>
      <c r="F33" s="697" t="s">
        <v>1781</v>
      </c>
      <c r="G33" s="610" t="s">
        <v>28</v>
      </c>
      <c r="H33" s="694">
        <v>20</v>
      </c>
      <c r="I33" s="694">
        <v>25</v>
      </c>
      <c r="J33" s="694">
        <v>12</v>
      </c>
      <c r="K33" s="694">
        <v>20</v>
      </c>
      <c r="L33" s="694">
        <v>3</v>
      </c>
      <c r="M33" s="693">
        <f t="shared" si="0"/>
        <v>80</v>
      </c>
      <c r="N33" s="693" t="str">
        <f t="shared" si="1"/>
        <v>Tốt</v>
      </c>
      <c r="O33" s="694" t="s">
        <v>2199</v>
      </c>
    </row>
    <row r="34" spans="1:17" s="2" customFormat="1" ht="18" customHeight="1" x14ac:dyDescent="0.25">
      <c r="A34" s="694">
        <v>22</v>
      </c>
      <c r="B34" s="697" t="s">
        <v>1782</v>
      </c>
      <c r="C34" s="698" t="s">
        <v>1783</v>
      </c>
      <c r="D34" s="698" t="s">
        <v>946</v>
      </c>
      <c r="E34" s="698" t="s">
        <v>27</v>
      </c>
      <c r="F34" s="697" t="s">
        <v>1784</v>
      </c>
      <c r="G34" s="610" t="s">
        <v>28</v>
      </c>
      <c r="H34" s="694">
        <v>18</v>
      </c>
      <c r="I34" s="694">
        <v>25</v>
      </c>
      <c r="J34" s="694">
        <v>13</v>
      </c>
      <c r="K34" s="694">
        <v>24</v>
      </c>
      <c r="L34" s="694">
        <v>10</v>
      </c>
      <c r="M34" s="693">
        <f t="shared" si="0"/>
        <v>90</v>
      </c>
      <c r="N34" s="693" t="str">
        <f t="shared" si="1"/>
        <v>Xuất sắc</v>
      </c>
      <c r="O34" s="694" t="s">
        <v>2204</v>
      </c>
    </row>
    <row r="35" spans="1:17" s="2" customFormat="1" ht="18" customHeight="1" x14ac:dyDescent="0.25">
      <c r="A35" s="694">
        <v>24</v>
      </c>
      <c r="B35" s="697" t="s">
        <v>1785</v>
      </c>
      <c r="C35" s="698" t="s">
        <v>42</v>
      </c>
      <c r="D35" s="698" t="s">
        <v>517</v>
      </c>
      <c r="E35" s="698" t="s">
        <v>31</v>
      </c>
      <c r="F35" s="697" t="s">
        <v>1786</v>
      </c>
      <c r="G35" s="610" t="s">
        <v>28</v>
      </c>
      <c r="H35" s="694">
        <v>20</v>
      </c>
      <c r="I35" s="694">
        <v>25</v>
      </c>
      <c r="J35" s="694">
        <v>17</v>
      </c>
      <c r="K35" s="694">
        <v>20</v>
      </c>
      <c r="L35" s="694">
        <v>3</v>
      </c>
      <c r="M35" s="693">
        <f t="shared" si="0"/>
        <v>85</v>
      </c>
      <c r="N35" s="693" t="str">
        <f t="shared" si="1"/>
        <v>Tốt</v>
      </c>
      <c r="O35" s="694" t="s">
        <v>2197</v>
      </c>
    </row>
    <row r="36" spans="1:17" s="2" customFormat="1" ht="18" customHeight="1" x14ac:dyDescent="0.25">
      <c r="A36" s="694">
        <v>24</v>
      </c>
      <c r="B36" s="697" t="s">
        <v>1787</v>
      </c>
      <c r="C36" s="698" t="s">
        <v>1788</v>
      </c>
      <c r="D36" s="698" t="s">
        <v>67</v>
      </c>
      <c r="E36" s="698" t="s">
        <v>31</v>
      </c>
      <c r="F36" s="697" t="s">
        <v>1789</v>
      </c>
      <c r="G36" s="610" t="s">
        <v>28</v>
      </c>
      <c r="H36" s="694">
        <v>18</v>
      </c>
      <c r="I36" s="694">
        <v>25</v>
      </c>
      <c r="J36" s="694">
        <v>12</v>
      </c>
      <c r="K36" s="694">
        <v>20</v>
      </c>
      <c r="L36" s="694">
        <v>5</v>
      </c>
      <c r="M36" s="693">
        <f t="shared" si="0"/>
        <v>80</v>
      </c>
      <c r="N36" s="693" t="str">
        <f t="shared" si="1"/>
        <v>Tốt</v>
      </c>
      <c r="O36" s="694" t="s">
        <v>2196</v>
      </c>
    </row>
    <row r="37" spans="1:17" s="2" customFormat="1" ht="18" customHeight="1" x14ac:dyDescent="0.25">
      <c r="A37" s="694">
        <v>25</v>
      </c>
      <c r="B37" s="697" t="s">
        <v>1790</v>
      </c>
      <c r="C37" s="698" t="s">
        <v>1791</v>
      </c>
      <c r="D37" s="698" t="s">
        <v>370</v>
      </c>
      <c r="E37" s="698" t="s">
        <v>31</v>
      </c>
      <c r="F37" s="697" t="s">
        <v>1792</v>
      </c>
      <c r="G37" s="610" t="s">
        <v>28</v>
      </c>
      <c r="H37" s="694">
        <v>18</v>
      </c>
      <c r="I37" s="694">
        <v>25</v>
      </c>
      <c r="J37" s="694">
        <v>10</v>
      </c>
      <c r="K37" s="694">
        <v>25</v>
      </c>
      <c r="L37" s="694">
        <v>3</v>
      </c>
      <c r="M37" s="693">
        <f t="shared" si="0"/>
        <v>81</v>
      </c>
      <c r="N37" s="693" t="str">
        <f t="shared" si="1"/>
        <v>Tốt</v>
      </c>
      <c r="O37" s="694" t="s">
        <v>2211</v>
      </c>
    </row>
    <row r="38" spans="1:17" s="2" customFormat="1" ht="18" customHeight="1" x14ac:dyDescent="0.25">
      <c r="A38" s="695">
        <v>26</v>
      </c>
      <c r="B38" s="610" t="s">
        <v>1793</v>
      </c>
      <c r="C38" s="608" t="s">
        <v>1794</v>
      </c>
      <c r="D38" s="608" t="s">
        <v>1153</v>
      </c>
      <c r="E38" s="608" t="s">
        <v>27</v>
      </c>
      <c r="F38" s="610" t="s">
        <v>1795</v>
      </c>
      <c r="G38" s="610" t="s">
        <v>28</v>
      </c>
      <c r="H38" s="694">
        <v>18</v>
      </c>
      <c r="I38" s="694">
        <v>25</v>
      </c>
      <c r="J38" s="694">
        <v>12</v>
      </c>
      <c r="K38" s="694">
        <v>20</v>
      </c>
      <c r="L38" s="694">
        <v>9</v>
      </c>
      <c r="M38" s="692">
        <f t="shared" si="0"/>
        <v>84</v>
      </c>
      <c r="N38" s="692" t="str">
        <f t="shared" si="1"/>
        <v>Tốt</v>
      </c>
      <c r="O38" s="694" t="s">
        <v>2203</v>
      </c>
      <c r="P38" s="1"/>
    </row>
    <row r="39" spans="1:17" ht="18" customHeight="1" x14ac:dyDescent="0.25">
      <c r="A39" s="691">
        <v>27</v>
      </c>
      <c r="B39" s="610" t="s">
        <v>1796</v>
      </c>
      <c r="C39" s="608" t="s">
        <v>1797</v>
      </c>
      <c r="D39" s="608" t="s">
        <v>861</v>
      </c>
      <c r="E39" s="608" t="s">
        <v>31</v>
      </c>
      <c r="F39" s="610" t="s">
        <v>277</v>
      </c>
      <c r="G39" s="610" t="s">
        <v>28</v>
      </c>
      <c r="H39" s="694">
        <v>16</v>
      </c>
      <c r="I39" s="694">
        <v>25</v>
      </c>
      <c r="J39" s="694">
        <v>17</v>
      </c>
      <c r="K39" s="694">
        <v>20</v>
      </c>
      <c r="L39" s="694">
        <v>5</v>
      </c>
      <c r="M39" s="692">
        <f t="shared" si="0"/>
        <v>83</v>
      </c>
      <c r="N39" s="692" t="str">
        <f t="shared" si="1"/>
        <v>Tốt</v>
      </c>
      <c r="O39" s="694" t="s">
        <v>2210</v>
      </c>
    </row>
    <row r="40" spans="1:17" ht="18" customHeight="1" x14ac:dyDescent="0.25">
      <c r="A40" s="691">
        <v>28</v>
      </c>
      <c r="B40" s="610" t="s">
        <v>1798</v>
      </c>
      <c r="C40" s="608" t="s">
        <v>1799</v>
      </c>
      <c r="D40" s="608" t="s">
        <v>866</v>
      </c>
      <c r="E40" s="608" t="s">
        <v>31</v>
      </c>
      <c r="F40" s="610" t="s">
        <v>1800</v>
      </c>
      <c r="G40" s="610" t="s">
        <v>28</v>
      </c>
      <c r="H40" s="694">
        <v>20</v>
      </c>
      <c r="I40" s="694">
        <v>25</v>
      </c>
      <c r="J40" s="694">
        <v>20</v>
      </c>
      <c r="K40" s="694">
        <v>20</v>
      </c>
      <c r="L40" s="694">
        <v>5</v>
      </c>
      <c r="M40" s="692">
        <f t="shared" si="0"/>
        <v>90</v>
      </c>
      <c r="N40" s="692" t="str">
        <f t="shared" si="1"/>
        <v>Xuất sắc</v>
      </c>
      <c r="O40" s="694" t="s">
        <v>2195</v>
      </c>
    </row>
    <row r="41" spans="1:17" ht="18" customHeight="1" x14ac:dyDescent="0.25">
      <c r="A41" s="28"/>
      <c r="B41" s="814" t="s">
        <v>1801</v>
      </c>
      <c r="C41" s="814"/>
      <c r="D41" s="814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113"/>
    </row>
    <row r="42" spans="1:17" ht="12.75" customHeight="1" x14ac:dyDescent="0.25">
      <c r="A42" s="70"/>
    </row>
    <row r="43" spans="1:17" x14ac:dyDescent="0.25">
      <c r="A43" s="70"/>
      <c r="M43" s="792" t="s">
        <v>19</v>
      </c>
      <c r="N43" s="792"/>
      <c r="O43" s="792"/>
    </row>
    <row r="44" spans="1:17" x14ac:dyDescent="0.25">
      <c r="A44" s="70"/>
      <c r="M44" s="793" t="s">
        <v>20</v>
      </c>
      <c r="N44" s="793"/>
      <c r="O44" s="793"/>
    </row>
    <row r="45" spans="1:17" ht="12.75" customHeight="1" x14ac:dyDescent="0.25">
      <c r="A45" s="70"/>
    </row>
    <row r="46" spans="1:17" ht="12.75" customHeight="1" x14ac:dyDescent="0.25">
      <c r="A46" s="70"/>
    </row>
    <row r="51" spans="1:1" ht="12.75" customHeight="1" x14ac:dyDescent="0.25">
      <c r="A51" s="5"/>
    </row>
  </sheetData>
  <mergeCells count="21">
    <mergeCell ref="B41:D41"/>
    <mergeCell ref="M43:O43"/>
    <mergeCell ref="M44:O44"/>
    <mergeCell ref="G11:G12"/>
    <mergeCell ref="H11:L11"/>
    <mergeCell ref="M11:M12"/>
    <mergeCell ref="N11:N12"/>
    <mergeCell ref="O11:O12"/>
    <mergeCell ref="A11:A12"/>
    <mergeCell ref="B11:B12"/>
    <mergeCell ref="C11:D12"/>
    <mergeCell ref="E11:E12"/>
    <mergeCell ref="F11:F12"/>
    <mergeCell ref="I2:O2"/>
    <mergeCell ref="I5:O5"/>
    <mergeCell ref="A7:Q7"/>
    <mergeCell ref="A8:Q8"/>
    <mergeCell ref="A9:Q9"/>
    <mergeCell ref="A2:D2"/>
    <mergeCell ref="A3:D3"/>
    <mergeCell ref="I3:O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85"/>
  <sheetViews>
    <sheetView topLeftCell="A10" workbookViewId="0">
      <selection activeCell="K24" sqref="K24"/>
    </sheetView>
  </sheetViews>
  <sheetFormatPr defaultColWidth="9.140625" defaultRowHeight="15.75" x14ac:dyDescent="0.25"/>
  <cols>
    <col min="1" max="1" width="5.140625" style="180" bestFit="1" customWidth="1"/>
    <col min="2" max="2" width="11.28515625" style="1" bestFit="1" customWidth="1"/>
    <col min="3" max="3" width="19.28515625" style="1" bestFit="1" customWidth="1"/>
    <col min="4" max="4" width="7.42578125" style="1" bestFit="1" customWidth="1"/>
    <col min="5" max="5" width="6.42578125" style="180" bestFit="1" customWidth="1"/>
    <col min="6" max="6" width="11.28515625" style="180" bestFit="1" customWidth="1"/>
    <col min="7" max="7" width="11.28515625" style="1" bestFit="1" customWidth="1"/>
    <col min="8" max="8" width="7" style="1" customWidth="1"/>
    <col min="9" max="9" width="6.7109375" style="1" customWidth="1"/>
    <col min="10" max="10" width="7" style="1" customWidth="1"/>
    <col min="11" max="11" width="6.5703125" style="1" customWidth="1"/>
    <col min="12" max="12" width="6" style="1" customWidth="1"/>
    <col min="13" max="13" width="7.5703125" style="1" bestFit="1" customWidth="1"/>
    <col min="14" max="14" width="10.140625" style="1" bestFit="1" customWidth="1"/>
    <col min="15" max="15" width="21.85546875" style="1" bestFit="1" customWidth="1"/>
    <col min="16" max="16" width="12.85546875" style="1" bestFit="1" customWidth="1"/>
    <col min="17" max="16384" width="9.140625" style="1"/>
  </cols>
  <sheetData>
    <row r="1" spans="1:20" x14ac:dyDescent="0.25">
      <c r="G1" s="179"/>
      <c r="K1" s="802"/>
      <c r="L1" s="802"/>
      <c r="M1" s="802"/>
      <c r="N1" s="802"/>
    </row>
    <row r="2" spans="1:20" s="2" customFormat="1" x14ac:dyDescent="0.25">
      <c r="A2" s="804" t="s">
        <v>0</v>
      </c>
      <c r="B2" s="804"/>
      <c r="C2" s="804"/>
      <c r="D2" s="804"/>
      <c r="E2" s="804"/>
      <c r="F2" s="180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20" x14ac:dyDescent="0.25">
      <c r="A3" s="803" t="s">
        <v>3</v>
      </c>
      <c r="B3" s="803"/>
      <c r="C3" s="803"/>
      <c r="D3" s="803"/>
      <c r="E3" s="803"/>
      <c r="G3" s="179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20" x14ac:dyDescent="0.25">
      <c r="G4" s="179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20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20" x14ac:dyDescent="0.25">
      <c r="A6" s="801" t="s">
        <v>22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"/>
      <c r="P6" s="180"/>
    </row>
    <row r="7" spans="1:20" x14ac:dyDescent="0.25">
      <c r="A7" s="801" t="s">
        <v>1802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108"/>
      <c r="P7" s="180"/>
    </row>
    <row r="8" spans="1:20" x14ac:dyDescent="0.25">
      <c r="A8" s="801" t="s">
        <v>1803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108"/>
      <c r="P8" s="180"/>
    </row>
    <row r="9" spans="1:20" s="113" customFormat="1" x14ac:dyDescent="0.25">
      <c r="A9" s="805" t="s">
        <v>5</v>
      </c>
      <c r="B9" s="805" t="s">
        <v>6</v>
      </c>
      <c r="C9" s="807" t="s">
        <v>7</v>
      </c>
      <c r="D9" s="808"/>
      <c r="E9" s="805" t="s">
        <v>8</v>
      </c>
      <c r="F9" s="805" t="s">
        <v>9</v>
      </c>
      <c r="G9" s="805" t="s">
        <v>21</v>
      </c>
      <c r="H9" s="811" t="s">
        <v>10</v>
      </c>
      <c r="I9" s="812"/>
      <c r="J9" s="812"/>
      <c r="K9" s="812"/>
      <c r="L9" s="813"/>
      <c r="M9" s="805" t="s">
        <v>11</v>
      </c>
      <c r="N9" s="805" t="s">
        <v>12</v>
      </c>
      <c r="O9" s="805" t="s">
        <v>18</v>
      </c>
    </row>
    <row r="10" spans="1:20" s="2" customFormat="1" x14ac:dyDescent="0.25">
      <c r="A10" s="806"/>
      <c r="B10" s="806"/>
      <c r="C10" s="809"/>
      <c r="D10" s="810"/>
      <c r="E10" s="806"/>
      <c r="F10" s="806"/>
      <c r="G10" s="806"/>
      <c r="H10" s="114" t="s">
        <v>13</v>
      </c>
      <c r="I10" s="114" t="s">
        <v>14</v>
      </c>
      <c r="J10" s="114" t="s">
        <v>15</v>
      </c>
      <c r="K10" s="114" t="s">
        <v>16</v>
      </c>
      <c r="L10" s="114" t="s">
        <v>17</v>
      </c>
      <c r="M10" s="806"/>
      <c r="N10" s="806"/>
      <c r="O10" s="806"/>
    </row>
    <row r="11" spans="1:20" s="2" customFormat="1" x14ac:dyDescent="0.25">
      <c r="A11" s="13">
        <v>1</v>
      </c>
      <c r="B11" s="264">
        <f>'[1]32.DA17NN'!B13</f>
        <v>114717038</v>
      </c>
      <c r="C11" s="265" t="str">
        <f>'[1]32.DA17NN'!C13</f>
        <v>Châu Nhật</v>
      </c>
      <c r="D11" s="266" t="str">
        <f>'[1]32.DA17NN'!D13</f>
        <v>Trường</v>
      </c>
      <c r="E11" s="267" t="str">
        <f>'[1]32.DA17NN'!F13</f>
        <v>Nam</v>
      </c>
      <c r="F11" s="268">
        <f>'[1]32.DA17NN'!G13</f>
        <v>36222</v>
      </c>
      <c r="G11" s="47" t="str">
        <f>'[1]32.DA17NN'!I13</f>
        <v>Kinh</v>
      </c>
      <c r="H11" s="13">
        <v>16</v>
      </c>
      <c r="I11" s="13">
        <v>22</v>
      </c>
      <c r="J11" s="13">
        <v>10</v>
      </c>
      <c r="K11" s="13">
        <v>19</v>
      </c>
      <c r="L11" s="13">
        <v>2</v>
      </c>
      <c r="M11" s="13">
        <f>SUM(H11:L11)</f>
        <v>69</v>
      </c>
      <c r="N11" s="13" t="str">
        <f>IF(M11&gt;=90,"Xuất sắc",IF(M11&gt;=80,"Tốt",IF(M11&gt;=65,"Khá",IF(M11&gt;=50,"Trung bình",IF(M11&gt;=35,"Yếu","Kém")))))</f>
        <v>Khá</v>
      </c>
      <c r="O11" s="263"/>
    </row>
    <row r="12" spans="1:20" s="278" customFormat="1" x14ac:dyDescent="0.25">
      <c r="A12" s="269">
        <v>2</v>
      </c>
      <c r="B12" s="270">
        <f>'[1]32.DA17NN'!B14</f>
        <v>114717026</v>
      </c>
      <c r="C12" s="271" t="str">
        <f>'[1]32.DA17NN'!C14</f>
        <v>Dương Mỹ</v>
      </c>
      <c r="D12" s="272" t="str">
        <f>'[1]32.DA17NN'!D14</f>
        <v>Duyên</v>
      </c>
      <c r="E12" s="273" t="str">
        <f>'[1]32.DA17NN'!F14</f>
        <v>Nữ</v>
      </c>
      <c r="F12" s="274">
        <f>'[1]32.DA17NN'!G14</f>
        <v>36435</v>
      </c>
      <c r="G12" s="275" t="str">
        <f>'[1]32.DA17NN'!I14</f>
        <v>Kinh</v>
      </c>
      <c r="H12" s="269">
        <v>16</v>
      </c>
      <c r="I12" s="269">
        <v>25</v>
      </c>
      <c r="J12" s="269">
        <v>10</v>
      </c>
      <c r="K12" s="269">
        <v>19</v>
      </c>
      <c r="L12" s="269">
        <v>0</v>
      </c>
      <c r="M12" s="276">
        <f t="shared" ref="M12:M28" si="0">SUM(H12:L12)</f>
        <v>70</v>
      </c>
      <c r="N12" s="276" t="str">
        <f t="shared" ref="N12:N28" si="1">IF(M12&gt;=90,"Xuất sắc",IF(M12&gt;=80,"Tốt",IF(M12&gt;=65,"Khá",IF(M12&gt;=50,"Trung bình",IF(M12&gt;=35,"Yếu","Kém")))))</f>
        <v>Khá</v>
      </c>
      <c r="O12" s="277"/>
    </row>
    <row r="13" spans="1:20" s="2" customFormat="1" x14ac:dyDescent="0.25">
      <c r="A13" s="27">
        <v>3</v>
      </c>
      <c r="B13" s="145">
        <f>'[1]32.DA17NN'!B15</f>
        <v>114717041</v>
      </c>
      <c r="C13" s="146" t="str">
        <f>'[1]32.DA17NN'!C15</f>
        <v>Huỳnh Trúc</v>
      </c>
      <c r="D13" s="266" t="str">
        <f>'[1]32.DA17NN'!D15</f>
        <v>Huỳnh</v>
      </c>
      <c r="E13" s="267" t="str">
        <f>'[1]32.DA17NN'!F15</f>
        <v>Nữ</v>
      </c>
      <c r="F13" s="268">
        <f>'[1]32.DA17NN'!G15</f>
        <v>36231</v>
      </c>
      <c r="G13" s="47" t="str">
        <f>'[1]32.DA17NN'!I15</f>
        <v>Kinh</v>
      </c>
      <c r="H13" s="25">
        <v>16</v>
      </c>
      <c r="I13" s="25">
        <v>22</v>
      </c>
      <c r="J13" s="13">
        <v>17</v>
      </c>
      <c r="K13" s="13">
        <v>19</v>
      </c>
      <c r="L13" s="13">
        <v>0</v>
      </c>
      <c r="M13" s="13">
        <f t="shared" si="0"/>
        <v>74</v>
      </c>
      <c r="N13" s="13" t="str">
        <f t="shared" si="1"/>
        <v>Khá</v>
      </c>
      <c r="O13" s="29"/>
    </row>
    <row r="14" spans="1:20" s="284" customFormat="1" x14ac:dyDescent="0.25">
      <c r="A14" s="24">
        <v>4</v>
      </c>
      <c r="B14" s="279">
        <f>'[1]32.DA17NN'!B16</f>
        <v>114717030</v>
      </c>
      <c r="C14" s="280" t="str">
        <f>'[1]32.DA17NN'!C16</f>
        <v>Lâm Thị Trúc</v>
      </c>
      <c r="D14" s="281" t="str">
        <f>'[1]32.DA17NN'!D16</f>
        <v>Ly</v>
      </c>
      <c r="E14" s="282" t="str">
        <f>'[1]32.DA17NN'!F16</f>
        <v>Nữ</v>
      </c>
      <c r="F14" s="283">
        <f>'[1]32.DA17NN'!G16</f>
        <v>36320</v>
      </c>
      <c r="G14" s="47" t="str">
        <f>'[1]32.DA17NN'!I16</f>
        <v>Kinh</v>
      </c>
      <c r="H14" s="25">
        <v>18</v>
      </c>
      <c r="I14" s="25">
        <v>22</v>
      </c>
      <c r="J14" s="25">
        <v>13</v>
      </c>
      <c r="K14" s="25">
        <v>25</v>
      </c>
      <c r="L14" s="25">
        <v>5</v>
      </c>
      <c r="M14" s="13">
        <f t="shared" si="0"/>
        <v>83</v>
      </c>
      <c r="N14" s="13" t="str">
        <f t="shared" si="1"/>
        <v>Tốt</v>
      </c>
      <c r="O14" s="15" t="s">
        <v>2148</v>
      </c>
      <c r="P14" s="2"/>
      <c r="Q14" s="2"/>
      <c r="R14" s="2"/>
      <c r="S14" s="2"/>
      <c r="T14" s="2"/>
    </row>
    <row r="15" spans="1:20" s="2" customFormat="1" x14ac:dyDescent="0.25">
      <c r="A15" s="25">
        <v>5</v>
      </c>
      <c r="B15" s="145">
        <f>'[1]32.DA17NN'!B17</f>
        <v>114717010</v>
      </c>
      <c r="C15" s="146" t="str">
        <f>'[1]32.DA17NN'!C17</f>
        <v>Lý Vũ</v>
      </c>
      <c r="D15" s="266" t="str">
        <f>'[1]32.DA17NN'!D17</f>
        <v>Luân</v>
      </c>
      <c r="E15" s="267" t="str">
        <f>'[1]32.DA17NN'!F17</f>
        <v>Nam</v>
      </c>
      <c r="F15" s="268">
        <f>'[1]32.DA17NN'!G17</f>
        <v>36448</v>
      </c>
      <c r="G15" s="47" t="str">
        <f>'[1]32.DA17NN'!I17</f>
        <v>Kinh</v>
      </c>
      <c r="H15" s="24">
        <v>20</v>
      </c>
      <c r="I15" s="24">
        <v>25</v>
      </c>
      <c r="J15" s="24">
        <v>13</v>
      </c>
      <c r="K15" s="24">
        <v>25</v>
      </c>
      <c r="L15" s="24">
        <v>8</v>
      </c>
      <c r="M15" s="13">
        <f t="shared" si="0"/>
        <v>91</v>
      </c>
      <c r="N15" s="13" t="str">
        <f t="shared" si="1"/>
        <v>Xuất sắc</v>
      </c>
      <c r="O15" s="26" t="s">
        <v>2149</v>
      </c>
    </row>
    <row r="16" spans="1:20" s="2" customFormat="1" x14ac:dyDescent="0.25">
      <c r="A16" s="25">
        <v>6</v>
      </c>
      <c r="B16" s="145">
        <f>'[1]32.DA17NN'!B18</f>
        <v>114717013</v>
      </c>
      <c r="C16" s="146" t="str">
        <f>'[1]32.DA17NN'!C18</f>
        <v>Nguyễn Lê Thảo</v>
      </c>
      <c r="D16" s="266" t="str">
        <f>'[1]32.DA17NN'!D18</f>
        <v>Ngân</v>
      </c>
      <c r="E16" s="267" t="str">
        <f>'[1]32.DA17NN'!F18</f>
        <v>Nữ</v>
      </c>
      <c r="F16" s="268">
        <f>'[1]32.DA17NN'!G18</f>
        <v>36459</v>
      </c>
      <c r="G16" s="47" t="str">
        <f>'[1]32.DA17NN'!I18</f>
        <v>Kinh</v>
      </c>
      <c r="H16" s="25">
        <v>16</v>
      </c>
      <c r="I16" s="25">
        <v>22</v>
      </c>
      <c r="J16" s="25">
        <v>12</v>
      </c>
      <c r="K16" s="25">
        <v>19</v>
      </c>
      <c r="L16" s="25">
        <v>1</v>
      </c>
      <c r="M16" s="13">
        <f t="shared" si="0"/>
        <v>70</v>
      </c>
      <c r="N16" s="13" t="str">
        <f t="shared" si="1"/>
        <v>Khá</v>
      </c>
      <c r="O16" s="15"/>
    </row>
    <row r="17" spans="1:20" s="2" customFormat="1" x14ac:dyDescent="0.25">
      <c r="A17" s="27">
        <v>7</v>
      </c>
      <c r="B17" s="145">
        <f>'[1]32.DA17NN'!B19</f>
        <v>114717007</v>
      </c>
      <c r="C17" s="146" t="str">
        <f>'[1]32.DA17NN'!C19</f>
        <v>Nguyễn Ngọc Thanh</v>
      </c>
      <c r="D17" s="266" t="str">
        <f>'[1]32.DA17NN'!D19</f>
        <v>Hiền</v>
      </c>
      <c r="E17" s="267" t="str">
        <f>'[1]32.DA17NN'!F19</f>
        <v>Nữ</v>
      </c>
      <c r="F17" s="268">
        <f>'[1]32.DA17NN'!G19</f>
        <v>36249</v>
      </c>
      <c r="G17" s="47" t="str">
        <f>'[1]32.DA17NN'!I19</f>
        <v>Kinh</v>
      </c>
      <c r="H17" s="25">
        <v>16</v>
      </c>
      <c r="I17" s="25">
        <v>22</v>
      </c>
      <c r="J17" s="25">
        <v>10</v>
      </c>
      <c r="K17" s="25">
        <v>19</v>
      </c>
      <c r="L17" s="25">
        <v>0</v>
      </c>
      <c r="M17" s="13">
        <f t="shared" si="0"/>
        <v>67</v>
      </c>
      <c r="N17" s="13" t="str">
        <f t="shared" si="1"/>
        <v>Khá</v>
      </c>
      <c r="O17" s="15"/>
    </row>
    <row r="18" spans="1:20" s="2" customFormat="1" x14ac:dyDescent="0.25">
      <c r="A18" s="25">
        <v>8</v>
      </c>
      <c r="B18" s="145">
        <f>'[1]32.DA17NN'!B20</f>
        <v>114717039</v>
      </c>
      <c r="C18" s="146" t="str">
        <f>'[1]32.DA17NN'!C20</f>
        <v xml:space="preserve">Nguyễn Quốc </v>
      </c>
      <c r="D18" s="266" t="str">
        <f>'[1]32.DA17NN'!D20</f>
        <v>Việt</v>
      </c>
      <c r="E18" s="267" t="str">
        <f>'[1]32.DA17NN'!F20</f>
        <v>Nam</v>
      </c>
      <c r="F18" s="268">
        <f>'[1]32.DA17NN'!G20</f>
        <v>36213</v>
      </c>
      <c r="G18" s="47" t="str">
        <f>'[1]32.DA17NN'!I20</f>
        <v>Kinh</v>
      </c>
      <c r="H18" s="25">
        <v>16</v>
      </c>
      <c r="I18" s="25">
        <v>22</v>
      </c>
      <c r="J18" s="25">
        <v>10</v>
      </c>
      <c r="K18" s="25">
        <v>19</v>
      </c>
      <c r="L18" s="25">
        <v>6</v>
      </c>
      <c r="M18" s="13">
        <f t="shared" si="0"/>
        <v>73</v>
      </c>
      <c r="N18" s="13" t="str">
        <f t="shared" si="1"/>
        <v>Khá</v>
      </c>
      <c r="O18" s="15"/>
    </row>
    <row r="19" spans="1:20" s="2" customFormat="1" x14ac:dyDescent="0.25">
      <c r="A19" s="27">
        <v>9</v>
      </c>
      <c r="B19" s="145">
        <f>'[1]32.DA17NN'!B21</f>
        <v>114717009</v>
      </c>
      <c r="C19" s="146" t="str">
        <f>'[1]32.DA17NN'!C21</f>
        <v>Nguyễn Văn</v>
      </c>
      <c r="D19" s="266" t="str">
        <f>'[1]32.DA17NN'!D21</f>
        <v>Lộc</v>
      </c>
      <c r="E19" s="267" t="str">
        <f>'[1]32.DA17NN'!F21</f>
        <v>Nam</v>
      </c>
      <c r="F19" s="268">
        <f>'[1]32.DA17NN'!G21</f>
        <v>36363</v>
      </c>
      <c r="G19" s="47" t="str">
        <f>'[1]32.DA17NN'!I21</f>
        <v>Kinh</v>
      </c>
      <c r="H19" s="25">
        <v>14</v>
      </c>
      <c r="I19" s="25">
        <v>22</v>
      </c>
      <c r="J19" s="25">
        <v>10</v>
      </c>
      <c r="K19" s="25">
        <v>19</v>
      </c>
      <c r="L19" s="25">
        <v>0</v>
      </c>
      <c r="M19" s="13">
        <f t="shared" si="0"/>
        <v>65</v>
      </c>
      <c r="N19" s="13" t="str">
        <f t="shared" si="1"/>
        <v>Khá</v>
      </c>
      <c r="O19" s="15"/>
    </row>
    <row r="20" spans="1:20" s="2" customFormat="1" x14ac:dyDescent="0.25">
      <c r="A20" s="25">
        <v>10</v>
      </c>
      <c r="B20" s="145">
        <f>'[1]32.DA17NN'!B22</f>
        <v>114717035</v>
      </c>
      <c r="C20" s="146" t="str">
        <f>'[1]32.DA17NN'!C22</f>
        <v>Phạm Mỹ</v>
      </c>
      <c r="D20" s="266" t="str">
        <f>'[1]32.DA17NN'!D22</f>
        <v>Siêm</v>
      </c>
      <c r="E20" s="267" t="str">
        <f>'[1]32.DA17NN'!F22</f>
        <v>Nữ</v>
      </c>
      <c r="F20" s="268">
        <f>'[1]32.DA17NN'!G22</f>
        <v>36337</v>
      </c>
      <c r="G20" s="47" t="str">
        <f>'[1]32.DA17NN'!I22</f>
        <v>Kinh</v>
      </c>
      <c r="H20" s="25">
        <v>18</v>
      </c>
      <c r="I20" s="25">
        <v>25</v>
      </c>
      <c r="J20" s="25">
        <v>14</v>
      </c>
      <c r="K20" s="25">
        <v>25</v>
      </c>
      <c r="L20" s="25">
        <v>8</v>
      </c>
      <c r="M20" s="13">
        <f t="shared" si="0"/>
        <v>90</v>
      </c>
      <c r="N20" s="13" t="str">
        <f t="shared" si="1"/>
        <v>Xuất sắc</v>
      </c>
      <c r="O20" s="15" t="s">
        <v>2251</v>
      </c>
    </row>
    <row r="21" spans="1:20" s="284" customFormat="1" x14ac:dyDescent="0.25">
      <c r="A21" s="27">
        <v>11</v>
      </c>
      <c r="B21" s="279">
        <f>'[1]32.DA17NN'!B23</f>
        <v>114717029</v>
      </c>
      <c r="C21" s="280" t="str">
        <f>'[1]32.DA17NN'!C23</f>
        <v>Phạm Thanh</v>
      </c>
      <c r="D21" s="281" t="str">
        <f>'[1]32.DA17NN'!D23</f>
        <v>Long</v>
      </c>
      <c r="E21" s="282" t="str">
        <f>'[1]32.DA17NN'!F23</f>
        <v>Nam</v>
      </c>
      <c r="F21" s="283">
        <f>'[1]32.DA17NN'!G23</f>
        <v>36467</v>
      </c>
      <c r="G21" s="47" t="str">
        <f>'[1]32.DA17NN'!I23</f>
        <v>Kinh</v>
      </c>
      <c r="H21" s="25">
        <v>18</v>
      </c>
      <c r="I21" s="25">
        <v>25</v>
      </c>
      <c r="J21" s="25">
        <v>10</v>
      </c>
      <c r="K21" s="25">
        <v>25</v>
      </c>
      <c r="L21" s="24">
        <v>6</v>
      </c>
      <c r="M21" s="13">
        <f t="shared" si="0"/>
        <v>84</v>
      </c>
      <c r="N21" s="13" t="str">
        <f t="shared" si="1"/>
        <v>Tốt</v>
      </c>
      <c r="O21" s="15" t="s">
        <v>2150</v>
      </c>
      <c r="P21" s="2"/>
      <c r="Q21" s="2"/>
      <c r="R21" s="2"/>
      <c r="S21" s="2"/>
      <c r="T21" s="2"/>
    </row>
    <row r="22" spans="1:20" s="2" customFormat="1" x14ac:dyDescent="0.25">
      <c r="A22" s="25">
        <v>12</v>
      </c>
      <c r="B22" s="145">
        <f>'[1]32.DA17NN'!B24</f>
        <v>114717031</v>
      </c>
      <c r="C22" s="146" t="str">
        <f>'[1]32.DA17NN'!C24</f>
        <v>Phan Thị Huỳnh</v>
      </c>
      <c r="D22" s="266" t="str">
        <f>'[1]32.DA17NN'!D24</f>
        <v>Như</v>
      </c>
      <c r="E22" s="267" t="str">
        <f>'[1]32.DA17NN'!F24</f>
        <v>Nữ</v>
      </c>
      <c r="F22" s="268">
        <f>'[1]32.DA17NN'!G24</f>
        <v>36279</v>
      </c>
      <c r="G22" s="47" t="str">
        <f>'[1]32.DA17NN'!I24</f>
        <v>Kinh</v>
      </c>
      <c r="H22" s="24">
        <v>16</v>
      </c>
      <c r="I22" s="24">
        <v>22</v>
      </c>
      <c r="J22" s="24">
        <v>10</v>
      </c>
      <c r="K22" s="24">
        <v>19</v>
      </c>
      <c r="L22" s="24">
        <v>0</v>
      </c>
      <c r="M22" s="13">
        <f t="shared" si="0"/>
        <v>67</v>
      </c>
      <c r="N22" s="13" t="str">
        <f t="shared" si="1"/>
        <v>Khá</v>
      </c>
      <c r="O22" s="26"/>
    </row>
    <row r="23" spans="1:20" s="2" customFormat="1" x14ac:dyDescent="0.25">
      <c r="A23" s="27">
        <v>13</v>
      </c>
      <c r="B23" s="145">
        <f>'[1]32.DA17NN'!B25</f>
        <v>114717032</v>
      </c>
      <c r="C23" s="146" t="str">
        <f>'[1]32.DA17NN'!C25</f>
        <v>Sơn Thị Ngọc</v>
      </c>
      <c r="D23" s="266" t="str">
        <f>'[1]32.DA17NN'!D25</f>
        <v>Qúi</v>
      </c>
      <c r="E23" s="267" t="str">
        <f>'[1]32.DA17NN'!F25</f>
        <v>Nữ</v>
      </c>
      <c r="F23" s="268">
        <f>'[1]32.DA17NN'!G25</f>
        <v>36475</v>
      </c>
      <c r="G23" s="47" t="str">
        <f>'[1]32.DA17NN'!I25</f>
        <v>Khmer</v>
      </c>
      <c r="H23" s="24">
        <v>20</v>
      </c>
      <c r="I23" s="24">
        <v>25</v>
      </c>
      <c r="J23" s="24">
        <v>17</v>
      </c>
      <c r="K23" s="24">
        <v>25</v>
      </c>
      <c r="L23" s="25">
        <v>8</v>
      </c>
      <c r="M23" s="13">
        <f>SUM(H23:L23)</f>
        <v>95</v>
      </c>
      <c r="N23" s="13" t="str">
        <f t="shared" si="1"/>
        <v>Xuất sắc</v>
      </c>
      <c r="O23" s="15" t="s">
        <v>2151</v>
      </c>
    </row>
    <row r="24" spans="1:20" s="2" customFormat="1" x14ac:dyDescent="0.25">
      <c r="A24" s="25">
        <v>14</v>
      </c>
      <c r="B24" s="145">
        <f>'[1]32.DA17NN'!B26</f>
        <v>114717037</v>
      </c>
      <c r="C24" s="146" t="str">
        <f>'[1]32.DA17NN'!C26</f>
        <v>Thạch</v>
      </c>
      <c r="D24" s="266" t="str">
        <f>'[1]32.DA17NN'!D26</f>
        <v>Thái</v>
      </c>
      <c r="E24" s="267" t="str">
        <f>'[1]32.DA17NN'!F26</f>
        <v>Nam</v>
      </c>
      <c r="F24" s="268">
        <f>'[1]32.DA17NN'!G26</f>
        <v>35784</v>
      </c>
      <c r="G24" s="47" t="str">
        <f>'[1]32.DA17NN'!I26</f>
        <v>Khmer</v>
      </c>
      <c r="H24" s="24">
        <v>20</v>
      </c>
      <c r="I24" s="24">
        <v>22</v>
      </c>
      <c r="J24" s="24">
        <v>10</v>
      </c>
      <c r="K24" s="24">
        <v>19</v>
      </c>
      <c r="L24" s="25">
        <v>6</v>
      </c>
      <c r="M24" s="13">
        <f t="shared" ref="M24:M25" si="2">SUM(H24:L24)</f>
        <v>77</v>
      </c>
      <c r="N24" s="13" t="str">
        <f t="shared" si="1"/>
        <v>Khá</v>
      </c>
      <c r="O24" s="15"/>
    </row>
    <row r="25" spans="1:20" s="2" customFormat="1" x14ac:dyDescent="0.25">
      <c r="A25" s="27">
        <v>15</v>
      </c>
      <c r="B25" s="145">
        <f>'[1]32.DA17NN'!B27</f>
        <v>114717020</v>
      </c>
      <c r="C25" s="146" t="str">
        <f>'[1]32.DA17NN'!C27</f>
        <v>Thạch Oanh</v>
      </c>
      <c r="D25" s="266" t="str">
        <f>'[1]32.DA17NN'!D27</f>
        <v>Thone</v>
      </c>
      <c r="E25" s="267" t="str">
        <f>'[1]32.DA17NN'!F27</f>
        <v>Nam</v>
      </c>
      <c r="F25" s="268">
        <f>'[1]32.DA17NN'!G27</f>
        <v>35460</v>
      </c>
      <c r="G25" s="47" t="str">
        <f>'[1]32.DA17NN'!I27</f>
        <v>Khmer</v>
      </c>
      <c r="H25" s="24">
        <v>16</v>
      </c>
      <c r="I25" s="24">
        <v>22</v>
      </c>
      <c r="J25" s="24">
        <v>10</v>
      </c>
      <c r="K25" s="24">
        <v>19</v>
      </c>
      <c r="L25" s="25">
        <v>6</v>
      </c>
      <c r="M25" s="13">
        <f t="shared" si="2"/>
        <v>73</v>
      </c>
      <c r="N25" s="13" t="str">
        <f t="shared" si="1"/>
        <v>Khá</v>
      </c>
      <c r="O25" s="15"/>
    </row>
    <row r="26" spans="1:20" s="2" customFormat="1" x14ac:dyDescent="0.25">
      <c r="A26" s="25">
        <v>16</v>
      </c>
      <c r="B26" s="145">
        <f>'[1]32.DA17NN'!B28</f>
        <v>114717034</v>
      </c>
      <c r="C26" s="146" t="str">
        <f>'[1]32.DA17NN'!C28</f>
        <v>Thạch Thị</v>
      </c>
      <c r="D26" s="266" t="str">
        <f>'[1]32.DA17NN'!D28</f>
        <v>Ry</v>
      </c>
      <c r="E26" s="267" t="str">
        <f>'[1]32.DA17NN'!F28</f>
        <v>Nữ</v>
      </c>
      <c r="F26" s="268">
        <f>'[1]32.DA17NN'!G28</f>
        <v>36352</v>
      </c>
      <c r="G26" s="47" t="str">
        <f>'[1]32.DA17NN'!I28</f>
        <v>Khmer</v>
      </c>
      <c r="H26" s="24">
        <v>16</v>
      </c>
      <c r="I26" s="24">
        <v>22</v>
      </c>
      <c r="J26" s="24">
        <v>13</v>
      </c>
      <c r="K26" s="24">
        <v>25</v>
      </c>
      <c r="L26" s="25">
        <v>6</v>
      </c>
      <c r="M26" s="13">
        <f t="shared" si="0"/>
        <v>82</v>
      </c>
      <c r="N26" s="13" t="str">
        <f t="shared" si="1"/>
        <v>Tốt</v>
      </c>
      <c r="O26" s="15" t="s">
        <v>2147</v>
      </c>
    </row>
    <row r="27" spans="1:20" s="284" customFormat="1" x14ac:dyDescent="0.25">
      <c r="A27" s="27">
        <v>17</v>
      </c>
      <c r="B27" s="279">
        <f>'[1]32.DA17NN'!B29</f>
        <v>114717018</v>
      </c>
      <c r="C27" s="280" t="str">
        <f>'[1]32.DA17NN'!C29</f>
        <v>Trần Thị Huỳnh</v>
      </c>
      <c r="D27" s="281" t="str">
        <f>'[1]32.DA17NN'!D29</f>
        <v>Như</v>
      </c>
      <c r="E27" s="282" t="str">
        <f>'[1]32.DA17NN'!F29</f>
        <v>Nữ</v>
      </c>
      <c r="F27" s="283">
        <f>'[1]32.DA17NN'!G29</f>
        <v>36441</v>
      </c>
      <c r="G27" s="47" t="str">
        <f>'[1]32.DA17NN'!I29</f>
        <v>Kinh</v>
      </c>
      <c r="H27" s="24">
        <v>20</v>
      </c>
      <c r="I27" s="24">
        <v>22</v>
      </c>
      <c r="J27" s="24">
        <v>20</v>
      </c>
      <c r="K27" s="24">
        <v>21</v>
      </c>
      <c r="L27" s="25">
        <v>10</v>
      </c>
      <c r="M27" s="13">
        <f t="shared" si="0"/>
        <v>93</v>
      </c>
      <c r="N27" s="13" t="str">
        <f t="shared" si="1"/>
        <v>Xuất sắc</v>
      </c>
      <c r="O27" s="15" t="s">
        <v>2152</v>
      </c>
      <c r="P27" s="2"/>
      <c r="Q27" s="2"/>
      <c r="R27" s="2"/>
      <c r="S27" s="2"/>
    </row>
    <row r="28" spans="1:20" s="2" customFormat="1" x14ac:dyDescent="0.25">
      <c r="A28" s="25">
        <v>18</v>
      </c>
      <c r="B28" s="145">
        <f>'[1]32.DA17NN'!B30</f>
        <v>114717027</v>
      </c>
      <c r="C28" s="146" t="str">
        <f>'[1]32.DA17NN'!C30</f>
        <v>Võ Đan</v>
      </c>
      <c r="D28" s="266" t="str">
        <f>'[1]32.DA17NN'!D30</f>
        <v>Hạ</v>
      </c>
      <c r="E28" s="267" t="str">
        <f>'[1]32.DA17NN'!F30</f>
        <v>Nữ</v>
      </c>
      <c r="F28" s="268">
        <f>'[1]32.DA17NN'!G30</f>
        <v>36161</v>
      </c>
      <c r="G28" s="47" t="str">
        <f>'[1]32.DA17NN'!I30</f>
        <v>Kinh</v>
      </c>
      <c r="H28" s="24">
        <v>16</v>
      </c>
      <c r="I28" s="24">
        <v>25</v>
      </c>
      <c r="J28" s="24">
        <v>10</v>
      </c>
      <c r="K28" s="24">
        <v>19</v>
      </c>
      <c r="L28" s="24">
        <v>0</v>
      </c>
      <c r="M28" s="13">
        <f t="shared" si="0"/>
        <v>70</v>
      </c>
      <c r="N28" s="13" t="str">
        <f t="shared" si="1"/>
        <v>Khá</v>
      </c>
      <c r="O28" s="26"/>
    </row>
    <row r="29" spans="1:20" s="2" customFormat="1" x14ac:dyDescent="0.25">
      <c r="A29" s="3"/>
      <c r="B29" s="814" t="s">
        <v>1804</v>
      </c>
      <c r="C29" s="814"/>
      <c r="D29" s="814"/>
      <c r="E29" s="3"/>
      <c r="F29" s="3"/>
      <c r="G29" s="3"/>
      <c r="H29" s="4"/>
      <c r="I29" s="4"/>
      <c r="J29" s="4"/>
      <c r="K29" s="4"/>
      <c r="L29" s="4"/>
      <c r="M29" s="4"/>
      <c r="N29" s="4"/>
      <c r="O29" s="4"/>
      <c r="P29" s="4"/>
    </row>
    <row r="30" spans="1:20" s="2" customFormat="1" x14ac:dyDescent="0.25">
      <c r="A30" s="28"/>
      <c r="B30" s="814"/>
      <c r="C30" s="814"/>
      <c r="D30" s="814"/>
      <c r="E30" s="3"/>
      <c r="F30" s="3"/>
      <c r="G30" s="3"/>
      <c r="H30" s="3"/>
      <c r="I30" s="3"/>
      <c r="J30" s="3"/>
      <c r="K30" s="4"/>
      <c r="L30" s="4"/>
      <c r="M30" s="792" t="s">
        <v>19</v>
      </c>
      <c r="N30" s="792"/>
      <c r="O30" s="792"/>
      <c r="P30" s="4"/>
    </row>
    <row r="31" spans="1:20" s="6" customFormat="1" x14ac:dyDescent="0.25">
      <c r="D31" s="792"/>
      <c r="E31" s="792"/>
      <c r="F31" s="792"/>
      <c r="I31" s="792"/>
      <c r="J31" s="792"/>
      <c r="K31" s="792"/>
      <c r="L31" s="792"/>
      <c r="M31" s="793" t="s">
        <v>20</v>
      </c>
      <c r="N31" s="793"/>
      <c r="O31" s="793"/>
      <c r="P31" s="110"/>
      <c r="Q31" s="110"/>
    </row>
    <row r="32" spans="1:20" s="6" customFormat="1" x14ac:dyDescent="0.25">
      <c r="B32" s="118" t="s">
        <v>1364</v>
      </c>
      <c r="D32" s="793"/>
      <c r="E32" s="793"/>
      <c r="F32" s="793"/>
      <c r="I32" s="793"/>
      <c r="J32" s="793"/>
      <c r="K32" s="793"/>
      <c r="L32" s="793"/>
      <c r="M32" s="7"/>
      <c r="N32" s="110"/>
    </row>
    <row r="33" spans="1:28" x14ac:dyDescent="0.25">
      <c r="A33" s="70"/>
      <c r="B33" s="70"/>
      <c r="C33" s="187"/>
      <c r="D33" s="70"/>
      <c r="E33" s="70"/>
      <c r="F33" s="70"/>
      <c r="G33" s="70"/>
      <c r="H33" s="70"/>
      <c r="I33" s="70"/>
      <c r="J33" s="70"/>
      <c r="K33" s="32"/>
      <c r="L33" s="32"/>
      <c r="M33" s="32"/>
      <c r="N33" s="32"/>
      <c r="O33" s="32"/>
    </row>
    <row r="34" spans="1:28" x14ac:dyDescent="0.25">
      <c r="A34" s="70"/>
      <c r="B34" s="70"/>
      <c r="C34" s="187"/>
      <c r="D34" s="70"/>
      <c r="E34" s="70"/>
      <c r="F34" s="70"/>
      <c r="G34" s="70"/>
      <c r="H34" s="70"/>
      <c r="I34" s="70"/>
      <c r="J34" s="70"/>
      <c r="K34" s="32"/>
      <c r="L34" s="32"/>
      <c r="M34" s="32"/>
      <c r="N34" s="32"/>
      <c r="O34" s="32"/>
    </row>
    <row r="35" spans="1:28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32"/>
      <c r="L35" s="32"/>
      <c r="M35" s="32"/>
      <c r="N35" s="32"/>
      <c r="O35" s="32"/>
      <c r="P35" s="70"/>
      <c r="Q35" s="32"/>
      <c r="R35" s="32"/>
      <c r="S35" s="32"/>
      <c r="T35" s="32"/>
      <c r="U35" s="32"/>
      <c r="V35" s="32"/>
      <c r="W35" s="4"/>
      <c r="X35" s="4"/>
      <c r="Y35" s="4"/>
      <c r="Z35" s="4"/>
      <c r="AA35" s="4"/>
      <c r="AB35" s="4"/>
    </row>
    <row r="36" spans="1:28" x14ac:dyDescent="0.25">
      <c r="A36" s="70"/>
      <c r="B36" s="70"/>
      <c r="C36" s="187"/>
      <c r="D36" s="70"/>
      <c r="E36" s="70"/>
      <c r="F36" s="70"/>
      <c r="G36" s="70"/>
      <c r="H36" s="70"/>
      <c r="I36" s="70"/>
      <c r="J36" s="70"/>
      <c r="K36" s="32"/>
      <c r="L36" s="32"/>
      <c r="M36" s="32"/>
      <c r="N36" s="32"/>
      <c r="O36" s="32"/>
      <c r="P36" s="70"/>
      <c r="Q36" s="32"/>
      <c r="R36" s="32"/>
      <c r="S36" s="32"/>
      <c r="T36" s="32"/>
      <c r="U36" s="32"/>
      <c r="V36" s="32"/>
      <c r="W36" s="4"/>
      <c r="X36" s="4"/>
      <c r="Y36" s="4"/>
      <c r="Z36" s="4"/>
      <c r="AA36" s="4"/>
      <c r="AB36" s="4"/>
    </row>
    <row r="37" spans="1:28" x14ac:dyDescent="0.25">
      <c r="A37" s="70"/>
      <c r="B37" s="70"/>
      <c r="C37" s="187"/>
      <c r="D37" s="70"/>
      <c r="E37" s="70"/>
      <c r="F37" s="70"/>
      <c r="G37" s="70"/>
      <c r="H37" s="70"/>
      <c r="I37" s="70"/>
      <c r="J37" s="70"/>
      <c r="K37" s="32"/>
      <c r="L37" s="32"/>
      <c r="M37" s="32"/>
      <c r="N37" s="32"/>
      <c r="O37" s="32"/>
      <c r="P37" s="70"/>
      <c r="Q37" s="32"/>
      <c r="R37" s="32"/>
      <c r="S37" s="32"/>
      <c r="T37" s="32"/>
      <c r="U37" s="32"/>
      <c r="V37" s="32"/>
      <c r="W37" s="4"/>
      <c r="X37" s="4"/>
      <c r="Y37" s="4"/>
      <c r="Z37" s="4"/>
      <c r="AA37" s="4"/>
      <c r="AB37" s="4"/>
    </row>
    <row r="38" spans="1:28" x14ac:dyDescent="0.25">
      <c r="A38" s="70"/>
      <c r="B38" s="70"/>
      <c r="C38" s="187"/>
      <c r="D38" s="70"/>
      <c r="E38" s="70"/>
      <c r="F38" s="70"/>
      <c r="G38" s="70"/>
      <c r="H38" s="70"/>
      <c r="I38" s="70"/>
      <c r="J38" s="70"/>
      <c r="K38" s="32"/>
      <c r="L38" s="32"/>
      <c r="M38" s="32"/>
      <c r="N38" s="32"/>
      <c r="O38" s="32"/>
      <c r="P38" s="70"/>
      <c r="Q38" s="32"/>
      <c r="R38" s="32"/>
      <c r="S38" s="32"/>
      <c r="T38" s="32"/>
      <c r="U38" s="32"/>
      <c r="V38" s="32"/>
      <c r="W38" s="4"/>
      <c r="X38" s="4"/>
      <c r="Y38" s="4"/>
      <c r="Z38" s="4"/>
      <c r="AA38" s="4"/>
      <c r="AB38" s="4"/>
    </row>
    <row r="39" spans="1:28" x14ac:dyDescent="0.25">
      <c r="A39" s="70"/>
      <c r="B39" s="70"/>
      <c r="C39" s="187"/>
      <c r="D39" s="70"/>
      <c r="E39" s="70"/>
      <c r="F39" s="70"/>
      <c r="G39" s="70"/>
      <c r="H39" s="70"/>
      <c r="I39" s="70"/>
      <c r="J39" s="70"/>
      <c r="K39" s="32"/>
      <c r="L39" s="32"/>
      <c r="M39" s="32"/>
      <c r="N39" s="32"/>
      <c r="O39" s="32"/>
      <c r="P39" s="70"/>
      <c r="Q39" s="32"/>
      <c r="R39" s="32"/>
      <c r="S39" s="32"/>
      <c r="T39" s="32"/>
      <c r="U39" s="32"/>
      <c r="V39" s="32"/>
      <c r="W39" s="4"/>
      <c r="X39" s="4"/>
      <c r="Y39" s="4"/>
      <c r="Z39" s="4"/>
      <c r="AA39" s="4"/>
      <c r="AB39" s="4"/>
    </row>
    <row r="40" spans="1:28" x14ac:dyDescent="0.25">
      <c r="A40" s="70"/>
      <c r="B40" s="70"/>
      <c r="C40" s="187"/>
      <c r="D40" s="70"/>
      <c r="E40" s="70"/>
      <c r="F40" s="70"/>
      <c r="G40" s="70"/>
      <c r="H40" s="70"/>
      <c r="I40" s="70"/>
      <c r="J40" s="70"/>
      <c r="K40" s="32"/>
      <c r="L40" s="32"/>
      <c r="M40" s="32"/>
      <c r="N40" s="32"/>
      <c r="O40" s="32"/>
      <c r="P40" s="70"/>
      <c r="Q40" s="32"/>
      <c r="R40" s="32"/>
      <c r="S40" s="32"/>
      <c r="T40" s="32"/>
      <c r="U40" s="32"/>
      <c r="V40" s="32"/>
      <c r="W40" s="4"/>
      <c r="X40" s="4"/>
      <c r="Y40" s="4"/>
      <c r="Z40" s="4"/>
      <c r="AA40" s="4"/>
      <c r="AB40" s="4"/>
    </row>
    <row r="41" spans="1:28" x14ac:dyDescent="0.25">
      <c r="A41" s="70"/>
      <c r="B41" s="70"/>
      <c r="C41" s="187"/>
      <c r="D41" s="70"/>
      <c r="E41" s="70"/>
      <c r="F41" s="70"/>
      <c r="G41" s="70"/>
      <c r="H41" s="70"/>
      <c r="I41" s="70"/>
      <c r="J41" s="70"/>
      <c r="K41" s="32"/>
      <c r="L41" s="32"/>
      <c r="M41" s="32"/>
      <c r="N41" s="32"/>
      <c r="O41" s="32"/>
      <c r="P41" s="70"/>
      <c r="Q41" s="32"/>
      <c r="R41" s="32"/>
      <c r="S41" s="32"/>
      <c r="T41" s="32"/>
      <c r="U41" s="32"/>
      <c r="V41" s="32"/>
      <c r="W41" s="4"/>
      <c r="X41" s="4"/>
      <c r="Y41" s="4"/>
      <c r="Z41" s="4"/>
      <c r="AA41" s="4"/>
      <c r="AB41" s="4"/>
    </row>
    <row r="42" spans="1:28" x14ac:dyDescent="0.25">
      <c r="A42" s="70"/>
      <c r="B42" s="70"/>
      <c r="C42" s="187"/>
      <c r="D42" s="70"/>
      <c r="E42" s="70"/>
      <c r="F42" s="70"/>
      <c r="G42" s="70"/>
      <c r="H42" s="70"/>
      <c r="I42" s="70"/>
      <c r="J42" s="70"/>
      <c r="K42" s="32"/>
      <c r="L42" s="32"/>
      <c r="M42" s="32"/>
      <c r="N42" s="32"/>
      <c r="O42" s="32"/>
      <c r="P42" s="70"/>
      <c r="Q42" s="32"/>
      <c r="R42" s="32"/>
      <c r="S42" s="32"/>
      <c r="T42" s="32"/>
      <c r="U42" s="32"/>
      <c r="V42" s="32"/>
      <c r="W42" s="4"/>
      <c r="X42" s="4"/>
      <c r="Y42" s="4"/>
      <c r="Z42" s="4"/>
      <c r="AA42" s="4"/>
      <c r="AB42" s="4"/>
    </row>
    <row r="43" spans="1:28" x14ac:dyDescent="0.25">
      <c r="A43" s="70"/>
      <c r="B43" s="70"/>
      <c r="C43" s="187"/>
      <c r="D43" s="70"/>
      <c r="E43" s="70"/>
      <c r="F43" s="70"/>
      <c r="G43" s="70"/>
      <c r="H43" s="70"/>
      <c r="I43" s="70"/>
      <c r="J43" s="70"/>
      <c r="K43" s="32"/>
      <c r="L43" s="32"/>
      <c r="M43" s="32"/>
      <c r="N43" s="32"/>
      <c r="O43" s="32"/>
      <c r="P43" s="70"/>
      <c r="Q43" s="32"/>
      <c r="R43" s="32"/>
      <c r="S43" s="32"/>
      <c r="T43" s="32"/>
      <c r="U43" s="32"/>
      <c r="V43" s="32"/>
      <c r="W43" s="4"/>
      <c r="X43" s="4"/>
      <c r="Y43" s="4"/>
      <c r="Z43" s="4"/>
      <c r="AA43" s="4"/>
      <c r="AB43" s="4"/>
    </row>
    <row r="44" spans="1:28" x14ac:dyDescent="0.25">
      <c r="A44" s="70"/>
      <c r="B44" s="70"/>
      <c r="C44" s="187"/>
      <c r="D44" s="70"/>
      <c r="E44" s="70"/>
      <c r="F44" s="70"/>
      <c r="G44" s="70"/>
      <c r="H44" s="70"/>
      <c r="I44" s="70"/>
      <c r="J44" s="70"/>
      <c r="K44" s="32"/>
      <c r="L44" s="32"/>
      <c r="M44" s="32"/>
      <c r="N44" s="32"/>
      <c r="O44" s="32"/>
      <c r="P44" s="70"/>
      <c r="Q44" s="32"/>
      <c r="R44" s="32"/>
      <c r="S44" s="32"/>
      <c r="T44" s="32"/>
      <c r="U44" s="32"/>
      <c r="V44" s="32"/>
      <c r="W44" s="4"/>
      <c r="X44" s="4"/>
      <c r="Y44" s="4"/>
      <c r="Z44" s="4"/>
      <c r="AA44" s="4"/>
      <c r="AB44" s="4"/>
    </row>
    <row r="45" spans="1:28" x14ac:dyDescent="0.25">
      <c r="A45" s="70"/>
      <c r="B45" s="70"/>
      <c r="C45" s="187"/>
      <c r="D45" s="70"/>
      <c r="E45" s="70"/>
      <c r="F45" s="70"/>
      <c r="G45" s="70"/>
      <c r="H45" s="70"/>
      <c r="I45" s="70"/>
      <c r="J45" s="70"/>
      <c r="K45" s="32"/>
      <c r="L45" s="32"/>
      <c r="M45" s="32"/>
      <c r="N45" s="32"/>
      <c r="O45" s="32"/>
      <c r="P45" s="70"/>
      <c r="Q45" s="32"/>
      <c r="R45" s="32"/>
      <c r="S45" s="32"/>
      <c r="T45" s="32"/>
      <c r="U45" s="32"/>
      <c r="V45" s="32"/>
      <c r="W45" s="4"/>
      <c r="X45" s="4"/>
      <c r="Y45" s="4"/>
      <c r="Z45" s="4"/>
      <c r="AA45" s="4"/>
      <c r="AB45" s="4"/>
    </row>
    <row r="46" spans="1:28" x14ac:dyDescent="0.25">
      <c r="A46" s="70"/>
      <c r="B46" s="70"/>
      <c r="C46" s="187"/>
      <c r="D46" s="70"/>
      <c r="E46" s="70"/>
      <c r="F46" s="70"/>
      <c r="G46" s="70"/>
      <c r="H46" s="70"/>
      <c r="I46" s="70"/>
      <c r="J46" s="70"/>
      <c r="K46" s="32"/>
      <c r="L46" s="32"/>
      <c r="M46" s="32"/>
      <c r="N46" s="32"/>
      <c r="O46" s="32"/>
      <c r="P46" s="70"/>
      <c r="Q46" s="32"/>
      <c r="R46" s="32"/>
      <c r="S46" s="32"/>
      <c r="T46" s="32"/>
      <c r="U46" s="32"/>
      <c r="V46" s="32"/>
      <c r="W46" s="4"/>
      <c r="X46" s="4"/>
      <c r="Y46" s="4"/>
      <c r="Z46" s="4"/>
      <c r="AA46" s="4"/>
      <c r="AB46" s="4"/>
    </row>
    <row r="47" spans="1:28" x14ac:dyDescent="0.25">
      <c r="A47" s="70"/>
      <c r="B47" s="70"/>
      <c r="C47" s="187"/>
      <c r="D47" s="70"/>
      <c r="E47" s="70"/>
      <c r="F47" s="70"/>
      <c r="G47" s="70"/>
      <c r="H47" s="70"/>
      <c r="I47" s="70"/>
      <c r="J47" s="70"/>
      <c r="K47" s="32"/>
      <c r="L47" s="32"/>
      <c r="M47" s="32"/>
      <c r="N47" s="32"/>
      <c r="O47" s="32"/>
      <c r="P47" s="70"/>
      <c r="Q47" s="32"/>
      <c r="R47" s="32"/>
      <c r="S47" s="32"/>
      <c r="T47" s="32"/>
      <c r="U47" s="32"/>
      <c r="V47" s="32"/>
      <c r="W47" s="4"/>
      <c r="X47" s="4"/>
      <c r="Y47" s="4"/>
      <c r="Z47" s="4"/>
      <c r="AA47" s="4"/>
      <c r="AB47" s="4"/>
    </row>
    <row r="48" spans="1:28" x14ac:dyDescent="0.25">
      <c r="A48" s="70"/>
      <c r="B48" s="70"/>
      <c r="C48" s="187"/>
      <c r="D48" s="70"/>
      <c r="E48" s="70"/>
      <c r="F48" s="70"/>
      <c r="G48" s="70"/>
      <c r="H48" s="70"/>
      <c r="I48" s="70"/>
      <c r="J48" s="70"/>
      <c r="K48" s="32"/>
      <c r="L48" s="32"/>
      <c r="M48" s="32"/>
      <c r="N48" s="32"/>
      <c r="O48" s="32"/>
      <c r="P48" s="70"/>
      <c r="Q48" s="32"/>
      <c r="R48" s="32"/>
      <c r="S48" s="32"/>
      <c r="T48" s="32"/>
      <c r="U48" s="32"/>
      <c r="V48" s="32"/>
      <c r="W48" s="4"/>
      <c r="X48" s="4"/>
      <c r="Y48" s="4"/>
      <c r="Z48" s="4"/>
      <c r="AA48" s="4"/>
      <c r="AB48" s="4"/>
    </row>
    <row r="49" spans="1:28" x14ac:dyDescent="0.25">
      <c r="A49" s="70"/>
      <c r="B49" s="70"/>
      <c r="C49" s="187"/>
      <c r="D49" s="70"/>
      <c r="E49" s="70"/>
      <c r="F49" s="70"/>
      <c r="G49" s="70"/>
      <c r="H49" s="70"/>
      <c r="I49" s="70"/>
      <c r="J49" s="70"/>
      <c r="K49" s="32"/>
      <c r="L49" s="32"/>
      <c r="M49" s="32"/>
      <c r="N49" s="32"/>
      <c r="O49" s="32"/>
      <c r="P49" s="70"/>
      <c r="Q49" s="32"/>
      <c r="R49" s="32"/>
      <c r="S49" s="32"/>
      <c r="T49" s="32"/>
      <c r="U49" s="32"/>
      <c r="V49" s="32"/>
      <c r="W49" s="4"/>
      <c r="X49" s="4"/>
      <c r="Y49" s="4"/>
      <c r="Z49" s="4"/>
      <c r="AA49" s="4"/>
      <c r="AB49" s="4"/>
    </row>
    <row r="50" spans="1:28" x14ac:dyDescent="0.25">
      <c r="A50" s="70"/>
      <c r="B50" s="70"/>
      <c r="C50" s="187"/>
      <c r="D50" s="70"/>
      <c r="E50" s="70"/>
      <c r="F50" s="70"/>
      <c r="G50" s="70"/>
      <c r="H50" s="70"/>
      <c r="I50" s="70"/>
      <c r="J50" s="70"/>
      <c r="K50" s="32"/>
      <c r="L50" s="32"/>
      <c r="M50" s="32"/>
      <c r="N50" s="32"/>
      <c r="O50" s="32"/>
      <c r="P50" s="70"/>
      <c r="Q50" s="32"/>
      <c r="R50" s="32"/>
      <c r="S50" s="32"/>
      <c r="T50" s="32"/>
      <c r="U50" s="32"/>
      <c r="V50" s="32"/>
      <c r="W50" s="4"/>
      <c r="X50" s="4"/>
      <c r="Y50" s="4"/>
      <c r="Z50" s="4"/>
      <c r="AA50" s="4"/>
      <c r="AB50" s="4"/>
    </row>
    <row r="51" spans="1:28" x14ac:dyDescent="0.25">
      <c r="A51" s="70"/>
      <c r="B51" s="70"/>
      <c r="C51" s="187"/>
      <c r="D51" s="70"/>
      <c r="E51" s="70"/>
      <c r="F51" s="70"/>
      <c r="G51" s="70"/>
      <c r="H51" s="70"/>
      <c r="I51" s="70"/>
      <c r="J51" s="70"/>
      <c r="K51" s="32"/>
      <c r="L51" s="32"/>
      <c r="M51" s="32"/>
      <c r="N51" s="32"/>
      <c r="O51" s="32"/>
    </row>
    <row r="52" spans="1:28" x14ac:dyDescent="0.25">
      <c r="A52" s="70"/>
      <c r="B52" s="70"/>
      <c r="C52" s="187"/>
      <c r="D52" s="70"/>
      <c r="E52" s="70"/>
      <c r="F52" s="70"/>
      <c r="G52" s="70"/>
      <c r="H52" s="70"/>
      <c r="I52" s="70"/>
      <c r="J52" s="70"/>
      <c r="K52" s="32"/>
      <c r="L52" s="32"/>
      <c r="M52" s="32"/>
      <c r="N52" s="32"/>
      <c r="O52" s="32"/>
    </row>
    <row r="53" spans="1:28" x14ac:dyDescent="0.25">
      <c r="A53" s="70"/>
      <c r="B53" s="70"/>
      <c r="C53" s="187"/>
      <c r="D53" s="70"/>
      <c r="E53" s="70"/>
      <c r="F53" s="70"/>
      <c r="G53" s="70"/>
      <c r="H53" s="70"/>
      <c r="I53" s="70"/>
      <c r="J53" s="70"/>
      <c r="K53" s="32"/>
      <c r="L53" s="32"/>
      <c r="M53" s="32"/>
      <c r="N53" s="32"/>
      <c r="O53" s="32"/>
    </row>
    <row r="54" spans="1:28" x14ac:dyDescent="0.25">
      <c r="A54" s="70"/>
      <c r="B54" s="70"/>
      <c r="C54" s="187"/>
      <c r="D54" s="70"/>
      <c r="E54" s="70"/>
      <c r="F54" s="70"/>
      <c r="G54" s="70"/>
      <c r="H54" s="70"/>
      <c r="I54" s="70"/>
      <c r="J54" s="70"/>
      <c r="K54" s="32"/>
      <c r="L54" s="32"/>
      <c r="M54" s="32"/>
      <c r="N54" s="32"/>
      <c r="O54" s="32"/>
    </row>
    <row r="55" spans="1:28" x14ac:dyDescent="0.25">
      <c r="A55" s="70"/>
      <c r="B55" s="70"/>
      <c r="C55" s="187"/>
      <c r="D55" s="70"/>
      <c r="E55" s="70"/>
      <c r="F55" s="70"/>
      <c r="G55" s="70"/>
      <c r="H55" s="70"/>
      <c r="I55" s="70"/>
      <c r="J55" s="70"/>
      <c r="K55" s="32"/>
      <c r="L55" s="32"/>
      <c r="M55" s="32"/>
      <c r="N55" s="32"/>
      <c r="O55" s="32"/>
    </row>
    <row r="56" spans="1:28" x14ac:dyDescent="0.25">
      <c r="A56" s="70"/>
      <c r="B56" s="70"/>
      <c r="C56" s="187"/>
      <c r="D56" s="70"/>
      <c r="E56" s="70"/>
      <c r="F56" s="70"/>
      <c r="G56" s="70"/>
      <c r="H56" s="70"/>
      <c r="I56" s="70"/>
      <c r="J56" s="70"/>
      <c r="K56" s="32"/>
      <c r="L56" s="32"/>
      <c r="M56" s="32"/>
      <c r="N56" s="32"/>
      <c r="O56" s="32"/>
    </row>
    <row r="57" spans="1:28" x14ac:dyDescent="0.25">
      <c r="A57" s="70"/>
      <c r="B57" s="70"/>
      <c r="C57" s="187"/>
      <c r="D57" s="70"/>
      <c r="E57" s="70"/>
      <c r="F57" s="70"/>
      <c r="G57" s="70"/>
      <c r="H57" s="70"/>
      <c r="I57" s="70"/>
      <c r="J57" s="70"/>
      <c r="K57" s="32"/>
      <c r="L57" s="32"/>
      <c r="M57" s="32"/>
      <c r="N57" s="32"/>
      <c r="O57" s="32"/>
    </row>
    <row r="58" spans="1:28" x14ac:dyDescent="0.25">
      <c r="A58" s="70"/>
      <c r="B58" s="70"/>
      <c r="C58" s="187"/>
      <c r="D58" s="70"/>
      <c r="E58" s="70"/>
      <c r="F58" s="70"/>
      <c r="G58" s="70"/>
      <c r="H58" s="70"/>
      <c r="I58" s="70"/>
      <c r="J58" s="70"/>
      <c r="K58" s="32"/>
      <c r="L58" s="32"/>
      <c r="M58" s="32"/>
      <c r="N58" s="32"/>
      <c r="O58" s="32"/>
    </row>
    <row r="59" spans="1:28" x14ac:dyDescent="0.25">
      <c r="A59" s="70"/>
      <c r="B59" s="70"/>
      <c r="C59" s="187"/>
      <c r="D59" s="70"/>
      <c r="E59" s="70"/>
      <c r="F59" s="70"/>
      <c r="G59" s="70"/>
      <c r="H59" s="70"/>
      <c r="I59" s="70"/>
      <c r="J59" s="70"/>
      <c r="K59" s="32"/>
      <c r="L59" s="32"/>
      <c r="M59" s="32"/>
      <c r="N59" s="32"/>
      <c r="O59" s="32"/>
    </row>
    <row r="60" spans="1:28" x14ac:dyDescent="0.25">
      <c r="A60" s="70"/>
      <c r="B60" s="70"/>
      <c r="C60" s="187"/>
      <c r="D60" s="70"/>
      <c r="E60" s="70"/>
      <c r="F60" s="70"/>
      <c r="G60" s="70"/>
      <c r="H60" s="70"/>
      <c r="I60" s="70"/>
      <c r="J60" s="70"/>
      <c r="K60" s="32"/>
      <c r="L60" s="32"/>
      <c r="M60" s="32"/>
      <c r="N60" s="32"/>
      <c r="O60" s="32"/>
    </row>
    <row r="61" spans="1:28" x14ac:dyDescent="0.25">
      <c r="A61" s="70"/>
      <c r="B61" s="70"/>
      <c r="C61" s="187"/>
      <c r="D61" s="70"/>
      <c r="E61" s="70"/>
      <c r="F61" s="70"/>
      <c r="G61" s="70"/>
      <c r="H61" s="70"/>
      <c r="I61" s="70"/>
      <c r="J61" s="70"/>
      <c r="K61" s="32"/>
      <c r="L61" s="32"/>
      <c r="M61" s="32"/>
      <c r="N61" s="32"/>
      <c r="O61" s="32"/>
    </row>
    <row r="62" spans="1:28" x14ac:dyDescent="0.25">
      <c r="A62" s="70"/>
      <c r="B62" s="70"/>
      <c r="C62" s="187"/>
      <c r="D62" s="70"/>
      <c r="E62" s="70"/>
      <c r="F62" s="70"/>
      <c r="G62" s="70"/>
      <c r="H62" s="70"/>
      <c r="I62" s="70"/>
      <c r="J62" s="70"/>
      <c r="K62" s="32"/>
      <c r="L62" s="32"/>
      <c r="M62" s="32"/>
      <c r="N62" s="32"/>
      <c r="O62" s="32"/>
    </row>
    <row r="63" spans="1:28" x14ac:dyDescent="0.25">
      <c r="A63" s="70"/>
      <c r="B63" s="70"/>
      <c r="C63" s="187"/>
      <c r="D63" s="70"/>
      <c r="E63" s="70"/>
      <c r="F63" s="70"/>
      <c r="G63" s="70"/>
      <c r="H63" s="70"/>
      <c r="I63" s="70"/>
      <c r="J63" s="70"/>
      <c r="K63" s="32"/>
      <c r="L63" s="32"/>
      <c r="M63" s="32"/>
      <c r="N63" s="32"/>
      <c r="O63" s="32"/>
    </row>
    <row r="64" spans="1:28" x14ac:dyDescent="0.25">
      <c r="A64" s="70"/>
      <c r="B64" s="70"/>
      <c r="C64" s="187"/>
      <c r="D64" s="70"/>
      <c r="E64" s="188"/>
      <c r="F64" s="188"/>
      <c r="G64" s="70"/>
      <c r="H64" s="70"/>
      <c r="I64" s="70"/>
      <c r="J64" s="70"/>
      <c r="K64" s="32"/>
      <c r="L64" s="32"/>
      <c r="M64" s="32"/>
      <c r="N64" s="32"/>
      <c r="O64" s="32"/>
    </row>
    <row r="65" spans="1:15" x14ac:dyDescent="0.25">
      <c r="A65" s="70"/>
      <c r="B65" s="70"/>
      <c r="C65" s="187"/>
      <c r="D65" s="70"/>
      <c r="E65" s="70"/>
      <c r="F65" s="70"/>
      <c r="G65" s="70"/>
      <c r="H65" s="70"/>
      <c r="I65" s="70"/>
      <c r="J65" s="70"/>
      <c r="K65" s="32"/>
      <c r="L65" s="32"/>
      <c r="M65" s="32"/>
      <c r="N65" s="32"/>
      <c r="O65" s="32"/>
    </row>
    <row r="66" spans="1:15" x14ac:dyDescent="0.25">
      <c r="A66" s="70"/>
      <c r="B66" s="70"/>
      <c r="C66" s="187"/>
      <c r="D66" s="70"/>
      <c r="E66" s="70"/>
      <c r="F66" s="70"/>
      <c r="G66" s="70"/>
      <c r="H66" s="70"/>
      <c r="I66" s="70"/>
      <c r="J66" s="70"/>
      <c r="K66" s="32"/>
      <c r="L66" s="32"/>
      <c r="M66" s="32"/>
      <c r="N66" s="32"/>
      <c r="O66" s="32"/>
    </row>
    <row r="67" spans="1:15" x14ac:dyDescent="0.25">
      <c r="A67" s="70"/>
      <c r="B67" s="70"/>
      <c r="C67" s="187"/>
      <c r="D67" s="70"/>
      <c r="E67" s="70"/>
      <c r="F67" s="70"/>
      <c r="G67" s="70"/>
      <c r="H67" s="70"/>
      <c r="I67" s="70"/>
      <c r="J67" s="70"/>
      <c r="K67" s="32"/>
      <c r="L67" s="32"/>
      <c r="M67" s="32"/>
      <c r="N67" s="32"/>
      <c r="O67" s="32"/>
    </row>
    <row r="68" spans="1:15" x14ac:dyDescent="0.25">
      <c r="A68" s="70"/>
      <c r="B68" s="70"/>
      <c r="C68" s="187"/>
      <c r="D68" s="70"/>
      <c r="E68" s="70"/>
      <c r="F68" s="70"/>
      <c r="G68" s="70"/>
      <c r="H68" s="70"/>
      <c r="I68" s="70"/>
      <c r="J68" s="70"/>
      <c r="K68" s="32"/>
      <c r="L68" s="32"/>
      <c r="M68" s="32"/>
      <c r="N68" s="32"/>
      <c r="O68" s="32"/>
    </row>
    <row r="69" spans="1:15" x14ac:dyDescent="0.25">
      <c r="A69" s="70"/>
      <c r="B69" s="70"/>
      <c r="C69" s="187"/>
      <c r="D69" s="70"/>
      <c r="E69" s="70"/>
      <c r="F69" s="70"/>
      <c r="G69" s="70"/>
      <c r="H69" s="70"/>
      <c r="I69" s="70"/>
      <c r="J69" s="70"/>
      <c r="K69" s="32"/>
      <c r="L69" s="32"/>
      <c r="M69" s="32"/>
      <c r="N69" s="32"/>
      <c r="O69" s="32"/>
    </row>
    <row r="70" spans="1:15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32"/>
      <c r="L70" s="32"/>
      <c r="M70" s="32"/>
      <c r="N70" s="32"/>
      <c r="O70" s="32"/>
    </row>
    <row r="71" spans="1:15" x14ac:dyDescent="0.25">
      <c r="E71" s="1"/>
      <c r="F71" s="1"/>
    </row>
    <row r="72" spans="1:15" x14ac:dyDescent="0.25">
      <c r="E72" s="1"/>
      <c r="F72" s="1"/>
    </row>
    <row r="73" spans="1:15" x14ac:dyDescent="0.25">
      <c r="E73" s="1"/>
      <c r="F73" s="1"/>
    </row>
    <row r="74" spans="1:15" x14ac:dyDescent="0.25">
      <c r="E74" s="1"/>
      <c r="F74" s="1"/>
    </row>
    <row r="75" spans="1:15" x14ac:dyDescent="0.25">
      <c r="A75" s="5"/>
    </row>
    <row r="77" spans="1:15" x14ac:dyDescent="0.25">
      <c r="G77" s="180"/>
      <c r="N77" s="180"/>
    </row>
    <row r="78" spans="1:15" x14ac:dyDescent="0.25">
      <c r="H78" s="180"/>
      <c r="I78" s="180"/>
      <c r="J78" s="180"/>
      <c r="K78" s="180"/>
      <c r="L78" s="180"/>
      <c r="O78" s="180"/>
    </row>
    <row r="79" spans="1:15" x14ac:dyDescent="0.25">
      <c r="H79" s="180"/>
      <c r="I79" s="180"/>
      <c r="J79" s="180"/>
      <c r="K79" s="180"/>
      <c r="L79" s="180"/>
      <c r="O79" s="180"/>
    </row>
    <row r="80" spans="1:15" x14ac:dyDescent="0.25">
      <c r="H80" s="180"/>
      <c r="I80" s="180"/>
      <c r="J80" s="180"/>
      <c r="K80" s="180"/>
      <c r="L80" s="180"/>
      <c r="O80" s="180"/>
    </row>
    <row r="81" spans="2:15" x14ac:dyDescent="0.25">
      <c r="H81" s="180"/>
      <c r="I81" s="180"/>
      <c r="J81" s="180"/>
      <c r="K81" s="180"/>
      <c r="L81" s="180"/>
      <c r="M81" s="2"/>
      <c r="O81" s="180"/>
    </row>
    <row r="83" spans="2:15" x14ac:dyDescent="0.25">
      <c r="B83" s="180"/>
      <c r="G83" s="179"/>
    </row>
    <row r="84" spans="2:15" x14ac:dyDescent="0.25">
      <c r="B84" s="180"/>
      <c r="G84" s="179"/>
    </row>
    <row r="85" spans="2:15" x14ac:dyDescent="0.25">
      <c r="B85" s="180"/>
      <c r="G85" s="179"/>
    </row>
  </sheetData>
  <mergeCells count="28">
    <mergeCell ref="B29:D29"/>
    <mergeCell ref="D31:F31"/>
    <mergeCell ref="I31:L31"/>
    <mergeCell ref="M31:O31"/>
    <mergeCell ref="D32:F32"/>
    <mergeCell ref="I32:L32"/>
    <mergeCell ref="B30:D30"/>
    <mergeCell ref="M30:O30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H4:O4"/>
    <mergeCell ref="K1:N1"/>
    <mergeCell ref="A2:E2"/>
    <mergeCell ref="H2:O2"/>
    <mergeCell ref="A3:E3"/>
    <mergeCell ref="H3:O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93"/>
  <sheetViews>
    <sheetView topLeftCell="A22" workbookViewId="0">
      <selection activeCell="O27" sqref="O27"/>
    </sheetView>
  </sheetViews>
  <sheetFormatPr defaultRowHeight="15.75" x14ac:dyDescent="0.25"/>
  <cols>
    <col min="1" max="1" width="5.140625" style="180" bestFit="1" customWidth="1"/>
    <col min="2" max="2" width="11.28515625" style="1" bestFit="1" customWidth="1"/>
    <col min="3" max="3" width="16.42578125" style="1" bestFit="1" customWidth="1"/>
    <col min="4" max="4" width="8.140625" style="1" bestFit="1" customWidth="1"/>
    <col min="5" max="5" width="6.42578125" style="180" bestFit="1" customWidth="1"/>
    <col min="6" max="6" width="11.28515625" style="180" bestFit="1" customWidth="1"/>
    <col min="7" max="7" width="8.42578125" style="1" bestFit="1" customWidth="1"/>
    <col min="8" max="12" width="5.140625" style="1" bestFit="1" customWidth="1"/>
    <col min="13" max="13" width="7.5703125" style="1" bestFit="1" customWidth="1"/>
    <col min="14" max="14" width="8.7109375" style="1" bestFit="1" customWidth="1"/>
    <col min="15" max="15" width="20.7109375" style="1" bestFit="1" customWidth="1"/>
    <col min="16" max="16" width="10.7109375" style="1" bestFit="1" customWidth="1"/>
    <col min="17" max="254" width="9.140625" style="1"/>
    <col min="255" max="255" width="6" style="1" customWidth="1"/>
    <col min="256" max="256" width="11.140625" style="1" customWidth="1"/>
    <col min="257" max="257" width="19" style="1" customWidth="1"/>
    <col min="258" max="258" width="8.7109375" style="1" customWidth="1"/>
    <col min="259" max="259" width="0" style="1" hidden="1" customWidth="1"/>
    <col min="260" max="260" width="6.28515625" style="1" customWidth="1"/>
    <col min="261" max="261" width="11.5703125" style="1" customWidth="1"/>
    <col min="262" max="262" width="7.5703125" style="1" customWidth="1"/>
    <col min="263" max="263" width="6.140625" style="1" customWidth="1"/>
    <col min="264" max="264" width="6.42578125" style="1" customWidth="1"/>
    <col min="265" max="265" width="6.140625" style="1" customWidth="1"/>
    <col min="266" max="266" width="6.5703125" style="1" customWidth="1"/>
    <col min="267" max="267" width="6.28515625" style="1" customWidth="1"/>
    <col min="268" max="268" width="10.140625" style="1" customWidth="1"/>
    <col min="269" max="269" width="10.42578125" style="1" customWidth="1"/>
    <col min="270" max="270" width="12" style="1" customWidth="1"/>
    <col min="271" max="510" width="9.140625" style="1"/>
    <col min="511" max="511" width="6" style="1" customWidth="1"/>
    <col min="512" max="512" width="11.140625" style="1" customWidth="1"/>
    <col min="513" max="513" width="19" style="1" customWidth="1"/>
    <col min="514" max="514" width="8.7109375" style="1" customWidth="1"/>
    <col min="515" max="515" width="0" style="1" hidden="1" customWidth="1"/>
    <col min="516" max="516" width="6.28515625" style="1" customWidth="1"/>
    <col min="517" max="517" width="11.5703125" style="1" customWidth="1"/>
    <col min="518" max="518" width="7.5703125" style="1" customWidth="1"/>
    <col min="519" max="519" width="6.140625" style="1" customWidth="1"/>
    <col min="520" max="520" width="6.42578125" style="1" customWidth="1"/>
    <col min="521" max="521" width="6.140625" style="1" customWidth="1"/>
    <col min="522" max="522" width="6.5703125" style="1" customWidth="1"/>
    <col min="523" max="523" width="6.28515625" style="1" customWidth="1"/>
    <col min="524" max="524" width="10.140625" style="1" customWidth="1"/>
    <col min="525" max="525" width="10.42578125" style="1" customWidth="1"/>
    <col min="526" max="526" width="12" style="1" customWidth="1"/>
    <col min="527" max="766" width="9.140625" style="1"/>
    <col min="767" max="767" width="6" style="1" customWidth="1"/>
    <col min="768" max="768" width="11.140625" style="1" customWidth="1"/>
    <col min="769" max="769" width="19" style="1" customWidth="1"/>
    <col min="770" max="770" width="8.7109375" style="1" customWidth="1"/>
    <col min="771" max="771" width="0" style="1" hidden="1" customWidth="1"/>
    <col min="772" max="772" width="6.28515625" style="1" customWidth="1"/>
    <col min="773" max="773" width="11.5703125" style="1" customWidth="1"/>
    <col min="774" max="774" width="7.5703125" style="1" customWidth="1"/>
    <col min="775" max="775" width="6.140625" style="1" customWidth="1"/>
    <col min="776" max="776" width="6.42578125" style="1" customWidth="1"/>
    <col min="777" max="777" width="6.140625" style="1" customWidth="1"/>
    <col min="778" max="778" width="6.5703125" style="1" customWidth="1"/>
    <col min="779" max="779" width="6.28515625" style="1" customWidth="1"/>
    <col min="780" max="780" width="10.140625" style="1" customWidth="1"/>
    <col min="781" max="781" width="10.42578125" style="1" customWidth="1"/>
    <col min="782" max="782" width="12" style="1" customWidth="1"/>
    <col min="783" max="1022" width="9.140625" style="1"/>
    <col min="1023" max="1023" width="6" style="1" customWidth="1"/>
    <col min="1024" max="1024" width="11.140625" style="1" customWidth="1"/>
    <col min="1025" max="1025" width="19" style="1" customWidth="1"/>
    <col min="1026" max="1026" width="8.7109375" style="1" customWidth="1"/>
    <col min="1027" max="1027" width="0" style="1" hidden="1" customWidth="1"/>
    <col min="1028" max="1028" width="6.28515625" style="1" customWidth="1"/>
    <col min="1029" max="1029" width="11.5703125" style="1" customWidth="1"/>
    <col min="1030" max="1030" width="7.5703125" style="1" customWidth="1"/>
    <col min="1031" max="1031" width="6.140625" style="1" customWidth="1"/>
    <col min="1032" max="1032" width="6.42578125" style="1" customWidth="1"/>
    <col min="1033" max="1033" width="6.140625" style="1" customWidth="1"/>
    <col min="1034" max="1034" width="6.5703125" style="1" customWidth="1"/>
    <col min="1035" max="1035" width="6.28515625" style="1" customWidth="1"/>
    <col min="1036" max="1036" width="10.140625" style="1" customWidth="1"/>
    <col min="1037" max="1037" width="10.42578125" style="1" customWidth="1"/>
    <col min="1038" max="1038" width="12" style="1" customWidth="1"/>
    <col min="1039" max="1278" width="9.140625" style="1"/>
    <col min="1279" max="1279" width="6" style="1" customWidth="1"/>
    <col min="1280" max="1280" width="11.140625" style="1" customWidth="1"/>
    <col min="1281" max="1281" width="19" style="1" customWidth="1"/>
    <col min="1282" max="1282" width="8.7109375" style="1" customWidth="1"/>
    <col min="1283" max="1283" width="0" style="1" hidden="1" customWidth="1"/>
    <col min="1284" max="1284" width="6.28515625" style="1" customWidth="1"/>
    <col min="1285" max="1285" width="11.5703125" style="1" customWidth="1"/>
    <col min="1286" max="1286" width="7.5703125" style="1" customWidth="1"/>
    <col min="1287" max="1287" width="6.140625" style="1" customWidth="1"/>
    <col min="1288" max="1288" width="6.42578125" style="1" customWidth="1"/>
    <col min="1289" max="1289" width="6.140625" style="1" customWidth="1"/>
    <col min="1290" max="1290" width="6.5703125" style="1" customWidth="1"/>
    <col min="1291" max="1291" width="6.28515625" style="1" customWidth="1"/>
    <col min="1292" max="1292" width="10.140625" style="1" customWidth="1"/>
    <col min="1293" max="1293" width="10.42578125" style="1" customWidth="1"/>
    <col min="1294" max="1294" width="12" style="1" customWidth="1"/>
    <col min="1295" max="1534" width="9.140625" style="1"/>
    <col min="1535" max="1535" width="6" style="1" customWidth="1"/>
    <col min="1536" max="1536" width="11.140625" style="1" customWidth="1"/>
    <col min="1537" max="1537" width="19" style="1" customWidth="1"/>
    <col min="1538" max="1538" width="8.7109375" style="1" customWidth="1"/>
    <col min="1539" max="1539" width="0" style="1" hidden="1" customWidth="1"/>
    <col min="1540" max="1540" width="6.28515625" style="1" customWidth="1"/>
    <col min="1541" max="1541" width="11.5703125" style="1" customWidth="1"/>
    <col min="1542" max="1542" width="7.5703125" style="1" customWidth="1"/>
    <col min="1543" max="1543" width="6.140625" style="1" customWidth="1"/>
    <col min="1544" max="1544" width="6.42578125" style="1" customWidth="1"/>
    <col min="1545" max="1545" width="6.140625" style="1" customWidth="1"/>
    <col min="1546" max="1546" width="6.5703125" style="1" customWidth="1"/>
    <col min="1547" max="1547" width="6.28515625" style="1" customWidth="1"/>
    <col min="1548" max="1548" width="10.140625" style="1" customWidth="1"/>
    <col min="1549" max="1549" width="10.42578125" style="1" customWidth="1"/>
    <col min="1550" max="1550" width="12" style="1" customWidth="1"/>
    <col min="1551" max="1790" width="9.140625" style="1"/>
    <col min="1791" max="1791" width="6" style="1" customWidth="1"/>
    <col min="1792" max="1792" width="11.140625" style="1" customWidth="1"/>
    <col min="1793" max="1793" width="19" style="1" customWidth="1"/>
    <col min="1794" max="1794" width="8.7109375" style="1" customWidth="1"/>
    <col min="1795" max="1795" width="0" style="1" hidden="1" customWidth="1"/>
    <col min="1796" max="1796" width="6.28515625" style="1" customWidth="1"/>
    <col min="1797" max="1797" width="11.5703125" style="1" customWidth="1"/>
    <col min="1798" max="1798" width="7.5703125" style="1" customWidth="1"/>
    <col min="1799" max="1799" width="6.140625" style="1" customWidth="1"/>
    <col min="1800" max="1800" width="6.42578125" style="1" customWidth="1"/>
    <col min="1801" max="1801" width="6.140625" style="1" customWidth="1"/>
    <col min="1802" max="1802" width="6.5703125" style="1" customWidth="1"/>
    <col min="1803" max="1803" width="6.28515625" style="1" customWidth="1"/>
    <col min="1804" max="1804" width="10.140625" style="1" customWidth="1"/>
    <col min="1805" max="1805" width="10.42578125" style="1" customWidth="1"/>
    <col min="1806" max="1806" width="12" style="1" customWidth="1"/>
    <col min="1807" max="2046" width="9.140625" style="1"/>
    <col min="2047" max="2047" width="6" style="1" customWidth="1"/>
    <col min="2048" max="2048" width="11.140625" style="1" customWidth="1"/>
    <col min="2049" max="2049" width="19" style="1" customWidth="1"/>
    <col min="2050" max="2050" width="8.7109375" style="1" customWidth="1"/>
    <col min="2051" max="2051" width="0" style="1" hidden="1" customWidth="1"/>
    <col min="2052" max="2052" width="6.28515625" style="1" customWidth="1"/>
    <col min="2053" max="2053" width="11.5703125" style="1" customWidth="1"/>
    <col min="2054" max="2054" width="7.5703125" style="1" customWidth="1"/>
    <col min="2055" max="2055" width="6.140625" style="1" customWidth="1"/>
    <col min="2056" max="2056" width="6.42578125" style="1" customWidth="1"/>
    <col min="2057" max="2057" width="6.140625" style="1" customWidth="1"/>
    <col min="2058" max="2058" width="6.5703125" style="1" customWidth="1"/>
    <col min="2059" max="2059" width="6.28515625" style="1" customWidth="1"/>
    <col min="2060" max="2060" width="10.140625" style="1" customWidth="1"/>
    <col min="2061" max="2061" width="10.42578125" style="1" customWidth="1"/>
    <col min="2062" max="2062" width="12" style="1" customWidth="1"/>
    <col min="2063" max="2302" width="9.140625" style="1"/>
    <col min="2303" max="2303" width="6" style="1" customWidth="1"/>
    <col min="2304" max="2304" width="11.140625" style="1" customWidth="1"/>
    <col min="2305" max="2305" width="19" style="1" customWidth="1"/>
    <col min="2306" max="2306" width="8.7109375" style="1" customWidth="1"/>
    <col min="2307" max="2307" width="0" style="1" hidden="1" customWidth="1"/>
    <col min="2308" max="2308" width="6.28515625" style="1" customWidth="1"/>
    <col min="2309" max="2309" width="11.5703125" style="1" customWidth="1"/>
    <col min="2310" max="2310" width="7.5703125" style="1" customWidth="1"/>
    <col min="2311" max="2311" width="6.140625" style="1" customWidth="1"/>
    <col min="2312" max="2312" width="6.42578125" style="1" customWidth="1"/>
    <col min="2313" max="2313" width="6.140625" style="1" customWidth="1"/>
    <col min="2314" max="2314" width="6.5703125" style="1" customWidth="1"/>
    <col min="2315" max="2315" width="6.28515625" style="1" customWidth="1"/>
    <col min="2316" max="2316" width="10.140625" style="1" customWidth="1"/>
    <col min="2317" max="2317" width="10.42578125" style="1" customWidth="1"/>
    <col min="2318" max="2318" width="12" style="1" customWidth="1"/>
    <col min="2319" max="2558" width="9.140625" style="1"/>
    <col min="2559" max="2559" width="6" style="1" customWidth="1"/>
    <col min="2560" max="2560" width="11.140625" style="1" customWidth="1"/>
    <col min="2561" max="2561" width="19" style="1" customWidth="1"/>
    <col min="2562" max="2562" width="8.7109375" style="1" customWidth="1"/>
    <col min="2563" max="2563" width="0" style="1" hidden="1" customWidth="1"/>
    <col min="2564" max="2564" width="6.28515625" style="1" customWidth="1"/>
    <col min="2565" max="2565" width="11.5703125" style="1" customWidth="1"/>
    <col min="2566" max="2566" width="7.5703125" style="1" customWidth="1"/>
    <col min="2567" max="2567" width="6.140625" style="1" customWidth="1"/>
    <col min="2568" max="2568" width="6.42578125" style="1" customWidth="1"/>
    <col min="2569" max="2569" width="6.140625" style="1" customWidth="1"/>
    <col min="2570" max="2570" width="6.5703125" style="1" customWidth="1"/>
    <col min="2571" max="2571" width="6.28515625" style="1" customWidth="1"/>
    <col min="2572" max="2572" width="10.140625" style="1" customWidth="1"/>
    <col min="2573" max="2573" width="10.42578125" style="1" customWidth="1"/>
    <col min="2574" max="2574" width="12" style="1" customWidth="1"/>
    <col min="2575" max="2814" width="9.140625" style="1"/>
    <col min="2815" max="2815" width="6" style="1" customWidth="1"/>
    <col min="2816" max="2816" width="11.140625" style="1" customWidth="1"/>
    <col min="2817" max="2817" width="19" style="1" customWidth="1"/>
    <col min="2818" max="2818" width="8.7109375" style="1" customWidth="1"/>
    <col min="2819" max="2819" width="0" style="1" hidden="1" customWidth="1"/>
    <col min="2820" max="2820" width="6.28515625" style="1" customWidth="1"/>
    <col min="2821" max="2821" width="11.5703125" style="1" customWidth="1"/>
    <col min="2822" max="2822" width="7.5703125" style="1" customWidth="1"/>
    <col min="2823" max="2823" width="6.140625" style="1" customWidth="1"/>
    <col min="2824" max="2824" width="6.42578125" style="1" customWidth="1"/>
    <col min="2825" max="2825" width="6.140625" style="1" customWidth="1"/>
    <col min="2826" max="2826" width="6.5703125" style="1" customWidth="1"/>
    <col min="2827" max="2827" width="6.28515625" style="1" customWidth="1"/>
    <col min="2828" max="2828" width="10.140625" style="1" customWidth="1"/>
    <col min="2829" max="2829" width="10.42578125" style="1" customWidth="1"/>
    <col min="2830" max="2830" width="12" style="1" customWidth="1"/>
    <col min="2831" max="3070" width="9.140625" style="1"/>
    <col min="3071" max="3071" width="6" style="1" customWidth="1"/>
    <col min="3072" max="3072" width="11.140625" style="1" customWidth="1"/>
    <col min="3073" max="3073" width="19" style="1" customWidth="1"/>
    <col min="3074" max="3074" width="8.7109375" style="1" customWidth="1"/>
    <col min="3075" max="3075" width="0" style="1" hidden="1" customWidth="1"/>
    <col min="3076" max="3076" width="6.28515625" style="1" customWidth="1"/>
    <col min="3077" max="3077" width="11.5703125" style="1" customWidth="1"/>
    <col min="3078" max="3078" width="7.5703125" style="1" customWidth="1"/>
    <col min="3079" max="3079" width="6.140625" style="1" customWidth="1"/>
    <col min="3080" max="3080" width="6.42578125" style="1" customWidth="1"/>
    <col min="3081" max="3081" width="6.140625" style="1" customWidth="1"/>
    <col min="3082" max="3082" width="6.5703125" style="1" customWidth="1"/>
    <col min="3083" max="3083" width="6.28515625" style="1" customWidth="1"/>
    <col min="3084" max="3084" width="10.140625" style="1" customWidth="1"/>
    <col min="3085" max="3085" width="10.42578125" style="1" customWidth="1"/>
    <col min="3086" max="3086" width="12" style="1" customWidth="1"/>
    <col min="3087" max="3326" width="9.140625" style="1"/>
    <col min="3327" max="3327" width="6" style="1" customWidth="1"/>
    <col min="3328" max="3328" width="11.140625" style="1" customWidth="1"/>
    <col min="3329" max="3329" width="19" style="1" customWidth="1"/>
    <col min="3330" max="3330" width="8.7109375" style="1" customWidth="1"/>
    <col min="3331" max="3331" width="0" style="1" hidden="1" customWidth="1"/>
    <col min="3332" max="3332" width="6.28515625" style="1" customWidth="1"/>
    <col min="3333" max="3333" width="11.5703125" style="1" customWidth="1"/>
    <col min="3334" max="3334" width="7.5703125" style="1" customWidth="1"/>
    <col min="3335" max="3335" width="6.140625" style="1" customWidth="1"/>
    <col min="3336" max="3336" width="6.42578125" style="1" customWidth="1"/>
    <col min="3337" max="3337" width="6.140625" style="1" customWidth="1"/>
    <col min="3338" max="3338" width="6.5703125" style="1" customWidth="1"/>
    <col min="3339" max="3339" width="6.28515625" style="1" customWidth="1"/>
    <col min="3340" max="3340" width="10.140625" style="1" customWidth="1"/>
    <col min="3341" max="3341" width="10.42578125" style="1" customWidth="1"/>
    <col min="3342" max="3342" width="12" style="1" customWidth="1"/>
    <col min="3343" max="3582" width="9.140625" style="1"/>
    <col min="3583" max="3583" width="6" style="1" customWidth="1"/>
    <col min="3584" max="3584" width="11.140625" style="1" customWidth="1"/>
    <col min="3585" max="3585" width="19" style="1" customWidth="1"/>
    <col min="3586" max="3586" width="8.7109375" style="1" customWidth="1"/>
    <col min="3587" max="3587" width="0" style="1" hidden="1" customWidth="1"/>
    <col min="3588" max="3588" width="6.28515625" style="1" customWidth="1"/>
    <col min="3589" max="3589" width="11.5703125" style="1" customWidth="1"/>
    <col min="3590" max="3590" width="7.5703125" style="1" customWidth="1"/>
    <col min="3591" max="3591" width="6.140625" style="1" customWidth="1"/>
    <col min="3592" max="3592" width="6.42578125" style="1" customWidth="1"/>
    <col min="3593" max="3593" width="6.140625" style="1" customWidth="1"/>
    <col min="3594" max="3594" width="6.5703125" style="1" customWidth="1"/>
    <col min="3595" max="3595" width="6.28515625" style="1" customWidth="1"/>
    <col min="3596" max="3596" width="10.140625" style="1" customWidth="1"/>
    <col min="3597" max="3597" width="10.42578125" style="1" customWidth="1"/>
    <col min="3598" max="3598" width="12" style="1" customWidth="1"/>
    <col min="3599" max="3838" width="9.140625" style="1"/>
    <col min="3839" max="3839" width="6" style="1" customWidth="1"/>
    <col min="3840" max="3840" width="11.140625" style="1" customWidth="1"/>
    <col min="3841" max="3841" width="19" style="1" customWidth="1"/>
    <col min="3842" max="3842" width="8.7109375" style="1" customWidth="1"/>
    <col min="3843" max="3843" width="0" style="1" hidden="1" customWidth="1"/>
    <col min="3844" max="3844" width="6.28515625" style="1" customWidth="1"/>
    <col min="3845" max="3845" width="11.5703125" style="1" customWidth="1"/>
    <col min="3846" max="3846" width="7.5703125" style="1" customWidth="1"/>
    <col min="3847" max="3847" width="6.140625" style="1" customWidth="1"/>
    <col min="3848" max="3848" width="6.42578125" style="1" customWidth="1"/>
    <col min="3849" max="3849" width="6.140625" style="1" customWidth="1"/>
    <col min="3850" max="3850" width="6.5703125" style="1" customWidth="1"/>
    <col min="3851" max="3851" width="6.28515625" style="1" customWidth="1"/>
    <col min="3852" max="3852" width="10.140625" style="1" customWidth="1"/>
    <col min="3853" max="3853" width="10.42578125" style="1" customWidth="1"/>
    <col min="3854" max="3854" width="12" style="1" customWidth="1"/>
    <col min="3855" max="4094" width="9.140625" style="1"/>
    <col min="4095" max="4095" width="6" style="1" customWidth="1"/>
    <col min="4096" max="4096" width="11.140625" style="1" customWidth="1"/>
    <col min="4097" max="4097" width="19" style="1" customWidth="1"/>
    <col min="4098" max="4098" width="8.7109375" style="1" customWidth="1"/>
    <col min="4099" max="4099" width="0" style="1" hidden="1" customWidth="1"/>
    <col min="4100" max="4100" width="6.28515625" style="1" customWidth="1"/>
    <col min="4101" max="4101" width="11.5703125" style="1" customWidth="1"/>
    <col min="4102" max="4102" width="7.5703125" style="1" customWidth="1"/>
    <col min="4103" max="4103" width="6.140625" style="1" customWidth="1"/>
    <col min="4104" max="4104" width="6.42578125" style="1" customWidth="1"/>
    <col min="4105" max="4105" width="6.140625" style="1" customWidth="1"/>
    <col min="4106" max="4106" width="6.5703125" style="1" customWidth="1"/>
    <col min="4107" max="4107" width="6.28515625" style="1" customWidth="1"/>
    <col min="4108" max="4108" width="10.140625" style="1" customWidth="1"/>
    <col min="4109" max="4109" width="10.42578125" style="1" customWidth="1"/>
    <col min="4110" max="4110" width="12" style="1" customWidth="1"/>
    <col min="4111" max="4350" width="9.140625" style="1"/>
    <col min="4351" max="4351" width="6" style="1" customWidth="1"/>
    <col min="4352" max="4352" width="11.140625" style="1" customWidth="1"/>
    <col min="4353" max="4353" width="19" style="1" customWidth="1"/>
    <col min="4354" max="4354" width="8.7109375" style="1" customWidth="1"/>
    <col min="4355" max="4355" width="0" style="1" hidden="1" customWidth="1"/>
    <col min="4356" max="4356" width="6.28515625" style="1" customWidth="1"/>
    <col min="4357" max="4357" width="11.5703125" style="1" customWidth="1"/>
    <col min="4358" max="4358" width="7.5703125" style="1" customWidth="1"/>
    <col min="4359" max="4359" width="6.140625" style="1" customWidth="1"/>
    <col min="4360" max="4360" width="6.42578125" style="1" customWidth="1"/>
    <col min="4361" max="4361" width="6.140625" style="1" customWidth="1"/>
    <col min="4362" max="4362" width="6.5703125" style="1" customWidth="1"/>
    <col min="4363" max="4363" width="6.28515625" style="1" customWidth="1"/>
    <col min="4364" max="4364" width="10.140625" style="1" customWidth="1"/>
    <col min="4365" max="4365" width="10.42578125" style="1" customWidth="1"/>
    <col min="4366" max="4366" width="12" style="1" customWidth="1"/>
    <col min="4367" max="4606" width="9.140625" style="1"/>
    <col min="4607" max="4607" width="6" style="1" customWidth="1"/>
    <col min="4608" max="4608" width="11.140625" style="1" customWidth="1"/>
    <col min="4609" max="4609" width="19" style="1" customWidth="1"/>
    <col min="4610" max="4610" width="8.7109375" style="1" customWidth="1"/>
    <col min="4611" max="4611" width="0" style="1" hidden="1" customWidth="1"/>
    <col min="4612" max="4612" width="6.28515625" style="1" customWidth="1"/>
    <col min="4613" max="4613" width="11.5703125" style="1" customWidth="1"/>
    <col min="4614" max="4614" width="7.5703125" style="1" customWidth="1"/>
    <col min="4615" max="4615" width="6.140625" style="1" customWidth="1"/>
    <col min="4616" max="4616" width="6.42578125" style="1" customWidth="1"/>
    <col min="4617" max="4617" width="6.140625" style="1" customWidth="1"/>
    <col min="4618" max="4618" width="6.5703125" style="1" customWidth="1"/>
    <col min="4619" max="4619" width="6.28515625" style="1" customWidth="1"/>
    <col min="4620" max="4620" width="10.140625" style="1" customWidth="1"/>
    <col min="4621" max="4621" width="10.42578125" style="1" customWidth="1"/>
    <col min="4622" max="4622" width="12" style="1" customWidth="1"/>
    <col min="4623" max="4862" width="9.140625" style="1"/>
    <col min="4863" max="4863" width="6" style="1" customWidth="1"/>
    <col min="4864" max="4864" width="11.140625" style="1" customWidth="1"/>
    <col min="4865" max="4865" width="19" style="1" customWidth="1"/>
    <col min="4866" max="4866" width="8.7109375" style="1" customWidth="1"/>
    <col min="4867" max="4867" width="0" style="1" hidden="1" customWidth="1"/>
    <col min="4868" max="4868" width="6.28515625" style="1" customWidth="1"/>
    <col min="4869" max="4869" width="11.5703125" style="1" customWidth="1"/>
    <col min="4870" max="4870" width="7.5703125" style="1" customWidth="1"/>
    <col min="4871" max="4871" width="6.140625" style="1" customWidth="1"/>
    <col min="4872" max="4872" width="6.42578125" style="1" customWidth="1"/>
    <col min="4873" max="4873" width="6.140625" style="1" customWidth="1"/>
    <col min="4874" max="4874" width="6.5703125" style="1" customWidth="1"/>
    <col min="4875" max="4875" width="6.28515625" style="1" customWidth="1"/>
    <col min="4876" max="4876" width="10.140625" style="1" customWidth="1"/>
    <col min="4877" max="4877" width="10.42578125" style="1" customWidth="1"/>
    <col min="4878" max="4878" width="12" style="1" customWidth="1"/>
    <col min="4879" max="5118" width="9.140625" style="1"/>
    <col min="5119" max="5119" width="6" style="1" customWidth="1"/>
    <col min="5120" max="5120" width="11.140625" style="1" customWidth="1"/>
    <col min="5121" max="5121" width="19" style="1" customWidth="1"/>
    <col min="5122" max="5122" width="8.7109375" style="1" customWidth="1"/>
    <col min="5123" max="5123" width="0" style="1" hidden="1" customWidth="1"/>
    <col min="5124" max="5124" width="6.28515625" style="1" customWidth="1"/>
    <col min="5125" max="5125" width="11.5703125" style="1" customWidth="1"/>
    <col min="5126" max="5126" width="7.5703125" style="1" customWidth="1"/>
    <col min="5127" max="5127" width="6.140625" style="1" customWidth="1"/>
    <col min="5128" max="5128" width="6.42578125" style="1" customWidth="1"/>
    <col min="5129" max="5129" width="6.140625" style="1" customWidth="1"/>
    <col min="5130" max="5130" width="6.5703125" style="1" customWidth="1"/>
    <col min="5131" max="5131" width="6.28515625" style="1" customWidth="1"/>
    <col min="5132" max="5132" width="10.140625" style="1" customWidth="1"/>
    <col min="5133" max="5133" width="10.42578125" style="1" customWidth="1"/>
    <col min="5134" max="5134" width="12" style="1" customWidth="1"/>
    <col min="5135" max="5374" width="9.140625" style="1"/>
    <col min="5375" max="5375" width="6" style="1" customWidth="1"/>
    <col min="5376" max="5376" width="11.140625" style="1" customWidth="1"/>
    <col min="5377" max="5377" width="19" style="1" customWidth="1"/>
    <col min="5378" max="5378" width="8.7109375" style="1" customWidth="1"/>
    <col min="5379" max="5379" width="0" style="1" hidden="1" customWidth="1"/>
    <col min="5380" max="5380" width="6.28515625" style="1" customWidth="1"/>
    <col min="5381" max="5381" width="11.5703125" style="1" customWidth="1"/>
    <col min="5382" max="5382" width="7.5703125" style="1" customWidth="1"/>
    <col min="5383" max="5383" width="6.140625" style="1" customWidth="1"/>
    <col min="5384" max="5384" width="6.42578125" style="1" customWidth="1"/>
    <col min="5385" max="5385" width="6.140625" style="1" customWidth="1"/>
    <col min="5386" max="5386" width="6.5703125" style="1" customWidth="1"/>
    <col min="5387" max="5387" width="6.28515625" style="1" customWidth="1"/>
    <col min="5388" max="5388" width="10.140625" style="1" customWidth="1"/>
    <col min="5389" max="5389" width="10.42578125" style="1" customWidth="1"/>
    <col min="5390" max="5390" width="12" style="1" customWidth="1"/>
    <col min="5391" max="5630" width="9.140625" style="1"/>
    <col min="5631" max="5631" width="6" style="1" customWidth="1"/>
    <col min="5632" max="5632" width="11.140625" style="1" customWidth="1"/>
    <col min="5633" max="5633" width="19" style="1" customWidth="1"/>
    <col min="5634" max="5634" width="8.7109375" style="1" customWidth="1"/>
    <col min="5635" max="5635" width="0" style="1" hidden="1" customWidth="1"/>
    <col min="5636" max="5636" width="6.28515625" style="1" customWidth="1"/>
    <col min="5637" max="5637" width="11.5703125" style="1" customWidth="1"/>
    <col min="5638" max="5638" width="7.5703125" style="1" customWidth="1"/>
    <col min="5639" max="5639" width="6.140625" style="1" customWidth="1"/>
    <col min="5640" max="5640" width="6.42578125" style="1" customWidth="1"/>
    <col min="5641" max="5641" width="6.140625" style="1" customWidth="1"/>
    <col min="5642" max="5642" width="6.5703125" style="1" customWidth="1"/>
    <col min="5643" max="5643" width="6.28515625" style="1" customWidth="1"/>
    <col min="5644" max="5644" width="10.140625" style="1" customWidth="1"/>
    <col min="5645" max="5645" width="10.42578125" style="1" customWidth="1"/>
    <col min="5646" max="5646" width="12" style="1" customWidth="1"/>
    <col min="5647" max="5886" width="9.140625" style="1"/>
    <col min="5887" max="5887" width="6" style="1" customWidth="1"/>
    <col min="5888" max="5888" width="11.140625" style="1" customWidth="1"/>
    <col min="5889" max="5889" width="19" style="1" customWidth="1"/>
    <col min="5890" max="5890" width="8.7109375" style="1" customWidth="1"/>
    <col min="5891" max="5891" width="0" style="1" hidden="1" customWidth="1"/>
    <col min="5892" max="5892" width="6.28515625" style="1" customWidth="1"/>
    <col min="5893" max="5893" width="11.5703125" style="1" customWidth="1"/>
    <col min="5894" max="5894" width="7.5703125" style="1" customWidth="1"/>
    <col min="5895" max="5895" width="6.140625" style="1" customWidth="1"/>
    <col min="5896" max="5896" width="6.42578125" style="1" customWidth="1"/>
    <col min="5897" max="5897" width="6.140625" style="1" customWidth="1"/>
    <col min="5898" max="5898" width="6.5703125" style="1" customWidth="1"/>
    <col min="5899" max="5899" width="6.28515625" style="1" customWidth="1"/>
    <col min="5900" max="5900" width="10.140625" style="1" customWidth="1"/>
    <col min="5901" max="5901" width="10.42578125" style="1" customWidth="1"/>
    <col min="5902" max="5902" width="12" style="1" customWidth="1"/>
    <col min="5903" max="6142" width="9.140625" style="1"/>
    <col min="6143" max="6143" width="6" style="1" customWidth="1"/>
    <col min="6144" max="6144" width="11.140625" style="1" customWidth="1"/>
    <col min="6145" max="6145" width="19" style="1" customWidth="1"/>
    <col min="6146" max="6146" width="8.7109375" style="1" customWidth="1"/>
    <col min="6147" max="6147" width="0" style="1" hidden="1" customWidth="1"/>
    <col min="6148" max="6148" width="6.28515625" style="1" customWidth="1"/>
    <col min="6149" max="6149" width="11.5703125" style="1" customWidth="1"/>
    <col min="6150" max="6150" width="7.5703125" style="1" customWidth="1"/>
    <col min="6151" max="6151" width="6.140625" style="1" customWidth="1"/>
    <col min="6152" max="6152" width="6.42578125" style="1" customWidth="1"/>
    <col min="6153" max="6153" width="6.140625" style="1" customWidth="1"/>
    <col min="6154" max="6154" width="6.5703125" style="1" customWidth="1"/>
    <col min="6155" max="6155" width="6.28515625" style="1" customWidth="1"/>
    <col min="6156" max="6156" width="10.140625" style="1" customWidth="1"/>
    <col min="6157" max="6157" width="10.42578125" style="1" customWidth="1"/>
    <col min="6158" max="6158" width="12" style="1" customWidth="1"/>
    <col min="6159" max="6398" width="9.140625" style="1"/>
    <col min="6399" max="6399" width="6" style="1" customWidth="1"/>
    <col min="6400" max="6400" width="11.140625" style="1" customWidth="1"/>
    <col min="6401" max="6401" width="19" style="1" customWidth="1"/>
    <col min="6402" max="6402" width="8.7109375" style="1" customWidth="1"/>
    <col min="6403" max="6403" width="0" style="1" hidden="1" customWidth="1"/>
    <col min="6404" max="6404" width="6.28515625" style="1" customWidth="1"/>
    <col min="6405" max="6405" width="11.5703125" style="1" customWidth="1"/>
    <col min="6406" max="6406" width="7.5703125" style="1" customWidth="1"/>
    <col min="6407" max="6407" width="6.140625" style="1" customWidth="1"/>
    <col min="6408" max="6408" width="6.42578125" style="1" customWidth="1"/>
    <col min="6409" max="6409" width="6.140625" style="1" customWidth="1"/>
    <col min="6410" max="6410" width="6.5703125" style="1" customWidth="1"/>
    <col min="6411" max="6411" width="6.28515625" style="1" customWidth="1"/>
    <col min="6412" max="6412" width="10.140625" style="1" customWidth="1"/>
    <col min="6413" max="6413" width="10.42578125" style="1" customWidth="1"/>
    <col min="6414" max="6414" width="12" style="1" customWidth="1"/>
    <col min="6415" max="6654" width="9.140625" style="1"/>
    <col min="6655" max="6655" width="6" style="1" customWidth="1"/>
    <col min="6656" max="6656" width="11.140625" style="1" customWidth="1"/>
    <col min="6657" max="6657" width="19" style="1" customWidth="1"/>
    <col min="6658" max="6658" width="8.7109375" style="1" customWidth="1"/>
    <col min="6659" max="6659" width="0" style="1" hidden="1" customWidth="1"/>
    <col min="6660" max="6660" width="6.28515625" style="1" customWidth="1"/>
    <col min="6661" max="6661" width="11.5703125" style="1" customWidth="1"/>
    <col min="6662" max="6662" width="7.5703125" style="1" customWidth="1"/>
    <col min="6663" max="6663" width="6.140625" style="1" customWidth="1"/>
    <col min="6664" max="6664" width="6.42578125" style="1" customWidth="1"/>
    <col min="6665" max="6665" width="6.140625" style="1" customWidth="1"/>
    <col min="6666" max="6666" width="6.5703125" style="1" customWidth="1"/>
    <col min="6667" max="6667" width="6.28515625" style="1" customWidth="1"/>
    <col min="6668" max="6668" width="10.140625" style="1" customWidth="1"/>
    <col min="6669" max="6669" width="10.42578125" style="1" customWidth="1"/>
    <col min="6670" max="6670" width="12" style="1" customWidth="1"/>
    <col min="6671" max="6910" width="9.140625" style="1"/>
    <col min="6911" max="6911" width="6" style="1" customWidth="1"/>
    <col min="6912" max="6912" width="11.140625" style="1" customWidth="1"/>
    <col min="6913" max="6913" width="19" style="1" customWidth="1"/>
    <col min="6914" max="6914" width="8.7109375" style="1" customWidth="1"/>
    <col min="6915" max="6915" width="0" style="1" hidden="1" customWidth="1"/>
    <col min="6916" max="6916" width="6.28515625" style="1" customWidth="1"/>
    <col min="6917" max="6917" width="11.5703125" style="1" customWidth="1"/>
    <col min="6918" max="6918" width="7.5703125" style="1" customWidth="1"/>
    <col min="6919" max="6919" width="6.140625" style="1" customWidth="1"/>
    <col min="6920" max="6920" width="6.42578125" style="1" customWidth="1"/>
    <col min="6921" max="6921" width="6.140625" style="1" customWidth="1"/>
    <col min="6922" max="6922" width="6.5703125" style="1" customWidth="1"/>
    <col min="6923" max="6923" width="6.28515625" style="1" customWidth="1"/>
    <col min="6924" max="6924" width="10.140625" style="1" customWidth="1"/>
    <col min="6925" max="6925" width="10.42578125" style="1" customWidth="1"/>
    <col min="6926" max="6926" width="12" style="1" customWidth="1"/>
    <col min="6927" max="7166" width="9.140625" style="1"/>
    <col min="7167" max="7167" width="6" style="1" customWidth="1"/>
    <col min="7168" max="7168" width="11.140625" style="1" customWidth="1"/>
    <col min="7169" max="7169" width="19" style="1" customWidth="1"/>
    <col min="7170" max="7170" width="8.7109375" style="1" customWidth="1"/>
    <col min="7171" max="7171" width="0" style="1" hidden="1" customWidth="1"/>
    <col min="7172" max="7172" width="6.28515625" style="1" customWidth="1"/>
    <col min="7173" max="7173" width="11.5703125" style="1" customWidth="1"/>
    <col min="7174" max="7174" width="7.5703125" style="1" customWidth="1"/>
    <col min="7175" max="7175" width="6.140625" style="1" customWidth="1"/>
    <col min="7176" max="7176" width="6.42578125" style="1" customWidth="1"/>
    <col min="7177" max="7177" width="6.140625" style="1" customWidth="1"/>
    <col min="7178" max="7178" width="6.5703125" style="1" customWidth="1"/>
    <col min="7179" max="7179" width="6.28515625" style="1" customWidth="1"/>
    <col min="7180" max="7180" width="10.140625" style="1" customWidth="1"/>
    <col min="7181" max="7181" width="10.42578125" style="1" customWidth="1"/>
    <col min="7182" max="7182" width="12" style="1" customWidth="1"/>
    <col min="7183" max="7422" width="9.140625" style="1"/>
    <col min="7423" max="7423" width="6" style="1" customWidth="1"/>
    <col min="7424" max="7424" width="11.140625" style="1" customWidth="1"/>
    <col min="7425" max="7425" width="19" style="1" customWidth="1"/>
    <col min="7426" max="7426" width="8.7109375" style="1" customWidth="1"/>
    <col min="7427" max="7427" width="0" style="1" hidden="1" customWidth="1"/>
    <col min="7428" max="7428" width="6.28515625" style="1" customWidth="1"/>
    <col min="7429" max="7429" width="11.5703125" style="1" customWidth="1"/>
    <col min="7430" max="7430" width="7.5703125" style="1" customWidth="1"/>
    <col min="7431" max="7431" width="6.140625" style="1" customWidth="1"/>
    <col min="7432" max="7432" width="6.42578125" style="1" customWidth="1"/>
    <col min="7433" max="7433" width="6.140625" style="1" customWidth="1"/>
    <col min="7434" max="7434" width="6.5703125" style="1" customWidth="1"/>
    <col min="7435" max="7435" width="6.28515625" style="1" customWidth="1"/>
    <col min="7436" max="7436" width="10.140625" style="1" customWidth="1"/>
    <col min="7437" max="7437" width="10.42578125" style="1" customWidth="1"/>
    <col min="7438" max="7438" width="12" style="1" customWidth="1"/>
    <col min="7439" max="7678" width="9.140625" style="1"/>
    <col min="7679" max="7679" width="6" style="1" customWidth="1"/>
    <col min="7680" max="7680" width="11.140625" style="1" customWidth="1"/>
    <col min="7681" max="7681" width="19" style="1" customWidth="1"/>
    <col min="7682" max="7682" width="8.7109375" style="1" customWidth="1"/>
    <col min="7683" max="7683" width="0" style="1" hidden="1" customWidth="1"/>
    <col min="7684" max="7684" width="6.28515625" style="1" customWidth="1"/>
    <col min="7685" max="7685" width="11.5703125" style="1" customWidth="1"/>
    <col min="7686" max="7686" width="7.5703125" style="1" customWidth="1"/>
    <col min="7687" max="7687" width="6.140625" style="1" customWidth="1"/>
    <col min="7688" max="7688" width="6.42578125" style="1" customWidth="1"/>
    <col min="7689" max="7689" width="6.140625" style="1" customWidth="1"/>
    <col min="7690" max="7690" width="6.5703125" style="1" customWidth="1"/>
    <col min="7691" max="7691" width="6.28515625" style="1" customWidth="1"/>
    <col min="7692" max="7692" width="10.140625" style="1" customWidth="1"/>
    <col min="7693" max="7693" width="10.42578125" style="1" customWidth="1"/>
    <col min="7694" max="7694" width="12" style="1" customWidth="1"/>
    <col min="7695" max="7934" width="9.140625" style="1"/>
    <col min="7935" max="7935" width="6" style="1" customWidth="1"/>
    <col min="7936" max="7936" width="11.140625" style="1" customWidth="1"/>
    <col min="7937" max="7937" width="19" style="1" customWidth="1"/>
    <col min="7938" max="7938" width="8.7109375" style="1" customWidth="1"/>
    <col min="7939" max="7939" width="0" style="1" hidden="1" customWidth="1"/>
    <col min="7940" max="7940" width="6.28515625" style="1" customWidth="1"/>
    <col min="7941" max="7941" width="11.5703125" style="1" customWidth="1"/>
    <col min="7942" max="7942" width="7.5703125" style="1" customWidth="1"/>
    <col min="7943" max="7943" width="6.140625" style="1" customWidth="1"/>
    <col min="7944" max="7944" width="6.42578125" style="1" customWidth="1"/>
    <col min="7945" max="7945" width="6.140625" style="1" customWidth="1"/>
    <col min="7946" max="7946" width="6.5703125" style="1" customWidth="1"/>
    <col min="7947" max="7947" width="6.28515625" style="1" customWidth="1"/>
    <col min="7948" max="7948" width="10.140625" style="1" customWidth="1"/>
    <col min="7949" max="7949" width="10.42578125" style="1" customWidth="1"/>
    <col min="7950" max="7950" width="12" style="1" customWidth="1"/>
    <col min="7951" max="8190" width="9.140625" style="1"/>
    <col min="8191" max="8191" width="6" style="1" customWidth="1"/>
    <col min="8192" max="8192" width="11.140625" style="1" customWidth="1"/>
    <col min="8193" max="8193" width="19" style="1" customWidth="1"/>
    <col min="8194" max="8194" width="8.7109375" style="1" customWidth="1"/>
    <col min="8195" max="8195" width="0" style="1" hidden="1" customWidth="1"/>
    <col min="8196" max="8196" width="6.28515625" style="1" customWidth="1"/>
    <col min="8197" max="8197" width="11.5703125" style="1" customWidth="1"/>
    <col min="8198" max="8198" width="7.5703125" style="1" customWidth="1"/>
    <col min="8199" max="8199" width="6.140625" style="1" customWidth="1"/>
    <col min="8200" max="8200" width="6.42578125" style="1" customWidth="1"/>
    <col min="8201" max="8201" width="6.140625" style="1" customWidth="1"/>
    <col min="8202" max="8202" width="6.5703125" style="1" customWidth="1"/>
    <col min="8203" max="8203" width="6.28515625" style="1" customWidth="1"/>
    <col min="8204" max="8204" width="10.140625" style="1" customWidth="1"/>
    <col min="8205" max="8205" width="10.42578125" style="1" customWidth="1"/>
    <col min="8206" max="8206" width="12" style="1" customWidth="1"/>
    <col min="8207" max="8446" width="9.140625" style="1"/>
    <col min="8447" max="8447" width="6" style="1" customWidth="1"/>
    <col min="8448" max="8448" width="11.140625" style="1" customWidth="1"/>
    <col min="8449" max="8449" width="19" style="1" customWidth="1"/>
    <col min="8450" max="8450" width="8.7109375" style="1" customWidth="1"/>
    <col min="8451" max="8451" width="0" style="1" hidden="1" customWidth="1"/>
    <col min="8452" max="8452" width="6.28515625" style="1" customWidth="1"/>
    <col min="8453" max="8453" width="11.5703125" style="1" customWidth="1"/>
    <col min="8454" max="8454" width="7.5703125" style="1" customWidth="1"/>
    <col min="8455" max="8455" width="6.140625" style="1" customWidth="1"/>
    <col min="8456" max="8456" width="6.42578125" style="1" customWidth="1"/>
    <col min="8457" max="8457" width="6.140625" style="1" customWidth="1"/>
    <col min="8458" max="8458" width="6.5703125" style="1" customWidth="1"/>
    <col min="8459" max="8459" width="6.28515625" style="1" customWidth="1"/>
    <col min="8460" max="8460" width="10.140625" style="1" customWidth="1"/>
    <col min="8461" max="8461" width="10.42578125" style="1" customWidth="1"/>
    <col min="8462" max="8462" width="12" style="1" customWidth="1"/>
    <col min="8463" max="8702" width="9.140625" style="1"/>
    <col min="8703" max="8703" width="6" style="1" customWidth="1"/>
    <col min="8704" max="8704" width="11.140625" style="1" customWidth="1"/>
    <col min="8705" max="8705" width="19" style="1" customWidth="1"/>
    <col min="8706" max="8706" width="8.7109375" style="1" customWidth="1"/>
    <col min="8707" max="8707" width="0" style="1" hidden="1" customWidth="1"/>
    <col min="8708" max="8708" width="6.28515625" style="1" customWidth="1"/>
    <col min="8709" max="8709" width="11.5703125" style="1" customWidth="1"/>
    <col min="8710" max="8710" width="7.5703125" style="1" customWidth="1"/>
    <col min="8711" max="8711" width="6.140625" style="1" customWidth="1"/>
    <col min="8712" max="8712" width="6.42578125" style="1" customWidth="1"/>
    <col min="8713" max="8713" width="6.140625" style="1" customWidth="1"/>
    <col min="8714" max="8714" width="6.5703125" style="1" customWidth="1"/>
    <col min="8715" max="8715" width="6.28515625" style="1" customWidth="1"/>
    <col min="8716" max="8716" width="10.140625" style="1" customWidth="1"/>
    <col min="8717" max="8717" width="10.42578125" style="1" customWidth="1"/>
    <col min="8718" max="8718" width="12" style="1" customWidth="1"/>
    <col min="8719" max="8958" width="9.140625" style="1"/>
    <col min="8959" max="8959" width="6" style="1" customWidth="1"/>
    <col min="8960" max="8960" width="11.140625" style="1" customWidth="1"/>
    <col min="8961" max="8961" width="19" style="1" customWidth="1"/>
    <col min="8962" max="8962" width="8.7109375" style="1" customWidth="1"/>
    <col min="8963" max="8963" width="0" style="1" hidden="1" customWidth="1"/>
    <col min="8964" max="8964" width="6.28515625" style="1" customWidth="1"/>
    <col min="8965" max="8965" width="11.5703125" style="1" customWidth="1"/>
    <col min="8966" max="8966" width="7.5703125" style="1" customWidth="1"/>
    <col min="8967" max="8967" width="6.140625" style="1" customWidth="1"/>
    <col min="8968" max="8968" width="6.42578125" style="1" customWidth="1"/>
    <col min="8969" max="8969" width="6.140625" style="1" customWidth="1"/>
    <col min="8970" max="8970" width="6.5703125" style="1" customWidth="1"/>
    <col min="8971" max="8971" width="6.28515625" style="1" customWidth="1"/>
    <col min="8972" max="8972" width="10.140625" style="1" customWidth="1"/>
    <col min="8973" max="8973" width="10.42578125" style="1" customWidth="1"/>
    <col min="8974" max="8974" width="12" style="1" customWidth="1"/>
    <col min="8975" max="9214" width="9.140625" style="1"/>
    <col min="9215" max="9215" width="6" style="1" customWidth="1"/>
    <col min="9216" max="9216" width="11.140625" style="1" customWidth="1"/>
    <col min="9217" max="9217" width="19" style="1" customWidth="1"/>
    <col min="9218" max="9218" width="8.7109375" style="1" customWidth="1"/>
    <col min="9219" max="9219" width="0" style="1" hidden="1" customWidth="1"/>
    <col min="9220" max="9220" width="6.28515625" style="1" customWidth="1"/>
    <col min="9221" max="9221" width="11.5703125" style="1" customWidth="1"/>
    <col min="9222" max="9222" width="7.5703125" style="1" customWidth="1"/>
    <col min="9223" max="9223" width="6.140625" style="1" customWidth="1"/>
    <col min="9224" max="9224" width="6.42578125" style="1" customWidth="1"/>
    <col min="9225" max="9225" width="6.140625" style="1" customWidth="1"/>
    <col min="9226" max="9226" width="6.5703125" style="1" customWidth="1"/>
    <col min="9227" max="9227" width="6.28515625" style="1" customWidth="1"/>
    <col min="9228" max="9228" width="10.140625" style="1" customWidth="1"/>
    <col min="9229" max="9229" width="10.42578125" style="1" customWidth="1"/>
    <col min="9230" max="9230" width="12" style="1" customWidth="1"/>
    <col min="9231" max="9470" width="9.140625" style="1"/>
    <col min="9471" max="9471" width="6" style="1" customWidth="1"/>
    <col min="9472" max="9472" width="11.140625" style="1" customWidth="1"/>
    <col min="9473" max="9473" width="19" style="1" customWidth="1"/>
    <col min="9474" max="9474" width="8.7109375" style="1" customWidth="1"/>
    <col min="9475" max="9475" width="0" style="1" hidden="1" customWidth="1"/>
    <col min="9476" max="9476" width="6.28515625" style="1" customWidth="1"/>
    <col min="9477" max="9477" width="11.5703125" style="1" customWidth="1"/>
    <col min="9478" max="9478" width="7.5703125" style="1" customWidth="1"/>
    <col min="9479" max="9479" width="6.140625" style="1" customWidth="1"/>
    <col min="9480" max="9480" width="6.42578125" style="1" customWidth="1"/>
    <col min="9481" max="9481" width="6.140625" style="1" customWidth="1"/>
    <col min="9482" max="9482" width="6.5703125" style="1" customWidth="1"/>
    <col min="9483" max="9483" width="6.28515625" style="1" customWidth="1"/>
    <col min="9484" max="9484" width="10.140625" style="1" customWidth="1"/>
    <col min="9485" max="9485" width="10.42578125" style="1" customWidth="1"/>
    <col min="9486" max="9486" width="12" style="1" customWidth="1"/>
    <col min="9487" max="9726" width="9.140625" style="1"/>
    <col min="9727" max="9727" width="6" style="1" customWidth="1"/>
    <col min="9728" max="9728" width="11.140625" style="1" customWidth="1"/>
    <col min="9729" max="9729" width="19" style="1" customWidth="1"/>
    <col min="9730" max="9730" width="8.7109375" style="1" customWidth="1"/>
    <col min="9731" max="9731" width="0" style="1" hidden="1" customWidth="1"/>
    <col min="9732" max="9732" width="6.28515625" style="1" customWidth="1"/>
    <col min="9733" max="9733" width="11.5703125" style="1" customWidth="1"/>
    <col min="9734" max="9734" width="7.5703125" style="1" customWidth="1"/>
    <col min="9735" max="9735" width="6.140625" style="1" customWidth="1"/>
    <col min="9736" max="9736" width="6.42578125" style="1" customWidth="1"/>
    <col min="9737" max="9737" width="6.140625" style="1" customWidth="1"/>
    <col min="9738" max="9738" width="6.5703125" style="1" customWidth="1"/>
    <col min="9739" max="9739" width="6.28515625" style="1" customWidth="1"/>
    <col min="9740" max="9740" width="10.140625" style="1" customWidth="1"/>
    <col min="9741" max="9741" width="10.42578125" style="1" customWidth="1"/>
    <col min="9742" max="9742" width="12" style="1" customWidth="1"/>
    <col min="9743" max="9982" width="9.140625" style="1"/>
    <col min="9983" max="9983" width="6" style="1" customWidth="1"/>
    <col min="9984" max="9984" width="11.140625" style="1" customWidth="1"/>
    <col min="9985" max="9985" width="19" style="1" customWidth="1"/>
    <col min="9986" max="9986" width="8.7109375" style="1" customWidth="1"/>
    <col min="9987" max="9987" width="0" style="1" hidden="1" customWidth="1"/>
    <col min="9988" max="9988" width="6.28515625" style="1" customWidth="1"/>
    <col min="9989" max="9989" width="11.5703125" style="1" customWidth="1"/>
    <col min="9990" max="9990" width="7.5703125" style="1" customWidth="1"/>
    <col min="9991" max="9991" width="6.140625" style="1" customWidth="1"/>
    <col min="9992" max="9992" width="6.42578125" style="1" customWidth="1"/>
    <col min="9993" max="9993" width="6.140625" style="1" customWidth="1"/>
    <col min="9994" max="9994" width="6.5703125" style="1" customWidth="1"/>
    <col min="9995" max="9995" width="6.28515625" style="1" customWidth="1"/>
    <col min="9996" max="9996" width="10.140625" style="1" customWidth="1"/>
    <col min="9997" max="9997" width="10.42578125" style="1" customWidth="1"/>
    <col min="9998" max="9998" width="12" style="1" customWidth="1"/>
    <col min="9999" max="10238" width="9.140625" style="1"/>
    <col min="10239" max="10239" width="6" style="1" customWidth="1"/>
    <col min="10240" max="10240" width="11.140625" style="1" customWidth="1"/>
    <col min="10241" max="10241" width="19" style="1" customWidth="1"/>
    <col min="10242" max="10242" width="8.7109375" style="1" customWidth="1"/>
    <col min="10243" max="10243" width="0" style="1" hidden="1" customWidth="1"/>
    <col min="10244" max="10244" width="6.28515625" style="1" customWidth="1"/>
    <col min="10245" max="10245" width="11.5703125" style="1" customWidth="1"/>
    <col min="10246" max="10246" width="7.5703125" style="1" customWidth="1"/>
    <col min="10247" max="10247" width="6.140625" style="1" customWidth="1"/>
    <col min="10248" max="10248" width="6.42578125" style="1" customWidth="1"/>
    <col min="10249" max="10249" width="6.140625" style="1" customWidth="1"/>
    <col min="10250" max="10250" width="6.5703125" style="1" customWidth="1"/>
    <col min="10251" max="10251" width="6.28515625" style="1" customWidth="1"/>
    <col min="10252" max="10252" width="10.140625" style="1" customWidth="1"/>
    <col min="10253" max="10253" width="10.42578125" style="1" customWidth="1"/>
    <col min="10254" max="10254" width="12" style="1" customWidth="1"/>
    <col min="10255" max="10494" width="9.140625" style="1"/>
    <col min="10495" max="10495" width="6" style="1" customWidth="1"/>
    <col min="10496" max="10496" width="11.140625" style="1" customWidth="1"/>
    <col min="10497" max="10497" width="19" style="1" customWidth="1"/>
    <col min="10498" max="10498" width="8.7109375" style="1" customWidth="1"/>
    <col min="10499" max="10499" width="0" style="1" hidden="1" customWidth="1"/>
    <col min="10500" max="10500" width="6.28515625" style="1" customWidth="1"/>
    <col min="10501" max="10501" width="11.5703125" style="1" customWidth="1"/>
    <col min="10502" max="10502" width="7.5703125" style="1" customWidth="1"/>
    <col min="10503" max="10503" width="6.140625" style="1" customWidth="1"/>
    <col min="10504" max="10504" width="6.42578125" style="1" customWidth="1"/>
    <col min="10505" max="10505" width="6.140625" style="1" customWidth="1"/>
    <col min="10506" max="10506" width="6.5703125" style="1" customWidth="1"/>
    <col min="10507" max="10507" width="6.28515625" style="1" customWidth="1"/>
    <col min="10508" max="10508" width="10.140625" style="1" customWidth="1"/>
    <col min="10509" max="10509" width="10.42578125" style="1" customWidth="1"/>
    <col min="10510" max="10510" width="12" style="1" customWidth="1"/>
    <col min="10511" max="10750" width="9.140625" style="1"/>
    <col min="10751" max="10751" width="6" style="1" customWidth="1"/>
    <col min="10752" max="10752" width="11.140625" style="1" customWidth="1"/>
    <col min="10753" max="10753" width="19" style="1" customWidth="1"/>
    <col min="10754" max="10754" width="8.7109375" style="1" customWidth="1"/>
    <col min="10755" max="10755" width="0" style="1" hidden="1" customWidth="1"/>
    <col min="10756" max="10756" width="6.28515625" style="1" customWidth="1"/>
    <col min="10757" max="10757" width="11.5703125" style="1" customWidth="1"/>
    <col min="10758" max="10758" width="7.5703125" style="1" customWidth="1"/>
    <col min="10759" max="10759" width="6.140625" style="1" customWidth="1"/>
    <col min="10760" max="10760" width="6.42578125" style="1" customWidth="1"/>
    <col min="10761" max="10761" width="6.140625" style="1" customWidth="1"/>
    <col min="10762" max="10762" width="6.5703125" style="1" customWidth="1"/>
    <col min="10763" max="10763" width="6.28515625" style="1" customWidth="1"/>
    <col min="10764" max="10764" width="10.140625" style="1" customWidth="1"/>
    <col min="10765" max="10765" width="10.42578125" style="1" customWidth="1"/>
    <col min="10766" max="10766" width="12" style="1" customWidth="1"/>
    <col min="10767" max="11006" width="9.140625" style="1"/>
    <col min="11007" max="11007" width="6" style="1" customWidth="1"/>
    <col min="11008" max="11008" width="11.140625" style="1" customWidth="1"/>
    <col min="11009" max="11009" width="19" style="1" customWidth="1"/>
    <col min="11010" max="11010" width="8.7109375" style="1" customWidth="1"/>
    <col min="11011" max="11011" width="0" style="1" hidden="1" customWidth="1"/>
    <col min="11012" max="11012" width="6.28515625" style="1" customWidth="1"/>
    <col min="11013" max="11013" width="11.5703125" style="1" customWidth="1"/>
    <col min="11014" max="11014" width="7.5703125" style="1" customWidth="1"/>
    <col min="11015" max="11015" width="6.140625" style="1" customWidth="1"/>
    <col min="11016" max="11016" width="6.42578125" style="1" customWidth="1"/>
    <col min="11017" max="11017" width="6.140625" style="1" customWidth="1"/>
    <col min="11018" max="11018" width="6.5703125" style="1" customWidth="1"/>
    <col min="11019" max="11019" width="6.28515625" style="1" customWidth="1"/>
    <col min="11020" max="11020" width="10.140625" style="1" customWidth="1"/>
    <col min="11021" max="11021" width="10.42578125" style="1" customWidth="1"/>
    <col min="11022" max="11022" width="12" style="1" customWidth="1"/>
    <col min="11023" max="11262" width="9.140625" style="1"/>
    <col min="11263" max="11263" width="6" style="1" customWidth="1"/>
    <col min="11264" max="11264" width="11.140625" style="1" customWidth="1"/>
    <col min="11265" max="11265" width="19" style="1" customWidth="1"/>
    <col min="11266" max="11266" width="8.7109375" style="1" customWidth="1"/>
    <col min="11267" max="11267" width="0" style="1" hidden="1" customWidth="1"/>
    <col min="11268" max="11268" width="6.28515625" style="1" customWidth="1"/>
    <col min="11269" max="11269" width="11.5703125" style="1" customWidth="1"/>
    <col min="11270" max="11270" width="7.5703125" style="1" customWidth="1"/>
    <col min="11271" max="11271" width="6.140625" style="1" customWidth="1"/>
    <col min="11272" max="11272" width="6.42578125" style="1" customWidth="1"/>
    <col min="11273" max="11273" width="6.140625" style="1" customWidth="1"/>
    <col min="11274" max="11274" width="6.5703125" style="1" customWidth="1"/>
    <col min="11275" max="11275" width="6.28515625" style="1" customWidth="1"/>
    <col min="11276" max="11276" width="10.140625" style="1" customWidth="1"/>
    <col min="11277" max="11277" width="10.42578125" style="1" customWidth="1"/>
    <col min="11278" max="11278" width="12" style="1" customWidth="1"/>
    <col min="11279" max="11518" width="9.140625" style="1"/>
    <col min="11519" max="11519" width="6" style="1" customWidth="1"/>
    <col min="11520" max="11520" width="11.140625" style="1" customWidth="1"/>
    <col min="11521" max="11521" width="19" style="1" customWidth="1"/>
    <col min="11522" max="11522" width="8.7109375" style="1" customWidth="1"/>
    <col min="11523" max="11523" width="0" style="1" hidden="1" customWidth="1"/>
    <col min="11524" max="11524" width="6.28515625" style="1" customWidth="1"/>
    <col min="11525" max="11525" width="11.5703125" style="1" customWidth="1"/>
    <col min="11526" max="11526" width="7.5703125" style="1" customWidth="1"/>
    <col min="11527" max="11527" width="6.140625" style="1" customWidth="1"/>
    <col min="11528" max="11528" width="6.42578125" style="1" customWidth="1"/>
    <col min="11529" max="11529" width="6.140625" style="1" customWidth="1"/>
    <col min="11530" max="11530" width="6.5703125" style="1" customWidth="1"/>
    <col min="11531" max="11531" width="6.28515625" style="1" customWidth="1"/>
    <col min="11532" max="11532" width="10.140625" style="1" customWidth="1"/>
    <col min="11533" max="11533" width="10.42578125" style="1" customWidth="1"/>
    <col min="11534" max="11534" width="12" style="1" customWidth="1"/>
    <col min="11535" max="11774" width="9.140625" style="1"/>
    <col min="11775" max="11775" width="6" style="1" customWidth="1"/>
    <col min="11776" max="11776" width="11.140625" style="1" customWidth="1"/>
    <col min="11777" max="11777" width="19" style="1" customWidth="1"/>
    <col min="11778" max="11778" width="8.7109375" style="1" customWidth="1"/>
    <col min="11779" max="11779" width="0" style="1" hidden="1" customWidth="1"/>
    <col min="11780" max="11780" width="6.28515625" style="1" customWidth="1"/>
    <col min="11781" max="11781" width="11.5703125" style="1" customWidth="1"/>
    <col min="11782" max="11782" width="7.5703125" style="1" customWidth="1"/>
    <col min="11783" max="11783" width="6.140625" style="1" customWidth="1"/>
    <col min="11784" max="11784" width="6.42578125" style="1" customWidth="1"/>
    <col min="11785" max="11785" width="6.140625" style="1" customWidth="1"/>
    <col min="11786" max="11786" width="6.5703125" style="1" customWidth="1"/>
    <col min="11787" max="11787" width="6.28515625" style="1" customWidth="1"/>
    <col min="11788" max="11788" width="10.140625" style="1" customWidth="1"/>
    <col min="11789" max="11789" width="10.42578125" style="1" customWidth="1"/>
    <col min="11790" max="11790" width="12" style="1" customWidth="1"/>
    <col min="11791" max="12030" width="9.140625" style="1"/>
    <col min="12031" max="12031" width="6" style="1" customWidth="1"/>
    <col min="12032" max="12032" width="11.140625" style="1" customWidth="1"/>
    <col min="12033" max="12033" width="19" style="1" customWidth="1"/>
    <col min="12034" max="12034" width="8.7109375" style="1" customWidth="1"/>
    <col min="12035" max="12035" width="0" style="1" hidden="1" customWidth="1"/>
    <col min="12036" max="12036" width="6.28515625" style="1" customWidth="1"/>
    <col min="12037" max="12037" width="11.5703125" style="1" customWidth="1"/>
    <col min="12038" max="12038" width="7.5703125" style="1" customWidth="1"/>
    <col min="12039" max="12039" width="6.140625" style="1" customWidth="1"/>
    <col min="12040" max="12040" width="6.42578125" style="1" customWidth="1"/>
    <col min="12041" max="12041" width="6.140625" style="1" customWidth="1"/>
    <col min="12042" max="12042" width="6.5703125" style="1" customWidth="1"/>
    <col min="12043" max="12043" width="6.28515625" style="1" customWidth="1"/>
    <col min="12044" max="12044" width="10.140625" style="1" customWidth="1"/>
    <col min="12045" max="12045" width="10.42578125" style="1" customWidth="1"/>
    <col min="12046" max="12046" width="12" style="1" customWidth="1"/>
    <col min="12047" max="12286" width="9.140625" style="1"/>
    <col min="12287" max="12287" width="6" style="1" customWidth="1"/>
    <col min="12288" max="12288" width="11.140625" style="1" customWidth="1"/>
    <col min="12289" max="12289" width="19" style="1" customWidth="1"/>
    <col min="12290" max="12290" width="8.7109375" style="1" customWidth="1"/>
    <col min="12291" max="12291" width="0" style="1" hidden="1" customWidth="1"/>
    <col min="12292" max="12292" width="6.28515625" style="1" customWidth="1"/>
    <col min="12293" max="12293" width="11.5703125" style="1" customWidth="1"/>
    <col min="12294" max="12294" width="7.5703125" style="1" customWidth="1"/>
    <col min="12295" max="12295" width="6.140625" style="1" customWidth="1"/>
    <col min="12296" max="12296" width="6.42578125" style="1" customWidth="1"/>
    <col min="12297" max="12297" width="6.140625" style="1" customWidth="1"/>
    <col min="12298" max="12298" width="6.5703125" style="1" customWidth="1"/>
    <col min="12299" max="12299" width="6.28515625" style="1" customWidth="1"/>
    <col min="12300" max="12300" width="10.140625" style="1" customWidth="1"/>
    <col min="12301" max="12301" width="10.42578125" style="1" customWidth="1"/>
    <col min="12302" max="12302" width="12" style="1" customWidth="1"/>
    <col min="12303" max="12542" width="9.140625" style="1"/>
    <col min="12543" max="12543" width="6" style="1" customWidth="1"/>
    <col min="12544" max="12544" width="11.140625" style="1" customWidth="1"/>
    <col min="12545" max="12545" width="19" style="1" customWidth="1"/>
    <col min="12546" max="12546" width="8.7109375" style="1" customWidth="1"/>
    <col min="12547" max="12547" width="0" style="1" hidden="1" customWidth="1"/>
    <col min="12548" max="12548" width="6.28515625" style="1" customWidth="1"/>
    <col min="12549" max="12549" width="11.5703125" style="1" customWidth="1"/>
    <col min="12550" max="12550" width="7.5703125" style="1" customWidth="1"/>
    <col min="12551" max="12551" width="6.140625" style="1" customWidth="1"/>
    <col min="12552" max="12552" width="6.42578125" style="1" customWidth="1"/>
    <col min="12553" max="12553" width="6.140625" style="1" customWidth="1"/>
    <col min="12554" max="12554" width="6.5703125" style="1" customWidth="1"/>
    <col min="12555" max="12555" width="6.28515625" style="1" customWidth="1"/>
    <col min="12556" max="12556" width="10.140625" style="1" customWidth="1"/>
    <col min="12557" max="12557" width="10.42578125" style="1" customWidth="1"/>
    <col min="12558" max="12558" width="12" style="1" customWidth="1"/>
    <col min="12559" max="12798" width="9.140625" style="1"/>
    <col min="12799" max="12799" width="6" style="1" customWidth="1"/>
    <col min="12800" max="12800" width="11.140625" style="1" customWidth="1"/>
    <col min="12801" max="12801" width="19" style="1" customWidth="1"/>
    <col min="12802" max="12802" width="8.7109375" style="1" customWidth="1"/>
    <col min="12803" max="12803" width="0" style="1" hidden="1" customWidth="1"/>
    <col min="12804" max="12804" width="6.28515625" style="1" customWidth="1"/>
    <col min="12805" max="12805" width="11.5703125" style="1" customWidth="1"/>
    <col min="12806" max="12806" width="7.5703125" style="1" customWidth="1"/>
    <col min="12807" max="12807" width="6.140625" style="1" customWidth="1"/>
    <col min="12808" max="12808" width="6.42578125" style="1" customWidth="1"/>
    <col min="12809" max="12809" width="6.140625" style="1" customWidth="1"/>
    <col min="12810" max="12810" width="6.5703125" style="1" customWidth="1"/>
    <col min="12811" max="12811" width="6.28515625" style="1" customWidth="1"/>
    <col min="12812" max="12812" width="10.140625" style="1" customWidth="1"/>
    <col min="12813" max="12813" width="10.42578125" style="1" customWidth="1"/>
    <col min="12814" max="12814" width="12" style="1" customWidth="1"/>
    <col min="12815" max="13054" width="9.140625" style="1"/>
    <col min="13055" max="13055" width="6" style="1" customWidth="1"/>
    <col min="13056" max="13056" width="11.140625" style="1" customWidth="1"/>
    <col min="13057" max="13057" width="19" style="1" customWidth="1"/>
    <col min="13058" max="13058" width="8.7109375" style="1" customWidth="1"/>
    <col min="13059" max="13059" width="0" style="1" hidden="1" customWidth="1"/>
    <col min="13060" max="13060" width="6.28515625" style="1" customWidth="1"/>
    <col min="13061" max="13061" width="11.5703125" style="1" customWidth="1"/>
    <col min="13062" max="13062" width="7.5703125" style="1" customWidth="1"/>
    <col min="13063" max="13063" width="6.140625" style="1" customWidth="1"/>
    <col min="13064" max="13064" width="6.42578125" style="1" customWidth="1"/>
    <col min="13065" max="13065" width="6.140625" style="1" customWidth="1"/>
    <col min="13066" max="13066" width="6.5703125" style="1" customWidth="1"/>
    <col min="13067" max="13067" width="6.28515625" style="1" customWidth="1"/>
    <col min="13068" max="13068" width="10.140625" style="1" customWidth="1"/>
    <col min="13069" max="13069" width="10.42578125" style="1" customWidth="1"/>
    <col min="13070" max="13070" width="12" style="1" customWidth="1"/>
    <col min="13071" max="13310" width="9.140625" style="1"/>
    <col min="13311" max="13311" width="6" style="1" customWidth="1"/>
    <col min="13312" max="13312" width="11.140625" style="1" customWidth="1"/>
    <col min="13313" max="13313" width="19" style="1" customWidth="1"/>
    <col min="13314" max="13314" width="8.7109375" style="1" customWidth="1"/>
    <col min="13315" max="13315" width="0" style="1" hidden="1" customWidth="1"/>
    <col min="13316" max="13316" width="6.28515625" style="1" customWidth="1"/>
    <col min="13317" max="13317" width="11.5703125" style="1" customWidth="1"/>
    <col min="13318" max="13318" width="7.5703125" style="1" customWidth="1"/>
    <col min="13319" max="13319" width="6.140625" style="1" customWidth="1"/>
    <col min="13320" max="13320" width="6.42578125" style="1" customWidth="1"/>
    <col min="13321" max="13321" width="6.140625" style="1" customWidth="1"/>
    <col min="13322" max="13322" width="6.5703125" style="1" customWidth="1"/>
    <col min="13323" max="13323" width="6.28515625" style="1" customWidth="1"/>
    <col min="13324" max="13324" width="10.140625" style="1" customWidth="1"/>
    <col min="13325" max="13325" width="10.42578125" style="1" customWidth="1"/>
    <col min="13326" max="13326" width="12" style="1" customWidth="1"/>
    <col min="13327" max="13566" width="9.140625" style="1"/>
    <col min="13567" max="13567" width="6" style="1" customWidth="1"/>
    <col min="13568" max="13568" width="11.140625" style="1" customWidth="1"/>
    <col min="13569" max="13569" width="19" style="1" customWidth="1"/>
    <col min="13570" max="13570" width="8.7109375" style="1" customWidth="1"/>
    <col min="13571" max="13571" width="0" style="1" hidden="1" customWidth="1"/>
    <col min="13572" max="13572" width="6.28515625" style="1" customWidth="1"/>
    <col min="13573" max="13573" width="11.5703125" style="1" customWidth="1"/>
    <col min="13574" max="13574" width="7.5703125" style="1" customWidth="1"/>
    <col min="13575" max="13575" width="6.140625" style="1" customWidth="1"/>
    <col min="13576" max="13576" width="6.42578125" style="1" customWidth="1"/>
    <col min="13577" max="13577" width="6.140625" style="1" customWidth="1"/>
    <col min="13578" max="13578" width="6.5703125" style="1" customWidth="1"/>
    <col min="13579" max="13579" width="6.28515625" style="1" customWidth="1"/>
    <col min="13580" max="13580" width="10.140625" style="1" customWidth="1"/>
    <col min="13581" max="13581" width="10.42578125" style="1" customWidth="1"/>
    <col min="13582" max="13582" width="12" style="1" customWidth="1"/>
    <col min="13583" max="13822" width="9.140625" style="1"/>
    <col min="13823" max="13823" width="6" style="1" customWidth="1"/>
    <col min="13824" max="13824" width="11.140625" style="1" customWidth="1"/>
    <col min="13825" max="13825" width="19" style="1" customWidth="1"/>
    <col min="13826" max="13826" width="8.7109375" style="1" customWidth="1"/>
    <col min="13827" max="13827" width="0" style="1" hidden="1" customWidth="1"/>
    <col min="13828" max="13828" width="6.28515625" style="1" customWidth="1"/>
    <col min="13829" max="13829" width="11.5703125" style="1" customWidth="1"/>
    <col min="13830" max="13830" width="7.5703125" style="1" customWidth="1"/>
    <col min="13831" max="13831" width="6.140625" style="1" customWidth="1"/>
    <col min="13832" max="13832" width="6.42578125" style="1" customWidth="1"/>
    <col min="13833" max="13833" width="6.140625" style="1" customWidth="1"/>
    <col min="13834" max="13834" width="6.5703125" style="1" customWidth="1"/>
    <col min="13835" max="13835" width="6.28515625" style="1" customWidth="1"/>
    <col min="13836" max="13836" width="10.140625" style="1" customWidth="1"/>
    <col min="13837" max="13837" width="10.42578125" style="1" customWidth="1"/>
    <col min="13838" max="13838" width="12" style="1" customWidth="1"/>
    <col min="13839" max="14078" width="9.140625" style="1"/>
    <col min="14079" max="14079" width="6" style="1" customWidth="1"/>
    <col min="14080" max="14080" width="11.140625" style="1" customWidth="1"/>
    <col min="14081" max="14081" width="19" style="1" customWidth="1"/>
    <col min="14082" max="14082" width="8.7109375" style="1" customWidth="1"/>
    <col min="14083" max="14083" width="0" style="1" hidden="1" customWidth="1"/>
    <col min="14084" max="14084" width="6.28515625" style="1" customWidth="1"/>
    <col min="14085" max="14085" width="11.5703125" style="1" customWidth="1"/>
    <col min="14086" max="14086" width="7.5703125" style="1" customWidth="1"/>
    <col min="14087" max="14087" width="6.140625" style="1" customWidth="1"/>
    <col min="14088" max="14088" width="6.42578125" style="1" customWidth="1"/>
    <col min="14089" max="14089" width="6.140625" style="1" customWidth="1"/>
    <col min="14090" max="14090" width="6.5703125" style="1" customWidth="1"/>
    <col min="14091" max="14091" width="6.28515625" style="1" customWidth="1"/>
    <col min="14092" max="14092" width="10.140625" style="1" customWidth="1"/>
    <col min="14093" max="14093" width="10.42578125" style="1" customWidth="1"/>
    <col min="14094" max="14094" width="12" style="1" customWidth="1"/>
    <col min="14095" max="14334" width="9.140625" style="1"/>
    <col min="14335" max="14335" width="6" style="1" customWidth="1"/>
    <col min="14336" max="14336" width="11.140625" style="1" customWidth="1"/>
    <col min="14337" max="14337" width="19" style="1" customWidth="1"/>
    <col min="14338" max="14338" width="8.7109375" style="1" customWidth="1"/>
    <col min="14339" max="14339" width="0" style="1" hidden="1" customWidth="1"/>
    <col min="14340" max="14340" width="6.28515625" style="1" customWidth="1"/>
    <col min="14341" max="14341" width="11.5703125" style="1" customWidth="1"/>
    <col min="14342" max="14342" width="7.5703125" style="1" customWidth="1"/>
    <col min="14343" max="14343" width="6.140625" style="1" customWidth="1"/>
    <col min="14344" max="14344" width="6.42578125" style="1" customWidth="1"/>
    <col min="14345" max="14345" width="6.140625" style="1" customWidth="1"/>
    <col min="14346" max="14346" width="6.5703125" style="1" customWidth="1"/>
    <col min="14347" max="14347" width="6.28515625" style="1" customWidth="1"/>
    <col min="14348" max="14348" width="10.140625" style="1" customWidth="1"/>
    <col min="14349" max="14349" width="10.42578125" style="1" customWidth="1"/>
    <col min="14350" max="14350" width="12" style="1" customWidth="1"/>
    <col min="14351" max="14590" width="9.140625" style="1"/>
    <col min="14591" max="14591" width="6" style="1" customWidth="1"/>
    <col min="14592" max="14592" width="11.140625" style="1" customWidth="1"/>
    <col min="14593" max="14593" width="19" style="1" customWidth="1"/>
    <col min="14594" max="14594" width="8.7109375" style="1" customWidth="1"/>
    <col min="14595" max="14595" width="0" style="1" hidden="1" customWidth="1"/>
    <col min="14596" max="14596" width="6.28515625" style="1" customWidth="1"/>
    <col min="14597" max="14597" width="11.5703125" style="1" customWidth="1"/>
    <col min="14598" max="14598" width="7.5703125" style="1" customWidth="1"/>
    <col min="14599" max="14599" width="6.140625" style="1" customWidth="1"/>
    <col min="14600" max="14600" width="6.42578125" style="1" customWidth="1"/>
    <col min="14601" max="14601" width="6.140625" style="1" customWidth="1"/>
    <col min="14602" max="14602" width="6.5703125" style="1" customWidth="1"/>
    <col min="14603" max="14603" width="6.28515625" style="1" customWidth="1"/>
    <col min="14604" max="14604" width="10.140625" style="1" customWidth="1"/>
    <col min="14605" max="14605" width="10.42578125" style="1" customWidth="1"/>
    <col min="14606" max="14606" width="12" style="1" customWidth="1"/>
    <col min="14607" max="14846" width="9.140625" style="1"/>
    <col min="14847" max="14847" width="6" style="1" customWidth="1"/>
    <col min="14848" max="14848" width="11.140625" style="1" customWidth="1"/>
    <col min="14849" max="14849" width="19" style="1" customWidth="1"/>
    <col min="14850" max="14850" width="8.7109375" style="1" customWidth="1"/>
    <col min="14851" max="14851" width="0" style="1" hidden="1" customWidth="1"/>
    <col min="14852" max="14852" width="6.28515625" style="1" customWidth="1"/>
    <col min="14853" max="14853" width="11.5703125" style="1" customWidth="1"/>
    <col min="14854" max="14854" width="7.5703125" style="1" customWidth="1"/>
    <col min="14855" max="14855" width="6.140625" style="1" customWidth="1"/>
    <col min="14856" max="14856" width="6.42578125" style="1" customWidth="1"/>
    <col min="14857" max="14857" width="6.140625" style="1" customWidth="1"/>
    <col min="14858" max="14858" width="6.5703125" style="1" customWidth="1"/>
    <col min="14859" max="14859" width="6.28515625" style="1" customWidth="1"/>
    <col min="14860" max="14860" width="10.140625" style="1" customWidth="1"/>
    <col min="14861" max="14861" width="10.42578125" style="1" customWidth="1"/>
    <col min="14862" max="14862" width="12" style="1" customWidth="1"/>
    <col min="14863" max="15102" width="9.140625" style="1"/>
    <col min="15103" max="15103" width="6" style="1" customWidth="1"/>
    <col min="15104" max="15104" width="11.140625" style="1" customWidth="1"/>
    <col min="15105" max="15105" width="19" style="1" customWidth="1"/>
    <col min="15106" max="15106" width="8.7109375" style="1" customWidth="1"/>
    <col min="15107" max="15107" width="0" style="1" hidden="1" customWidth="1"/>
    <col min="15108" max="15108" width="6.28515625" style="1" customWidth="1"/>
    <col min="15109" max="15109" width="11.5703125" style="1" customWidth="1"/>
    <col min="15110" max="15110" width="7.5703125" style="1" customWidth="1"/>
    <col min="15111" max="15111" width="6.140625" style="1" customWidth="1"/>
    <col min="15112" max="15112" width="6.42578125" style="1" customWidth="1"/>
    <col min="15113" max="15113" width="6.140625" style="1" customWidth="1"/>
    <col min="15114" max="15114" width="6.5703125" style="1" customWidth="1"/>
    <col min="15115" max="15115" width="6.28515625" style="1" customWidth="1"/>
    <col min="15116" max="15116" width="10.140625" style="1" customWidth="1"/>
    <col min="15117" max="15117" width="10.42578125" style="1" customWidth="1"/>
    <col min="15118" max="15118" width="12" style="1" customWidth="1"/>
    <col min="15119" max="15358" width="9.140625" style="1"/>
    <col min="15359" max="15359" width="6" style="1" customWidth="1"/>
    <col min="15360" max="15360" width="11.140625" style="1" customWidth="1"/>
    <col min="15361" max="15361" width="19" style="1" customWidth="1"/>
    <col min="15362" max="15362" width="8.7109375" style="1" customWidth="1"/>
    <col min="15363" max="15363" width="0" style="1" hidden="1" customWidth="1"/>
    <col min="15364" max="15364" width="6.28515625" style="1" customWidth="1"/>
    <col min="15365" max="15365" width="11.5703125" style="1" customWidth="1"/>
    <col min="15366" max="15366" width="7.5703125" style="1" customWidth="1"/>
    <col min="15367" max="15367" width="6.140625" style="1" customWidth="1"/>
    <col min="15368" max="15368" width="6.42578125" style="1" customWidth="1"/>
    <col min="15369" max="15369" width="6.140625" style="1" customWidth="1"/>
    <col min="15370" max="15370" width="6.5703125" style="1" customWidth="1"/>
    <col min="15371" max="15371" width="6.28515625" style="1" customWidth="1"/>
    <col min="15372" max="15372" width="10.140625" style="1" customWidth="1"/>
    <col min="15373" max="15373" width="10.42578125" style="1" customWidth="1"/>
    <col min="15374" max="15374" width="12" style="1" customWidth="1"/>
    <col min="15375" max="15614" width="9.140625" style="1"/>
    <col min="15615" max="15615" width="6" style="1" customWidth="1"/>
    <col min="15616" max="15616" width="11.140625" style="1" customWidth="1"/>
    <col min="15617" max="15617" width="19" style="1" customWidth="1"/>
    <col min="15618" max="15618" width="8.7109375" style="1" customWidth="1"/>
    <col min="15619" max="15619" width="0" style="1" hidden="1" customWidth="1"/>
    <col min="15620" max="15620" width="6.28515625" style="1" customWidth="1"/>
    <col min="15621" max="15621" width="11.5703125" style="1" customWidth="1"/>
    <col min="15622" max="15622" width="7.5703125" style="1" customWidth="1"/>
    <col min="15623" max="15623" width="6.140625" style="1" customWidth="1"/>
    <col min="15624" max="15624" width="6.42578125" style="1" customWidth="1"/>
    <col min="15625" max="15625" width="6.140625" style="1" customWidth="1"/>
    <col min="15626" max="15626" width="6.5703125" style="1" customWidth="1"/>
    <col min="15627" max="15627" width="6.28515625" style="1" customWidth="1"/>
    <col min="15628" max="15628" width="10.140625" style="1" customWidth="1"/>
    <col min="15629" max="15629" width="10.42578125" style="1" customWidth="1"/>
    <col min="15630" max="15630" width="12" style="1" customWidth="1"/>
    <col min="15631" max="15870" width="9.140625" style="1"/>
    <col min="15871" max="15871" width="6" style="1" customWidth="1"/>
    <col min="15872" max="15872" width="11.140625" style="1" customWidth="1"/>
    <col min="15873" max="15873" width="19" style="1" customWidth="1"/>
    <col min="15874" max="15874" width="8.7109375" style="1" customWidth="1"/>
    <col min="15875" max="15875" width="0" style="1" hidden="1" customWidth="1"/>
    <col min="15876" max="15876" width="6.28515625" style="1" customWidth="1"/>
    <col min="15877" max="15877" width="11.5703125" style="1" customWidth="1"/>
    <col min="15878" max="15878" width="7.5703125" style="1" customWidth="1"/>
    <col min="15879" max="15879" width="6.140625" style="1" customWidth="1"/>
    <col min="15880" max="15880" width="6.42578125" style="1" customWidth="1"/>
    <col min="15881" max="15881" width="6.140625" style="1" customWidth="1"/>
    <col min="15882" max="15882" width="6.5703125" style="1" customWidth="1"/>
    <col min="15883" max="15883" width="6.28515625" style="1" customWidth="1"/>
    <col min="15884" max="15884" width="10.140625" style="1" customWidth="1"/>
    <col min="15885" max="15885" width="10.42578125" style="1" customWidth="1"/>
    <col min="15886" max="15886" width="12" style="1" customWidth="1"/>
    <col min="15887" max="16126" width="9.140625" style="1"/>
    <col min="16127" max="16127" width="6" style="1" customWidth="1"/>
    <col min="16128" max="16128" width="11.140625" style="1" customWidth="1"/>
    <col min="16129" max="16129" width="19" style="1" customWidth="1"/>
    <col min="16130" max="16130" width="8.7109375" style="1" customWidth="1"/>
    <col min="16131" max="16131" width="0" style="1" hidden="1" customWidth="1"/>
    <col min="16132" max="16132" width="6.28515625" style="1" customWidth="1"/>
    <col min="16133" max="16133" width="11.5703125" style="1" customWidth="1"/>
    <col min="16134" max="16134" width="7.5703125" style="1" customWidth="1"/>
    <col min="16135" max="16135" width="6.140625" style="1" customWidth="1"/>
    <col min="16136" max="16136" width="6.42578125" style="1" customWidth="1"/>
    <col min="16137" max="16137" width="6.140625" style="1" customWidth="1"/>
    <col min="16138" max="16138" width="6.5703125" style="1" customWidth="1"/>
    <col min="16139" max="16139" width="6.28515625" style="1" customWidth="1"/>
    <col min="16140" max="16140" width="10.140625" style="1" customWidth="1"/>
    <col min="16141" max="16141" width="10.42578125" style="1" customWidth="1"/>
    <col min="16142" max="16142" width="12" style="1" customWidth="1"/>
    <col min="16143" max="16384" width="9.140625" style="1"/>
  </cols>
  <sheetData>
    <row r="1" spans="1:16" x14ac:dyDescent="0.25">
      <c r="G1" s="179"/>
      <c r="J1" s="804" t="s">
        <v>1367</v>
      </c>
      <c r="K1" s="804"/>
      <c r="L1" s="804"/>
      <c r="M1" s="804"/>
      <c r="N1" s="804"/>
    </row>
    <row r="2" spans="1:16" s="2" customFormat="1" x14ac:dyDescent="0.25">
      <c r="A2" s="804" t="s">
        <v>0</v>
      </c>
      <c r="B2" s="804"/>
      <c r="C2" s="804"/>
      <c r="D2" s="804"/>
      <c r="E2" s="180"/>
      <c r="F2" s="180"/>
      <c r="G2" s="181"/>
      <c r="J2" s="803" t="s">
        <v>1</v>
      </c>
      <c r="K2" s="803"/>
      <c r="L2" s="803"/>
      <c r="M2" s="803"/>
      <c r="N2" s="803"/>
      <c r="O2" s="803"/>
    </row>
    <row r="3" spans="1:16" x14ac:dyDescent="0.25">
      <c r="A3" s="803" t="s">
        <v>3</v>
      </c>
      <c r="B3" s="803"/>
      <c r="C3" s="803"/>
      <c r="D3" s="803"/>
      <c r="G3" s="179"/>
      <c r="J3" s="803" t="s">
        <v>2</v>
      </c>
      <c r="K3" s="803"/>
      <c r="L3" s="803"/>
      <c r="M3" s="803"/>
      <c r="N3" s="803"/>
      <c r="O3" s="803"/>
    </row>
    <row r="4" spans="1:16" x14ac:dyDescent="0.25">
      <c r="C4" s="181"/>
      <c r="D4" s="181"/>
      <c r="E4" s="113"/>
      <c r="F4" s="113"/>
      <c r="G4" s="179"/>
      <c r="J4" s="179"/>
      <c r="K4" s="179"/>
      <c r="L4" s="179"/>
      <c r="M4" s="179"/>
    </row>
    <row r="5" spans="1:16" x14ac:dyDescent="0.25">
      <c r="G5" s="179"/>
      <c r="J5" s="802" t="s">
        <v>24</v>
      </c>
      <c r="K5" s="802"/>
      <c r="L5" s="802"/>
      <c r="M5" s="802"/>
      <c r="N5" s="802"/>
      <c r="O5" s="802"/>
    </row>
    <row r="6" spans="1:16" x14ac:dyDescent="0.25">
      <c r="G6" s="179"/>
      <c r="K6" s="180"/>
      <c r="L6" s="180"/>
      <c r="M6" s="116"/>
      <c r="N6" s="180"/>
    </row>
    <row r="7" spans="1:16" x14ac:dyDescent="0.25">
      <c r="A7" s="803" t="s">
        <v>4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180"/>
    </row>
    <row r="8" spans="1:16" x14ac:dyDescent="0.25">
      <c r="A8" s="814" t="s">
        <v>1368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180"/>
    </row>
    <row r="9" spans="1:16" x14ac:dyDescent="0.25">
      <c r="A9" s="814" t="s">
        <v>1369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180"/>
    </row>
    <row r="10" spans="1:16" x14ac:dyDescent="0.25">
      <c r="A10" s="814" t="s">
        <v>158</v>
      </c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180"/>
    </row>
    <row r="11" spans="1:16" x14ac:dyDescent="0.25">
      <c r="A11" s="816"/>
      <c r="B11" s="817"/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3"/>
    </row>
    <row r="12" spans="1:16" x14ac:dyDescent="0.25">
      <c r="A12" s="255"/>
      <c r="B12" s="256"/>
      <c r="C12" s="256"/>
      <c r="D12" s="256"/>
      <c r="E12" s="257"/>
      <c r="F12" s="257"/>
      <c r="G12" s="258"/>
      <c r="H12" s="256"/>
      <c r="I12" s="259"/>
      <c r="J12" s="260"/>
      <c r="K12" s="259"/>
      <c r="L12" s="259"/>
      <c r="M12" s="257"/>
      <c r="N12" s="256"/>
      <c r="O12" s="256"/>
      <c r="P12" s="3"/>
    </row>
    <row r="13" spans="1:16" s="113" customFormat="1" x14ac:dyDescent="0.25">
      <c r="A13" s="874" t="s">
        <v>5</v>
      </c>
      <c r="B13" s="874" t="s">
        <v>6</v>
      </c>
      <c r="C13" s="874" t="s">
        <v>7</v>
      </c>
      <c r="D13" s="874"/>
      <c r="E13" s="874" t="s">
        <v>8</v>
      </c>
      <c r="F13" s="805" t="s">
        <v>9</v>
      </c>
      <c r="G13" s="874" t="s">
        <v>250</v>
      </c>
      <c r="H13" s="875" t="s">
        <v>10</v>
      </c>
      <c r="I13" s="875"/>
      <c r="J13" s="875"/>
      <c r="K13" s="875"/>
      <c r="L13" s="875"/>
      <c r="M13" s="874" t="s">
        <v>11</v>
      </c>
      <c r="N13" s="874" t="s">
        <v>12</v>
      </c>
      <c r="O13" s="874" t="s">
        <v>18</v>
      </c>
    </row>
    <row r="14" spans="1:16" s="2" customFormat="1" x14ac:dyDescent="0.25">
      <c r="A14" s="874"/>
      <c r="B14" s="805"/>
      <c r="C14" s="805"/>
      <c r="D14" s="805"/>
      <c r="E14" s="805"/>
      <c r="F14" s="884"/>
      <c r="G14" s="805"/>
      <c r="H14" s="114" t="s">
        <v>13</v>
      </c>
      <c r="I14" s="114" t="s">
        <v>14</v>
      </c>
      <c r="J14" s="114" t="s">
        <v>15</v>
      </c>
      <c r="K14" s="114" t="s">
        <v>16</v>
      </c>
      <c r="L14" s="114" t="s">
        <v>17</v>
      </c>
      <c r="M14" s="874"/>
      <c r="N14" s="874"/>
      <c r="O14" s="874"/>
    </row>
    <row r="15" spans="1:16" s="2" customFormat="1" x14ac:dyDescent="0.25">
      <c r="A15" s="25">
        <v>1</v>
      </c>
      <c r="B15" s="120" t="s">
        <v>1370</v>
      </c>
      <c r="C15" s="120" t="s">
        <v>1371</v>
      </c>
      <c r="D15" s="120" t="s">
        <v>104</v>
      </c>
      <c r="E15" s="121" t="s">
        <v>27</v>
      </c>
      <c r="F15" s="120" t="s">
        <v>1372</v>
      </c>
      <c r="G15" s="120" t="s">
        <v>68</v>
      </c>
      <c r="H15" s="343">
        <v>16</v>
      </c>
      <c r="I15" s="212">
        <v>25</v>
      </c>
      <c r="J15" s="213">
        <v>10</v>
      </c>
      <c r="K15" s="213">
        <v>16</v>
      </c>
      <c r="L15" s="213">
        <v>0</v>
      </c>
      <c r="M15" s="212">
        <f t="shared" ref="M15:M42" si="0">SUM(H15:L15)</f>
        <v>67</v>
      </c>
      <c r="N15" s="212" t="str">
        <f>IF(M15&gt;=90,"Xuất sắc",IF(M15&gt;=80,"Tốt",IF(M15&gt;=65,"Khá",IF(M15&gt;=50,"TB",IF(M15&gt;=35,"Yếu","Kém")))))</f>
        <v>Khá</v>
      </c>
      <c r="O15" s="15"/>
    </row>
    <row r="16" spans="1:16" s="2" customFormat="1" x14ac:dyDescent="0.25">
      <c r="A16" s="25">
        <v>2</v>
      </c>
      <c r="B16" s="120" t="s">
        <v>1373</v>
      </c>
      <c r="C16" s="120" t="s">
        <v>1374</v>
      </c>
      <c r="D16" s="120" t="s">
        <v>1375</v>
      </c>
      <c r="E16" s="121" t="s">
        <v>27</v>
      </c>
      <c r="F16" s="120" t="s">
        <v>1376</v>
      </c>
      <c r="G16" s="120" t="s">
        <v>28</v>
      </c>
      <c r="H16" s="343">
        <v>18</v>
      </c>
      <c r="I16" s="212">
        <v>25</v>
      </c>
      <c r="J16" s="213">
        <v>10</v>
      </c>
      <c r="K16" s="213">
        <v>16</v>
      </c>
      <c r="L16" s="213">
        <v>7</v>
      </c>
      <c r="M16" s="212">
        <f t="shared" si="0"/>
        <v>76</v>
      </c>
      <c r="N16" s="212" t="str">
        <f t="shared" ref="N16:N42" si="1">IF(M16&gt;=90,"Xuất sắc",IF(M16&gt;=80,"Tốt",IF(M16&gt;=65,"Khá",IF(M16&gt;=50,"TB",IF(M16&gt;=35,"Yếu","Kém")))))</f>
        <v>Khá</v>
      </c>
      <c r="O16" s="15" t="s">
        <v>408</v>
      </c>
    </row>
    <row r="17" spans="1:15" s="2" customFormat="1" x14ac:dyDescent="0.25">
      <c r="A17" s="25">
        <v>3</v>
      </c>
      <c r="B17" s="120" t="s">
        <v>1377</v>
      </c>
      <c r="C17" s="120" t="s">
        <v>1378</v>
      </c>
      <c r="D17" s="120" t="s">
        <v>1310</v>
      </c>
      <c r="E17" s="121" t="s">
        <v>31</v>
      </c>
      <c r="F17" s="120" t="s">
        <v>1379</v>
      </c>
      <c r="G17" s="120" t="s">
        <v>28</v>
      </c>
      <c r="H17" s="343">
        <v>18</v>
      </c>
      <c r="I17" s="212">
        <v>25</v>
      </c>
      <c r="J17" s="213">
        <v>17</v>
      </c>
      <c r="K17" s="213">
        <v>10</v>
      </c>
      <c r="L17" s="213">
        <v>0</v>
      </c>
      <c r="M17" s="212">
        <f t="shared" si="0"/>
        <v>70</v>
      </c>
      <c r="N17" s="212" t="str">
        <f t="shared" si="1"/>
        <v>Khá</v>
      </c>
      <c r="O17" s="15"/>
    </row>
    <row r="18" spans="1:15" s="2" customFormat="1" x14ac:dyDescent="0.25">
      <c r="A18" s="25">
        <v>4</v>
      </c>
      <c r="B18" s="120" t="s">
        <v>1380</v>
      </c>
      <c r="C18" s="120" t="s">
        <v>1149</v>
      </c>
      <c r="D18" s="120" t="s">
        <v>1000</v>
      </c>
      <c r="E18" s="121" t="s">
        <v>27</v>
      </c>
      <c r="F18" s="120" t="s">
        <v>1381</v>
      </c>
      <c r="G18" s="120" t="s">
        <v>28</v>
      </c>
      <c r="H18" s="343">
        <v>18</v>
      </c>
      <c r="I18" s="212">
        <v>25</v>
      </c>
      <c r="J18" s="213">
        <v>17</v>
      </c>
      <c r="K18" s="213">
        <v>10</v>
      </c>
      <c r="L18" s="213">
        <v>0</v>
      </c>
      <c r="M18" s="212">
        <f t="shared" si="0"/>
        <v>70</v>
      </c>
      <c r="N18" s="212" t="str">
        <f t="shared" si="1"/>
        <v>Khá</v>
      </c>
      <c r="O18" s="15"/>
    </row>
    <row r="19" spans="1:15" s="2" customFormat="1" x14ac:dyDescent="0.25">
      <c r="A19" s="25">
        <v>5</v>
      </c>
      <c r="B19" s="120" t="s">
        <v>1382</v>
      </c>
      <c r="C19" s="120" t="s">
        <v>916</v>
      </c>
      <c r="D19" s="120" t="s">
        <v>1383</v>
      </c>
      <c r="E19" s="121" t="s">
        <v>27</v>
      </c>
      <c r="F19" s="120" t="s">
        <v>1384</v>
      </c>
      <c r="G19" s="120" t="s">
        <v>28</v>
      </c>
      <c r="H19" s="343">
        <v>18</v>
      </c>
      <c r="I19" s="212">
        <v>25</v>
      </c>
      <c r="J19" s="213">
        <v>17</v>
      </c>
      <c r="K19" s="213">
        <v>25</v>
      </c>
      <c r="L19" s="213">
        <v>0</v>
      </c>
      <c r="M19" s="183">
        <f t="shared" si="0"/>
        <v>85</v>
      </c>
      <c r="N19" s="183" t="str">
        <f t="shared" si="1"/>
        <v>Tốt</v>
      </c>
      <c r="O19" s="15" t="s">
        <v>1452</v>
      </c>
    </row>
    <row r="20" spans="1:15" s="2" customFormat="1" x14ac:dyDescent="0.25">
      <c r="A20" s="25">
        <v>6</v>
      </c>
      <c r="B20" s="120" t="s">
        <v>1385</v>
      </c>
      <c r="C20" s="120" t="s">
        <v>1386</v>
      </c>
      <c r="D20" s="120" t="s">
        <v>446</v>
      </c>
      <c r="E20" s="121" t="s">
        <v>31</v>
      </c>
      <c r="F20" s="120" t="s">
        <v>1387</v>
      </c>
      <c r="G20" s="120" t="s">
        <v>68</v>
      </c>
      <c r="H20" s="343">
        <v>18</v>
      </c>
      <c r="I20" s="212">
        <v>25</v>
      </c>
      <c r="J20" s="213">
        <v>12</v>
      </c>
      <c r="K20" s="213">
        <v>13</v>
      </c>
      <c r="L20" s="213">
        <v>0</v>
      </c>
      <c r="M20" s="212">
        <f t="shared" si="0"/>
        <v>68</v>
      </c>
      <c r="N20" s="212" t="str">
        <f t="shared" si="1"/>
        <v>Khá</v>
      </c>
      <c r="O20" s="15"/>
    </row>
    <row r="21" spans="1:15" s="2" customFormat="1" x14ac:dyDescent="0.25">
      <c r="A21" s="25">
        <v>7</v>
      </c>
      <c r="B21" s="120" t="s">
        <v>1388</v>
      </c>
      <c r="C21" s="120" t="s">
        <v>1389</v>
      </c>
      <c r="D21" s="120" t="s">
        <v>977</v>
      </c>
      <c r="E21" s="121" t="s">
        <v>31</v>
      </c>
      <c r="F21" s="120" t="s">
        <v>1390</v>
      </c>
      <c r="G21" s="120" t="s">
        <v>28</v>
      </c>
      <c r="H21" s="343">
        <v>20</v>
      </c>
      <c r="I21" s="212">
        <v>19</v>
      </c>
      <c r="J21" s="213">
        <v>15</v>
      </c>
      <c r="K21" s="213">
        <v>16</v>
      </c>
      <c r="L21" s="213">
        <v>0</v>
      </c>
      <c r="M21" s="212">
        <f t="shared" si="0"/>
        <v>70</v>
      </c>
      <c r="N21" s="212" t="str">
        <f t="shared" si="1"/>
        <v>Khá</v>
      </c>
      <c r="O21" s="15"/>
    </row>
    <row r="22" spans="1:15" s="2" customFormat="1" x14ac:dyDescent="0.25">
      <c r="A22" s="25">
        <v>8</v>
      </c>
      <c r="B22" s="120" t="s">
        <v>1391</v>
      </c>
      <c r="C22" s="120" t="s">
        <v>1392</v>
      </c>
      <c r="D22" s="120" t="s">
        <v>333</v>
      </c>
      <c r="E22" s="121" t="s">
        <v>31</v>
      </c>
      <c r="F22" s="120" t="s">
        <v>1376</v>
      </c>
      <c r="G22" s="120" t="s">
        <v>28</v>
      </c>
      <c r="H22" s="343">
        <v>16</v>
      </c>
      <c r="I22" s="212">
        <v>25</v>
      </c>
      <c r="J22" s="213">
        <v>15</v>
      </c>
      <c r="K22" s="213">
        <v>14</v>
      </c>
      <c r="L22" s="213">
        <v>10</v>
      </c>
      <c r="M22" s="183">
        <f t="shared" si="0"/>
        <v>80</v>
      </c>
      <c r="N22" s="183" t="str">
        <f t="shared" si="1"/>
        <v>Tốt</v>
      </c>
      <c r="O22" s="15" t="s">
        <v>1453</v>
      </c>
    </row>
    <row r="23" spans="1:15" s="2" customFormat="1" x14ac:dyDescent="0.25">
      <c r="A23" s="25">
        <v>9</v>
      </c>
      <c r="B23" s="120" t="s">
        <v>1393</v>
      </c>
      <c r="C23" s="120" t="s">
        <v>1229</v>
      </c>
      <c r="D23" s="120" t="s">
        <v>350</v>
      </c>
      <c r="E23" s="121" t="s">
        <v>27</v>
      </c>
      <c r="F23" s="120" t="s">
        <v>1394</v>
      </c>
      <c r="G23" s="120" t="s">
        <v>28</v>
      </c>
      <c r="H23" s="343">
        <v>16</v>
      </c>
      <c r="I23" s="212">
        <v>25</v>
      </c>
      <c r="J23" s="213">
        <v>10</v>
      </c>
      <c r="K23" s="213">
        <v>15</v>
      </c>
      <c r="L23" s="213">
        <v>0</v>
      </c>
      <c r="M23" s="212">
        <f t="shared" si="0"/>
        <v>66</v>
      </c>
      <c r="N23" s="212" t="str">
        <f t="shared" si="1"/>
        <v>Khá</v>
      </c>
      <c r="O23" s="15"/>
    </row>
    <row r="24" spans="1:15" s="2" customFormat="1" x14ac:dyDescent="0.25">
      <c r="A24" s="25">
        <v>10</v>
      </c>
      <c r="B24" s="120" t="s">
        <v>1395</v>
      </c>
      <c r="C24" s="120" t="s">
        <v>1396</v>
      </c>
      <c r="D24" s="120" t="s">
        <v>1397</v>
      </c>
      <c r="E24" s="121" t="s">
        <v>31</v>
      </c>
      <c r="F24" s="120" t="s">
        <v>1398</v>
      </c>
      <c r="G24" s="120" t="s">
        <v>68</v>
      </c>
      <c r="H24" s="343">
        <v>20</v>
      </c>
      <c r="I24" s="212">
        <v>22</v>
      </c>
      <c r="J24" s="213">
        <v>20</v>
      </c>
      <c r="K24" s="213">
        <v>25</v>
      </c>
      <c r="L24" s="213">
        <v>6</v>
      </c>
      <c r="M24" s="183">
        <f t="shared" si="0"/>
        <v>93</v>
      </c>
      <c r="N24" s="183" t="str">
        <f t="shared" si="1"/>
        <v>Xuất sắc</v>
      </c>
      <c r="O24" s="15" t="s">
        <v>1454</v>
      </c>
    </row>
    <row r="25" spans="1:15" s="2" customFormat="1" x14ac:dyDescent="0.25">
      <c r="A25" s="25">
        <v>11</v>
      </c>
      <c r="B25" s="120" t="s">
        <v>1399</v>
      </c>
      <c r="C25" s="120" t="s">
        <v>1400</v>
      </c>
      <c r="D25" s="120" t="s">
        <v>62</v>
      </c>
      <c r="E25" s="121" t="s">
        <v>31</v>
      </c>
      <c r="F25" s="120" t="s">
        <v>1401</v>
      </c>
      <c r="G25" s="120" t="s">
        <v>28</v>
      </c>
      <c r="H25" s="343">
        <v>20</v>
      </c>
      <c r="I25" s="212">
        <v>25</v>
      </c>
      <c r="J25" s="213">
        <v>12</v>
      </c>
      <c r="K25" s="213">
        <v>19</v>
      </c>
      <c r="L25" s="213">
        <v>10</v>
      </c>
      <c r="M25" s="183">
        <f t="shared" si="0"/>
        <v>86</v>
      </c>
      <c r="N25" s="183" t="str">
        <f t="shared" si="1"/>
        <v>Tốt</v>
      </c>
      <c r="O25" s="15" t="s">
        <v>2302</v>
      </c>
    </row>
    <row r="26" spans="1:15" s="2" customFormat="1" x14ac:dyDescent="0.25">
      <c r="A26" s="25">
        <v>12</v>
      </c>
      <c r="B26" s="120" t="s">
        <v>1402</v>
      </c>
      <c r="C26" s="120" t="s">
        <v>1403</v>
      </c>
      <c r="D26" s="120" t="s">
        <v>1000</v>
      </c>
      <c r="E26" s="121" t="s">
        <v>27</v>
      </c>
      <c r="F26" s="120" t="s">
        <v>1404</v>
      </c>
      <c r="G26" s="120" t="s">
        <v>28</v>
      </c>
      <c r="H26" s="343">
        <v>8</v>
      </c>
      <c r="I26" s="212">
        <v>25</v>
      </c>
      <c r="J26" s="213">
        <v>10</v>
      </c>
      <c r="K26" s="213">
        <v>10</v>
      </c>
      <c r="L26" s="213">
        <v>0</v>
      </c>
      <c r="M26" s="212">
        <f t="shared" si="0"/>
        <v>53</v>
      </c>
      <c r="N26" s="212" t="str">
        <f t="shared" si="1"/>
        <v>TB</v>
      </c>
      <c r="O26" s="15"/>
    </row>
    <row r="27" spans="1:15" s="2" customFormat="1" x14ac:dyDescent="0.25">
      <c r="A27" s="25">
        <v>13</v>
      </c>
      <c r="B27" s="120" t="s">
        <v>1405</v>
      </c>
      <c r="C27" s="120" t="s">
        <v>1406</v>
      </c>
      <c r="D27" s="120" t="s">
        <v>1407</v>
      </c>
      <c r="E27" s="121" t="s">
        <v>31</v>
      </c>
      <c r="F27" s="120" t="s">
        <v>212</v>
      </c>
      <c r="G27" s="120" t="s">
        <v>68</v>
      </c>
      <c r="H27" s="343">
        <v>18</v>
      </c>
      <c r="I27" s="212">
        <v>25</v>
      </c>
      <c r="J27" s="213">
        <v>15</v>
      </c>
      <c r="K27" s="213">
        <v>22</v>
      </c>
      <c r="L27" s="213">
        <v>0</v>
      </c>
      <c r="M27" s="183">
        <f>SUM(H27:L27)</f>
        <v>80</v>
      </c>
      <c r="N27" s="183" t="str">
        <f t="shared" si="1"/>
        <v>Tốt</v>
      </c>
      <c r="O27" s="15" t="s">
        <v>2304</v>
      </c>
    </row>
    <row r="28" spans="1:15" s="2" customFormat="1" x14ac:dyDescent="0.25">
      <c r="A28" s="25">
        <v>14</v>
      </c>
      <c r="B28" s="120" t="s">
        <v>1408</v>
      </c>
      <c r="C28" s="120" t="s">
        <v>1409</v>
      </c>
      <c r="D28" s="120" t="s">
        <v>104</v>
      </c>
      <c r="E28" s="121" t="s">
        <v>27</v>
      </c>
      <c r="F28" s="120" t="s">
        <v>1410</v>
      </c>
      <c r="G28" s="120" t="s">
        <v>28</v>
      </c>
      <c r="H28" s="343">
        <v>14</v>
      </c>
      <c r="I28" s="212">
        <v>25</v>
      </c>
      <c r="J28" s="213">
        <v>20</v>
      </c>
      <c r="K28" s="213">
        <v>21</v>
      </c>
      <c r="L28" s="213">
        <v>10</v>
      </c>
      <c r="M28" s="183">
        <f t="shared" si="0"/>
        <v>90</v>
      </c>
      <c r="N28" s="183" t="str">
        <f t="shared" si="1"/>
        <v>Xuất sắc</v>
      </c>
      <c r="O28" s="15" t="s">
        <v>2303</v>
      </c>
    </row>
    <row r="29" spans="1:15" s="2" customFormat="1" x14ac:dyDescent="0.25">
      <c r="A29" s="25">
        <v>15</v>
      </c>
      <c r="B29" s="120" t="s">
        <v>1411</v>
      </c>
      <c r="C29" s="120" t="s">
        <v>1412</v>
      </c>
      <c r="D29" s="120" t="s">
        <v>1247</v>
      </c>
      <c r="E29" s="121" t="s">
        <v>27</v>
      </c>
      <c r="F29" s="120" t="s">
        <v>1413</v>
      </c>
      <c r="G29" s="120" t="s">
        <v>28</v>
      </c>
      <c r="H29" s="343">
        <v>16</v>
      </c>
      <c r="I29" s="212">
        <v>25</v>
      </c>
      <c r="J29" s="213">
        <v>13</v>
      </c>
      <c r="K29" s="213">
        <v>14</v>
      </c>
      <c r="L29" s="213">
        <v>0</v>
      </c>
      <c r="M29" s="212">
        <f t="shared" si="0"/>
        <v>68</v>
      </c>
      <c r="N29" s="212" t="str">
        <f t="shared" si="1"/>
        <v>Khá</v>
      </c>
      <c r="O29" s="15"/>
    </row>
    <row r="30" spans="1:15" s="2" customFormat="1" x14ac:dyDescent="0.25">
      <c r="A30" s="25">
        <v>16</v>
      </c>
      <c r="B30" s="120" t="s">
        <v>1414</v>
      </c>
      <c r="C30" s="120" t="s">
        <v>196</v>
      </c>
      <c r="D30" s="120" t="s">
        <v>27</v>
      </c>
      <c r="E30" s="121" t="s">
        <v>27</v>
      </c>
      <c r="F30" s="120" t="s">
        <v>1327</v>
      </c>
      <c r="G30" s="120" t="s">
        <v>28</v>
      </c>
      <c r="H30" s="343">
        <v>16</v>
      </c>
      <c r="I30" s="212">
        <v>25</v>
      </c>
      <c r="J30" s="213">
        <v>13</v>
      </c>
      <c r="K30" s="213">
        <v>16</v>
      </c>
      <c r="L30" s="213">
        <v>0</v>
      </c>
      <c r="M30" s="212">
        <f t="shared" si="0"/>
        <v>70</v>
      </c>
      <c r="N30" s="212" t="str">
        <f t="shared" si="1"/>
        <v>Khá</v>
      </c>
      <c r="O30" s="15"/>
    </row>
    <row r="31" spans="1:15" s="2" customFormat="1" x14ac:dyDescent="0.25">
      <c r="A31" s="25">
        <v>17</v>
      </c>
      <c r="B31" s="120" t="s">
        <v>1415</v>
      </c>
      <c r="C31" s="120" t="s">
        <v>1416</v>
      </c>
      <c r="D31" s="120" t="s">
        <v>333</v>
      </c>
      <c r="E31" s="121" t="s">
        <v>27</v>
      </c>
      <c r="F31" s="120" t="s">
        <v>1417</v>
      </c>
      <c r="G31" s="120" t="s">
        <v>68</v>
      </c>
      <c r="H31" s="343">
        <v>16</v>
      </c>
      <c r="I31" s="212">
        <v>25</v>
      </c>
      <c r="J31" s="213">
        <v>14</v>
      </c>
      <c r="K31" s="213">
        <v>10</v>
      </c>
      <c r="L31" s="213">
        <v>0</v>
      </c>
      <c r="M31" s="212">
        <f t="shared" si="0"/>
        <v>65</v>
      </c>
      <c r="N31" s="212" t="str">
        <f t="shared" si="1"/>
        <v>Khá</v>
      </c>
      <c r="O31" s="15"/>
    </row>
    <row r="32" spans="1:15" s="2" customFormat="1" x14ac:dyDescent="0.25">
      <c r="A32" s="25">
        <v>18</v>
      </c>
      <c r="B32" s="120" t="s">
        <v>1418</v>
      </c>
      <c r="C32" s="120" t="s">
        <v>1419</v>
      </c>
      <c r="D32" s="120" t="s">
        <v>346</v>
      </c>
      <c r="E32" s="121" t="s">
        <v>31</v>
      </c>
      <c r="F32" s="120" t="s">
        <v>1420</v>
      </c>
      <c r="G32" s="120" t="s">
        <v>28</v>
      </c>
      <c r="H32" s="343">
        <v>14</v>
      </c>
      <c r="I32" s="212">
        <v>25</v>
      </c>
      <c r="J32" s="213">
        <v>10</v>
      </c>
      <c r="K32" s="213">
        <v>17</v>
      </c>
      <c r="L32" s="213">
        <v>0</v>
      </c>
      <c r="M32" s="212">
        <f t="shared" si="0"/>
        <v>66</v>
      </c>
      <c r="N32" s="212" t="str">
        <f t="shared" si="1"/>
        <v>Khá</v>
      </c>
      <c r="O32" s="15"/>
    </row>
    <row r="33" spans="1:29" s="2" customFormat="1" x14ac:dyDescent="0.25">
      <c r="A33" s="25">
        <v>19</v>
      </c>
      <c r="B33" s="120" t="s">
        <v>1421</v>
      </c>
      <c r="C33" s="120" t="s">
        <v>1422</v>
      </c>
      <c r="D33" s="120" t="s">
        <v>72</v>
      </c>
      <c r="E33" s="121" t="s">
        <v>27</v>
      </c>
      <c r="F33" s="120" t="s">
        <v>1423</v>
      </c>
      <c r="G33" s="120" t="s">
        <v>28</v>
      </c>
      <c r="H33" s="343">
        <v>8</v>
      </c>
      <c r="I33" s="212">
        <v>25</v>
      </c>
      <c r="J33" s="213">
        <v>10</v>
      </c>
      <c r="K33" s="213">
        <v>10</v>
      </c>
      <c r="L33" s="213">
        <v>0</v>
      </c>
      <c r="M33" s="212">
        <f t="shared" si="0"/>
        <v>53</v>
      </c>
      <c r="N33" s="212" t="str">
        <f t="shared" si="1"/>
        <v>TB</v>
      </c>
      <c r="O33" s="15"/>
    </row>
    <row r="34" spans="1:29" s="2" customFormat="1" x14ac:dyDescent="0.25">
      <c r="A34" s="25">
        <v>20</v>
      </c>
      <c r="B34" s="120" t="s">
        <v>1424</v>
      </c>
      <c r="C34" s="120" t="s">
        <v>184</v>
      </c>
      <c r="D34" s="120" t="s">
        <v>276</v>
      </c>
      <c r="E34" s="121" t="s">
        <v>31</v>
      </c>
      <c r="F34" s="120" t="s">
        <v>1425</v>
      </c>
      <c r="G34" s="120" t="s">
        <v>68</v>
      </c>
      <c r="H34" s="343">
        <v>14</v>
      </c>
      <c r="I34" s="212">
        <v>25</v>
      </c>
      <c r="J34" s="213">
        <v>10</v>
      </c>
      <c r="K34" s="213">
        <v>20</v>
      </c>
      <c r="L34" s="213">
        <v>0</v>
      </c>
      <c r="M34" s="212">
        <f t="shared" si="0"/>
        <v>69</v>
      </c>
      <c r="N34" s="212" t="str">
        <f t="shared" si="1"/>
        <v>Khá</v>
      </c>
      <c r="O34" s="15"/>
    </row>
    <row r="35" spans="1:29" s="2" customFormat="1" x14ac:dyDescent="0.25">
      <c r="A35" s="25">
        <v>21</v>
      </c>
      <c r="B35" s="120" t="s">
        <v>1426</v>
      </c>
      <c r="C35" s="120" t="s">
        <v>1427</v>
      </c>
      <c r="D35" s="120" t="s">
        <v>97</v>
      </c>
      <c r="E35" s="121" t="s">
        <v>31</v>
      </c>
      <c r="F35" s="120" t="s">
        <v>1428</v>
      </c>
      <c r="G35" s="120" t="s">
        <v>28</v>
      </c>
      <c r="H35" s="343">
        <v>16</v>
      </c>
      <c r="I35" s="212">
        <v>25</v>
      </c>
      <c r="J35" s="213">
        <v>15</v>
      </c>
      <c r="K35" s="213">
        <v>14</v>
      </c>
      <c r="L35" s="213">
        <v>10</v>
      </c>
      <c r="M35" s="183">
        <f t="shared" si="0"/>
        <v>80</v>
      </c>
      <c r="N35" s="183" t="str">
        <f t="shared" si="1"/>
        <v>Tốt</v>
      </c>
      <c r="O35" s="15" t="s">
        <v>1455</v>
      </c>
    </row>
    <row r="36" spans="1:29" s="2" customFormat="1" x14ac:dyDescent="0.25">
      <c r="A36" s="25">
        <v>22</v>
      </c>
      <c r="B36" s="120" t="s">
        <v>1429</v>
      </c>
      <c r="C36" s="120" t="s">
        <v>1430</v>
      </c>
      <c r="D36" s="120" t="s">
        <v>1431</v>
      </c>
      <c r="E36" s="121" t="s">
        <v>27</v>
      </c>
      <c r="F36" s="120" t="s">
        <v>1432</v>
      </c>
      <c r="G36" s="120" t="s">
        <v>68</v>
      </c>
      <c r="H36" s="343">
        <v>14</v>
      </c>
      <c r="I36" s="212">
        <v>25</v>
      </c>
      <c r="J36" s="213">
        <v>10</v>
      </c>
      <c r="K36" s="213">
        <v>19</v>
      </c>
      <c r="L36" s="213">
        <v>0</v>
      </c>
      <c r="M36" s="212">
        <f t="shared" si="0"/>
        <v>68</v>
      </c>
      <c r="N36" s="212" t="str">
        <f t="shared" si="1"/>
        <v>Khá</v>
      </c>
      <c r="O36" s="15"/>
    </row>
    <row r="37" spans="1:29" s="2" customFormat="1" x14ac:dyDescent="0.25">
      <c r="A37" s="25">
        <v>23</v>
      </c>
      <c r="B37" s="120" t="s">
        <v>1433</v>
      </c>
      <c r="C37" s="120" t="s">
        <v>1434</v>
      </c>
      <c r="D37" s="120" t="s">
        <v>1435</v>
      </c>
      <c r="E37" s="121" t="s">
        <v>31</v>
      </c>
      <c r="F37" s="120" t="s">
        <v>415</v>
      </c>
      <c r="G37" s="120" t="s">
        <v>28</v>
      </c>
      <c r="H37" s="343">
        <v>20</v>
      </c>
      <c r="I37" s="212">
        <v>25</v>
      </c>
      <c r="J37" s="213">
        <v>20</v>
      </c>
      <c r="K37" s="213">
        <v>10</v>
      </c>
      <c r="L37" s="213">
        <v>10</v>
      </c>
      <c r="M37" s="183">
        <f t="shared" si="0"/>
        <v>85</v>
      </c>
      <c r="N37" s="183" t="str">
        <f t="shared" si="1"/>
        <v>Tốt</v>
      </c>
      <c r="O37" s="15" t="s">
        <v>1456</v>
      </c>
    </row>
    <row r="38" spans="1:29" s="2" customFormat="1" x14ac:dyDescent="0.25">
      <c r="A38" s="25">
        <v>24</v>
      </c>
      <c r="B38" s="120" t="s">
        <v>1436</v>
      </c>
      <c r="C38" s="120" t="s">
        <v>1437</v>
      </c>
      <c r="D38" s="120" t="s">
        <v>1224</v>
      </c>
      <c r="E38" s="121" t="s">
        <v>27</v>
      </c>
      <c r="F38" s="120" t="s">
        <v>1438</v>
      </c>
      <c r="G38" s="120" t="s">
        <v>28</v>
      </c>
      <c r="H38" s="343">
        <v>16</v>
      </c>
      <c r="I38" s="212">
        <v>25</v>
      </c>
      <c r="J38" s="213">
        <v>12</v>
      </c>
      <c r="K38" s="213">
        <v>21</v>
      </c>
      <c r="L38" s="213">
        <v>0</v>
      </c>
      <c r="M38" s="212">
        <f t="shared" si="0"/>
        <v>74</v>
      </c>
      <c r="N38" s="212" t="str">
        <f t="shared" si="1"/>
        <v>Khá</v>
      </c>
      <c r="O38" s="15"/>
    </row>
    <row r="39" spans="1:29" s="2" customFormat="1" x14ac:dyDescent="0.25">
      <c r="A39" s="25">
        <v>25</v>
      </c>
      <c r="B39" s="120" t="s">
        <v>1439</v>
      </c>
      <c r="C39" s="120" t="s">
        <v>1282</v>
      </c>
      <c r="D39" s="120" t="s">
        <v>411</v>
      </c>
      <c r="E39" s="121" t="s">
        <v>27</v>
      </c>
      <c r="F39" s="120" t="s">
        <v>1440</v>
      </c>
      <c r="G39" s="120" t="s">
        <v>28</v>
      </c>
      <c r="H39" s="343">
        <v>18</v>
      </c>
      <c r="I39" s="212">
        <v>25</v>
      </c>
      <c r="J39" s="213">
        <v>12</v>
      </c>
      <c r="K39" s="213">
        <v>14</v>
      </c>
      <c r="L39" s="213">
        <v>0</v>
      </c>
      <c r="M39" s="212">
        <f t="shared" si="0"/>
        <v>69</v>
      </c>
      <c r="N39" s="212" t="str">
        <f t="shared" si="1"/>
        <v>Khá</v>
      </c>
      <c r="O39" s="15"/>
    </row>
    <row r="40" spans="1:29" s="2" customFormat="1" x14ac:dyDescent="0.25">
      <c r="A40" s="25">
        <v>26</v>
      </c>
      <c r="B40" s="120" t="s">
        <v>1441</v>
      </c>
      <c r="C40" s="120" t="s">
        <v>1442</v>
      </c>
      <c r="D40" s="120" t="s">
        <v>1000</v>
      </c>
      <c r="E40" s="121" t="s">
        <v>27</v>
      </c>
      <c r="F40" s="120" t="s">
        <v>1443</v>
      </c>
      <c r="G40" s="120" t="s">
        <v>28</v>
      </c>
      <c r="H40" s="343">
        <v>14</v>
      </c>
      <c r="I40" s="212">
        <v>25</v>
      </c>
      <c r="J40" s="213">
        <v>16</v>
      </c>
      <c r="K40" s="213">
        <v>17</v>
      </c>
      <c r="L40" s="213">
        <v>0</v>
      </c>
      <c r="M40" s="212">
        <f t="shared" si="0"/>
        <v>72</v>
      </c>
      <c r="N40" s="212" t="str">
        <f t="shared" si="1"/>
        <v>Khá</v>
      </c>
      <c r="O40" s="15"/>
    </row>
    <row r="41" spans="1:29" s="2" customFormat="1" x14ac:dyDescent="0.25">
      <c r="A41" s="25">
        <v>27</v>
      </c>
      <c r="B41" s="120" t="s">
        <v>1444</v>
      </c>
      <c r="C41" s="120" t="s">
        <v>1445</v>
      </c>
      <c r="D41" s="120" t="s">
        <v>1446</v>
      </c>
      <c r="E41" s="121" t="s">
        <v>27</v>
      </c>
      <c r="F41" s="120" t="s">
        <v>1447</v>
      </c>
      <c r="G41" s="120" t="s">
        <v>28</v>
      </c>
      <c r="H41" s="343">
        <v>16</v>
      </c>
      <c r="I41" s="212">
        <v>25</v>
      </c>
      <c r="J41" s="213">
        <v>17</v>
      </c>
      <c r="K41" s="213">
        <v>14</v>
      </c>
      <c r="L41" s="213">
        <v>0</v>
      </c>
      <c r="M41" s="212">
        <f t="shared" si="0"/>
        <v>72</v>
      </c>
      <c r="N41" s="212" t="str">
        <f t="shared" si="1"/>
        <v>Khá</v>
      </c>
      <c r="O41" s="15"/>
    </row>
    <row r="42" spans="1:29" s="2" customFormat="1" x14ac:dyDescent="0.25">
      <c r="A42" s="25">
        <v>28</v>
      </c>
      <c r="B42" s="120" t="s">
        <v>1448</v>
      </c>
      <c r="C42" s="120" t="s">
        <v>580</v>
      </c>
      <c r="D42" s="120" t="s">
        <v>1449</v>
      </c>
      <c r="E42" s="121" t="s">
        <v>27</v>
      </c>
      <c r="F42" s="120" t="s">
        <v>1450</v>
      </c>
      <c r="G42" s="120" t="s">
        <v>28</v>
      </c>
      <c r="H42" s="343">
        <v>18</v>
      </c>
      <c r="I42" s="212">
        <v>25</v>
      </c>
      <c r="J42" s="213">
        <v>12</v>
      </c>
      <c r="K42" s="213">
        <v>17</v>
      </c>
      <c r="L42" s="213">
        <v>0</v>
      </c>
      <c r="M42" s="212">
        <f t="shared" si="0"/>
        <v>72</v>
      </c>
      <c r="N42" s="212" t="str">
        <f t="shared" si="1"/>
        <v>Khá</v>
      </c>
      <c r="O42" s="15"/>
    </row>
    <row r="43" spans="1:29" x14ac:dyDescent="0.25">
      <c r="A43" s="3"/>
      <c r="B43" s="814" t="s">
        <v>1451</v>
      </c>
      <c r="C43" s="814"/>
      <c r="D43" s="814"/>
      <c r="E43" s="344"/>
      <c r="F43" s="344"/>
      <c r="G43" s="3"/>
      <c r="H43" s="4"/>
      <c r="I43" s="4"/>
      <c r="J43" s="4"/>
      <c r="K43" s="4"/>
      <c r="L43" s="4"/>
      <c r="M43" s="4"/>
      <c r="N43" s="4"/>
      <c r="O43" s="4"/>
    </row>
    <row r="44" spans="1:29" s="2" customFormat="1" x14ac:dyDescent="0.25">
      <c r="B44" s="113"/>
      <c r="C44" s="113"/>
      <c r="D44" s="113"/>
      <c r="E44" s="113"/>
      <c r="F44" s="113"/>
      <c r="G44" s="70"/>
      <c r="H44" s="70"/>
      <c r="I44" s="70"/>
      <c r="J44" s="792" t="s">
        <v>19</v>
      </c>
      <c r="K44" s="792"/>
      <c r="L44" s="792"/>
      <c r="M44" s="32"/>
      <c r="N44" s="32"/>
      <c r="O44" s="32"/>
    </row>
    <row r="45" spans="1:29" x14ac:dyDescent="0.25">
      <c r="A45" s="70"/>
      <c r="B45" s="70"/>
      <c r="C45" s="187"/>
      <c r="D45" s="70"/>
      <c r="E45" s="70"/>
      <c r="F45" s="70"/>
      <c r="G45" s="70"/>
      <c r="H45" s="70"/>
      <c r="I45" s="70"/>
      <c r="J45" s="793" t="s">
        <v>20</v>
      </c>
      <c r="K45" s="793"/>
      <c r="L45" s="793"/>
      <c r="M45" s="32"/>
      <c r="N45" s="32"/>
      <c r="O45" s="32"/>
      <c r="P45" s="70"/>
      <c r="Q45" s="70"/>
      <c r="R45" s="32"/>
      <c r="S45" s="32"/>
      <c r="T45" s="32"/>
      <c r="U45" s="32"/>
      <c r="V45" s="32"/>
      <c r="W45" s="32"/>
      <c r="X45" s="4"/>
      <c r="Y45" s="4"/>
      <c r="Z45" s="4"/>
      <c r="AA45" s="4"/>
      <c r="AB45" s="4"/>
      <c r="AC45" s="4"/>
    </row>
    <row r="46" spans="1:29" x14ac:dyDescent="0.25">
      <c r="A46" s="70"/>
      <c r="B46" s="189" t="s">
        <v>639</v>
      </c>
      <c r="C46" s="187"/>
      <c r="D46" s="70"/>
      <c r="E46" s="70"/>
      <c r="F46" s="70"/>
      <c r="G46" s="70"/>
      <c r="H46" s="70"/>
      <c r="I46" s="70"/>
      <c r="J46" s="70"/>
      <c r="K46" s="32"/>
      <c r="L46" s="32"/>
      <c r="M46" s="32"/>
      <c r="N46" s="32"/>
      <c r="O46" s="32"/>
      <c r="P46" s="70"/>
      <c r="Q46" s="70"/>
      <c r="R46" s="32"/>
      <c r="S46" s="32"/>
      <c r="T46" s="32"/>
      <c r="U46" s="32"/>
      <c r="V46" s="32"/>
      <c r="W46" s="32"/>
      <c r="X46" s="4"/>
      <c r="Y46" s="4"/>
      <c r="Z46" s="4"/>
      <c r="AA46" s="4"/>
      <c r="AB46" s="4"/>
      <c r="AC46" s="4"/>
    </row>
    <row r="47" spans="1:29" x14ac:dyDescent="0.25">
      <c r="A47" s="70"/>
      <c r="B47" s="70"/>
      <c r="C47" s="187"/>
      <c r="D47" s="70"/>
      <c r="E47" s="70"/>
      <c r="F47" s="70"/>
      <c r="G47" s="70"/>
      <c r="H47" s="70"/>
      <c r="I47" s="70"/>
      <c r="J47" s="70"/>
      <c r="K47" s="32"/>
      <c r="L47" s="32"/>
      <c r="M47" s="32"/>
      <c r="N47" s="32"/>
      <c r="O47" s="32"/>
      <c r="P47" s="70"/>
      <c r="Q47" s="70"/>
      <c r="R47" s="32"/>
      <c r="S47" s="32"/>
      <c r="T47" s="32"/>
      <c r="U47" s="32"/>
      <c r="V47" s="32"/>
      <c r="W47" s="32"/>
      <c r="X47" s="4"/>
      <c r="Y47" s="4"/>
      <c r="Z47" s="4"/>
      <c r="AA47" s="4"/>
      <c r="AB47" s="4"/>
      <c r="AC47" s="4"/>
    </row>
    <row r="48" spans="1:29" x14ac:dyDescent="0.25">
      <c r="A48" s="70"/>
      <c r="B48" s="70"/>
      <c r="C48" s="187"/>
      <c r="D48" s="70"/>
      <c r="E48" s="70"/>
      <c r="F48" s="70"/>
      <c r="G48" s="70"/>
      <c r="H48" s="70"/>
      <c r="I48" s="70"/>
      <c r="J48" s="70"/>
      <c r="K48" s="32"/>
      <c r="L48" s="32"/>
      <c r="M48" s="32"/>
      <c r="N48" s="32"/>
      <c r="O48" s="32"/>
      <c r="P48" s="70"/>
      <c r="Q48" s="70"/>
      <c r="R48" s="32"/>
      <c r="S48" s="32"/>
      <c r="T48" s="32"/>
      <c r="U48" s="32"/>
      <c r="V48" s="32"/>
      <c r="W48" s="32"/>
      <c r="X48" s="4"/>
      <c r="Y48" s="4"/>
      <c r="Z48" s="4"/>
      <c r="AA48" s="4"/>
      <c r="AB48" s="4"/>
      <c r="AC48" s="4"/>
    </row>
    <row r="49" spans="1:29" x14ac:dyDescent="0.25">
      <c r="A49" s="70"/>
      <c r="B49" s="70"/>
      <c r="C49" s="187"/>
      <c r="D49" s="70"/>
      <c r="E49" s="70"/>
      <c r="F49" s="70"/>
      <c r="G49" s="70"/>
      <c r="H49" s="70"/>
      <c r="I49" s="70"/>
      <c r="J49" s="70"/>
      <c r="K49" s="32"/>
      <c r="L49" s="32"/>
      <c r="M49" s="32"/>
      <c r="N49" s="32"/>
      <c r="O49" s="32"/>
      <c r="P49" s="70"/>
      <c r="Q49" s="70"/>
      <c r="R49" s="32"/>
      <c r="S49" s="32"/>
      <c r="T49" s="32"/>
      <c r="U49" s="32"/>
      <c r="V49" s="32"/>
      <c r="W49" s="32"/>
      <c r="X49" s="4"/>
      <c r="Y49" s="4"/>
      <c r="Z49" s="4"/>
      <c r="AA49" s="4"/>
      <c r="AB49" s="4"/>
      <c r="AC49" s="4"/>
    </row>
    <row r="50" spans="1:29" x14ac:dyDescent="0.25">
      <c r="A50" s="70"/>
      <c r="B50" s="70"/>
      <c r="C50" s="187"/>
      <c r="D50" s="70"/>
      <c r="E50" s="70"/>
      <c r="F50" s="70"/>
      <c r="G50" s="70"/>
      <c r="H50" s="70"/>
      <c r="I50" s="70"/>
      <c r="J50" s="70"/>
      <c r="K50" s="32"/>
      <c r="L50" s="32"/>
      <c r="M50" s="32"/>
      <c r="N50" s="32"/>
      <c r="O50" s="32"/>
      <c r="P50" s="70"/>
      <c r="Q50" s="70"/>
      <c r="R50" s="32"/>
      <c r="S50" s="32"/>
      <c r="T50" s="32"/>
      <c r="U50" s="32"/>
      <c r="V50" s="32"/>
      <c r="W50" s="32"/>
      <c r="X50" s="4"/>
      <c r="Y50" s="4"/>
      <c r="Z50" s="4"/>
      <c r="AA50" s="4"/>
      <c r="AB50" s="4"/>
      <c r="AC50" s="4"/>
    </row>
    <row r="51" spans="1:29" x14ac:dyDescent="0.25">
      <c r="A51" s="70"/>
      <c r="B51" s="70"/>
      <c r="C51" s="187"/>
      <c r="D51" s="70"/>
      <c r="E51" s="70"/>
      <c r="F51" s="70"/>
      <c r="G51" s="70"/>
      <c r="H51" s="70"/>
      <c r="I51" s="70"/>
      <c r="J51" s="70"/>
      <c r="K51" s="32"/>
      <c r="L51" s="32"/>
      <c r="M51" s="32"/>
      <c r="N51" s="32"/>
      <c r="O51" s="32"/>
      <c r="P51" s="70"/>
      <c r="Q51" s="70"/>
      <c r="R51" s="32"/>
      <c r="S51" s="32"/>
      <c r="T51" s="32"/>
      <c r="U51" s="32"/>
      <c r="V51" s="32"/>
      <c r="W51" s="32"/>
      <c r="X51" s="4"/>
      <c r="Y51" s="4"/>
      <c r="Z51" s="4"/>
      <c r="AA51" s="4"/>
      <c r="AB51" s="4"/>
      <c r="AC51" s="4"/>
    </row>
    <row r="52" spans="1:29" x14ac:dyDescent="0.25">
      <c r="A52" s="70"/>
      <c r="B52" s="70"/>
      <c r="C52" s="187"/>
      <c r="D52" s="70"/>
      <c r="E52" s="70"/>
      <c r="F52" s="70"/>
      <c r="G52" s="70"/>
      <c r="H52" s="70"/>
      <c r="I52" s="70"/>
      <c r="J52" s="70"/>
      <c r="K52" s="32"/>
      <c r="L52" s="32"/>
      <c r="M52" s="32"/>
      <c r="N52" s="32"/>
      <c r="O52" s="32"/>
      <c r="P52" s="70"/>
      <c r="Q52" s="70"/>
      <c r="R52" s="32"/>
      <c r="S52" s="32"/>
      <c r="T52" s="32"/>
      <c r="U52" s="32"/>
      <c r="V52" s="32"/>
      <c r="W52" s="32"/>
      <c r="X52" s="4"/>
      <c r="Y52" s="4"/>
      <c r="Z52" s="4"/>
      <c r="AA52" s="4"/>
      <c r="AB52" s="4"/>
      <c r="AC52" s="4"/>
    </row>
    <row r="53" spans="1:29" x14ac:dyDescent="0.25">
      <c r="A53" s="70"/>
      <c r="B53" s="70"/>
      <c r="C53" s="187"/>
      <c r="D53" s="70"/>
      <c r="E53" s="70"/>
      <c r="F53" s="70"/>
      <c r="G53" s="70"/>
      <c r="H53" s="70"/>
      <c r="I53" s="70"/>
      <c r="J53" s="70"/>
      <c r="K53" s="32"/>
      <c r="L53" s="32"/>
      <c r="M53" s="32"/>
      <c r="N53" s="32"/>
      <c r="O53" s="32"/>
      <c r="P53" s="70"/>
      <c r="Q53" s="70"/>
      <c r="R53" s="32"/>
      <c r="S53" s="32"/>
      <c r="T53" s="32"/>
      <c r="U53" s="32"/>
      <c r="V53" s="32"/>
      <c r="W53" s="32"/>
      <c r="X53" s="4"/>
      <c r="Y53" s="4"/>
      <c r="Z53" s="4"/>
      <c r="AA53" s="4"/>
      <c r="AB53" s="4"/>
      <c r="AC53" s="4"/>
    </row>
    <row r="54" spans="1:29" x14ac:dyDescent="0.25">
      <c r="A54" s="70"/>
      <c r="B54" s="70"/>
      <c r="C54" s="187"/>
      <c r="D54" s="70"/>
      <c r="E54" s="70"/>
      <c r="F54" s="70"/>
      <c r="G54" s="70"/>
      <c r="H54" s="70"/>
      <c r="I54" s="70"/>
      <c r="J54" s="70"/>
      <c r="K54" s="32"/>
      <c r="L54" s="32"/>
      <c r="M54" s="32"/>
      <c r="N54" s="32"/>
      <c r="O54" s="32"/>
      <c r="P54" s="70"/>
      <c r="Q54" s="70"/>
      <c r="R54" s="32"/>
      <c r="S54" s="32"/>
      <c r="T54" s="32"/>
      <c r="U54" s="32"/>
      <c r="V54" s="32"/>
      <c r="W54" s="32"/>
      <c r="X54" s="4"/>
      <c r="Y54" s="4"/>
      <c r="Z54" s="4"/>
      <c r="AA54" s="4"/>
      <c r="AB54" s="4"/>
      <c r="AC54" s="4"/>
    </row>
    <row r="55" spans="1:29" x14ac:dyDescent="0.25">
      <c r="A55" s="70"/>
      <c r="B55" s="70"/>
      <c r="C55" s="187"/>
      <c r="D55" s="70"/>
      <c r="E55" s="70"/>
      <c r="F55" s="70"/>
      <c r="G55" s="70"/>
      <c r="H55" s="70"/>
      <c r="I55" s="70"/>
      <c r="J55" s="70"/>
      <c r="K55" s="32"/>
      <c r="L55" s="32"/>
      <c r="M55" s="32"/>
      <c r="N55" s="32"/>
      <c r="O55" s="32"/>
      <c r="P55" s="70"/>
      <c r="Q55" s="70"/>
      <c r="R55" s="32"/>
      <c r="S55" s="32"/>
      <c r="T55" s="32"/>
      <c r="U55" s="32"/>
      <c r="V55" s="32"/>
      <c r="W55" s="32"/>
      <c r="X55" s="4"/>
      <c r="Y55" s="4"/>
      <c r="Z55" s="4"/>
      <c r="AA55" s="4"/>
      <c r="AB55" s="4"/>
      <c r="AC55" s="4"/>
    </row>
    <row r="56" spans="1:29" x14ac:dyDescent="0.25">
      <c r="A56" s="70"/>
      <c r="B56" s="70"/>
      <c r="C56" s="187"/>
      <c r="D56" s="70"/>
      <c r="E56" s="70"/>
      <c r="F56" s="70"/>
      <c r="G56" s="70"/>
      <c r="H56" s="70"/>
      <c r="I56" s="70"/>
      <c r="J56" s="70"/>
      <c r="K56" s="32"/>
      <c r="L56" s="32"/>
      <c r="M56" s="32"/>
      <c r="N56" s="32"/>
      <c r="O56" s="32"/>
      <c r="P56" s="70"/>
      <c r="Q56" s="70"/>
      <c r="R56" s="32"/>
      <c r="S56" s="32"/>
      <c r="T56" s="32"/>
      <c r="U56" s="32"/>
      <c r="V56" s="32"/>
      <c r="W56" s="32"/>
      <c r="X56" s="4"/>
      <c r="Y56" s="4"/>
      <c r="Z56" s="4"/>
      <c r="AA56" s="4"/>
      <c r="AB56" s="4"/>
      <c r="AC56" s="4"/>
    </row>
    <row r="57" spans="1:29" x14ac:dyDescent="0.25">
      <c r="A57" s="70"/>
      <c r="B57" s="70"/>
      <c r="C57" s="187"/>
      <c r="D57" s="70"/>
      <c r="E57" s="70"/>
      <c r="F57" s="70"/>
      <c r="G57" s="70"/>
      <c r="H57" s="70"/>
      <c r="I57" s="70"/>
      <c r="J57" s="70"/>
      <c r="K57" s="32"/>
      <c r="L57" s="32"/>
      <c r="M57" s="32"/>
      <c r="N57" s="32"/>
      <c r="O57" s="32"/>
      <c r="P57" s="70"/>
      <c r="Q57" s="70"/>
      <c r="R57" s="32"/>
      <c r="S57" s="32"/>
      <c r="T57" s="32"/>
      <c r="U57" s="32"/>
      <c r="V57" s="32"/>
      <c r="W57" s="32"/>
      <c r="X57" s="4"/>
      <c r="Y57" s="4"/>
      <c r="Z57" s="4"/>
      <c r="AA57" s="4"/>
      <c r="AB57" s="4"/>
      <c r="AC57" s="4"/>
    </row>
    <row r="58" spans="1:29" x14ac:dyDescent="0.25">
      <c r="A58" s="70"/>
      <c r="B58" s="70"/>
      <c r="C58" s="187"/>
      <c r="D58" s="70"/>
      <c r="E58" s="70"/>
      <c r="F58" s="70"/>
      <c r="G58" s="70"/>
      <c r="H58" s="70"/>
      <c r="I58" s="70"/>
      <c r="J58" s="70"/>
      <c r="K58" s="32"/>
      <c r="L58" s="32"/>
      <c r="M58" s="32"/>
      <c r="N58" s="32"/>
      <c r="O58" s="32"/>
      <c r="P58" s="70"/>
      <c r="Q58" s="70"/>
      <c r="R58" s="32"/>
      <c r="S58" s="32"/>
      <c r="T58" s="32"/>
      <c r="U58" s="32"/>
      <c r="V58" s="32"/>
      <c r="W58" s="32"/>
      <c r="X58" s="4"/>
      <c r="Y58" s="4"/>
      <c r="Z58" s="4"/>
      <c r="AA58" s="4"/>
      <c r="AB58" s="4"/>
      <c r="AC58" s="4"/>
    </row>
    <row r="59" spans="1:29" x14ac:dyDescent="0.25">
      <c r="A59" s="70"/>
      <c r="B59" s="70"/>
      <c r="C59" s="187"/>
      <c r="D59" s="70"/>
      <c r="E59" s="70"/>
      <c r="F59" s="70"/>
      <c r="G59" s="70"/>
      <c r="H59" s="70"/>
      <c r="I59" s="70"/>
      <c r="J59" s="70"/>
      <c r="K59" s="32"/>
      <c r="L59" s="32"/>
      <c r="M59" s="32"/>
      <c r="N59" s="32"/>
      <c r="O59" s="32"/>
    </row>
    <row r="60" spans="1:29" x14ac:dyDescent="0.25">
      <c r="A60" s="70"/>
      <c r="B60" s="70"/>
      <c r="C60" s="187"/>
      <c r="D60" s="70"/>
      <c r="E60" s="70"/>
      <c r="F60" s="70"/>
      <c r="G60" s="70"/>
      <c r="H60" s="70"/>
      <c r="I60" s="70"/>
      <c r="J60" s="70"/>
      <c r="K60" s="32"/>
      <c r="L60" s="32"/>
      <c r="M60" s="32"/>
      <c r="N60" s="32"/>
      <c r="O60" s="32"/>
    </row>
    <row r="61" spans="1:29" x14ac:dyDescent="0.25">
      <c r="A61" s="70"/>
      <c r="B61" s="70"/>
      <c r="C61" s="187"/>
      <c r="D61" s="70"/>
      <c r="E61" s="70"/>
      <c r="F61" s="70"/>
      <c r="G61" s="70"/>
      <c r="H61" s="70"/>
      <c r="I61" s="70"/>
      <c r="J61" s="70"/>
      <c r="K61" s="32"/>
      <c r="L61" s="32"/>
      <c r="M61" s="32"/>
      <c r="N61" s="32"/>
      <c r="O61" s="32"/>
    </row>
    <row r="62" spans="1:29" x14ac:dyDescent="0.25">
      <c r="A62" s="70"/>
      <c r="B62" s="70"/>
      <c r="C62" s="187"/>
      <c r="D62" s="70"/>
      <c r="E62" s="70"/>
      <c r="F62" s="70"/>
      <c r="G62" s="70"/>
      <c r="H62" s="70"/>
      <c r="I62" s="70"/>
      <c r="J62" s="70"/>
      <c r="K62" s="32"/>
      <c r="L62" s="32"/>
      <c r="M62" s="32"/>
      <c r="N62" s="32"/>
      <c r="O62" s="32"/>
    </row>
    <row r="63" spans="1:29" x14ac:dyDescent="0.25">
      <c r="A63" s="70"/>
      <c r="B63" s="70"/>
      <c r="C63" s="187"/>
      <c r="D63" s="70"/>
      <c r="E63" s="70"/>
      <c r="F63" s="70"/>
      <c r="G63" s="70"/>
      <c r="H63" s="70"/>
      <c r="I63" s="70"/>
      <c r="J63" s="70"/>
      <c r="K63" s="32"/>
      <c r="L63" s="32"/>
      <c r="M63" s="32"/>
      <c r="N63" s="32"/>
      <c r="O63" s="32"/>
    </row>
    <row r="64" spans="1:29" x14ac:dyDescent="0.25">
      <c r="A64" s="70"/>
      <c r="B64" s="70"/>
      <c r="C64" s="187"/>
      <c r="D64" s="70"/>
      <c r="E64" s="70"/>
      <c r="F64" s="70"/>
      <c r="G64" s="70"/>
      <c r="H64" s="70"/>
      <c r="I64" s="70"/>
      <c r="J64" s="70"/>
      <c r="K64" s="32"/>
      <c r="L64" s="32"/>
      <c r="M64" s="32"/>
      <c r="N64" s="32"/>
      <c r="O64" s="32"/>
    </row>
    <row r="65" spans="1:15" x14ac:dyDescent="0.25">
      <c r="A65" s="70"/>
      <c r="B65" s="70"/>
      <c r="C65" s="187"/>
      <c r="D65" s="70"/>
      <c r="E65" s="70"/>
      <c r="F65" s="70"/>
      <c r="G65" s="70"/>
      <c r="H65" s="70"/>
      <c r="I65" s="70"/>
      <c r="J65" s="70"/>
      <c r="K65" s="32"/>
      <c r="L65" s="32"/>
      <c r="M65" s="32"/>
      <c r="N65" s="32"/>
      <c r="O65" s="32"/>
    </row>
    <row r="66" spans="1:15" x14ac:dyDescent="0.25">
      <c r="A66" s="70"/>
      <c r="B66" s="70"/>
      <c r="C66" s="187"/>
      <c r="D66" s="70"/>
      <c r="E66" s="70"/>
      <c r="F66" s="70"/>
      <c r="G66" s="70"/>
      <c r="H66" s="70"/>
      <c r="I66" s="70"/>
      <c r="J66" s="70"/>
      <c r="K66" s="32"/>
      <c r="L66" s="32"/>
      <c r="M66" s="32"/>
      <c r="N66" s="32"/>
      <c r="O66" s="32"/>
    </row>
    <row r="67" spans="1:15" x14ac:dyDescent="0.25">
      <c r="A67" s="70"/>
      <c r="B67" s="70"/>
      <c r="C67" s="187"/>
      <c r="D67" s="70"/>
      <c r="E67" s="70"/>
      <c r="F67" s="70"/>
      <c r="G67" s="70"/>
      <c r="H67" s="70"/>
      <c r="I67" s="70"/>
      <c r="J67" s="70"/>
      <c r="K67" s="32"/>
      <c r="L67" s="32"/>
      <c r="M67" s="32"/>
      <c r="N67" s="32"/>
      <c r="O67" s="32"/>
    </row>
    <row r="68" spans="1:15" x14ac:dyDescent="0.25">
      <c r="A68" s="70"/>
      <c r="B68" s="70"/>
      <c r="C68" s="187"/>
      <c r="D68" s="70"/>
      <c r="E68" s="70"/>
      <c r="F68" s="70"/>
      <c r="G68" s="70"/>
      <c r="H68" s="70"/>
      <c r="I68" s="70"/>
      <c r="J68" s="70"/>
      <c r="K68" s="32"/>
      <c r="L68" s="32"/>
      <c r="M68" s="32"/>
      <c r="N68" s="32"/>
      <c r="O68" s="32"/>
    </row>
    <row r="69" spans="1:15" x14ac:dyDescent="0.25">
      <c r="A69" s="70"/>
      <c r="B69" s="70"/>
      <c r="C69" s="187"/>
      <c r="D69" s="70"/>
      <c r="E69" s="70"/>
      <c r="F69" s="70"/>
      <c r="G69" s="70"/>
      <c r="H69" s="70"/>
      <c r="I69" s="70"/>
      <c r="J69" s="70"/>
      <c r="K69" s="32"/>
      <c r="L69" s="32"/>
      <c r="M69" s="32"/>
      <c r="N69" s="32"/>
      <c r="O69" s="32"/>
    </row>
    <row r="70" spans="1:15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32"/>
      <c r="L70" s="32"/>
      <c r="M70" s="32"/>
      <c r="N70" s="32"/>
      <c r="O70" s="32"/>
    </row>
    <row r="71" spans="1:15" x14ac:dyDescent="0.25">
      <c r="A71" s="70"/>
      <c r="B71" s="70"/>
      <c r="C71" s="187"/>
      <c r="D71" s="70"/>
      <c r="E71" s="70"/>
      <c r="F71" s="70"/>
      <c r="G71" s="70"/>
      <c r="H71" s="70"/>
      <c r="I71" s="70"/>
      <c r="J71" s="70"/>
      <c r="K71" s="32"/>
      <c r="L71" s="32"/>
      <c r="M71" s="32"/>
      <c r="N71" s="32"/>
      <c r="O71" s="32"/>
    </row>
    <row r="72" spans="1:15" x14ac:dyDescent="0.25">
      <c r="A72" s="70"/>
      <c r="B72" s="70"/>
      <c r="C72" s="187"/>
      <c r="D72" s="70"/>
      <c r="E72" s="188"/>
      <c r="F72" s="188"/>
      <c r="G72" s="70"/>
      <c r="H72" s="70"/>
      <c r="I72" s="70"/>
      <c r="J72" s="70"/>
      <c r="K72" s="32"/>
      <c r="L72" s="32"/>
      <c r="M72" s="32"/>
      <c r="N72" s="32"/>
      <c r="O72" s="32"/>
    </row>
    <row r="73" spans="1:15" x14ac:dyDescent="0.25">
      <c r="A73" s="70"/>
      <c r="B73" s="70"/>
      <c r="C73" s="187"/>
      <c r="D73" s="70"/>
      <c r="E73" s="70"/>
      <c r="F73" s="70"/>
      <c r="G73" s="70"/>
      <c r="H73" s="70"/>
      <c r="I73" s="70"/>
      <c r="J73" s="70"/>
      <c r="K73" s="32"/>
      <c r="L73" s="32"/>
      <c r="M73" s="32"/>
      <c r="N73" s="32"/>
      <c r="O73" s="32"/>
    </row>
    <row r="74" spans="1:15" x14ac:dyDescent="0.25">
      <c r="A74" s="70"/>
      <c r="B74" s="70"/>
      <c r="C74" s="187"/>
      <c r="D74" s="70"/>
      <c r="E74" s="70"/>
      <c r="F74" s="70"/>
      <c r="G74" s="70"/>
      <c r="H74" s="70"/>
      <c r="I74" s="70"/>
      <c r="J74" s="70"/>
      <c r="K74" s="32"/>
      <c r="L74" s="32"/>
      <c r="M74" s="32"/>
      <c r="N74" s="32"/>
      <c r="O74" s="32"/>
    </row>
    <row r="75" spans="1:15" x14ac:dyDescent="0.25">
      <c r="A75" s="70"/>
      <c r="B75" s="70"/>
      <c r="C75" s="187"/>
      <c r="D75" s="70"/>
      <c r="E75" s="70"/>
      <c r="F75" s="70"/>
      <c r="G75" s="70"/>
      <c r="H75" s="70"/>
      <c r="I75" s="70"/>
      <c r="J75" s="70"/>
      <c r="K75" s="32"/>
      <c r="L75" s="32"/>
      <c r="M75" s="32"/>
      <c r="N75" s="32"/>
      <c r="O75" s="32"/>
    </row>
    <row r="76" spans="1:15" x14ac:dyDescent="0.25">
      <c r="A76" s="70"/>
      <c r="B76" s="70"/>
      <c r="C76" s="187"/>
      <c r="D76" s="70"/>
      <c r="E76" s="70"/>
      <c r="F76" s="70"/>
      <c r="G76" s="70"/>
      <c r="H76" s="70"/>
      <c r="I76" s="70"/>
      <c r="J76" s="70"/>
      <c r="K76" s="32"/>
      <c r="L76" s="32"/>
      <c r="M76" s="32"/>
      <c r="N76" s="32"/>
      <c r="O76" s="32"/>
    </row>
    <row r="77" spans="1:15" x14ac:dyDescent="0.25">
      <c r="A77" s="70"/>
      <c r="B77" s="70"/>
      <c r="C77" s="187"/>
      <c r="D77" s="70"/>
      <c r="E77" s="70"/>
      <c r="F77" s="70"/>
      <c r="G77" s="70"/>
      <c r="H77" s="70"/>
      <c r="I77" s="70"/>
      <c r="J77" s="70"/>
      <c r="K77" s="32"/>
      <c r="L77" s="32"/>
      <c r="M77" s="32"/>
      <c r="N77" s="32"/>
      <c r="O77" s="32"/>
    </row>
    <row r="78" spans="1:15" x14ac:dyDescent="0.25">
      <c r="A78" s="70"/>
      <c r="B78" s="70"/>
      <c r="C78" s="187"/>
      <c r="D78" s="70"/>
      <c r="E78" s="70"/>
      <c r="F78" s="70"/>
    </row>
    <row r="79" spans="1:15" x14ac:dyDescent="0.25">
      <c r="E79" s="1"/>
      <c r="F79" s="1"/>
    </row>
    <row r="80" spans="1:15" x14ac:dyDescent="0.25">
      <c r="E80" s="1"/>
      <c r="F80" s="1"/>
    </row>
    <row r="81" spans="1:15" x14ac:dyDescent="0.25">
      <c r="E81" s="1"/>
      <c r="F81" s="1"/>
    </row>
    <row r="82" spans="1:15" x14ac:dyDescent="0.25">
      <c r="E82" s="1"/>
      <c r="F82" s="1"/>
    </row>
    <row r="83" spans="1:15" x14ac:dyDescent="0.25">
      <c r="A83" s="5"/>
    </row>
    <row r="84" spans="1:15" x14ac:dyDescent="0.25">
      <c r="G84" s="180"/>
      <c r="N84" s="180"/>
    </row>
    <row r="85" spans="1:15" x14ac:dyDescent="0.25">
      <c r="H85" s="180"/>
      <c r="I85" s="180"/>
      <c r="J85" s="180"/>
      <c r="K85" s="180"/>
      <c r="L85" s="180"/>
      <c r="O85" s="180"/>
    </row>
    <row r="86" spans="1:15" x14ac:dyDescent="0.25">
      <c r="H86" s="180"/>
      <c r="I86" s="180"/>
      <c r="J86" s="180"/>
      <c r="K86" s="180"/>
      <c r="L86" s="180"/>
      <c r="O86" s="180"/>
    </row>
    <row r="87" spans="1:15" x14ac:dyDescent="0.25">
      <c r="H87" s="180"/>
      <c r="I87" s="180"/>
      <c r="J87" s="180"/>
      <c r="K87" s="180"/>
      <c r="L87" s="180"/>
      <c r="O87" s="180"/>
    </row>
    <row r="88" spans="1:15" x14ac:dyDescent="0.25">
      <c r="H88" s="180"/>
      <c r="I88" s="180"/>
      <c r="J88" s="180"/>
      <c r="K88" s="180"/>
      <c r="L88" s="180"/>
      <c r="M88" s="2"/>
      <c r="O88" s="180"/>
    </row>
    <row r="90" spans="1:15" x14ac:dyDescent="0.25">
      <c r="G90" s="179"/>
    </row>
    <row r="91" spans="1:15" x14ac:dyDescent="0.25">
      <c r="B91" s="180"/>
      <c r="G91" s="179"/>
    </row>
    <row r="92" spans="1:15" x14ac:dyDescent="0.25">
      <c r="B92" s="180"/>
      <c r="G92" s="179"/>
    </row>
    <row r="93" spans="1:15" x14ac:dyDescent="0.25">
      <c r="B93" s="180"/>
    </row>
  </sheetData>
  <mergeCells count="24">
    <mergeCell ref="N13:N14"/>
    <mergeCell ref="O13:O14"/>
    <mergeCell ref="A8:O8"/>
    <mergeCell ref="A2:D2"/>
    <mergeCell ref="A3:D3"/>
    <mergeCell ref="J2:O2"/>
    <mergeCell ref="J3:O3"/>
    <mergeCell ref="J5:O5"/>
    <mergeCell ref="B43:D43"/>
    <mergeCell ref="J44:L44"/>
    <mergeCell ref="J1:N1"/>
    <mergeCell ref="A7:O7"/>
    <mergeCell ref="J45:L45"/>
    <mergeCell ref="A9:O9"/>
    <mergeCell ref="A10:O10"/>
    <mergeCell ref="A11:O11"/>
    <mergeCell ref="A13:A14"/>
    <mergeCell ref="B13:B14"/>
    <mergeCell ref="C13:D14"/>
    <mergeCell ref="E13:E14"/>
    <mergeCell ref="F13:F14"/>
    <mergeCell ref="G13:G14"/>
    <mergeCell ref="H13:L13"/>
    <mergeCell ref="M13:M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998"/>
  <sheetViews>
    <sheetView topLeftCell="A7" workbookViewId="0">
      <selection activeCell="E31" sqref="E31"/>
    </sheetView>
  </sheetViews>
  <sheetFormatPr defaultColWidth="14.42578125" defaultRowHeight="15" customHeight="1" x14ac:dyDescent="0.25"/>
  <cols>
    <col min="1" max="1" width="5.140625" style="179" bestFit="1" customWidth="1"/>
    <col min="2" max="2" width="11.28515625" style="179" bestFit="1" customWidth="1"/>
    <col min="3" max="3" width="17" style="179" bestFit="1" customWidth="1"/>
    <col min="4" max="4" width="7.42578125" style="179" bestFit="1" customWidth="1"/>
    <col min="5" max="5" width="11.28515625" style="179" bestFit="1" customWidth="1"/>
    <col min="6" max="6" width="6.42578125" style="179" bestFit="1" customWidth="1"/>
    <col min="7" max="7" width="11.28515625" style="179" bestFit="1" customWidth="1"/>
    <col min="8" max="8" width="7.28515625" style="179" customWidth="1"/>
    <col min="9" max="9" width="7.5703125" style="179" customWidth="1"/>
    <col min="10" max="10" width="6.85546875" style="179" customWidth="1"/>
    <col min="11" max="11" width="7.140625" style="179" customWidth="1"/>
    <col min="12" max="12" width="6.42578125" style="179" customWidth="1"/>
    <col min="13" max="13" width="7.5703125" style="179" bestFit="1" customWidth="1"/>
    <col min="14" max="14" width="10.140625" style="179" customWidth="1"/>
    <col min="15" max="15" width="27.5703125" style="179" bestFit="1" customWidth="1"/>
    <col min="16" max="16" width="12.85546875" style="179" customWidth="1"/>
    <col min="17" max="28" width="9.140625" style="179" customWidth="1"/>
    <col min="29" max="16384" width="14.42578125" style="179"/>
  </cols>
  <sheetData>
    <row r="1" spans="1:28" ht="12.75" customHeight="1" x14ac:dyDescent="0.25">
      <c r="A1" s="545"/>
      <c r="B1" s="1"/>
      <c r="C1" s="1"/>
      <c r="D1" s="1"/>
      <c r="E1" s="545"/>
      <c r="F1" s="545"/>
      <c r="G1" s="1"/>
      <c r="H1" s="1"/>
      <c r="I1" s="1"/>
      <c r="J1" s="1"/>
      <c r="K1" s="802"/>
      <c r="L1" s="901"/>
      <c r="M1" s="901"/>
      <c r="N1" s="90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 x14ac:dyDescent="0.25">
      <c r="A2" s="804" t="s">
        <v>0</v>
      </c>
      <c r="B2" s="901"/>
      <c r="C2" s="901"/>
      <c r="D2" s="901"/>
      <c r="E2" s="901"/>
      <c r="F2" s="545"/>
      <c r="G2" s="2"/>
      <c r="H2" s="803" t="s">
        <v>1</v>
      </c>
      <c r="I2" s="901"/>
      <c r="J2" s="901"/>
      <c r="K2" s="901"/>
      <c r="L2" s="901"/>
      <c r="M2" s="901"/>
      <c r="N2" s="901"/>
      <c r="O2" s="90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6.5" customHeight="1" x14ac:dyDescent="0.25">
      <c r="A3" s="803" t="s">
        <v>3</v>
      </c>
      <c r="B3" s="901"/>
      <c r="C3" s="901"/>
      <c r="D3" s="901"/>
      <c r="E3" s="901"/>
      <c r="F3" s="545"/>
      <c r="G3" s="1"/>
      <c r="H3" s="803" t="s">
        <v>2</v>
      </c>
      <c r="I3" s="901"/>
      <c r="J3" s="901"/>
      <c r="K3" s="901"/>
      <c r="L3" s="901"/>
      <c r="M3" s="901"/>
      <c r="N3" s="901"/>
      <c r="O3" s="90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1.5" customHeight="1" x14ac:dyDescent="0.25">
      <c r="A4" s="545"/>
      <c r="B4" s="1"/>
      <c r="C4" s="1"/>
      <c r="D4" s="1"/>
      <c r="E4" s="545"/>
      <c r="F4" s="545"/>
      <c r="G4" s="1"/>
      <c r="H4" s="802" t="s">
        <v>24</v>
      </c>
      <c r="I4" s="901"/>
      <c r="J4" s="901"/>
      <c r="K4" s="901"/>
      <c r="L4" s="901"/>
      <c r="M4" s="901"/>
      <c r="N4" s="901"/>
      <c r="O4" s="90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1.75" customHeight="1" x14ac:dyDescent="0.25">
      <c r="A5" s="803" t="s">
        <v>4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54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7.25" customHeight="1" x14ac:dyDescent="0.25">
      <c r="A6" s="902" t="s">
        <v>22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628"/>
      <c r="P6" s="54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25">
      <c r="A7" s="902" t="s">
        <v>2112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543"/>
      <c r="P7" s="54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.75" customHeight="1" x14ac:dyDescent="0.25">
      <c r="A8" s="902" t="s">
        <v>2139</v>
      </c>
      <c r="B8" s="903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543"/>
      <c r="P8" s="54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 x14ac:dyDescent="0.25">
      <c r="A9" s="904" t="s">
        <v>5</v>
      </c>
      <c r="B9" s="904" t="s">
        <v>6</v>
      </c>
      <c r="C9" s="906" t="s">
        <v>7</v>
      </c>
      <c r="D9" s="907"/>
      <c r="E9" s="904" t="s">
        <v>9</v>
      </c>
      <c r="F9" s="904" t="s">
        <v>2113</v>
      </c>
      <c r="G9" s="910" t="s">
        <v>21</v>
      </c>
      <c r="H9" s="911" t="s">
        <v>10</v>
      </c>
      <c r="I9" s="912"/>
      <c r="J9" s="912"/>
      <c r="K9" s="912"/>
      <c r="L9" s="913"/>
      <c r="M9" s="904" t="s">
        <v>11</v>
      </c>
      <c r="N9" s="904" t="s">
        <v>12</v>
      </c>
      <c r="O9" s="904" t="s">
        <v>18</v>
      </c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</row>
    <row r="10" spans="1:28" ht="12.75" customHeight="1" x14ac:dyDescent="0.25">
      <c r="A10" s="905"/>
      <c r="B10" s="905"/>
      <c r="C10" s="908"/>
      <c r="D10" s="909"/>
      <c r="E10" s="905"/>
      <c r="F10" s="905"/>
      <c r="G10" s="909"/>
      <c r="H10" s="629" t="s">
        <v>13</v>
      </c>
      <c r="I10" s="629" t="s">
        <v>14</v>
      </c>
      <c r="J10" s="629" t="s">
        <v>15</v>
      </c>
      <c r="K10" s="629" t="s">
        <v>16</v>
      </c>
      <c r="L10" s="629" t="s">
        <v>17</v>
      </c>
      <c r="M10" s="905"/>
      <c r="N10" s="905"/>
      <c r="O10" s="90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customHeight="1" x14ac:dyDescent="0.25">
      <c r="A11" s="630">
        <v>1</v>
      </c>
      <c r="B11" s="631">
        <v>114719026</v>
      </c>
      <c r="C11" s="632" t="s">
        <v>2114</v>
      </c>
      <c r="D11" s="633" t="s">
        <v>26</v>
      </c>
      <c r="E11" s="634">
        <v>36219</v>
      </c>
      <c r="F11" s="635"/>
      <c r="G11" s="636"/>
      <c r="H11" s="637">
        <v>16</v>
      </c>
      <c r="I11" s="637">
        <v>21</v>
      </c>
      <c r="J11" s="637">
        <v>10</v>
      </c>
      <c r="K11" s="637">
        <v>20</v>
      </c>
      <c r="L11" s="630"/>
      <c r="M11" s="630">
        <f t="shared" ref="M11:M22" si="0">SUM(H11:L11)</f>
        <v>67</v>
      </c>
      <c r="N11" s="630" t="str">
        <f>IF(M11&gt;=90,"Xuất sắc",IF(M11&gt;=80,"Tốt",IF(M11&gt;=65,"Khá",IF(M11&gt;=50,"Trung bình",IF(M11&gt;=35,"Yếu","Kém")))))</f>
        <v>Khá</v>
      </c>
      <c r="O11" s="63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639">
        <v>2</v>
      </c>
      <c r="B12" s="631">
        <v>114719003</v>
      </c>
      <c r="C12" s="632" t="s">
        <v>2115</v>
      </c>
      <c r="D12" s="640" t="s">
        <v>2116</v>
      </c>
      <c r="E12" s="634">
        <v>37025</v>
      </c>
      <c r="F12" s="641"/>
      <c r="G12" s="642"/>
      <c r="H12" s="637">
        <v>18</v>
      </c>
      <c r="I12" s="637">
        <v>19</v>
      </c>
      <c r="J12" s="637">
        <v>17</v>
      </c>
      <c r="K12" s="637">
        <v>16</v>
      </c>
      <c r="L12" s="639"/>
      <c r="M12" s="643">
        <f t="shared" si="0"/>
        <v>70</v>
      </c>
      <c r="N12" s="643" t="str">
        <f t="shared" ref="N12:N30" si="1">IF(M12&gt;=90,"Xuất sắc",IF(M12&gt;=80,"Tốt",IF(M12&gt;=65,"Khá",IF(M12&gt;=50,"Trung bình",IF(M12&gt;=35,"Yếu","Kém")))))</f>
        <v>Khá</v>
      </c>
      <c r="O12" s="647" t="s">
        <v>2146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644">
        <v>3</v>
      </c>
      <c r="B13" s="631">
        <v>114719019</v>
      </c>
      <c r="C13" s="632" t="s">
        <v>2117</v>
      </c>
      <c r="D13" s="640" t="s">
        <v>898</v>
      </c>
      <c r="E13" s="634">
        <v>36645</v>
      </c>
      <c r="F13" s="635"/>
      <c r="G13" s="636"/>
      <c r="H13" s="637">
        <v>18</v>
      </c>
      <c r="I13" s="637">
        <v>24</v>
      </c>
      <c r="J13" s="637">
        <v>18</v>
      </c>
      <c r="K13" s="637">
        <v>19</v>
      </c>
      <c r="L13" s="630"/>
      <c r="M13" s="630">
        <f t="shared" si="0"/>
        <v>79</v>
      </c>
      <c r="N13" s="630" t="str">
        <f t="shared" si="1"/>
        <v>Khá</v>
      </c>
      <c r="O13" s="64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" customHeight="1" x14ac:dyDescent="0.25">
      <c r="A14" s="639">
        <v>4</v>
      </c>
      <c r="B14" s="631">
        <v>114719007</v>
      </c>
      <c r="C14" s="632" t="s">
        <v>2118</v>
      </c>
      <c r="D14" s="640" t="s">
        <v>513</v>
      </c>
      <c r="E14" s="634">
        <v>36653</v>
      </c>
      <c r="F14" s="641"/>
      <c r="G14" s="636"/>
      <c r="H14" s="637">
        <v>16</v>
      </c>
      <c r="I14" s="637">
        <v>19</v>
      </c>
      <c r="J14" s="637">
        <v>13</v>
      </c>
      <c r="K14" s="637">
        <v>23</v>
      </c>
      <c r="L14" s="637">
        <v>6</v>
      </c>
      <c r="M14" s="630">
        <f t="shared" si="0"/>
        <v>77</v>
      </c>
      <c r="N14" s="630" t="str">
        <f t="shared" si="1"/>
        <v>Khá</v>
      </c>
      <c r="O14" s="645" t="s">
        <v>2119</v>
      </c>
      <c r="P14" s="2"/>
      <c r="Q14" s="2"/>
      <c r="R14" s="2"/>
      <c r="S14" s="2"/>
      <c r="T14" s="2"/>
      <c r="U14" s="646"/>
      <c r="V14" s="646"/>
      <c r="W14" s="646"/>
      <c r="X14" s="646"/>
      <c r="Y14" s="646"/>
      <c r="Z14" s="646"/>
      <c r="AA14" s="646"/>
      <c r="AB14" s="646"/>
    </row>
    <row r="15" spans="1:28" ht="18" customHeight="1" x14ac:dyDescent="0.25">
      <c r="A15" s="637">
        <v>5</v>
      </c>
      <c r="B15" s="631">
        <v>114719006</v>
      </c>
      <c r="C15" s="632" t="s">
        <v>2120</v>
      </c>
      <c r="D15" s="640" t="s">
        <v>279</v>
      </c>
      <c r="E15" s="634">
        <v>36997</v>
      </c>
      <c r="F15" s="635"/>
      <c r="G15" s="636"/>
      <c r="H15" s="637">
        <v>16</v>
      </c>
      <c r="I15" s="637">
        <v>25</v>
      </c>
      <c r="J15" s="637">
        <v>15</v>
      </c>
      <c r="K15" s="637">
        <v>19</v>
      </c>
      <c r="L15" s="639"/>
      <c r="M15" s="630">
        <f t="shared" si="0"/>
        <v>75</v>
      </c>
      <c r="N15" s="630" t="str">
        <f t="shared" si="1"/>
        <v>Khá</v>
      </c>
      <c r="O15" s="64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" customHeight="1" x14ac:dyDescent="0.25">
      <c r="A16" s="637">
        <v>6</v>
      </c>
      <c r="B16" s="631">
        <v>114719029</v>
      </c>
      <c r="C16" s="632" t="s">
        <v>2121</v>
      </c>
      <c r="D16" s="640" t="s">
        <v>91</v>
      </c>
      <c r="E16" s="634">
        <v>37143</v>
      </c>
      <c r="F16" s="635"/>
      <c r="G16" s="636"/>
      <c r="H16" s="637">
        <v>18</v>
      </c>
      <c r="I16" s="637">
        <v>19</v>
      </c>
      <c r="J16" s="637">
        <v>15</v>
      </c>
      <c r="K16" s="637">
        <v>19</v>
      </c>
      <c r="L16" s="637"/>
      <c r="M16" s="630">
        <f t="shared" si="0"/>
        <v>71</v>
      </c>
      <c r="N16" s="630" t="str">
        <f t="shared" si="1"/>
        <v>Khá</v>
      </c>
      <c r="O16" s="64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" customHeight="1" x14ac:dyDescent="0.25">
      <c r="A17" s="644">
        <v>7</v>
      </c>
      <c r="B17" s="631">
        <v>114719008</v>
      </c>
      <c r="C17" s="632" t="s">
        <v>2122</v>
      </c>
      <c r="D17" s="640" t="s">
        <v>2043</v>
      </c>
      <c r="E17" s="634">
        <v>36704</v>
      </c>
      <c r="F17" s="635"/>
      <c r="G17" s="636"/>
      <c r="H17" s="637">
        <v>18</v>
      </c>
      <c r="I17" s="637">
        <v>25</v>
      </c>
      <c r="J17" s="637">
        <v>10</v>
      </c>
      <c r="K17" s="637">
        <v>19</v>
      </c>
      <c r="L17" s="637"/>
      <c r="M17" s="630">
        <f t="shared" si="0"/>
        <v>72</v>
      </c>
      <c r="N17" s="630" t="str">
        <f t="shared" si="1"/>
        <v>Khá</v>
      </c>
      <c r="O17" s="64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" customHeight="1" x14ac:dyDescent="0.25">
      <c r="A18" s="637">
        <v>8</v>
      </c>
      <c r="B18" s="631">
        <v>114719009</v>
      </c>
      <c r="C18" s="632" t="s">
        <v>2123</v>
      </c>
      <c r="D18" s="640" t="s">
        <v>570</v>
      </c>
      <c r="E18" s="634">
        <v>36993</v>
      </c>
      <c r="F18" s="635"/>
      <c r="G18" s="636"/>
      <c r="H18" s="637">
        <v>16</v>
      </c>
      <c r="I18" s="637">
        <v>17</v>
      </c>
      <c r="J18" s="637">
        <v>10</v>
      </c>
      <c r="K18" s="637">
        <v>20</v>
      </c>
      <c r="L18" s="637">
        <v>3</v>
      </c>
      <c r="M18" s="630">
        <f t="shared" si="0"/>
        <v>66</v>
      </c>
      <c r="N18" s="630" t="str">
        <f t="shared" si="1"/>
        <v>Khá</v>
      </c>
      <c r="O18" s="64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" customHeight="1" x14ac:dyDescent="0.25">
      <c r="A19" s="644">
        <v>9</v>
      </c>
      <c r="B19" s="631">
        <v>114719025</v>
      </c>
      <c r="C19" s="632" t="s">
        <v>2124</v>
      </c>
      <c r="D19" s="640" t="s">
        <v>570</v>
      </c>
      <c r="E19" s="634">
        <v>37031</v>
      </c>
      <c r="F19" s="635"/>
      <c r="G19" s="636"/>
      <c r="H19" s="637">
        <v>16</v>
      </c>
      <c r="I19" s="637">
        <v>19</v>
      </c>
      <c r="J19" s="637">
        <v>10</v>
      </c>
      <c r="K19" s="637">
        <v>19</v>
      </c>
      <c r="L19" s="637">
        <v>3</v>
      </c>
      <c r="M19" s="630">
        <f t="shared" si="0"/>
        <v>67</v>
      </c>
      <c r="N19" s="630" t="str">
        <f t="shared" si="1"/>
        <v>Khá</v>
      </c>
      <c r="O19" s="64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" customHeight="1" x14ac:dyDescent="0.25">
      <c r="A20" s="637">
        <v>10</v>
      </c>
      <c r="B20" s="631">
        <v>114719020</v>
      </c>
      <c r="C20" s="632" t="s">
        <v>2125</v>
      </c>
      <c r="D20" s="640" t="s">
        <v>76</v>
      </c>
      <c r="E20" s="634">
        <v>37107</v>
      </c>
      <c r="F20" s="635"/>
      <c r="G20" s="636"/>
      <c r="H20" s="637">
        <v>16</v>
      </c>
      <c r="I20" s="637">
        <v>25</v>
      </c>
      <c r="J20" s="637">
        <v>12</v>
      </c>
      <c r="K20" s="637">
        <v>23</v>
      </c>
      <c r="L20" s="637">
        <v>5</v>
      </c>
      <c r="M20" s="630">
        <f t="shared" si="0"/>
        <v>81</v>
      </c>
      <c r="N20" s="630" t="str">
        <f t="shared" si="1"/>
        <v>Tốt</v>
      </c>
      <c r="O20" s="645" t="s">
        <v>2142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" customHeight="1" x14ac:dyDescent="0.25">
      <c r="A21" s="644">
        <v>11</v>
      </c>
      <c r="B21" s="631">
        <v>114719011</v>
      </c>
      <c r="C21" s="632" t="s">
        <v>2126</v>
      </c>
      <c r="D21" s="640" t="s">
        <v>135</v>
      </c>
      <c r="E21" s="634">
        <v>37147</v>
      </c>
      <c r="F21" s="641"/>
      <c r="G21" s="636"/>
      <c r="H21" s="637">
        <v>20</v>
      </c>
      <c r="I21" s="637">
        <v>25</v>
      </c>
      <c r="J21" s="637">
        <v>17</v>
      </c>
      <c r="K21" s="637">
        <v>19</v>
      </c>
      <c r="L21" s="639">
        <v>10</v>
      </c>
      <c r="M21" s="630">
        <f t="shared" si="0"/>
        <v>91</v>
      </c>
      <c r="N21" s="630" t="str">
        <f t="shared" si="1"/>
        <v>Xuất sắc</v>
      </c>
      <c r="O21" s="645" t="s">
        <v>2141</v>
      </c>
      <c r="P21" s="2"/>
      <c r="Q21" s="2"/>
      <c r="R21" s="2"/>
      <c r="S21" s="2"/>
      <c r="T21" s="2"/>
      <c r="U21" s="646"/>
      <c r="V21" s="646"/>
      <c r="W21" s="646"/>
      <c r="X21" s="646"/>
      <c r="Y21" s="646"/>
      <c r="Z21" s="646"/>
      <c r="AA21" s="646"/>
      <c r="AB21" s="646"/>
    </row>
    <row r="22" spans="1:28" ht="18" customHeight="1" x14ac:dyDescent="0.25">
      <c r="A22" s="637">
        <v>12</v>
      </c>
      <c r="B22" s="631">
        <v>114719012</v>
      </c>
      <c r="C22" s="632" t="s">
        <v>2127</v>
      </c>
      <c r="D22" s="640" t="s">
        <v>185</v>
      </c>
      <c r="E22" s="634">
        <v>37118</v>
      </c>
      <c r="F22" s="635"/>
      <c r="G22" s="636"/>
      <c r="H22" s="637">
        <v>18</v>
      </c>
      <c r="I22" s="637">
        <v>25</v>
      </c>
      <c r="J22" s="637">
        <v>13</v>
      </c>
      <c r="K22" s="637">
        <v>19</v>
      </c>
      <c r="L22" s="639"/>
      <c r="M22" s="630">
        <f t="shared" si="0"/>
        <v>75</v>
      </c>
      <c r="N22" s="630" t="str">
        <f t="shared" si="1"/>
        <v>Khá</v>
      </c>
      <c r="O22" s="64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" customHeight="1" x14ac:dyDescent="0.25">
      <c r="A23" s="725">
        <v>13</v>
      </c>
      <c r="B23" s="726">
        <v>114719018</v>
      </c>
      <c r="C23" s="727" t="s">
        <v>2128</v>
      </c>
      <c r="D23" s="728" t="s">
        <v>387</v>
      </c>
      <c r="E23" s="729">
        <v>36966</v>
      </c>
      <c r="F23" s="730"/>
      <c r="G23" s="731"/>
      <c r="H23" s="732"/>
      <c r="I23" s="732"/>
      <c r="J23" s="732"/>
      <c r="K23" s="732"/>
      <c r="L23" s="732"/>
      <c r="M23" s="733"/>
      <c r="N23" s="733" t="str">
        <f t="shared" si="1"/>
        <v>Kém</v>
      </c>
      <c r="O23" s="7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" customHeight="1" x14ac:dyDescent="0.25">
      <c r="A24" s="637">
        <v>14</v>
      </c>
      <c r="B24" s="631">
        <v>114719035</v>
      </c>
      <c r="C24" s="632" t="s">
        <v>2129</v>
      </c>
      <c r="D24" s="640" t="s">
        <v>358</v>
      </c>
      <c r="E24" s="634">
        <v>33348</v>
      </c>
      <c r="F24" s="635"/>
      <c r="G24" s="636"/>
      <c r="H24" s="637">
        <v>20</v>
      </c>
      <c r="I24" s="637">
        <v>16</v>
      </c>
      <c r="J24" s="637">
        <v>15</v>
      </c>
      <c r="K24" s="637">
        <v>16</v>
      </c>
      <c r="L24" s="637"/>
      <c r="M24" s="630">
        <f t="shared" ref="M24:M26" si="2">SUM(H24:L24)</f>
        <v>67</v>
      </c>
      <c r="N24" s="630" t="str">
        <f t="shared" si="1"/>
        <v>Khá</v>
      </c>
      <c r="O24" s="64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644">
        <v>15</v>
      </c>
      <c r="B25" s="631">
        <v>114719013</v>
      </c>
      <c r="C25" s="632" t="s">
        <v>2130</v>
      </c>
      <c r="D25" s="640" t="s">
        <v>99</v>
      </c>
      <c r="E25" s="634">
        <v>37151</v>
      </c>
      <c r="F25" s="635"/>
      <c r="G25" s="636"/>
      <c r="H25" s="637">
        <v>20</v>
      </c>
      <c r="I25" s="637">
        <v>25</v>
      </c>
      <c r="J25" s="637">
        <v>17</v>
      </c>
      <c r="K25" s="637">
        <v>19</v>
      </c>
      <c r="L25" s="637">
        <v>10</v>
      </c>
      <c r="M25" s="630">
        <f t="shared" si="2"/>
        <v>91</v>
      </c>
      <c r="N25" s="630" t="str">
        <f t="shared" si="1"/>
        <v>Xuất sắc</v>
      </c>
      <c r="O25" s="645" t="s">
        <v>2143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644">
        <v>16</v>
      </c>
      <c r="B26" s="631">
        <v>114719014</v>
      </c>
      <c r="C26" s="632" t="s">
        <v>2131</v>
      </c>
      <c r="D26" s="640" t="s">
        <v>2132</v>
      </c>
      <c r="E26" s="634">
        <v>36906</v>
      </c>
      <c r="F26" s="641"/>
      <c r="G26" s="636"/>
      <c r="H26" s="637">
        <v>18</v>
      </c>
      <c r="I26" s="637">
        <v>25</v>
      </c>
      <c r="J26" s="637">
        <v>12</v>
      </c>
      <c r="K26" s="637">
        <v>16</v>
      </c>
      <c r="L26" s="637">
        <v>6</v>
      </c>
      <c r="M26" s="630">
        <f t="shared" si="2"/>
        <v>77</v>
      </c>
      <c r="N26" s="630" t="str">
        <f t="shared" si="1"/>
        <v>Khá</v>
      </c>
      <c r="O26" s="645" t="s">
        <v>2140</v>
      </c>
      <c r="P26" s="2"/>
      <c r="Q26" s="2"/>
      <c r="R26" s="2"/>
      <c r="S26" s="2"/>
      <c r="T26" s="646"/>
      <c r="U26" s="646"/>
      <c r="V26" s="646"/>
      <c r="W26" s="646"/>
      <c r="X26" s="646"/>
      <c r="Y26" s="646"/>
      <c r="Z26" s="646"/>
      <c r="AA26" s="646"/>
      <c r="AB26" s="646"/>
    </row>
    <row r="27" spans="1:28" ht="18" customHeight="1" x14ac:dyDescent="0.25">
      <c r="A27" s="725">
        <v>17</v>
      </c>
      <c r="B27" s="726">
        <v>114719034</v>
      </c>
      <c r="C27" s="727" t="s">
        <v>2133</v>
      </c>
      <c r="D27" s="728" t="s">
        <v>528</v>
      </c>
      <c r="E27" s="735">
        <v>37011</v>
      </c>
      <c r="F27" s="730"/>
      <c r="G27" s="731"/>
      <c r="H27" s="732"/>
      <c r="I27" s="732"/>
      <c r="J27" s="732"/>
      <c r="K27" s="732"/>
      <c r="L27" s="732"/>
      <c r="M27" s="733"/>
      <c r="N27" s="733" t="str">
        <f t="shared" si="1"/>
        <v>Kém</v>
      </c>
      <c r="O27" s="7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637">
        <v>18</v>
      </c>
      <c r="B28" s="631">
        <v>114719023</v>
      </c>
      <c r="C28" s="632" t="s">
        <v>2134</v>
      </c>
      <c r="D28" s="640" t="s">
        <v>197</v>
      </c>
      <c r="E28" s="634">
        <v>36926</v>
      </c>
      <c r="F28" s="635"/>
      <c r="G28" s="636"/>
      <c r="H28" s="637">
        <v>18</v>
      </c>
      <c r="I28" s="637">
        <v>25</v>
      </c>
      <c r="J28" s="637">
        <v>17</v>
      </c>
      <c r="K28" s="637">
        <v>19</v>
      </c>
      <c r="L28" s="637">
        <v>3</v>
      </c>
      <c r="M28" s="630">
        <f t="shared" ref="M28:M30" si="3">SUM(H28:L28)</f>
        <v>82</v>
      </c>
      <c r="N28" s="630" t="str">
        <f t="shared" si="1"/>
        <v>Tốt</v>
      </c>
      <c r="O28" s="645" t="s">
        <v>2144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644">
        <v>19</v>
      </c>
      <c r="B29" s="631">
        <v>114719017</v>
      </c>
      <c r="C29" s="632" t="s">
        <v>2135</v>
      </c>
      <c r="D29" s="648" t="s">
        <v>2136</v>
      </c>
      <c r="E29" s="634">
        <v>36920</v>
      </c>
      <c r="F29" s="635"/>
      <c r="G29" s="636"/>
      <c r="H29" s="637">
        <v>18</v>
      </c>
      <c r="I29" s="637">
        <v>25</v>
      </c>
      <c r="J29" s="637">
        <v>19</v>
      </c>
      <c r="K29" s="637">
        <v>19</v>
      </c>
      <c r="L29" s="637">
        <v>10</v>
      </c>
      <c r="M29" s="630">
        <f t="shared" si="3"/>
        <v>91</v>
      </c>
      <c r="N29" s="630" t="str">
        <f t="shared" si="1"/>
        <v>Xuất sắc</v>
      </c>
      <c r="O29" s="645" t="s">
        <v>2145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645">
        <v>20</v>
      </c>
      <c r="B30" s="649">
        <v>114719016</v>
      </c>
      <c r="C30" s="632" t="s">
        <v>2137</v>
      </c>
      <c r="D30" s="650" t="s">
        <v>1407</v>
      </c>
      <c r="E30" s="634">
        <v>37248</v>
      </c>
      <c r="F30" s="645"/>
      <c r="G30" s="645"/>
      <c r="H30" s="637">
        <v>18</v>
      </c>
      <c r="I30" s="637">
        <v>25</v>
      </c>
      <c r="J30" s="637">
        <v>13</v>
      </c>
      <c r="K30" s="637">
        <v>19</v>
      </c>
      <c r="L30" s="651"/>
      <c r="M30" s="630">
        <f t="shared" si="3"/>
        <v>75</v>
      </c>
      <c r="N30" s="630" t="str">
        <f t="shared" si="1"/>
        <v>Khá</v>
      </c>
      <c r="O30" s="65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652"/>
      <c r="B31" s="802" t="s">
        <v>2138</v>
      </c>
      <c r="C31" s="901"/>
      <c r="D31" s="901"/>
      <c r="E31" s="545"/>
      <c r="F31" s="545"/>
      <c r="G31" s="545"/>
      <c r="H31" s="545"/>
      <c r="I31" s="545"/>
      <c r="J31" s="545"/>
      <c r="K31" s="1"/>
      <c r="L31" s="1"/>
      <c r="M31" s="803" t="s">
        <v>19</v>
      </c>
      <c r="N31" s="901"/>
      <c r="O31" s="90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7.25" customHeight="1" x14ac:dyDescent="0.25">
      <c r="A32" s="1"/>
      <c r="B32" s="1"/>
      <c r="C32" s="1"/>
      <c r="D32" s="803"/>
      <c r="E32" s="901"/>
      <c r="F32" s="901"/>
      <c r="G32" s="1"/>
      <c r="H32" s="1"/>
      <c r="I32" s="803"/>
      <c r="J32" s="901"/>
      <c r="K32" s="901"/>
      <c r="L32" s="901"/>
      <c r="M32" s="802" t="s">
        <v>20</v>
      </c>
      <c r="N32" s="901"/>
      <c r="O32" s="901"/>
      <c r="P32" s="544"/>
      <c r="Q32" s="54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 x14ac:dyDescent="0.25">
      <c r="A33" s="1"/>
      <c r="B33" s="655" t="s">
        <v>1364</v>
      </c>
      <c r="C33" s="1"/>
      <c r="D33" s="802"/>
      <c r="E33" s="901"/>
      <c r="F33" s="901"/>
      <c r="G33" s="1"/>
      <c r="H33" s="1"/>
      <c r="I33" s="802"/>
      <c r="J33" s="901"/>
      <c r="K33" s="901"/>
      <c r="L33" s="901"/>
      <c r="M33" s="628"/>
      <c r="N33" s="54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" customHeight="1" x14ac:dyDescent="0.25">
      <c r="A34" s="546"/>
      <c r="B34" s="546"/>
      <c r="C34" s="653"/>
      <c r="D34" s="546"/>
      <c r="E34" s="546"/>
      <c r="F34" s="546"/>
      <c r="G34" s="546"/>
      <c r="H34" s="546"/>
      <c r="I34" s="546"/>
      <c r="J34" s="546"/>
      <c r="K34" s="2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" customHeight="1" x14ac:dyDescent="0.25">
      <c r="A35" s="546"/>
      <c r="B35" s="546"/>
      <c r="C35" s="653"/>
      <c r="D35" s="546"/>
      <c r="E35" s="546"/>
      <c r="F35" s="546"/>
      <c r="G35" s="546"/>
      <c r="H35" s="546"/>
      <c r="I35" s="546"/>
      <c r="J35" s="546"/>
      <c r="K35" s="2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" customHeight="1" x14ac:dyDescent="0.25">
      <c r="A36" s="546"/>
      <c r="B36" s="546"/>
      <c r="C36" s="546"/>
      <c r="D36" s="546"/>
      <c r="E36" s="546"/>
      <c r="F36" s="546"/>
      <c r="G36" s="546"/>
      <c r="H36" s="546"/>
      <c r="I36" s="546"/>
      <c r="J36" s="546"/>
      <c r="K36" s="2"/>
      <c r="L36" s="2"/>
      <c r="M36" s="2"/>
      <c r="N36" s="2"/>
      <c r="O36" s="2"/>
      <c r="P36" s="546"/>
      <c r="Q36" s="2"/>
      <c r="R36" s="2"/>
      <c r="S36" s="2"/>
      <c r="T36" s="2"/>
      <c r="U36" s="2"/>
      <c r="V36" s="2"/>
      <c r="W36" s="1"/>
      <c r="X36" s="1"/>
      <c r="Y36" s="1"/>
      <c r="Z36" s="1"/>
      <c r="AA36" s="1"/>
      <c r="AB36" s="1"/>
    </row>
    <row r="37" spans="1:28" ht="18" customHeight="1" x14ac:dyDescent="0.25">
      <c r="A37" s="546"/>
      <c r="B37" s="546"/>
      <c r="C37" s="653"/>
      <c r="D37" s="546"/>
      <c r="E37" s="546"/>
      <c r="F37" s="546"/>
      <c r="G37" s="546"/>
      <c r="H37" s="546"/>
      <c r="I37" s="546"/>
      <c r="J37" s="546"/>
      <c r="K37" s="2"/>
      <c r="L37" s="2"/>
      <c r="M37" s="2"/>
      <c r="N37" s="2"/>
      <c r="O37" s="2"/>
      <c r="P37" s="546"/>
      <c r="Q37" s="2"/>
      <c r="R37" s="2"/>
      <c r="S37" s="2"/>
      <c r="T37" s="2"/>
      <c r="U37" s="2"/>
      <c r="V37" s="2"/>
      <c r="W37" s="1"/>
      <c r="X37" s="1"/>
      <c r="Y37" s="1"/>
      <c r="Z37" s="1"/>
      <c r="AA37" s="1"/>
      <c r="AB37" s="1"/>
    </row>
    <row r="38" spans="1:28" ht="18" customHeight="1" x14ac:dyDescent="0.25">
      <c r="A38" s="546"/>
      <c r="B38" s="546"/>
      <c r="C38" s="653"/>
      <c r="D38" s="546"/>
      <c r="E38" s="546"/>
      <c r="F38" s="546"/>
      <c r="G38" s="546"/>
      <c r="H38" s="546"/>
      <c r="I38" s="546"/>
      <c r="J38" s="546"/>
      <c r="K38" s="2"/>
      <c r="L38" s="2"/>
      <c r="M38" s="2"/>
      <c r="N38" s="2"/>
      <c r="O38" s="2"/>
      <c r="P38" s="546"/>
      <c r="Q38" s="2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</row>
    <row r="39" spans="1:28" ht="18" customHeight="1" x14ac:dyDescent="0.25">
      <c r="A39" s="546"/>
      <c r="B39" s="546"/>
      <c r="C39" s="653"/>
      <c r="D39" s="546"/>
      <c r="E39" s="546"/>
      <c r="F39" s="546"/>
      <c r="G39" s="546"/>
      <c r="H39" s="546"/>
      <c r="I39" s="546"/>
      <c r="J39" s="546"/>
      <c r="K39" s="2"/>
      <c r="L39" s="2"/>
      <c r="M39" s="2"/>
      <c r="N39" s="2"/>
      <c r="O39" s="2"/>
      <c r="P39" s="546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</row>
    <row r="40" spans="1:28" ht="18" customHeight="1" x14ac:dyDescent="0.25">
      <c r="A40" s="546"/>
      <c r="B40" s="546"/>
      <c r="C40" s="653"/>
      <c r="D40" s="546"/>
      <c r="E40" s="546"/>
      <c r="F40" s="546"/>
      <c r="G40" s="546"/>
      <c r="H40" s="546"/>
      <c r="I40" s="546"/>
      <c r="J40" s="546"/>
      <c r="K40" s="2"/>
      <c r="L40" s="2"/>
      <c r="M40" s="2"/>
      <c r="N40" s="2"/>
      <c r="O40" s="2"/>
      <c r="P40" s="546"/>
      <c r="Q40" s="2"/>
      <c r="R40" s="2"/>
      <c r="S40" s="2"/>
      <c r="T40" s="2"/>
      <c r="U40" s="2"/>
      <c r="V40" s="2"/>
      <c r="W40" s="1"/>
      <c r="X40" s="1"/>
      <c r="Y40" s="1"/>
      <c r="Z40" s="1"/>
      <c r="AA40" s="1"/>
      <c r="AB40" s="1"/>
    </row>
    <row r="41" spans="1:28" ht="18" customHeight="1" x14ac:dyDescent="0.25">
      <c r="A41" s="546"/>
      <c r="B41" s="546"/>
      <c r="C41" s="653"/>
      <c r="D41" s="546"/>
      <c r="E41" s="546"/>
      <c r="F41" s="546"/>
      <c r="G41" s="546"/>
      <c r="H41" s="546"/>
      <c r="I41" s="546"/>
      <c r="J41" s="546"/>
      <c r="K41" s="2"/>
      <c r="L41" s="2"/>
      <c r="M41" s="2"/>
      <c r="N41" s="2"/>
      <c r="O41" s="2"/>
      <c r="P41" s="546"/>
      <c r="Q41" s="2"/>
      <c r="R41" s="2"/>
      <c r="S41" s="2"/>
      <c r="T41" s="2"/>
      <c r="U41" s="2"/>
      <c r="V41" s="2"/>
      <c r="W41" s="1"/>
      <c r="X41" s="1"/>
      <c r="Y41" s="1"/>
      <c r="Z41" s="1"/>
      <c r="AA41" s="1"/>
      <c r="AB41" s="1"/>
    </row>
    <row r="42" spans="1:28" ht="18" customHeight="1" x14ac:dyDescent="0.25">
      <c r="A42" s="546"/>
      <c r="B42" s="546"/>
      <c r="C42" s="653"/>
      <c r="D42" s="546"/>
      <c r="E42" s="546"/>
      <c r="F42" s="546"/>
      <c r="G42" s="546"/>
      <c r="H42" s="546"/>
      <c r="I42" s="546"/>
      <c r="J42" s="546"/>
      <c r="K42" s="2"/>
      <c r="L42" s="2"/>
      <c r="M42" s="2"/>
      <c r="N42" s="2"/>
      <c r="O42" s="2"/>
      <c r="P42" s="546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</row>
    <row r="43" spans="1:28" ht="18" customHeight="1" x14ac:dyDescent="0.25">
      <c r="A43" s="546"/>
      <c r="B43" s="546"/>
      <c r="C43" s="653"/>
      <c r="D43" s="546"/>
      <c r="E43" s="546"/>
      <c r="F43" s="546"/>
      <c r="G43" s="546"/>
      <c r="H43" s="546"/>
      <c r="I43" s="546"/>
      <c r="J43" s="546"/>
      <c r="K43" s="2"/>
      <c r="L43" s="2"/>
      <c r="M43" s="2"/>
      <c r="N43" s="2"/>
      <c r="O43" s="2"/>
      <c r="P43" s="546"/>
      <c r="Q43" s="2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</row>
    <row r="44" spans="1:28" ht="18" customHeight="1" x14ac:dyDescent="0.25">
      <c r="A44" s="546"/>
      <c r="B44" s="546"/>
      <c r="C44" s="653"/>
      <c r="D44" s="546"/>
      <c r="E44" s="546"/>
      <c r="F44" s="546"/>
      <c r="G44" s="546"/>
      <c r="H44" s="546"/>
      <c r="I44" s="546"/>
      <c r="J44" s="546"/>
      <c r="K44" s="2"/>
      <c r="L44" s="2"/>
      <c r="M44" s="2"/>
      <c r="N44" s="2"/>
      <c r="O44" s="2"/>
      <c r="P44" s="546"/>
      <c r="Q44" s="2"/>
      <c r="R44" s="2"/>
      <c r="S44" s="2"/>
      <c r="T44" s="2"/>
      <c r="U44" s="2"/>
      <c r="V44" s="2"/>
      <c r="W44" s="1"/>
      <c r="X44" s="1"/>
      <c r="Y44" s="1"/>
      <c r="Z44" s="1"/>
      <c r="AA44" s="1"/>
      <c r="AB44" s="1"/>
    </row>
    <row r="45" spans="1:28" ht="18" customHeight="1" x14ac:dyDescent="0.25">
      <c r="A45" s="546"/>
      <c r="B45" s="546"/>
      <c r="C45" s="653"/>
      <c r="D45" s="546"/>
      <c r="E45" s="546"/>
      <c r="F45" s="546"/>
      <c r="G45" s="546"/>
      <c r="H45" s="546"/>
      <c r="I45" s="546"/>
      <c r="J45" s="546"/>
      <c r="K45" s="2"/>
      <c r="L45" s="2"/>
      <c r="M45" s="2"/>
      <c r="N45" s="2"/>
      <c r="O45" s="2"/>
      <c r="P45" s="546"/>
      <c r="Q45" s="2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</row>
    <row r="46" spans="1:28" ht="18" customHeight="1" x14ac:dyDescent="0.25">
      <c r="A46" s="546"/>
      <c r="B46" s="546"/>
      <c r="C46" s="653"/>
      <c r="D46" s="546"/>
      <c r="E46" s="546"/>
      <c r="F46" s="546"/>
      <c r="G46" s="546"/>
      <c r="H46" s="546"/>
      <c r="I46" s="546"/>
      <c r="J46" s="546"/>
      <c r="K46" s="2"/>
      <c r="L46" s="2"/>
      <c r="M46" s="2"/>
      <c r="N46" s="2"/>
      <c r="O46" s="2"/>
      <c r="P46" s="546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</row>
    <row r="47" spans="1:28" ht="18" customHeight="1" x14ac:dyDescent="0.25">
      <c r="A47" s="546"/>
      <c r="B47" s="546"/>
      <c r="C47" s="653"/>
      <c r="D47" s="546"/>
      <c r="E47" s="546"/>
      <c r="F47" s="546"/>
      <c r="G47" s="546"/>
      <c r="H47" s="546"/>
      <c r="I47" s="546"/>
      <c r="J47" s="546"/>
      <c r="K47" s="2"/>
      <c r="L47" s="2"/>
      <c r="M47" s="2"/>
      <c r="N47" s="2"/>
      <c r="O47" s="2"/>
      <c r="P47" s="546"/>
      <c r="Q47" s="2"/>
      <c r="R47" s="2"/>
      <c r="S47" s="2"/>
      <c r="T47" s="2"/>
      <c r="U47" s="2"/>
      <c r="V47" s="2"/>
      <c r="W47" s="1"/>
      <c r="X47" s="1"/>
      <c r="Y47" s="1"/>
      <c r="Z47" s="1"/>
      <c r="AA47" s="1"/>
      <c r="AB47" s="1"/>
    </row>
    <row r="48" spans="1:28" ht="18" customHeight="1" x14ac:dyDescent="0.25">
      <c r="A48" s="546"/>
      <c r="B48" s="546"/>
      <c r="C48" s="653"/>
      <c r="D48" s="546"/>
      <c r="E48" s="546"/>
      <c r="F48" s="546"/>
      <c r="G48" s="546"/>
      <c r="H48" s="546"/>
      <c r="I48" s="546"/>
      <c r="J48" s="546"/>
      <c r="K48" s="2"/>
      <c r="L48" s="2"/>
      <c r="M48" s="2"/>
      <c r="N48" s="2"/>
      <c r="O48" s="2"/>
      <c r="P48" s="546"/>
      <c r="Q48" s="2"/>
      <c r="R48" s="2"/>
      <c r="S48" s="2"/>
      <c r="T48" s="2"/>
      <c r="U48" s="2"/>
      <c r="V48" s="2"/>
      <c r="W48" s="1"/>
      <c r="X48" s="1"/>
      <c r="Y48" s="1"/>
      <c r="Z48" s="1"/>
      <c r="AA48" s="1"/>
      <c r="AB48" s="1"/>
    </row>
    <row r="49" spans="1:28" ht="18" customHeight="1" x14ac:dyDescent="0.25">
      <c r="A49" s="546"/>
      <c r="B49" s="546"/>
      <c r="C49" s="653"/>
      <c r="D49" s="546"/>
      <c r="E49" s="546"/>
      <c r="F49" s="546"/>
      <c r="G49" s="546"/>
      <c r="H49" s="546"/>
      <c r="I49" s="546"/>
      <c r="J49" s="546"/>
      <c r="K49" s="2"/>
      <c r="L49" s="2"/>
      <c r="M49" s="2"/>
      <c r="N49" s="2"/>
      <c r="O49" s="2"/>
      <c r="P49" s="546"/>
      <c r="Q49" s="2"/>
      <c r="R49" s="2"/>
      <c r="S49" s="2"/>
      <c r="T49" s="2"/>
      <c r="U49" s="2"/>
      <c r="V49" s="2"/>
      <c r="W49" s="1"/>
      <c r="X49" s="1"/>
      <c r="Y49" s="1"/>
      <c r="Z49" s="1"/>
      <c r="AA49" s="1"/>
      <c r="AB49" s="1"/>
    </row>
    <row r="50" spans="1:28" ht="18" customHeight="1" x14ac:dyDescent="0.25">
      <c r="A50" s="546"/>
      <c r="B50" s="546"/>
      <c r="C50" s="653"/>
      <c r="D50" s="546"/>
      <c r="E50" s="546"/>
      <c r="F50" s="546"/>
      <c r="G50" s="546"/>
      <c r="H50" s="546"/>
      <c r="I50" s="546"/>
      <c r="J50" s="546"/>
      <c r="K50" s="2"/>
      <c r="L50" s="2"/>
      <c r="M50" s="2"/>
      <c r="N50" s="2"/>
      <c r="O50" s="2"/>
      <c r="P50" s="546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</row>
    <row r="51" spans="1:28" ht="18" customHeight="1" x14ac:dyDescent="0.25">
      <c r="A51" s="546"/>
      <c r="B51" s="546"/>
      <c r="C51" s="653"/>
      <c r="D51" s="546"/>
      <c r="E51" s="546"/>
      <c r="F51" s="546"/>
      <c r="G51" s="546"/>
      <c r="H51" s="546"/>
      <c r="I51" s="546"/>
      <c r="J51" s="546"/>
      <c r="K51" s="2"/>
      <c r="L51" s="2"/>
      <c r="M51" s="2"/>
      <c r="N51" s="2"/>
      <c r="O51" s="2"/>
      <c r="P51" s="546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</row>
    <row r="52" spans="1:28" ht="18" customHeight="1" x14ac:dyDescent="0.25">
      <c r="A52" s="546"/>
      <c r="B52" s="546"/>
      <c r="C52" s="653"/>
      <c r="D52" s="546"/>
      <c r="E52" s="546"/>
      <c r="F52" s="546"/>
      <c r="G52" s="546"/>
      <c r="H52" s="546"/>
      <c r="I52" s="546"/>
      <c r="J52" s="546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 customHeight="1" x14ac:dyDescent="0.25">
      <c r="A53" s="546"/>
      <c r="B53" s="546"/>
      <c r="C53" s="653"/>
      <c r="D53" s="546"/>
      <c r="E53" s="546"/>
      <c r="F53" s="546"/>
      <c r="G53" s="546"/>
      <c r="H53" s="546"/>
      <c r="I53" s="546"/>
      <c r="J53" s="546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" customHeight="1" x14ac:dyDescent="0.25">
      <c r="A54" s="546"/>
      <c r="B54" s="546"/>
      <c r="C54" s="653"/>
      <c r="D54" s="546"/>
      <c r="E54" s="546"/>
      <c r="F54" s="546"/>
      <c r="G54" s="546"/>
      <c r="H54" s="546"/>
      <c r="I54" s="546"/>
      <c r="J54" s="546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" customHeight="1" x14ac:dyDescent="0.25">
      <c r="A55" s="546"/>
      <c r="B55" s="546"/>
      <c r="C55" s="653"/>
      <c r="D55" s="546"/>
      <c r="E55" s="546"/>
      <c r="F55" s="546"/>
      <c r="G55" s="546"/>
      <c r="H55" s="546"/>
      <c r="I55" s="546"/>
      <c r="J55" s="546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" customHeight="1" x14ac:dyDescent="0.25">
      <c r="A56" s="546"/>
      <c r="B56" s="546"/>
      <c r="C56" s="653"/>
      <c r="D56" s="546"/>
      <c r="E56" s="546"/>
      <c r="F56" s="546"/>
      <c r="G56" s="546"/>
      <c r="H56" s="546"/>
      <c r="I56" s="546"/>
      <c r="J56" s="546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" customHeight="1" x14ac:dyDescent="0.25">
      <c r="A57" s="546"/>
      <c r="B57" s="546"/>
      <c r="C57" s="653"/>
      <c r="D57" s="546"/>
      <c r="E57" s="546"/>
      <c r="F57" s="546"/>
      <c r="G57" s="546"/>
      <c r="H57" s="546"/>
      <c r="I57" s="546"/>
      <c r="J57" s="546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5">
      <c r="A58" s="546"/>
      <c r="B58" s="546"/>
      <c r="C58" s="653"/>
      <c r="D58" s="546"/>
      <c r="E58" s="546"/>
      <c r="F58" s="546"/>
      <c r="G58" s="546"/>
      <c r="H58" s="546"/>
      <c r="I58" s="546"/>
      <c r="J58" s="546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5">
      <c r="A59" s="546"/>
      <c r="B59" s="546"/>
      <c r="C59" s="653"/>
      <c r="D59" s="546"/>
      <c r="E59" s="546"/>
      <c r="F59" s="546"/>
      <c r="G59" s="546"/>
      <c r="H59" s="546"/>
      <c r="I59" s="546"/>
      <c r="J59" s="546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5">
      <c r="A60" s="546"/>
      <c r="B60" s="546"/>
      <c r="C60" s="653"/>
      <c r="D60" s="546"/>
      <c r="E60" s="546"/>
      <c r="F60" s="546"/>
      <c r="G60" s="546"/>
      <c r="H60" s="546"/>
      <c r="I60" s="546"/>
      <c r="J60" s="546"/>
      <c r="K60" s="2"/>
      <c r="L60" s="2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5">
      <c r="A61" s="546"/>
      <c r="B61" s="546"/>
      <c r="C61" s="653"/>
      <c r="D61" s="546"/>
      <c r="E61" s="546"/>
      <c r="F61" s="546"/>
      <c r="G61" s="546"/>
      <c r="H61" s="546"/>
      <c r="I61" s="546"/>
      <c r="J61" s="546"/>
      <c r="K61" s="2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5">
      <c r="A62" s="546"/>
      <c r="B62" s="546"/>
      <c r="C62" s="653"/>
      <c r="D62" s="546"/>
      <c r="E62" s="546"/>
      <c r="F62" s="546"/>
      <c r="G62" s="546"/>
      <c r="H62" s="546"/>
      <c r="I62" s="546"/>
      <c r="J62" s="546"/>
      <c r="K62" s="2"/>
      <c r="L62" s="2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5">
      <c r="A63" s="546"/>
      <c r="B63" s="546"/>
      <c r="C63" s="653"/>
      <c r="D63" s="546"/>
      <c r="E63" s="546"/>
      <c r="F63" s="546"/>
      <c r="G63" s="546"/>
      <c r="H63" s="546"/>
      <c r="I63" s="546"/>
      <c r="J63" s="546"/>
      <c r="K63" s="2"/>
      <c r="L63" s="2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5">
      <c r="A64" s="546"/>
      <c r="B64" s="546"/>
      <c r="C64" s="653"/>
      <c r="D64" s="546"/>
      <c r="E64" s="546"/>
      <c r="F64" s="546"/>
      <c r="G64" s="546"/>
      <c r="H64" s="546"/>
      <c r="I64" s="546"/>
      <c r="J64" s="546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5">
      <c r="A65" s="546"/>
      <c r="B65" s="546"/>
      <c r="C65" s="653"/>
      <c r="D65" s="546"/>
      <c r="E65" s="654"/>
      <c r="F65" s="654"/>
      <c r="G65" s="546"/>
      <c r="H65" s="546"/>
      <c r="I65" s="546"/>
      <c r="J65" s="546"/>
      <c r="K65" s="2"/>
      <c r="L65" s="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5">
      <c r="A66" s="546"/>
      <c r="B66" s="546"/>
      <c r="C66" s="653"/>
      <c r="D66" s="546"/>
      <c r="E66" s="546"/>
      <c r="F66" s="546"/>
      <c r="G66" s="546"/>
      <c r="H66" s="546"/>
      <c r="I66" s="546"/>
      <c r="J66" s="546"/>
      <c r="K66" s="2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5">
      <c r="A67" s="546"/>
      <c r="B67" s="546"/>
      <c r="C67" s="653"/>
      <c r="D67" s="546"/>
      <c r="E67" s="546"/>
      <c r="F67" s="546"/>
      <c r="G67" s="546"/>
      <c r="H67" s="546"/>
      <c r="I67" s="546"/>
      <c r="J67" s="546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5">
      <c r="A68" s="546"/>
      <c r="B68" s="546"/>
      <c r="C68" s="653"/>
      <c r="D68" s="546"/>
      <c r="E68" s="546"/>
      <c r="F68" s="546"/>
      <c r="G68" s="546"/>
      <c r="H68" s="546"/>
      <c r="I68" s="546"/>
      <c r="J68" s="546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5">
      <c r="A69" s="546"/>
      <c r="B69" s="546"/>
      <c r="C69" s="653"/>
      <c r="D69" s="546"/>
      <c r="E69" s="546"/>
      <c r="F69" s="546"/>
      <c r="G69" s="546"/>
      <c r="H69" s="546"/>
      <c r="I69" s="546"/>
      <c r="J69" s="546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5">
      <c r="A70" s="546"/>
      <c r="B70" s="546"/>
      <c r="C70" s="653"/>
      <c r="D70" s="546"/>
      <c r="E70" s="546"/>
      <c r="F70" s="546"/>
      <c r="G70" s="546"/>
      <c r="H70" s="546"/>
      <c r="I70" s="546"/>
      <c r="J70" s="546"/>
      <c r="K70" s="2"/>
      <c r="L70" s="2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5">
      <c r="A71" s="546"/>
      <c r="B71" s="546"/>
      <c r="C71" s="653"/>
      <c r="D71" s="546"/>
      <c r="E71" s="546"/>
      <c r="F71" s="546"/>
      <c r="G71" s="546"/>
      <c r="H71" s="546"/>
      <c r="I71" s="546"/>
      <c r="J71" s="546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5">
      <c r="A72" s="54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5">
      <c r="A73" s="54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5">
      <c r="A74" s="54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5">
      <c r="A75" s="54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5">
      <c r="A76" s="5"/>
      <c r="B76" s="1"/>
      <c r="C76" s="1"/>
      <c r="D76" s="1"/>
      <c r="E76" s="545"/>
      <c r="F76" s="54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5">
      <c r="A77" s="545"/>
      <c r="B77" s="1"/>
      <c r="C77" s="1"/>
      <c r="D77" s="1"/>
      <c r="E77" s="545"/>
      <c r="F77" s="54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5">
      <c r="A78" s="545"/>
      <c r="B78" s="1"/>
      <c r="C78" s="1"/>
      <c r="D78" s="1"/>
      <c r="E78" s="545"/>
      <c r="F78" s="545"/>
      <c r="G78" s="545"/>
      <c r="H78" s="1"/>
      <c r="I78" s="1"/>
      <c r="J78" s="1"/>
      <c r="K78" s="1"/>
      <c r="L78" s="1"/>
      <c r="M78" s="1"/>
      <c r="N78" s="54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5">
      <c r="A79" s="545"/>
      <c r="B79" s="1"/>
      <c r="C79" s="1"/>
      <c r="D79" s="1"/>
      <c r="E79" s="545"/>
      <c r="F79" s="545"/>
      <c r="G79" s="1"/>
      <c r="H79" s="545"/>
      <c r="I79" s="545"/>
      <c r="J79" s="545"/>
      <c r="K79" s="545"/>
      <c r="L79" s="545"/>
      <c r="M79" s="1"/>
      <c r="N79" s="1"/>
      <c r="O79" s="54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5">
      <c r="A80" s="545"/>
      <c r="B80" s="1"/>
      <c r="C80" s="1"/>
      <c r="D80" s="1"/>
      <c r="E80" s="545"/>
      <c r="F80" s="545"/>
      <c r="G80" s="1"/>
      <c r="H80" s="545"/>
      <c r="I80" s="545"/>
      <c r="J80" s="545"/>
      <c r="K80" s="545"/>
      <c r="L80" s="545"/>
      <c r="M80" s="1"/>
      <c r="N80" s="1"/>
      <c r="O80" s="54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5">
      <c r="A81" s="545"/>
      <c r="B81" s="1"/>
      <c r="C81" s="1"/>
      <c r="D81" s="1"/>
      <c r="E81" s="545"/>
      <c r="F81" s="545"/>
      <c r="G81" s="1"/>
      <c r="H81" s="545"/>
      <c r="I81" s="545"/>
      <c r="J81" s="545"/>
      <c r="K81" s="545"/>
      <c r="L81" s="545"/>
      <c r="M81" s="1"/>
      <c r="N81" s="1"/>
      <c r="O81" s="54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5">
      <c r="A82" s="545"/>
      <c r="B82" s="1"/>
      <c r="C82" s="1"/>
      <c r="D82" s="1"/>
      <c r="E82" s="545"/>
      <c r="F82" s="545"/>
      <c r="G82" s="1"/>
      <c r="H82" s="545"/>
      <c r="I82" s="545"/>
      <c r="J82" s="545"/>
      <c r="K82" s="545"/>
      <c r="L82" s="545"/>
      <c r="M82" s="2"/>
      <c r="N82" s="1"/>
      <c r="O82" s="54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5">
      <c r="A83" s="545"/>
      <c r="B83" s="1"/>
      <c r="C83" s="1"/>
      <c r="D83" s="1"/>
      <c r="E83" s="545"/>
      <c r="F83" s="54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5">
      <c r="A84" s="545"/>
      <c r="B84" s="545"/>
      <c r="C84" s="1"/>
      <c r="D84" s="1"/>
      <c r="E84" s="545"/>
      <c r="F84" s="54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5">
      <c r="A85" s="545"/>
      <c r="B85" s="545"/>
      <c r="C85" s="1"/>
      <c r="D85" s="1"/>
      <c r="E85" s="545"/>
      <c r="F85" s="54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5">
      <c r="A86" s="545"/>
      <c r="B86" s="545"/>
      <c r="C86" s="1"/>
      <c r="D86" s="1"/>
      <c r="E86" s="545"/>
      <c r="F86" s="54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5">
      <c r="A87" s="545"/>
      <c r="B87" s="1"/>
      <c r="C87" s="1"/>
      <c r="D87" s="1"/>
      <c r="E87" s="545"/>
      <c r="F87" s="54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5">
      <c r="A88" s="545"/>
      <c r="B88" s="1"/>
      <c r="C88" s="1"/>
      <c r="D88" s="1"/>
      <c r="E88" s="545"/>
      <c r="F88" s="54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5">
      <c r="A89" s="545"/>
      <c r="B89" s="1"/>
      <c r="C89" s="1"/>
      <c r="D89" s="1"/>
      <c r="E89" s="545"/>
      <c r="F89" s="54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5">
      <c r="A90" s="545"/>
      <c r="B90" s="1"/>
      <c r="C90" s="1"/>
      <c r="D90" s="1"/>
      <c r="E90" s="545"/>
      <c r="F90" s="54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5">
      <c r="A91" s="545"/>
      <c r="B91" s="1"/>
      <c r="C91" s="1"/>
      <c r="D91" s="1"/>
      <c r="E91" s="545"/>
      <c r="F91" s="54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5">
      <c r="A92" s="545"/>
      <c r="B92" s="1"/>
      <c r="C92" s="1"/>
      <c r="D92" s="1"/>
      <c r="E92" s="545"/>
      <c r="F92" s="54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5">
      <c r="A93" s="545"/>
      <c r="B93" s="1"/>
      <c r="C93" s="1"/>
      <c r="D93" s="1"/>
      <c r="E93" s="545"/>
      <c r="F93" s="54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5">
      <c r="A94" s="545"/>
      <c r="B94" s="1"/>
      <c r="C94" s="1"/>
      <c r="D94" s="1"/>
      <c r="E94" s="545"/>
      <c r="F94" s="54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5">
      <c r="A95" s="545"/>
      <c r="B95" s="1"/>
      <c r="C95" s="1"/>
      <c r="D95" s="1"/>
      <c r="E95" s="545"/>
      <c r="F95" s="54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5">
      <c r="A96" s="545"/>
      <c r="B96" s="1"/>
      <c r="C96" s="1"/>
      <c r="D96" s="1"/>
      <c r="E96" s="545"/>
      <c r="F96" s="54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5">
      <c r="A97" s="545"/>
      <c r="B97" s="1"/>
      <c r="C97" s="1"/>
      <c r="D97" s="1"/>
      <c r="E97" s="545"/>
      <c r="F97" s="54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5">
      <c r="A98" s="545"/>
      <c r="B98" s="1"/>
      <c r="C98" s="1"/>
      <c r="D98" s="1"/>
      <c r="E98" s="545"/>
      <c r="F98" s="54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5">
      <c r="A99" s="545"/>
      <c r="B99" s="1"/>
      <c r="C99" s="1"/>
      <c r="D99" s="1"/>
      <c r="E99" s="545"/>
      <c r="F99" s="54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5">
      <c r="A100" s="545"/>
      <c r="B100" s="1"/>
      <c r="C100" s="1"/>
      <c r="D100" s="1"/>
      <c r="E100" s="545"/>
      <c r="F100" s="54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5">
      <c r="A101" s="545"/>
      <c r="B101" s="1"/>
      <c r="C101" s="1"/>
      <c r="D101" s="1"/>
      <c r="E101" s="545"/>
      <c r="F101" s="54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5">
      <c r="A102" s="545"/>
      <c r="B102" s="1"/>
      <c r="C102" s="1"/>
      <c r="D102" s="1"/>
      <c r="E102" s="545"/>
      <c r="F102" s="54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5">
      <c r="A103" s="545"/>
      <c r="B103" s="1"/>
      <c r="C103" s="1"/>
      <c r="D103" s="1"/>
      <c r="E103" s="545"/>
      <c r="F103" s="54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5">
      <c r="A104" s="545"/>
      <c r="B104" s="1"/>
      <c r="C104" s="1"/>
      <c r="D104" s="1"/>
      <c r="E104" s="545"/>
      <c r="F104" s="54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5">
      <c r="A105" s="545"/>
      <c r="B105" s="1"/>
      <c r="C105" s="1"/>
      <c r="D105" s="1"/>
      <c r="E105" s="545"/>
      <c r="F105" s="54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5">
      <c r="A106" s="545"/>
      <c r="B106" s="1"/>
      <c r="C106" s="1"/>
      <c r="D106" s="1"/>
      <c r="E106" s="545"/>
      <c r="F106" s="54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5">
      <c r="A107" s="545"/>
      <c r="B107" s="1"/>
      <c r="C107" s="1"/>
      <c r="D107" s="1"/>
      <c r="E107" s="545"/>
      <c r="F107" s="54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5">
      <c r="A108" s="545"/>
      <c r="B108" s="1"/>
      <c r="C108" s="1"/>
      <c r="D108" s="1"/>
      <c r="E108" s="545"/>
      <c r="F108" s="54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5">
      <c r="A109" s="545"/>
      <c r="B109" s="1"/>
      <c r="C109" s="1"/>
      <c r="D109" s="1"/>
      <c r="E109" s="545"/>
      <c r="F109" s="54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5">
      <c r="A110" s="545"/>
      <c r="B110" s="1"/>
      <c r="C110" s="1"/>
      <c r="D110" s="1"/>
      <c r="E110" s="545"/>
      <c r="F110" s="54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5">
      <c r="A111" s="545"/>
      <c r="B111" s="1"/>
      <c r="C111" s="1"/>
      <c r="D111" s="1"/>
      <c r="E111" s="545"/>
      <c r="F111" s="54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5">
      <c r="A112" s="545"/>
      <c r="B112" s="1"/>
      <c r="C112" s="1"/>
      <c r="D112" s="1"/>
      <c r="E112" s="545"/>
      <c r="F112" s="54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5">
      <c r="A113" s="545"/>
      <c r="B113" s="1"/>
      <c r="C113" s="1"/>
      <c r="D113" s="1"/>
      <c r="E113" s="545"/>
      <c r="F113" s="54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5">
      <c r="A114" s="545"/>
      <c r="B114" s="1"/>
      <c r="C114" s="1"/>
      <c r="D114" s="1"/>
      <c r="E114" s="545"/>
      <c r="F114" s="54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5">
      <c r="A115" s="545"/>
      <c r="B115" s="1"/>
      <c r="C115" s="1"/>
      <c r="D115" s="1"/>
      <c r="E115" s="545"/>
      <c r="F115" s="54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5">
      <c r="A116" s="545"/>
      <c r="B116" s="1"/>
      <c r="C116" s="1"/>
      <c r="D116" s="1"/>
      <c r="E116" s="545"/>
      <c r="F116" s="54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5">
      <c r="A117" s="545"/>
      <c r="B117" s="1"/>
      <c r="C117" s="1"/>
      <c r="D117" s="1"/>
      <c r="E117" s="545"/>
      <c r="F117" s="54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5">
      <c r="A118" s="545"/>
      <c r="B118" s="1"/>
      <c r="C118" s="1"/>
      <c r="D118" s="1"/>
      <c r="E118" s="545"/>
      <c r="F118" s="54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5">
      <c r="A119" s="545"/>
      <c r="B119" s="1"/>
      <c r="C119" s="1"/>
      <c r="D119" s="1"/>
      <c r="E119" s="545"/>
      <c r="F119" s="54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5">
      <c r="A120" s="545"/>
      <c r="B120" s="1"/>
      <c r="C120" s="1"/>
      <c r="D120" s="1"/>
      <c r="E120" s="545"/>
      <c r="F120" s="54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5">
      <c r="A121" s="545"/>
      <c r="B121" s="1"/>
      <c r="C121" s="1"/>
      <c r="D121" s="1"/>
      <c r="E121" s="545"/>
      <c r="F121" s="54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5">
      <c r="A122" s="545"/>
      <c r="B122" s="1"/>
      <c r="C122" s="1"/>
      <c r="D122" s="1"/>
      <c r="E122" s="545"/>
      <c r="F122" s="54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5">
      <c r="A123" s="545"/>
      <c r="B123" s="1"/>
      <c r="C123" s="1"/>
      <c r="D123" s="1"/>
      <c r="E123" s="545"/>
      <c r="F123" s="54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5">
      <c r="A124" s="545"/>
      <c r="B124" s="1"/>
      <c r="C124" s="1"/>
      <c r="D124" s="1"/>
      <c r="E124" s="545"/>
      <c r="F124" s="54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5">
      <c r="A125" s="545"/>
      <c r="B125" s="1"/>
      <c r="C125" s="1"/>
      <c r="D125" s="1"/>
      <c r="E125" s="545"/>
      <c r="F125" s="54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5">
      <c r="A126" s="545"/>
      <c r="B126" s="1"/>
      <c r="C126" s="1"/>
      <c r="D126" s="1"/>
      <c r="E126" s="545"/>
      <c r="F126" s="54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5">
      <c r="A127" s="545"/>
      <c r="B127" s="1"/>
      <c r="C127" s="1"/>
      <c r="D127" s="1"/>
      <c r="E127" s="545"/>
      <c r="F127" s="54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5">
      <c r="A128" s="545"/>
      <c r="B128" s="1"/>
      <c r="C128" s="1"/>
      <c r="D128" s="1"/>
      <c r="E128" s="545"/>
      <c r="F128" s="54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5">
      <c r="A129" s="545"/>
      <c r="B129" s="1"/>
      <c r="C129" s="1"/>
      <c r="D129" s="1"/>
      <c r="E129" s="545"/>
      <c r="F129" s="54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5">
      <c r="A130" s="545"/>
      <c r="B130" s="1"/>
      <c r="C130" s="1"/>
      <c r="D130" s="1"/>
      <c r="E130" s="545"/>
      <c r="F130" s="54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5">
      <c r="A131" s="545"/>
      <c r="B131" s="1"/>
      <c r="C131" s="1"/>
      <c r="D131" s="1"/>
      <c r="E131" s="545"/>
      <c r="F131" s="54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5">
      <c r="A132" s="545"/>
      <c r="B132" s="1"/>
      <c r="C132" s="1"/>
      <c r="D132" s="1"/>
      <c r="E132" s="545"/>
      <c r="F132" s="54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5">
      <c r="A133" s="545"/>
      <c r="B133" s="1"/>
      <c r="C133" s="1"/>
      <c r="D133" s="1"/>
      <c r="E133" s="545"/>
      <c r="F133" s="54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5">
      <c r="A134" s="545"/>
      <c r="B134" s="1"/>
      <c r="C134" s="1"/>
      <c r="D134" s="1"/>
      <c r="E134" s="545"/>
      <c r="F134" s="54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5">
      <c r="A135" s="545"/>
      <c r="B135" s="1"/>
      <c r="C135" s="1"/>
      <c r="D135" s="1"/>
      <c r="E135" s="545"/>
      <c r="F135" s="54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5">
      <c r="A136" s="545"/>
      <c r="B136" s="1"/>
      <c r="C136" s="1"/>
      <c r="D136" s="1"/>
      <c r="E136" s="545"/>
      <c r="F136" s="54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5">
      <c r="A137" s="545"/>
      <c r="B137" s="1"/>
      <c r="C137" s="1"/>
      <c r="D137" s="1"/>
      <c r="E137" s="545"/>
      <c r="F137" s="54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5">
      <c r="A138" s="545"/>
      <c r="B138" s="1"/>
      <c r="C138" s="1"/>
      <c r="D138" s="1"/>
      <c r="E138" s="545"/>
      <c r="F138" s="54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5">
      <c r="A139" s="545"/>
      <c r="B139" s="1"/>
      <c r="C139" s="1"/>
      <c r="D139" s="1"/>
      <c r="E139" s="545"/>
      <c r="F139" s="54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5">
      <c r="A140" s="545"/>
      <c r="B140" s="1"/>
      <c r="C140" s="1"/>
      <c r="D140" s="1"/>
      <c r="E140" s="545"/>
      <c r="F140" s="54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5">
      <c r="A141" s="545"/>
      <c r="B141" s="1"/>
      <c r="C141" s="1"/>
      <c r="D141" s="1"/>
      <c r="E141" s="545"/>
      <c r="F141" s="54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5">
      <c r="A142" s="545"/>
      <c r="B142" s="1"/>
      <c r="C142" s="1"/>
      <c r="D142" s="1"/>
      <c r="E142" s="545"/>
      <c r="F142" s="54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5">
      <c r="A143" s="545"/>
      <c r="B143" s="1"/>
      <c r="C143" s="1"/>
      <c r="D143" s="1"/>
      <c r="E143" s="545"/>
      <c r="F143" s="54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5">
      <c r="A144" s="545"/>
      <c r="B144" s="1"/>
      <c r="C144" s="1"/>
      <c r="D144" s="1"/>
      <c r="E144" s="545"/>
      <c r="F144" s="54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5">
      <c r="A145" s="545"/>
      <c r="B145" s="1"/>
      <c r="C145" s="1"/>
      <c r="D145" s="1"/>
      <c r="E145" s="545"/>
      <c r="F145" s="54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5">
      <c r="A146" s="545"/>
      <c r="B146" s="1"/>
      <c r="C146" s="1"/>
      <c r="D146" s="1"/>
      <c r="E146" s="545"/>
      <c r="F146" s="54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5">
      <c r="A147" s="545"/>
      <c r="B147" s="1"/>
      <c r="C147" s="1"/>
      <c r="D147" s="1"/>
      <c r="E147" s="545"/>
      <c r="F147" s="54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5">
      <c r="A148" s="545"/>
      <c r="B148" s="1"/>
      <c r="C148" s="1"/>
      <c r="D148" s="1"/>
      <c r="E148" s="545"/>
      <c r="F148" s="54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5">
      <c r="A149" s="545"/>
      <c r="B149" s="1"/>
      <c r="C149" s="1"/>
      <c r="D149" s="1"/>
      <c r="E149" s="545"/>
      <c r="F149" s="54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5">
      <c r="A150" s="545"/>
      <c r="B150" s="1"/>
      <c r="C150" s="1"/>
      <c r="D150" s="1"/>
      <c r="E150" s="545"/>
      <c r="F150" s="54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5">
      <c r="A151" s="545"/>
      <c r="B151" s="1"/>
      <c r="C151" s="1"/>
      <c r="D151" s="1"/>
      <c r="E151" s="545"/>
      <c r="F151" s="54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5">
      <c r="A152" s="545"/>
      <c r="B152" s="1"/>
      <c r="C152" s="1"/>
      <c r="D152" s="1"/>
      <c r="E152" s="545"/>
      <c r="F152" s="54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5">
      <c r="A153" s="545"/>
      <c r="B153" s="1"/>
      <c r="C153" s="1"/>
      <c r="D153" s="1"/>
      <c r="E153" s="545"/>
      <c r="F153" s="54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5">
      <c r="A154" s="545"/>
      <c r="B154" s="1"/>
      <c r="C154" s="1"/>
      <c r="D154" s="1"/>
      <c r="E154" s="545"/>
      <c r="F154" s="54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5">
      <c r="A155" s="545"/>
      <c r="B155" s="1"/>
      <c r="C155" s="1"/>
      <c r="D155" s="1"/>
      <c r="E155" s="545"/>
      <c r="F155" s="54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5">
      <c r="A156" s="545"/>
      <c r="B156" s="1"/>
      <c r="C156" s="1"/>
      <c r="D156" s="1"/>
      <c r="E156" s="545"/>
      <c r="F156" s="54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5">
      <c r="A157" s="545"/>
      <c r="B157" s="1"/>
      <c r="C157" s="1"/>
      <c r="D157" s="1"/>
      <c r="E157" s="545"/>
      <c r="F157" s="54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5">
      <c r="A158" s="545"/>
      <c r="B158" s="1"/>
      <c r="C158" s="1"/>
      <c r="D158" s="1"/>
      <c r="E158" s="545"/>
      <c r="F158" s="54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5">
      <c r="A159" s="545"/>
      <c r="B159" s="1"/>
      <c r="C159" s="1"/>
      <c r="D159" s="1"/>
      <c r="E159" s="545"/>
      <c r="F159" s="54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5">
      <c r="A160" s="545"/>
      <c r="B160" s="1"/>
      <c r="C160" s="1"/>
      <c r="D160" s="1"/>
      <c r="E160" s="545"/>
      <c r="F160" s="54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5">
      <c r="A161" s="545"/>
      <c r="B161" s="1"/>
      <c r="C161" s="1"/>
      <c r="D161" s="1"/>
      <c r="E161" s="545"/>
      <c r="F161" s="54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5">
      <c r="A162" s="545"/>
      <c r="B162" s="1"/>
      <c r="C162" s="1"/>
      <c r="D162" s="1"/>
      <c r="E162" s="545"/>
      <c r="F162" s="54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5">
      <c r="A163" s="545"/>
      <c r="B163" s="1"/>
      <c r="C163" s="1"/>
      <c r="D163" s="1"/>
      <c r="E163" s="545"/>
      <c r="F163" s="54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5">
      <c r="A164" s="545"/>
      <c r="B164" s="1"/>
      <c r="C164" s="1"/>
      <c r="D164" s="1"/>
      <c r="E164" s="545"/>
      <c r="F164" s="54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5">
      <c r="A165" s="545"/>
      <c r="B165" s="1"/>
      <c r="C165" s="1"/>
      <c r="D165" s="1"/>
      <c r="E165" s="545"/>
      <c r="F165" s="54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5">
      <c r="A166" s="545"/>
      <c r="B166" s="1"/>
      <c r="C166" s="1"/>
      <c r="D166" s="1"/>
      <c r="E166" s="545"/>
      <c r="F166" s="54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5">
      <c r="A167" s="545"/>
      <c r="B167" s="1"/>
      <c r="C167" s="1"/>
      <c r="D167" s="1"/>
      <c r="E167" s="545"/>
      <c r="F167" s="54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5">
      <c r="A168" s="545"/>
      <c r="B168" s="1"/>
      <c r="C168" s="1"/>
      <c r="D168" s="1"/>
      <c r="E168" s="545"/>
      <c r="F168" s="54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5">
      <c r="A169" s="545"/>
      <c r="B169" s="1"/>
      <c r="C169" s="1"/>
      <c r="D169" s="1"/>
      <c r="E169" s="545"/>
      <c r="F169" s="54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5">
      <c r="A170" s="545"/>
      <c r="B170" s="1"/>
      <c r="C170" s="1"/>
      <c r="D170" s="1"/>
      <c r="E170" s="545"/>
      <c r="F170" s="54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5">
      <c r="A171" s="545"/>
      <c r="B171" s="1"/>
      <c r="C171" s="1"/>
      <c r="D171" s="1"/>
      <c r="E171" s="545"/>
      <c r="F171" s="54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5">
      <c r="A172" s="545"/>
      <c r="B172" s="1"/>
      <c r="C172" s="1"/>
      <c r="D172" s="1"/>
      <c r="E172" s="545"/>
      <c r="F172" s="54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5">
      <c r="A173" s="545"/>
      <c r="B173" s="1"/>
      <c r="C173" s="1"/>
      <c r="D173" s="1"/>
      <c r="E173" s="545"/>
      <c r="F173" s="54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5">
      <c r="A174" s="545"/>
      <c r="B174" s="1"/>
      <c r="C174" s="1"/>
      <c r="D174" s="1"/>
      <c r="E174" s="545"/>
      <c r="F174" s="54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5">
      <c r="A175" s="545"/>
      <c r="B175" s="1"/>
      <c r="C175" s="1"/>
      <c r="D175" s="1"/>
      <c r="E175" s="545"/>
      <c r="F175" s="54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5">
      <c r="A176" s="545"/>
      <c r="B176" s="1"/>
      <c r="C176" s="1"/>
      <c r="D176" s="1"/>
      <c r="E176" s="545"/>
      <c r="F176" s="54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5">
      <c r="A177" s="545"/>
      <c r="B177" s="1"/>
      <c r="C177" s="1"/>
      <c r="D177" s="1"/>
      <c r="E177" s="545"/>
      <c r="F177" s="54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5">
      <c r="A178" s="545"/>
      <c r="B178" s="1"/>
      <c r="C178" s="1"/>
      <c r="D178" s="1"/>
      <c r="E178" s="545"/>
      <c r="F178" s="54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5">
      <c r="A179" s="545"/>
      <c r="B179" s="1"/>
      <c r="C179" s="1"/>
      <c r="D179" s="1"/>
      <c r="E179" s="545"/>
      <c r="F179" s="54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5">
      <c r="A180" s="545"/>
      <c r="B180" s="1"/>
      <c r="C180" s="1"/>
      <c r="D180" s="1"/>
      <c r="E180" s="545"/>
      <c r="F180" s="54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5">
      <c r="A181" s="545"/>
      <c r="B181" s="1"/>
      <c r="C181" s="1"/>
      <c r="D181" s="1"/>
      <c r="E181" s="545"/>
      <c r="F181" s="54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5">
      <c r="A182" s="545"/>
      <c r="B182" s="1"/>
      <c r="C182" s="1"/>
      <c r="D182" s="1"/>
      <c r="E182" s="545"/>
      <c r="F182" s="54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5">
      <c r="A183" s="545"/>
      <c r="B183" s="1"/>
      <c r="C183" s="1"/>
      <c r="D183" s="1"/>
      <c r="E183" s="545"/>
      <c r="F183" s="54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5">
      <c r="A184" s="545"/>
      <c r="B184" s="1"/>
      <c r="C184" s="1"/>
      <c r="D184" s="1"/>
      <c r="E184" s="545"/>
      <c r="F184" s="54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5">
      <c r="A185" s="545"/>
      <c r="B185" s="1"/>
      <c r="C185" s="1"/>
      <c r="D185" s="1"/>
      <c r="E185" s="545"/>
      <c r="F185" s="54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5">
      <c r="A186" s="545"/>
      <c r="B186" s="1"/>
      <c r="C186" s="1"/>
      <c r="D186" s="1"/>
      <c r="E186" s="545"/>
      <c r="F186" s="54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5">
      <c r="A187" s="545"/>
      <c r="B187" s="1"/>
      <c r="C187" s="1"/>
      <c r="D187" s="1"/>
      <c r="E187" s="545"/>
      <c r="F187" s="54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5">
      <c r="A188" s="545"/>
      <c r="B188" s="1"/>
      <c r="C188" s="1"/>
      <c r="D188" s="1"/>
      <c r="E188" s="545"/>
      <c r="F188" s="54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5">
      <c r="A189" s="545"/>
      <c r="B189" s="1"/>
      <c r="C189" s="1"/>
      <c r="D189" s="1"/>
      <c r="E189" s="545"/>
      <c r="F189" s="54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5">
      <c r="A190" s="545"/>
      <c r="B190" s="1"/>
      <c r="C190" s="1"/>
      <c r="D190" s="1"/>
      <c r="E190" s="545"/>
      <c r="F190" s="54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5">
      <c r="A191" s="545"/>
      <c r="B191" s="1"/>
      <c r="C191" s="1"/>
      <c r="D191" s="1"/>
      <c r="E191" s="545"/>
      <c r="F191" s="54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5">
      <c r="A192" s="545"/>
      <c r="B192" s="1"/>
      <c r="C192" s="1"/>
      <c r="D192" s="1"/>
      <c r="E192" s="545"/>
      <c r="F192" s="54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5">
      <c r="A193" s="545"/>
      <c r="B193" s="1"/>
      <c r="C193" s="1"/>
      <c r="D193" s="1"/>
      <c r="E193" s="545"/>
      <c r="F193" s="54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5">
      <c r="A194" s="545"/>
      <c r="B194" s="1"/>
      <c r="C194" s="1"/>
      <c r="D194" s="1"/>
      <c r="E194" s="545"/>
      <c r="F194" s="54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5">
      <c r="A195" s="545"/>
      <c r="B195" s="1"/>
      <c r="C195" s="1"/>
      <c r="D195" s="1"/>
      <c r="E195" s="545"/>
      <c r="F195" s="54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5">
      <c r="A196" s="545"/>
      <c r="B196" s="1"/>
      <c r="C196" s="1"/>
      <c r="D196" s="1"/>
      <c r="E196" s="545"/>
      <c r="F196" s="54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5">
      <c r="A197" s="545"/>
      <c r="B197" s="1"/>
      <c r="C197" s="1"/>
      <c r="D197" s="1"/>
      <c r="E197" s="545"/>
      <c r="F197" s="54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5">
      <c r="A198" s="545"/>
      <c r="B198" s="1"/>
      <c r="C198" s="1"/>
      <c r="D198" s="1"/>
      <c r="E198" s="545"/>
      <c r="F198" s="54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5">
      <c r="A199" s="545"/>
      <c r="B199" s="1"/>
      <c r="C199" s="1"/>
      <c r="D199" s="1"/>
      <c r="E199" s="545"/>
      <c r="F199" s="54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5">
      <c r="A200" s="545"/>
      <c r="B200" s="1"/>
      <c r="C200" s="1"/>
      <c r="D200" s="1"/>
      <c r="E200" s="545"/>
      <c r="F200" s="54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5">
      <c r="A201" s="545"/>
      <c r="B201" s="1"/>
      <c r="C201" s="1"/>
      <c r="D201" s="1"/>
      <c r="E201" s="545"/>
      <c r="F201" s="54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5">
      <c r="A202" s="545"/>
      <c r="B202" s="1"/>
      <c r="C202" s="1"/>
      <c r="D202" s="1"/>
      <c r="E202" s="545"/>
      <c r="F202" s="54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5">
      <c r="A203" s="545"/>
      <c r="B203" s="1"/>
      <c r="C203" s="1"/>
      <c r="D203" s="1"/>
      <c r="E203" s="545"/>
      <c r="F203" s="54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5">
      <c r="A204" s="545"/>
      <c r="B204" s="1"/>
      <c r="C204" s="1"/>
      <c r="D204" s="1"/>
      <c r="E204" s="545"/>
      <c r="F204" s="54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5">
      <c r="A205" s="545"/>
      <c r="B205" s="1"/>
      <c r="C205" s="1"/>
      <c r="D205" s="1"/>
      <c r="E205" s="545"/>
      <c r="F205" s="54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5">
      <c r="A206" s="545"/>
      <c r="B206" s="1"/>
      <c r="C206" s="1"/>
      <c r="D206" s="1"/>
      <c r="E206" s="545"/>
      <c r="F206" s="54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5">
      <c r="A207" s="545"/>
      <c r="B207" s="1"/>
      <c r="C207" s="1"/>
      <c r="D207" s="1"/>
      <c r="E207" s="545"/>
      <c r="F207" s="54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5">
      <c r="A208" s="545"/>
      <c r="B208" s="1"/>
      <c r="C208" s="1"/>
      <c r="D208" s="1"/>
      <c r="E208" s="545"/>
      <c r="F208" s="54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5">
      <c r="A209" s="545"/>
      <c r="B209" s="1"/>
      <c r="C209" s="1"/>
      <c r="D209" s="1"/>
      <c r="E209" s="545"/>
      <c r="F209" s="54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5">
      <c r="A210" s="545"/>
      <c r="B210" s="1"/>
      <c r="C210" s="1"/>
      <c r="D210" s="1"/>
      <c r="E210" s="545"/>
      <c r="F210" s="54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5">
      <c r="A211" s="545"/>
      <c r="B211" s="1"/>
      <c r="C211" s="1"/>
      <c r="D211" s="1"/>
      <c r="E211" s="545"/>
      <c r="F211" s="54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5">
      <c r="A212" s="545"/>
      <c r="B212" s="1"/>
      <c r="C212" s="1"/>
      <c r="D212" s="1"/>
      <c r="E212" s="545"/>
      <c r="F212" s="54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5">
      <c r="A213" s="545"/>
      <c r="B213" s="1"/>
      <c r="C213" s="1"/>
      <c r="D213" s="1"/>
      <c r="E213" s="545"/>
      <c r="F213" s="54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5">
      <c r="A214" s="545"/>
      <c r="B214" s="1"/>
      <c r="C214" s="1"/>
      <c r="D214" s="1"/>
      <c r="E214" s="545"/>
      <c r="F214" s="54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5">
      <c r="A215" s="545"/>
      <c r="B215" s="1"/>
      <c r="C215" s="1"/>
      <c r="D215" s="1"/>
      <c r="E215" s="545"/>
      <c r="F215" s="54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5">
      <c r="A216" s="545"/>
      <c r="B216" s="1"/>
      <c r="C216" s="1"/>
      <c r="D216" s="1"/>
      <c r="E216" s="545"/>
      <c r="F216" s="54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5">
      <c r="A217" s="545"/>
      <c r="B217" s="1"/>
      <c r="C217" s="1"/>
      <c r="D217" s="1"/>
      <c r="E217" s="545"/>
      <c r="F217" s="54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5">
      <c r="A218" s="545"/>
      <c r="B218" s="1"/>
      <c r="C218" s="1"/>
      <c r="D218" s="1"/>
      <c r="E218" s="545"/>
      <c r="F218" s="54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5">
      <c r="A219" s="545"/>
      <c r="B219" s="1"/>
      <c r="C219" s="1"/>
      <c r="D219" s="1"/>
      <c r="E219" s="545"/>
      <c r="F219" s="54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5">
      <c r="A220" s="545"/>
      <c r="B220" s="1"/>
      <c r="C220" s="1"/>
      <c r="D220" s="1"/>
      <c r="E220" s="545"/>
      <c r="F220" s="54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5">
      <c r="A221" s="545"/>
      <c r="B221" s="1"/>
      <c r="C221" s="1"/>
      <c r="D221" s="1"/>
      <c r="E221" s="545"/>
      <c r="F221" s="54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5">
      <c r="A222" s="545"/>
      <c r="B222" s="1"/>
      <c r="C222" s="1"/>
      <c r="D222" s="1"/>
      <c r="E222" s="545"/>
      <c r="F222" s="54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5">
      <c r="A223" s="545"/>
      <c r="B223" s="1"/>
      <c r="C223" s="1"/>
      <c r="D223" s="1"/>
      <c r="E223" s="545"/>
      <c r="F223" s="54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5">
      <c r="A224" s="545"/>
      <c r="B224" s="1"/>
      <c r="C224" s="1"/>
      <c r="D224" s="1"/>
      <c r="E224" s="545"/>
      <c r="F224" s="54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5">
      <c r="A225" s="545"/>
      <c r="B225" s="1"/>
      <c r="C225" s="1"/>
      <c r="D225" s="1"/>
      <c r="E225" s="545"/>
      <c r="F225" s="54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5">
      <c r="A226" s="545"/>
      <c r="B226" s="1"/>
      <c r="C226" s="1"/>
      <c r="D226" s="1"/>
      <c r="E226" s="545"/>
      <c r="F226" s="54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5">
      <c r="A227" s="545"/>
      <c r="B227" s="1"/>
      <c r="C227" s="1"/>
      <c r="D227" s="1"/>
      <c r="E227" s="545"/>
      <c r="F227" s="54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5">
      <c r="A228" s="545"/>
      <c r="B228" s="1"/>
      <c r="C228" s="1"/>
      <c r="D228" s="1"/>
      <c r="E228" s="545"/>
      <c r="F228" s="54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5">
      <c r="A229" s="545"/>
      <c r="B229" s="1"/>
      <c r="C229" s="1"/>
      <c r="D229" s="1"/>
      <c r="E229" s="545"/>
      <c r="F229" s="54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5">
      <c r="A230" s="545"/>
      <c r="B230" s="1"/>
      <c r="C230" s="1"/>
      <c r="D230" s="1"/>
      <c r="E230" s="545"/>
      <c r="F230" s="54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5">
      <c r="A231" s="545"/>
      <c r="B231" s="1"/>
      <c r="C231" s="1"/>
      <c r="D231" s="1"/>
      <c r="E231" s="545"/>
      <c r="F231" s="54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5">
      <c r="A232" s="545"/>
      <c r="B232" s="1"/>
      <c r="C232" s="1"/>
      <c r="D232" s="1"/>
      <c r="E232" s="545"/>
      <c r="F232" s="54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5">
      <c r="A233" s="545"/>
      <c r="B233" s="1"/>
      <c r="C233" s="1"/>
      <c r="D233" s="1"/>
      <c r="E233" s="545"/>
      <c r="F233" s="54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5">
      <c r="A234" s="545"/>
      <c r="B234" s="1"/>
      <c r="C234" s="1"/>
      <c r="D234" s="1"/>
      <c r="E234" s="545"/>
      <c r="F234" s="54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5">
      <c r="A235" s="545"/>
      <c r="B235" s="1"/>
      <c r="C235" s="1"/>
      <c r="D235" s="1"/>
      <c r="E235" s="545"/>
      <c r="F235" s="54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5">
      <c r="A236" s="545"/>
      <c r="B236" s="1"/>
      <c r="C236" s="1"/>
      <c r="D236" s="1"/>
      <c r="E236" s="545"/>
      <c r="F236" s="54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5">
      <c r="A237" s="545"/>
      <c r="B237" s="1"/>
      <c r="C237" s="1"/>
      <c r="D237" s="1"/>
      <c r="E237" s="545"/>
      <c r="F237" s="54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5">
      <c r="A238" s="545"/>
      <c r="B238" s="1"/>
      <c r="C238" s="1"/>
      <c r="D238" s="1"/>
      <c r="E238" s="545"/>
      <c r="F238" s="54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5">
      <c r="A239" s="545"/>
      <c r="B239" s="1"/>
      <c r="C239" s="1"/>
      <c r="D239" s="1"/>
      <c r="E239" s="545"/>
      <c r="F239" s="54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5">
      <c r="A240" s="545"/>
      <c r="B240" s="1"/>
      <c r="C240" s="1"/>
      <c r="D240" s="1"/>
      <c r="E240" s="545"/>
      <c r="F240" s="54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5">
      <c r="A241" s="545"/>
      <c r="B241" s="1"/>
      <c r="C241" s="1"/>
      <c r="D241" s="1"/>
      <c r="E241" s="545"/>
      <c r="F241" s="54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5">
      <c r="A242" s="545"/>
      <c r="B242" s="1"/>
      <c r="C242" s="1"/>
      <c r="D242" s="1"/>
      <c r="E242" s="545"/>
      <c r="F242" s="54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5">
      <c r="A243" s="545"/>
      <c r="B243" s="1"/>
      <c r="C243" s="1"/>
      <c r="D243" s="1"/>
      <c r="E243" s="545"/>
      <c r="F243" s="54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5">
      <c r="A244" s="545"/>
      <c r="B244" s="1"/>
      <c r="C244" s="1"/>
      <c r="D244" s="1"/>
      <c r="E244" s="545"/>
      <c r="F244" s="54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5">
      <c r="A245" s="545"/>
      <c r="B245" s="1"/>
      <c r="C245" s="1"/>
      <c r="D245" s="1"/>
      <c r="E245" s="545"/>
      <c r="F245" s="54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5">
      <c r="A246" s="545"/>
      <c r="B246" s="1"/>
      <c r="C246" s="1"/>
      <c r="D246" s="1"/>
      <c r="E246" s="545"/>
      <c r="F246" s="54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5">
      <c r="A247" s="545"/>
      <c r="B247" s="1"/>
      <c r="C247" s="1"/>
      <c r="D247" s="1"/>
      <c r="E247" s="545"/>
      <c r="F247" s="54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5">
      <c r="A248" s="545"/>
      <c r="B248" s="1"/>
      <c r="C248" s="1"/>
      <c r="D248" s="1"/>
      <c r="E248" s="545"/>
      <c r="F248" s="54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5">
      <c r="A249" s="545"/>
      <c r="B249" s="1"/>
      <c r="C249" s="1"/>
      <c r="D249" s="1"/>
      <c r="E249" s="545"/>
      <c r="F249" s="54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5">
      <c r="A250" s="545"/>
      <c r="B250" s="1"/>
      <c r="C250" s="1"/>
      <c r="D250" s="1"/>
      <c r="E250" s="545"/>
      <c r="F250" s="54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5">
      <c r="A251" s="545"/>
      <c r="B251" s="1"/>
      <c r="C251" s="1"/>
      <c r="D251" s="1"/>
      <c r="E251" s="545"/>
      <c r="F251" s="54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5">
      <c r="A252" s="545"/>
      <c r="B252" s="1"/>
      <c r="C252" s="1"/>
      <c r="D252" s="1"/>
      <c r="E252" s="545"/>
      <c r="F252" s="54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5">
      <c r="A253" s="545"/>
      <c r="B253" s="1"/>
      <c r="C253" s="1"/>
      <c r="D253" s="1"/>
      <c r="E253" s="545"/>
      <c r="F253" s="54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5">
      <c r="A254" s="545"/>
      <c r="B254" s="1"/>
      <c r="C254" s="1"/>
      <c r="D254" s="1"/>
      <c r="E254" s="545"/>
      <c r="F254" s="54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5">
      <c r="A255" s="545"/>
      <c r="B255" s="1"/>
      <c r="C255" s="1"/>
      <c r="D255" s="1"/>
      <c r="E255" s="545"/>
      <c r="F255" s="54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5">
      <c r="A256" s="545"/>
      <c r="B256" s="1"/>
      <c r="C256" s="1"/>
      <c r="D256" s="1"/>
      <c r="E256" s="545"/>
      <c r="F256" s="54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5">
      <c r="A257" s="545"/>
      <c r="B257" s="1"/>
      <c r="C257" s="1"/>
      <c r="D257" s="1"/>
      <c r="E257" s="545"/>
      <c r="F257" s="54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5">
      <c r="A258" s="545"/>
      <c r="B258" s="1"/>
      <c r="C258" s="1"/>
      <c r="D258" s="1"/>
      <c r="E258" s="545"/>
      <c r="F258" s="54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5">
      <c r="A259" s="545"/>
      <c r="B259" s="1"/>
      <c r="C259" s="1"/>
      <c r="D259" s="1"/>
      <c r="E259" s="545"/>
      <c r="F259" s="54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5">
      <c r="A260" s="545"/>
      <c r="B260" s="1"/>
      <c r="C260" s="1"/>
      <c r="D260" s="1"/>
      <c r="E260" s="545"/>
      <c r="F260" s="54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5">
      <c r="A261" s="545"/>
      <c r="B261" s="1"/>
      <c r="C261" s="1"/>
      <c r="D261" s="1"/>
      <c r="E261" s="545"/>
      <c r="F261" s="54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5">
      <c r="A262" s="545"/>
      <c r="B262" s="1"/>
      <c r="C262" s="1"/>
      <c r="D262" s="1"/>
      <c r="E262" s="545"/>
      <c r="F262" s="54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5">
      <c r="A263" s="545"/>
      <c r="B263" s="1"/>
      <c r="C263" s="1"/>
      <c r="D263" s="1"/>
      <c r="E263" s="545"/>
      <c r="F263" s="54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5">
      <c r="A264" s="545"/>
      <c r="B264" s="1"/>
      <c r="C264" s="1"/>
      <c r="D264" s="1"/>
      <c r="E264" s="545"/>
      <c r="F264" s="54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5">
      <c r="A265" s="545"/>
      <c r="B265" s="1"/>
      <c r="C265" s="1"/>
      <c r="D265" s="1"/>
      <c r="E265" s="545"/>
      <c r="F265" s="54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5">
      <c r="A266" s="545"/>
      <c r="B266" s="1"/>
      <c r="C266" s="1"/>
      <c r="D266" s="1"/>
      <c r="E266" s="545"/>
      <c r="F266" s="54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5">
      <c r="A267" s="545"/>
      <c r="B267" s="1"/>
      <c r="C267" s="1"/>
      <c r="D267" s="1"/>
      <c r="E267" s="545"/>
      <c r="F267" s="54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5">
      <c r="A268" s="545"/>
      <c r="B268" s="1"/>
      <c r="C268" s="1"/>
      <c r="D268" s="1"/>
      <c r="E268" s="545"/>
      <c r="F268" s="54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5">
      <c r="A269" s="545"/>
      <c r="B269" s="1"/>
      <c r="C269" s="1"/>
      <c r="D269" s="1"/>
      <c r="E269" s="545"/>
      <c r="F269" s="54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5">
      <c r="A270" s="545"/>
      <c r="B270" s="1"/>
      <c r="C270" s="1"/>
      <c r="D270" s="1"/>
      <c r="E270" s="545"/>
      <c r="F270" s="54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5">
      <c r="A271" s="545"/>
      <c r="B271" s="1"/>
      <c r="C271" s="1"/>
      <c r="D271" s="1"/>
      <c r="E271" s="545"/>
      <c r="F271" s="54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5">
      <c r="A272" s="545"/>
      <c r="B272" s="1"/>
      <c r="C272" s="1"/>
      <c r="D272" s="1"/>
      <c r="E272" s="545"/>
      <c r="F272" s="54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5">
      <c r="A273" s="545"/>
      <c r="B273" s="1"/>
      <c r="C273" s="1"/>
      <c r="D273" s="1"/>
      <c r="E273" s="545"/>
      <c r="F273" s="54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5">
      <c r="A274" s="545"/>
      <c r="B274" s="1"/>
      <c r="C274" s="1"/>
      <c r="D274" s="1"/>
      <c r="E274" s="545"/>
      <c r="F274" s="54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5">
      <c r="A275" s="545"/>
      <c r="B275" s="1"/>
      <c r="C275" s="1"/>
      <c r="D275" s="1"/>
      <c r="E275" s="545"/>
      <c r="F275" s="54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5">
      <c r="A276" s="545"/>
      <c r="B276" s="1"/>
      <c r="C276" s="1"/>
      <c r="D276" s="1"/>
      <c r="E276" s="545"/>
      <c r="F276" s="54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5">
      <c r="A277" s="545"/>
      <c r="B277" s="1"/>
      <c r="C277" s="1"/>
      <c r="D277" s="1"/>
      <c r="E277" s="545"/>
      <c r="F277" s="54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5">
      <c r="A278" s="545"/>
      <c r="B278" s="1"/>
      <c r="C278" s="1"/>
      <c r="D278" s="1"/>
      <c r="E278" s="545"/>
      <c r="F278" s="54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5">
      <c r="A279" s="545"/>
      <c r="B279" s="1"/>
      <c r="C279" s="1"/>
      <c r="D279" s="1"/>
      <c r="E279" s="545"/>
      <c r="F279" s="54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5">
      <c r="A280" s="545"/>
      <c r="B280" s="1"/>
      <c r="C280" s="1"/>
      <c r="D280" s="1"/>
      <c r="E280" s="545"/>
      <c r="F280" s="54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5">
      <c r="A281" s="545"/>
      <c r="B281" s="1"/>
      <c r="C281" s="1"/>
      <c r="D281" s="1"/>
      <c r="E281" s="545"/>
      <c r="F281" s="54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5">
      <c r="A282" s="545"/>
      <c r="B282" s="1"/>
      <c r="C282" s="1"/>
      <c r="D282" s="1"/>
      <c r="E282" s="545"/>
      <c r="F282" s="54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5">
      <c r="A283" s="545"/>
      <c r="B283" s="1"/>
      <c r="C283" s="1"/>
      <c r="D283" s="1"/>
      <c r="E283" s="545"/>
      <c r="F283" s="54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5">
      <c r="A284" s="545"/>
      <c r="B284" s="1"/>
      <c r="C284" s="1"/>
      <c r="D284" s="1"/>
      <c r="E284" s="545"/>
      <c r="F284" s="54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5">
      <c r="A285" s="545"/>
      <c r="B285" s="1"/>
      <c r="C285" s="1"/>
      <c r="D285" s="1"/>
      <c r="E285" s="545"/>
      <c r="F285" s="54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5">
      <c r="A286" s="545"/>
      <c r="B286" s="1"/>
      <c r="C286" s="1"/>
      <c r="D286" s="1"/>
      <c r="E286" s="545"/>
      <c r="F286" s="54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5">
      <c r="A287" s="545"/>
      <c r="B287" s="1"/>
      <c r="C287" s="1"/>
      <c r="D287" s="1"/>
      <c r="E287" s="545"/>
      <c r="F287" s="54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5">
      <c r="A288" s="545"/>
      <c r="B288" s="1"/>
      <c r="C288" s="1"/>
      <c r="D288" s="1"/>
      <c r="E288" s="545"/>
      <c r="F288" s="54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5">
      <c r="A289" s="545"/>
      <c r="B289" s="1"/>
      <c r="C289" s="1"/>
      <c r="D289" s="1"/>
      <c r="E289" s="545"/>
      <c r="F289" s="54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5">
      <c r="A290" s="545"/>
      <c r="B290" s="1"/>
      <c r="C290" s="1"/>
      <c r="D290" s="1"/>
      <c r="E290" s="545"/>
      <c r="F290" s="54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5">
      <c r="A291" s="545"/>
      <c r="B291" s="1"/>
      <c r="C291" s="1"/>
      <c r="D291" s="1"/>
      <c r="E291" s="545"/>
      <c r="F291" s="54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5">
      <c r="A292" s="545"/>
      <c r="B292" s="1"/>
      <c r="C292" s="1"/>
      <c r="D292" s="1"/>
      <c r="E292" s="545"/>
      <c r="F292" s="54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5">
      <c r="A293" s="545"/>
      <c r="B293" s="1"/>
      <c r="C293" s="1"/>
      <c r="D293" s="1"/>
      <c r="E293" s="545"/>
      <c r="F293" s="54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5">
      <c r="A294" s="545"/>
      <c r="B294" s="1"/>
      <c r="C294" s="1"/>
      <c r="D294" s="1"/>
      <c r="E294" s="545"/>
      <c r="F294" s="54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5">
      <c r="A295" s="545"/>
      <c r="B295" s="1"/>
      <c r="C295" s="1"/>
      <c r="D295" s="1"/>
      <c r="E295" s="545"/>
      <c r="F295" s="54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5">
      <c r="A296" s="545"/>
      <c r="B296" s="1"/>
      <c r="C296" s="1"/>
      <c r="D296" s="1"/>
      <c r="E296" s="545"/>
      <c r="F296" s="54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5">
      <c r="A297" s="545"/>
      <c r="B297" s="1"/>
      <c r="C297" s="1"/>
      <c r="D297" s="1"/>
      <c r="E297" s="545"/>
      <c r="F297" s="54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5">
      <c r="A298" s="545"/>
      <c r="B298" s="1"/>
      <c r="C298" s="1"/>
      <c r="D298" s="1"/>
      <c r="E298" s="545"/>
      <c r="F298" s="54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5">
      <c r="A299" s="545"/>
      <c r="B299" s="1"/>
      <c r="C299" s="1"/>
      <c r="D299" s="1"/>
      <c r="E299" s="545"/>
      <c r="F299" s="54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5">
      <c r="A300" s="545"/>
      <c r="B300" s="1"/>
      <c r="C300" s="1"/>
      <c r="D300" s="1"/>
      <c r="E300" s="545"/>
      <c r="F300" s="54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5">
      <c r="A301" s="545"/>
      <c r="B301" s="1"/>
      <c r="C301" s="1"/>
      <c r="D301" s="1"/>
      <c r="E301" s="545"/>
      <c r="F301" s="54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5">
      <c r="A302" s="545"/>
      <c r="B302" s="1"/>
      <c r="C302" s="1"/>
      <c r="D302" s="1"/>
      <c r="E302" s="545"/>
      <c r="F302" s="54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5">
      <c r="A303" s="545"/>
      <c r="B303" s="1"/>
      <c r="C303" s="1"/>
      <c r="D303" s="1"/>
      <c r="E303" s="545"/>
      <c r="F303" s="54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5">
      <c r="A304" s="545"/>
      <c r="B304" s="1"/>
      <c r="C304" s="1"/>
      <c r="D304" s="1"/>
      <c r="E304" s="545"/>
      <c r="F304" s="54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5">
      <c r="A305" s="545"/>
      <c r="B305" s="1"/>
      <c r="C305" s="1"/>
      <c r="D305" s="1"/>
      <c r="E305" s="545"/>
      <c r="F305" s="54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5">
      <c r="A306" s="545"/>
      <c r="B306" s="1"/>
      <c r="C306" s="1"/>
      <c r="D306" s="1"/>
      <c r="E306" s="545"/>
      <c r="F306" s="54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5">
      <c r="A307" s="545"/>
      <c r="B307" s="1"/>
      <c r="C307" s="1"/>
      <c r="D307" s="1"/>
      <c r="E307" s="545"/>
      <c r="F307" s="54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5">
      <c r="A308" s="545"/>
      <c r="B308" s="1"/>
      <c r="C308" s="1"/>
      <c r="D308" s="1"/>
      <c r="E308" s="545"/>
      <c r="F308" s="54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5">
      <c r="A309" s="545"/>
      <c r="B309" s="1"/>
      <c r="C309" s="1"/>
      <c r="D309" s="1"/>
      <c r="E309" s="545"/>
      <c r="F309" s="54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5">
      <c r="A310" s="545"/>
      <c r="B310" s="1"/>
      <c r="C310" s="1"/>
      <c r="D310" s="1"/>
      <c r="E310" s="545"/>
      <c r="F310" s="54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5">
      <c r="A311" s="545"/>
      <c r="B311" s="1"/>
      <c r="C311" s="1"/>
      <c r="D311" s="1"/>
      <c r="E311" s="545"/>
      <c r="F311" s="54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5">
      <c r="A312" s="545"/>
      <c r="B312" s="1"/>
      <c r="C312" s="1"/>
      <c r="D312" s="1"/>
      <c r="E312" s="545"/>
      <c r="F312" s="54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5">
      <c r="A313" s="545"/>
      <c r="B313" s="1"/>
      <c r="C313" s="1"/>
      <c r="D313" s="1"/>
      <c r="E313" s="545"/>
      <c r="F313" s="54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5">
      <c r="A314" s="545"/>
      <c r="B314" s="1"/>
      <c r="C314" s="1"/>
      <c r="D314" s="1"/>
      <c r="E314" s="545"/>
      <c r="F314" s="54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5">
      <c r="A315" s="545"/>
      <c r="B315" s="1"/>
      <c r="C315" s="1"/>
      <c r="D315" s="1"/>
      <c r="E315" s="545"/>
      <c r="F315" s="54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5">
      <c r="A316" s="545"/>
      <c r="B316" s="1"/>
      <c r="C316" s="1"/>
      <c r="D316" s="1"/>
      <c r="E316" s="545"/>
      <c r="F316" s="54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5">
      <c r="A317" s="545"/>
      <c r="B317" s="1"/>
      <c r="C317" s="1"/>
      <c r="D317" s="1"/>
      <c r="E317" s="545"/>
      <c r="F317" s="54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5">
      <c r="A318" s="545"/>
      <c r="B318" s="1"/>
      <c r="C318" s="1"/>
      <c r="D318" s="1"/>
      <c r="E318" s="545"/>
      <c r="F318" s="54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5">
      <c r="A319" s="545"/>
      <c r="B319" s="1"/>
      <c r="C319" s="1"/>
      <c r="D319" s="1"/>
      <c r="E319" s="545"/>
      <c r="F319" s="54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5">
      <c r="A320" s="545"/>
      <c r="B320" s="1"/>
      <c r="C320" s="1"/>
      <c r="D320" s="1"/>
      <c r="E320" s="545"/>
      <c r="F320" s="54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5">
      <c r="A321" s="545"/>
      <c r="B321" s="1"/>
      <c r="C321" s="1"/>
      <c r="D321" s="1"/>
      <c r="E321" s="545"/>
      <c r="F321" s="54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5">
      <c r="A322" s="545"/>
      <c r="B322" s="1"/>
      <c r="C322" s="1"/>
      <c r="D322" s="1"/>
      <c r="E322" s="545"/>
      <c r="F322" s="54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5">
      <c r="A323" s="545"/>
      <c r="B323" s="1"/>
      <c r="C323" s="1"/>
      <c r="D323" s="1"/>
      <c r="E323" s="545"/>
      <c r="F323" s="54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5">
      <c r="A324" s="545"/>
      <c r="B324" s="1"/>
      <c r="C324" s="1"/>
      <c r="D324" s="1"/>
      <c r="E324" s="545"/>
      <c r="F324" s="54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5">
      <c r="A325" s="545"/>
      <c r="B325" s="1"/>
      <c r="C325" s="1"/>
      <c r="D325" s="1"/>
      <c r="E325" s="545"/>
      <c r="F325" s="54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5">
      <c r="A326" s="545"/>
      <c r="B326" s="1"/>
      <c r="C326" s="1"/>
      <c r="D326" s="1"/>
      <c r="E326" s="545"/>
      <c r="F326" s="54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5">
      <c r="A327" s="545"/>
      <c r="B327" s="1"/>
      <c r="C327" s="1"/>
      <c r="D327" s="1"/>
      <c r="E327" s="545"/>
      <c r="F327" s="54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5">
      <c r="A328" s="545"/>
      <c r="B328" s="1"/>
      <c r="C328" s="1"/>
      <c r="D328" s="1"/>
      <c r="E328" s="545"/>
      <c r="F328" s="54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5">
      <c r="A329" s="545"/>
      <c r="B329" s="1"/>
      <c r="C329" s="1"/>
      <c r="D329" s="1"/>
      <c r="E329" s="545"/>
      <c r="F329" s="54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5">
      <c r="A330" s="545"/>
      <c r="B330" s="1"/>
      <c r="C330" s="1"/>
      <c r="D330" s="1"/>
      <c r="E330" s="545"/>
      <c r="F330" s="54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5">
      <c r="A331" s="545"/>
      <c r="B331" s="1"/>
      <c r="C331" s="1"/>
      <c r="D331" s="1"/>
      <c r="E331" s="545"/>
      <c r="F331" s="54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5">
      <c r="A332" s="545"/>
      <c r="B332" s="1"/>
      <c r="C332" s="1"/>
      <c r="D332" s="1"/>
      <c r="E332" s="545"/>
      <c r="F332" s="54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5">
      <c r="A333" s="545"/>
      <c r="B333" s="1"/>
      <c r="C333" s="1"/>
      <c r="D333" s="1"/>
      <c r="E333" s="545"/>
      <c r="F333" s="54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5">
      <c r="A334" s="545"/>
      <c r="B334" s="1"/>
      <c r="C334" s="1"/>
      <c r="D334" s="1"/>
      <c r="E334" s="545"/>
      <c r="F334" s="54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5">
      <c r="A335" s="545"/>
      <c r="B335" s="1"/>
      <c r="C335" s="1"/>
      <c r="D335" s="1"/>
      <c r="E335" s="545"/>
      <c r="F335" s="54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5">
      <c r="A336" s="545"/>
      <c r="B336" s="1"/>
      <c r="C336" s="1"/>
      <c r="D336" s="1"/>
      <c r="E336" s="545"/>
      <c r="F336" s="54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5">
      <c r="A337" s="545"/>
      <c r="B337" s="1"/>
      <c r="C337" s="1"/>
      <c r="D337" s="1"/>
      <c r="E337" s="545"/>
      <c r="F337" s="54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5">
      <c r="A338" s="545"/>
      <c r="B338" s="1"/>
      <c r="C338" s="1"/>
      <c r="D338" s="1"/>
      <c r="E338" s="545"/>
      <c r="F338" s="54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5">
      <c r="A339" s="545"/>
      <c r="B339" s="1"/>
      <c r="C339" s="1"/>
      <c r="D339" s="1"/>
      <c r="E339" s="545"/>
      <c r="F339" s="54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5">
      <c r="A340" s="545"/>
      <c r="B340" s="1"/>
      <c r="C340" s="1"/>
      <c r="D340" s="1"/>
      <c r="E340" s="545"/>
      <c r="F340" s="54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5">
      <c r="A341" s="545"/>
      <c r="B341" s="1"/>
      <c r="C341" s="1"/>
      <c r="D341" s="1"/>
      <c r="E341" s="545"/>
      <c r="F341" s="54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5">
      <c r="A342" s="545"/>
      <c r="B342" s="1"/>
      <c r="C342" s="1"/>
      <c r="D342" s="1"/>
      <c r="E342" s="545"/>
      <c r="F342" s="54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5">
      <c r="A343" s="545"/>
      <c r="B343" s="1"/>
      <c r="C343" s="1"/>
      <c r="D343" s="1"/>
      <c r="E343" s="545"/>
      <c r="F343" s="54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5">
      <c r="A344" s="545"/>
      <c r="B344" s="1"/>
      <c r="C344" s="1"/>
      <c r="D344" s="1"/>
      <c r="E344" s="545"/>
      <c r="F344" s="54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5">
      <c r="A345" s="545"/>
      <c r="B345" s="1"/>
      <c r="C345" s="1"/>
      <c r="D345" s="1"/>
      <c r="E345" s="545"/>
      <c r="F345" s="54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5">
      <c r="A346" s="545"/>
      <c r="B346" s="1"/>
      <c r="C346" s="1"/>
      <c r="D346" s="1"/>
      <c r="E346" s="545"/>
      <c r="F346" s="54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5">
      <c r="A347" s="545"/>
      <c r="B347" s="1"/>
      <c r="C347" s="1"/>
      <c r="D347" s="1"/>
      <c r="E347" s="545"/>
      <c r="F347" s="54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5">
      <c r="A348" s="545"/>
      <c r="B348" s="1"/>
      <c r="C348" s="1"/>
      <c r="D348" s="1"/>
      <c r="E348" s="545"/>
      <c r="F348" s="54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5">
      <c r="A349" s="545"/>
      <c r="B349" s="1"/>
      <c r="C349" s="1"/>
      <c r="D349" s="1"/>
      <c r="E349" s="545"/>
      <c r="F349" s="54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5">
      <c r="A350" s="545"/>
      <c r="B350" s="1"/>
      <c r="C350" s="1"/>
      <c r="D350" s="1"/>
      <c r="E350" s="545"/>
      <c r="F350" s="54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5">
      <c r="A351" s="545"/>
      <c r="B351" s="1"/>
      <c r="C351" s="1"/>
      <c r="D351" s="1"/>
      <c r="E351" s="545"/>
      <c r="F351" s="54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5">
      <c r="A352" s="545"/>
      <c r="B352" s="1"/>
      <c r="C352" s="1"/>
      <c r="D352" s="1"/>
      <c r="E352" s="545"/>
      <c r="F352" s="54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5">
      <c r="A353" s="545"/>
      <c r="B353" s="1"/>
      <c r="C353" s="1"/>
      <c r="D353" s="1"/>
      <c r="E353" s="545"/>
      <c r="F353" s="54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5">
      <c r="A354" s="545"/>
      <c r="B354" s="1"/>
      <c r="C354" s="1"/>
      <c r="D354" s="1"/>
      <c r="E354" s="545"/>
      <c r="F354" s="54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5">
      <c r="A355" s="545"/>
      <c r="B355" s="1"/>
      <c r="C355" s="1"/>
      <c r="D355" s="1"/>
      <c r="E355" s="545"/>
      <c r="F355" s="54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5">
      <c r="A356" s="545"/>
      <c r="B356" s="1"/>
      <c r="C356" s="1"/>
      <c r="D356" s="1"/>
      <c r="E356" s="545"/>
      <c r="F356" s="54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5">
      <c r="A357" s="545"/>
      <c r="B357" s="1"/>
      <c r="C357" s="1"/>
      <c r="D357" s="1"/>
      <c r="E357" s="545"/>
      <c r="F357" s="54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5">
      <c r="A358" s="545"/>
      <c r="B358" s="1"/>
      <c r="C358" s="1"/>
      <c r="D358" s="1"/>
      <c r="E358" s="545"/>
      <c r="F358" s="54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5">
      <c r="A359" s="545"/>
      <c r="B359" s="1"/>
      <c r="C359" s="1"/>
      <c r="D359" s="1"/>
      <c r="E359" s="545"/>
      <c r="F359" s="54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5">
      <c r="A360" s="545"/>
      <c r="B360" s="1"/>
      <c r="C360" s="1"/>
      <c r="D360" s="1"/>
      <c r="E360" s="545"/>
      <c r="F360" s="54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5">
      <c r="A361" s="545"/>
      <c r="B361" s="1"/>
      <c r="C361" s="1"/>
      <c r="D361" s="1"/>
      <c r="E361" s="545"/>
      <c r="F361" s="54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5">
      <c r="A362" s="545"/>
      <c r="B362" s="1"/>
      <c r="C362" s="1"/>
      <c r="D362" s="1"/>
      <c r="E362" s="545"/>
      <c r="F362" s="54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5">
      <c r="A363" s="545"/>
      <c r="B363" s="1"/>
      <c r="C363" s="1"/>
      <c r="D363" s="1"/>
      <c r="E363" s="545"/>
      <c r="F363" s="54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5">
      <c r="A364" s="545"/>
      <c r="B364" s="1"/>
      <c r="C364" s="1"/>
      <c r="D364" s="1"/>
      <c r="E364" s="545"/>
      <c r="F364" s="54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5">
      <c r="A365" s="545"/>
      <c r="B365" s="1"/>
      <c r="C365" s="1"/>
      <c r="D365" s="1"/>
      <c r="E365" s="545"/>
      <c r="F365" s="54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5">
      <c r="A366" s="545"/>
      <c r="B366" s="1"/>
      <c r="C366" s="1"/>
      <c r="D366" s="1"/>
      <c r="E366" s="545"/>
      <c r="F366" s="54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5">
      <c r="A367" s="545"/>
      <c r="B367" s="1"/>
      <c r="C367" s="1"/>
      <c r="D367" s="1"/>
      <c r="E367" s="545"/>
      <c r="F367" s="54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5">
      <c r="A368" s="545"/>
      <c r="B368" s="1"/>
      <c r="C368" s="1"/>
      <c r="D368" s="1"/>
      <c r="E368" s="545"/>
      <c r="F368" s="54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5">
      <c r="A369" s="545"/>
      <c r="B369" s="1"/>
      <c r="C369" s="1"/>
      <c r="D369" s="1"/>
      <c r="E369" s="545"/>
      <c r="F369" s="54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5">
      <c r="A370" s="545"/>
      <c r="B370" s="1"/>
      <c r="C370" s="1"/>
      <c r="D370" s="1"/>
      <c r="E370" s="545"/>
      <c r="F370" s="54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5">
      <c r="A371" s="545"/>
      <c r="B371" s="1"/>
      <c r="C371" s="1"/>
      <c r="D371" s="1"/>
      <c r="E371" s="545"/>
      <c r="F371" s="54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5">
      <c r="A372" s="545"/>
      <c r="B372" s="1"/>
      <c r="C372" s="1"/>
      <c r="D372" s="1"/>
      <c r="E372" s="545"/>
      <c r="F372" s="54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5">
      <c r="A373" s="545"/>
      <c r="B373" s="1"/>
      <c r="C373" s="1"/>
      <c r="D373" s="1"/>
      <c r="E373" s="545"/>
      <c r="F373" s="54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5">
      <c r="A374" s="545"/>
      <c r="B374" s="1"/>
      <c r="C374" s="1"/>
      <c r="D374" s="1"/>
      <c r="E374" s="545"/>
      <c r="F374" s="54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5">
      <c r="A375" s="545"/>
      <c r="B375" s="1"/>
      <c r="C375" s="1"/>
      <c r="D375" s="1"/>
      <c r="E375" s="545"/>
      <c r="F375" s="54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5">
      <c r="A376" s="545"/>
      <c r="B376" s="1"/>
      <c r="C376" s="1"/>
      <c r="D376" s="1"/>
      <c r="E376" s="545"/>
      <c r="F376" s="54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5">
      <c r="A377" s="545"/>
      <c r="B377" s="1"/>
      <c r="C377" s="1"/>
      <c r="D377" s="1"/>
      <c r="E377" s="545"/>
      <c r="F377" s="54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5">
      <c r="A378" s="545"/>
      <c r="B378" s="1"/>
      <c r="C378" s="1"/>
      <c r="D378" s="1"/>
      <c r="E378" s="545"/>
      <c r="F378" s="54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5">
      <c r="A379" s="545"/>
      <c r="B379" s="1"/>
      <c r="C379" s="1"/>
      <c r="D379" s="1"/>
      <c r="E379" s="545"/>
      <c r="F379" s="54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5">
      <c r="A380" s="545"/>
      <c r="B380" s="1"/>
      <c r="C380" s="1"/>
      <c r="D380" s="1"/>
      <c r="E380" s="545"/>
      <c r="F380" s="54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5">
      <c r="A381" s="545"/>
      <c r="B381" s="1"/>
      <c r="C381" s="1"/>
      <c r="D381" s="1"/>
      <c r="E381" s="545"/>
      <c r="F381" s="54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5">
      <c r="A382" s="545"/>
      <c r="B382" s="1"/>
      <c r="C382" s="1"/>
      <c r="D382" s="1"/>
      <c r="E382" s="545"/>
      <c r="F382" s="54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5">
      <c r="A383" s="545"/>
      <c r="B383" s="1"/>
      <c r="C383" s="1"/>
      <c r="D383" s="1"/>
      <c r="E383" s="545"/>
      <c r="F383" s="54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5">
      <c r="A384" s="545"/>
      <c r="B384" s="1"/>
      <c r="C384" s="1"/>
      <c r="D384" s="1"/>
      <c r="E384" s="545"/>
      <c r="F384" s="54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5">
      <c r="A385" s="545"/>
      <c r="B385" s="1"/>
      <c r="C385" s="1"/>
      <c r="D385" s="1"/>
      <c r="E385" s="545"/>
      <c r="F385" s="54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5">
      <c r="A386" s="545"/>
      <c r="B386" s="1"/>
      <c r="C386" s="1"/>
      <c r="D386" s="1"/>
      <c r="E386" s="545"/>
      <c r="F386" s="54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5">
      <c r="A387" s="545"/>
      <c r="B387" s="1"/>
      <c r="C387" s="1"/>
      <c r="D387" s="1"/>
      <c r="E387" s="545"/>
      <c r="F387" s="54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5">
      <c r="A388" s="545"/>
      <c r="B388" s="1"/>
      <c r="C388" s="1"/>
      <c r="D388" s="1"/>
      <c r="E388" s="545"/>
      <c r="F388" s="54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5">
      <c r="A389" s="545"/>
      <c r="B389" s="1"/>
      <c r="C389" s="1"/>
      <c r="D389" s="1"/>
      <c r="E389" s="545"/>
      <c r="F389" s="54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5">
      <c r="A390" s="545"/>
      <c r="B390" s="1"/>
      <c r="C390" s="1"/>
      <c r="D390" s="1"/>
      <c r="E390" s="545"/>
      <c r="F390" s="54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5">
      <c r="A391" s="545"/>
      <c r="B391" s="1"/>
      <c r="C391" s="1"/>
      <c r="D391" s="1"/>
      <c r="E391" s="545"/>
      <c r="F391" s="54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5">
      <c r="A392" s="545"/>
      <c r="B392" s="1"/>
      <c r="C392" s="1"/>
      <c r="D392" s="1"/>
      <c r="E392" s="545"/>
      <c r="F392" s="54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5">
      <c r="A393" s="545"/>
      <c r="B393" s="1"/>
      <c r="C393" s="1"/>
      <c r="D393" s="1"/>
      <c r="E393" s="545"/>
      <c r="F393" s="54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5">
      <c r="A394" s="545"/>
      <c r="B394" s="1"/>
      <c r="C394" s="1"/>
      <c r="D394" s="1"/>
      <c r="E394" s="545"/>
      <c r="F394" s="54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5">
      <c r="A395" s="545"/>
      <c r="B395" s="1"/>
      <c r="C395" s="1"/>
      <c r="D395" s="1"/>
      <c r="E395" s="545"/>
      <c r="F395" s="54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5">
      <c r="A396" s="545"/>
      <c r="B396" s="1"/>
      <c r="C396" s="1"/>
      <c r="D396" s="1"/>
      <c r="E396" s="545"/>
      <c r="F396" s="54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5">
      <c r="A397" s="545"/>
      <c r="B397" s="1"/>
      <c r="C397" s="1"/>
      <c r="D397" s="1"/>
      <c r="E397" s="545"/>
      <c r="F397" s="54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5">
      <c r="A398" s="545"/>
      <c r="B398" s="1"/>
      <c r="C398" s="1"/>
      <c r="D398" s="1"/>
      <c r="E398" s="545"/>
      <c r="F398" s="54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5">
      <c r="A399" s="545"/>
      <c r="B399" s="1"/>
      <c r="C399" s="1"/>
      <c r="D399" s="1"/>
      <c r="E399" s="545"/>
      <c r="F399" s="54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5">
      <c r="A400" s="545"/>
      <c r="B400" s="1"/>
      <c r="C400" s="1"/>
      <c r="D400" s="1"/>
      <c r="E400" s="545"/>
      <c r="F400" s="54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5">
      <c r="A401" s="545"/>
      <c r="B401" s="1"/>
      <c r="C401" s="1"/>
      <c r="D401" s="1"/>
      <c r="E401" s="545"/>
      <c r="F401" s="54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5">
      <c r="A402" s="545"/>
      <c r="B402" s="1"/>
      <c r="C402" s="1"/>
      <c r="D402" s="1"/>
      <c r="E402" s="545"/>
      <c r="F402" s="54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5">
      <c r="A403" s="545"/>
      <c r="B403" s="1"/>
      <c r="C403" s="1"/>
      <c r="D403" s="1"/>
      <c r="E403" s="545"/>
      <c r="F403" s="54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5">
      <c r="A404" s="545"/>
      <c r="B404" s="1"/>
      <c r="C404" s="1"/>
      <c r="D404" s="1"/>
      <c r="E404" s="545"/>
      <c r="F404" s="54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5">
      <c r="A405" s="545"/>
      <c r="B405" s="1"/>
      <c r="C405" s="1"/>
      <c r="D405" s="1"/>
      <c r="E405" s="545"/>
      <c r="F405" s="54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5">
      <c r="A406" s="545"/>
      <c r="B406" s="1"/>
      <c r="C406" s="1"/>
      <c r="D406" s="1"/>
      <c r="E406" s="545"/>
      <c r="F406" s="54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5">
      <c r="A407" s="545"/>
      <c r="B407" s="1"/>
      <c r="C407" s="1"/>
      <c r="D407" s="1"/>
      <c r="E407" s="545"/>
      <c r="F407" s="54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5">
      <c r="A408" s="545"/>
      <c r="B408" s="1"/>
      <c r="C408" s="1"/>
      <c r="D408" s="1"/>
      <c r="E408" s="545"/>
      <c r="F408" s="54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5">
      <c r="A409" s="545"/>
      <c r="B409" s="1"/>
      <c r="C409" s="1"/>
      <c r="D409" s="1"/>
      <c r="E409" s="545"/>
      <c r="F409" s="54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5">
      <c r="A410" s="545"/>
      <c r="B410" s="1"/>
      <c r="C410" s="1"/>
      <c r="D410" s="1"/>
      <c r="E410" s="545"/>
      <c r="F410" s="54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5">
      <c r="A411" s="545"/>
      <c r="B411" s="1"/>
      <c r="C411" s="1"/>
      <c r="D411" s="1"/>
      <c r="E411" s="545"/>
      <c r="F411" s="54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5">
      <c r="A412" s="545"/>
      <c r="B412" s="1"/>
      <c r="C412" s="1"/>
      <c r="D412" s="1"/>
      <c r="E412" s="545"/>
      <c r="F412" s="54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5">
      <c r="A413" s="545"/>
      <c r="B413" s="1"/>
      <c r="C413" s="1"/>
      <c r="D413" s="1"/>
      <c r="E413" s="545"/>
      <c r="F413" s="54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5">
      <c r="A414" s="545"/>
      <c r="B414" s="1"/>
      <c r="C414" s="1"/>
      <c r="D414" s="1"/>
      <c r="E414" s="545"/>
      <c r="F414" s="54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5">
      <c r="A415" s="545"/>
      <c r="B415" s="1"/>
      <c r="C415" s="1"/>
      <c r="D415" s="1"/>
      <c r="E415" s="545"/>
      <c r="F415" s="54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5">
      <c r="A416" s="545"/>
      <c r="B416" s="1"/>
      <c r="C416" s="1"/>
      <c r="D416" s="1"/>
      <c r="E416" s="545"/>
      <c r="F416" s="54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5">
      <c r="A417" s="545"/>
      <c r="B417" s="1"/>
      <c r="C417" s="1"/>
      <c r="D417" s="1"/>
      <c r="E417" s="545"/>
      <c r="F417" s="54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5">
      <c r="A418" s="545"/>
      <c r="B418" s="1"/>
      <c r="C418" s="1"/>
      <c r="D418" s="1"/>
      <c r="E418" s="545"/>
      <c r="F418" s="54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5">
      <c r="A419" s="545"/>
      <c r="B419" s="1"/>
      <c r="C419" s="1"/>
      <c r="D419" s="1"/>
      <c r="E419" s="545"/>
      <c r="F419" s="54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5">
      <c r="A420" s="545"/>
      <c r="B420" s="1"/>
      <c r="C420" s="1"/>
      <c r="D420" s="1"/>
      <c r="E420" s="545"/>
      <c r="F420" s="54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5">
      <c r="A421" s="545"/>
      <c r="B421" s="1"/>
      <c r="C421" s="1"/>
      <c r="D421" s="1"/>
      <c r="E421" s="545"/>
      <c r="F421" s="54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5">
      <c r="A422" s="545"/>
      <c r="B422" s="1"/>
      <c r="C422" s="1"/>
      <c r="D422" s="1"/>
      <c r="E422" s="545"/>
      <c r="F422" s="54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5">
      <c r="A423" s="545"/>
      <c r="B423" s="1"/>
      <c r="C423" s="1"/>
      <c r="D423" s="1"/>
      <c r="E423" s="545"/>
      <c r="F423" s="54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5">
      <c r="A424" s="545"/>
      <c r="B424" s="1"/>
      <c r="C424" s="1"/>
      <c r="D424" s="1"/>
      <c r="E424" s="545"/>
      <c r="F424" s="54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5">
      <c r="A425" s="545"/>
      <c r="B425" s="1"/>
      <c r="C425" s="1"/>
      <c r="D425" s="1"/>
      <c r="E425" s="545"/>
      <c r="F425" s="54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5">
      <c r="A426" s="545"/>
      <c r="B426" s="1"/>
      <c r="C426" s="1"/>
      <c r="D426" s="1"/>
      <c r="E426" s="545"/>
      <c r="F426" s="54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5">
      <c r="A427" s="545"/>
      <c r="B427" s="1"/>
      <c r="C427" s="1"/>
      <c r="D427" s="1"/>
      <c r="E427" s="545"/>
      <c r="F427" s="54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5">
      <c r="A428" s="545"/>
      <c r="B428" s="1"/>
      <c r="C428" s="1"/>
      <c r="D428" s="1"/>
      <c r="E428" s="545"/>
      <c r="F428" s="54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5">
      <c r="A429" s="545"/>
      <c r="B429" s="1"/>
      <c r="C429" s="1"/>
      <c r="D429" s="1"/>
      <c r="E429" s="545"/>
      <c r="F429" s="54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5">
      <c r="A430" s="545"/>
      <c r="B430" s="1"/>
      <c r="C430" s="1"/>
      <c r="D430" s="1"/>
      <c r="E430" s="545"/>
      <c r="F430" s="54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5">
      <c r="A431" s="545"/>
      <c r="B431" s="1"/>
      <c r="C431" s="1"/>
      <c r="D431" s="1"/>
      <c r="E431" s="545"/>
      <c r="F431" s="54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5">
      <c r="A432" s="545"/>
      <c r="B432" s="1"/>
      <c r="C432" s="1"/>
      <c r="D432" s="1"/>
      <c r="E432" s="545"/>
      <c r="F432" s="54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5">
      <c r="A433" s="545"/>
      <c r="B433" s="1"/>
      <c r="C433" s="1"/>
      <c r="D433" s="1"/>
      <c r="E433" s="545"/>
      <c r="F433" s="54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5">
      <c r="A434" s="545"/>
      <c r="B434" s="1"/>
      <c r="C434" s="1"/>
      <c r="D434" s="1"/>
      <c r="E434" s="545"/>
      <c r="F434" s="54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5">
      <c r="A435" s="545"/>
      <c r="B435" s="1"/>
      <c r="C435" s="1"/>
      <c r="D435" s="1"/>
      <c r="E435" s="545"/>
      <c r="F435" s="54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5">
      <c r="A436" s="545"/>
      <c r="B436" s="1"/>
      <c r="C436" s="1"/>
      <c r="D436" s="1"/>
      <c r="E436" s="545"/>
      <c r="F436" s="54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5">
      <c r="A437" s="545"/>
      <c r="B437" s="1"/>
      <c r="C437" s="1"/>
      <c r="D437" s="1"/>
      <c r="E437" s="545"/>
      <c r="F437" s="54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5">
      <c r="A438" s="545"/>
      <c r="B438" s="1"/>
      <c r="C438" s="1"/>
      <c r="D438" s="1"/>
      <c r="E438" s="545"/>
      <c r="F438" s="54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5">
      <c r="A439" s="545"/>
      <c r="B439" s="1"/>
      <c r="C439" s="1"/>
      <c r="D439" s="1"/>
      <c r="E439" s="545"/>
      <c r="F439" s="54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5">
      <c r="A440" s="545"/>
      <c r="B440" s="1"/>
      <c r="C440" s="1"/>
      <c r="D440" s="1"/>
      <c r="E440" s="545"/>
      <c r="F440" s="54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5">
      <c r="A441" s="545"/>
      <c r="B441" s="1"/>
      <c r="C441" s="1"/>
      <c r="D441" s="1"/>
      <c r="E441" s="545"/>
      <c r="F441" s="54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5">
      <c r="A442" s="545"/>
      <c r="B442" s="1"/>
      <c r="C442" s="1"/>
      <c r="D442" s="1"/>
      <c r="E442" s="545"/>
      <c r="F442" s="54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5">
      <c r="A443" s="545"/>
      <c r="B443" s="1"/>
      <c r="C443" s="1"/>
      <c r="D443" s="1"/>
      <c r="E443" s="545"/>
      <c r="F443" s="54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5">
      <c r="A444" s="545"/>
      <c r="B444" s="1"/>
      <c r="C444" s="1"/>
      <c r="D444" s="1"/>
      <c r="E444" s="545"/>
      <c r="F444" s="54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5">
      <c r="A445" s="545"/>
      <c r="B445" s="1"/>
      <c r="C445" s="1"/>
      <c r="D445" s="1"/>
      <c r="E445" s="545"/>
      <c r="F445" s="54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5">
      <c r="A446" s="545"/>
      <c r="B446" s="1"/>
      <c r="C446" s="1"/>
      <c r="D446" s="1"/>
      <c r="E446" s="545"/>
      <c r="F446" s="54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5">
      <c r="A447" s="545"/>
      <c r="B447" s="1"/>
      <c r="C447" s="1"/>
      <c r="D447" s="1"/>
      <c r="E447" s="545"/>
      <c r="F447" s="54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5">
      <c r="A448" s="545"/>
      <c r="B448" s="1"/>
      <c r="C448" s="1"/>
      <c r="D448" s="1"/>
      <c r="E448" s="545"/>
      <c r="F448" s="54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5">
      <c r="A449" s="545"/>
      <c r="B449" s="1"/>
      <c r="C449" s="1"/>
      <c r="D449" s="1"/>
      <c r="E449" s="545"/>
      <c r="F449" s="54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5">
      <c r="A450" s="545"/>
      <c r="B450" s="1"/>
      <c r="C450" s="1"/>
      <c r="D450" s="1"/>
      <c r="E450" s="545"/>
      <c r="F450" s="54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5">
      <c r="A451" s="545"/>
      <c r="B451" s="1"/>
      <c r="C451" s="1"/>
      <c r="D451" s="1"/>
      <c r="E451" s="545"/>
      <c r="F451" s="54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5">
      <c r="A452" s="545"/>
      <c r="B452" s="1"/>
      <c r="C452" s="1"/>
      <c r="D452" s="1"/>
      <c r="E452" s="545"/>
      <c r="F452" s="54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5">
      <c r="A453" s="545"/>
      <c r="B453" s="1"/>
      <c r="C453" s="1"/>
      <c r="D453" s="1"/>
      <c r="E453" s="545"/>
      <c r="F453" s="54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5">
      <c r="A454" s="545"/>
      <c r="B454" s="1"/>
      <c r="C454" s="1"/>
      <c r="D454" s="1"/>
      <c r="E454" s="545"/>
      <c r="F454" s="54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5">
      <c r="A455" s="545"/>
      <c r="B455" s="1"/>
      <c r="C455" s="1"/>
      <c r="D455" s="1"/>
      <c r="E455" s="545"/>
      <c r="F455" s="54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5">
      <c r="A456" s="545"/>
      <c r="B456" s="1"/>
      <c r="C456" s="1"/>
      <c r="D456" s="1"/>
      <c r="E456" s="545"/>
      <c r="F456" s="54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5">
      <c r="A457" s="545"/>
      <c r="B457" s="1"/>
      <c r="C457" s="1"/>
      <c r="D457" s="1"/>
      <c r="E457" s="545"/>
      <c r="F457" s="54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5">
      <c r="A458" s="545"/>
      <c r="B458" s="1"/>
      <c r="C458" s="1"/>
      <c r="D458" s="1"/>
      <c r="E458" s="545"/>
      <c r="F458" s="54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5">
      <c r="A459" s="545"/>
      <c r="B459" s="1"/>
      <c r="C459" s="1"/>
      <c r="D459" s="1"/>
      <c r="E459" s="545"/>
      <c r="F459" s="54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5">
      <c r="A460" s="545"/>
      <c r="B460" s="1"/>
      <c r="C460" s="1"/>
      <c r="D460" s="1"/>
      <c r="E460" s="545"/>
      <c r="F460" s="54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5">
      <c r="A461" s="545"/>
      <c r="B461" s="1"/>
      <c r="C461" s="1"/>
      <c r="D461" s="1"/>
      <c r="E461" s="545"/>
      <c r="F461" s="54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5">
      <c r="A462" s="545"/>
      <c r="B462" s="1"/>
      <c r="C462" s="1"/>
      <c r="D462" s="1"/>
      <c r="E462" s="545"/>
      <c r="F462" s="54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5">
      <c r="A463" s="545"/>
      <c r="B463" s="1"/>
      <c r="C463" s="1"/>
      <c r="D463" s="1"/>
      <c r="E463" s="545"/>
      <c r="F463" s="54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5">
      <c r="A464" s="545"/>
      <c r="B464" s="1"/>
      <c r="C464" s="1"/>
      <c r="D464" s="1"/>
      <c r="E464" s="545"/>
      <c r="F464" s="54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5">
      <c r="A465" s="545"/>
      <c r="B465" s="1"/>
      <c r="C465" s="1"/>
      <c r="D465" s="1"/>
      <c r="E465" s="545"/>
      <c r="F465" s="54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5">
      <c r="A466" s="545"/>
      <c r="B466" s="1"/>
      <c r="C466" s="1"/>
      <c r="D466" s="1"/>
      <c r="E466" s="545"/>
      <c r="F466" s="54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5">
      <c r="A467" s="545"/>
      <c r="B467" s="1"/>
      <c r="C467" s="1"/>
      <c r="D467" s="1"/>
      <c r="E467" s="545"/>
      <c r="F467" s="54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5">
      <c r="A468" s="545"/>
      <c r="B468" s="1"/>
      <c r="C468" s="1"/>
      <c r="D468" s="1"/>
      <c r="E468" s="545"/>
      <c r="F468" s="54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5">
      <c r="A469" s="545"/>
      <c r="B469" s="1"/>
      <c r="C469" s="1"/>
      <c r="D469" s="1"/>
      <c r="E469" s="545"/>
      <c r="F469" s="54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5">
      <c r="A470" s="545"/>
      <c r="B470" s="1"/>
      <c r="C470" s="1"/>
      <c r="D470" s="1"/>
      <c r="E470" s="545"/>
      <c r="F470" s="54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5">
      <c r="A471" s="545"/>
      <c r="B471" s="1"/>
      <c r="C471" s="1"/>
      <c r="D471" s="1"/>
      <c r="E471" s="545"/>
      <c r="F471" s="54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5">
      <c r="A472" s="545"/>
      <c r="B472" s="1"/>
      <c r="C472" s="1"/>
      <c r="D472" s="1"/>
      <c r="E472" s="545"/>
      <c r="F472" s="54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5">
      <c r="A473" s="545"/>
      <c r="B473" s="1"/>
      <c r="C473" s="1"/>
      <c r="D473" s="1"/>
      <c r="E473" s="545"/>
      <c r="F473" s="54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5">
      <c r="A474" s="545"/>
      <c r="B474" s="1"/>
      <c r="C474" s="1"/>
      <c r="D474" s="1"/>
      <c r="E474" s="545"/>
      <c r="F474" s="54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5">
      <c r="A475" s="545"/>
      <c r="B475" s="1"/>
      <c r="C475" s="1"/>
      <c r="D475" s="1"/>
      <c r="E475" s="545"/>
      <c r="F475" s="54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5">
      <c r="A476" s="545"/>
      <c r="B476" s="1"/>
      <c r="C476" s="1"/>
      <c r="D476" s="1"/>
      <c r="E476" s="545"/>
      <c r="F476" s="54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5">
      <c r="A477" s="545"/>
      <c r="B477" s="1"/>
      <c r="C477" s="1"/>
      <c r="D477" s="1"/>
      <c r="E477" s="545"/>
      <c r="F477" s="54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5">
      <c r="A478" s="545"/>
      <c r="B478" s="1"/>
      <c r="C478" s="1"/>
      <c r="D478" s="1"/>
      <c r="E478" s="545"/>
      <c r="F478" s="54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5">
      <c r="A479" s="545"/>
      <c r="B479" s="1"/>
      <c r="C479" s="1"/>
      <c r="D479" s="1"/>
      <c r="E479" s="545"/>
      <c r="F479" s="54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5">
      <c r="A480" s="545"/>
      <c r="B480" s="1"/>
      <c r="C480" s="1"/>
      <c r="D480" s="1"/>
      <c r="E480" s="545"/>
      <c r="F480" s="54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5">
      <c r="A481" s="545"/>
      <c r="B481" s="1"/>
      <c r="C481" s="1"/>
      <c r="D481" s="1"/>
      <c r="E481" s="545"/>
      <c r="F481" s="54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5">
      <c r="A482" s="545"/>
      <c r="B482" s="1"/>
      <c r="C482" s="1"/>
      <c r="D482" s="1"/>
      <c r="E482" s="545"/>
      <c r="F482" s="54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5">
      <c r="A483" s="545"/>
      <c r="B483" s="1"/>
      <c r="C483" s="1"/>
      <c r="D483" s="1"/>
      <c r="E483" s="545"/>
      <c r="F483" s="54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5">
      <c r="A484" s="545"/>
      <c r="B484" s="1"/>
      <c r="C484" s="1"/>
      <c r="D484" s="1"/>
      <c r="E484" s="545"/>
      <c r="F484" s="54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5">
      <c r="A485" s="545"/>
      <c r="B485" s="1"/>
      <c r="C485" s="1"/>
      <c r="D485" s="1"/>
      <c r="E485" s="545"/>
      <c r="F485" s="54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5">
      <c r="A486" s="545"/>
      <c r="B486" s="1"/>
      <c r="C486" s="1"/>
      <c r="D486" s="1"/>
      <c r="E486" s="545"/>
      <c r="F486" s="54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5">
      <c r="A487" s="545"/>
      <c r="B487" s="1"/>
      <c r="C487" s="1"/>
      <c r="D487" s="1"/>
      <c r="E487" s="545"/>
      <c r="F487" s="54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5">
      <c r="A488" s="545"/>
      <c r="B488" s="1"/>
      <c r="C488" s="1"/>
      <c r="D488" s="1"/>
      <c r="E488" s="545"/>
      <c r="F488" s="54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5">
      <c r="A489" s="545"/>
      <c r="B489" s="1"/>
      <c r="C489" s="1"/>
      <c r="D489" s="1"/>
      <c r="E489" s="545"/>
      <c r="F489" s="54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5">
      <c r="A490" s="545"/>
      <c r="B490" s="1"/>
      <c r="C490" s="1"/>
      <c r="D490" s="1"/>
      <c r="E490" s="545"/>
      <c r="F490" s="54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5">
      <c r="A491" s="545"/>
      <c r="B491" s="1"/>
      <c r="C491" s="1"/>
      <c r="D491" s="1"/>
      <c r="E491" s="545"/>
      <c r="F491" s="54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5">
      <c r="A492" s="545"/>
      <c r="B492" s="1"/>
      <c r="C492" s="1"/>
      <c r="D492" s="1"/>
      <c r="E492" s="545"/>
      <c r="F492" s="54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5">
      <c r="A493" s="545"/>
      <c r="B493" s="1"/>
      <c r="C493" s="1"/>
      <c r="D493" s="1"/>
      <c r="E493" s="545"/>
      <c r="F493" s="54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5">
      <c r="A494" s="545"/>
      <c r="B494" s="1"/>
      <c r="C494" s="1"/>
      <c r="D494" s="1"/>
      <c r="E494" s="545"/>
      <c r="F494" s="54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5">
      <c r="A495" s="545"/>
      <c r="B495" s="1"/>
      <c r="C495" s="1"/>
      <c r="D495" s="1"/>
      <c r="E495" s="545"/>
      <c r="F495" s="54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5">
      <c r="A496" s="545"/>
      <c r="B496" s="1"/>
      <c r="C496" s="1"/>
      <c r="D496" s="1"/>
      <c r="E496" s="545"/>
      <c r="F496" s="54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5">
      <c r="A497" s="545"/>
      <c r="B497" s="1"/>
      <c r="C497" s="1"/>
      <c r="D497" s="1"/>
      <c r="E497" s="545"/>
      <c r="F497" s="54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5">
      <c r="A498" s="545"/>
      <c r="B498" s="1"/>
      <c r="C498" s="1"/>
      <c r="D498" s="1"/>
      <c r="E498" s="545"/>
      <c r="F498" s="54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5">
      <c r="A499" s="545"/>
      <c r="B499" s="1"/>
      <c r="C499" s="1"/>
      <c r="D499" s="1"/>
      <c r="E499" s="545"/>
      <c r="F499" s="54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5">
      <c r="A500" s="545"/>
      <c r="B500" s="1"/>
      <c r="C500" s="1"/>
      <c r="D500" s="1"/>
      <c r="E500" s="545"/>
      <c r="F500" s="54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5">
      <c r="A501" s="545"/>
      <c r="B501" s="1"/>
      <c r="C501" s="1"/>
      <c r="D501" s="1"/>
      <c r="E501" s="545"/>
      <c r="F501" s="54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5">
      <c r="A502" s="545"/>
      <c r="B502" s="1"/>
      <c r="C502" s="1"/>
      <c r="D502" s="1"/>
      <c r="E502" s="545"/>
      <c r="F502" s="54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5">
      <c r="A503" s="545"/>
      <c r="B503" s="1"/>
      <c r="C503" s="1"/>
      <c r="D503" s="1"/>
      <c r="E503" s="545"/>
      <c r="F503" s="54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5">
      <c r="A504" s="545"/>
      <c r="B504" s="1"/>
      <c r="C504" s="1"/>
      <c r="D504" s="1"/>
      <c r="E504" s="545"/>
      <c r="F504" s="54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5">
      <c r="A505" s="545"/>
      <c r="B505" s="1"/>
      <c r="C505" s="1"/>
      <c r="D505" s="1"/>
      <c r="E505" s="545"/>
      <c r="F505" s="54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5">
      <c r="A506" s="545"/>
      <c r="B506" s="1"/>
      <c r="C506" s="1"/>
      <c r="D506" s="1"/>
      <c r="E506" s="545"/>
      <c r="F506" s="54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5">
      <c r="A507" s="545"/>
      <c r="B507" s="1"/>
      <c r="C507" s="1"/>
      <c r="D507" s="1"/>
      <c r="E507" s="545"/>
      <c r="F507" s="54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5">
      <c r="A508" s="545"/>
      <c r="B508" s="1"/>
      <c r="C508" s="1"/>
      <c r="D508" s="1"/>
      <c r="E508" s="545"/>
      <c r="F508" s="54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5">
      <c r="A509" s="545"/>
      <c r="B509" s="1"/>
      <c r="C509" s="1"/>
      <c r="D509" s="1"/>
      <c r="E509" s="545"/>
      <c r="F509" s="54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5">
      <c r="A510" s="545"/>
      <c r="B510" s="1"/>
      <c r="C510" s="1"/>
      <c r="D510" s="1"/>
      <c r="E510" s="545"/>
      <c r="F510" s="54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5">
      <c r="A511" s="545"/>
      <c r="B511" s="1"/>
      <c r="C511" s="1"/>
      <c r="D511" s="1"/>
      <c r="E511" s="545"/>
      <c r="F511" s="54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5">
      <c r="A512" s="545"/>
      <c r="B512" s="1"/>
      <c r="C512" s="1"/>
      <c r="D512" s="1"/>
      <c r="E512" s="545"/>
      <c r="F512" s="54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5">
      <c r="A513" s="545"/>
      <c r="B513" s="1"/>
      <c r="C513" s="1"/>
      <c r="D513" s="1"/>
      <c r="E513" s="545"/>
      <c r="F513" s="54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5">
      <c r="A514" s="545"/>
      <c r="B514" s="1"/>
      <c r="C514" s="1"/>
      <c r="D514" s="1"/>
      <c r="E514" s="545"/>
      <c r="F514" s="54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5">
      <c r="A515" s="545"/>
      <c r="B515" s="1"/>
      <c r="C515" s="1"/>
      <c r="D515" s="1"/>
      <c r="E515" s="545"/>
      <c r="F515" s="54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5">
      <c r="A516" s="545"/>
      <c r="B516" s="1"/>
      <c r="C516" s="1"/>
      <c r="D516" s="1"/>
      <c r="E516" s="545"/>
      <c r="F516" s="54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5">
      <c r="A517" s="545"/>
      <c r="B517" s="1"/>
      <c r="C517" s="1"/>
      <c r="D517" s="1"/>
      <c r="E517" s="545"/>
      <c r="F517" s="54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5">
      <c r="A518" s="545"/>
      <c r="B518" s="1"/>
      <c r="C518" s="1"/>
      <c r="D518" s="1"/>
      <c r="E518" s="545"/>
      <c r="F518" s="54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5">
      <c r="A519" s="545"/>
      <c r="B519" s="1"/>
      <c r="C519" s="1"/>
      <c r="D519" s="1"/>
      <c r="E519" s="545"/>
      <c r="F519" s="54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5">
      <c r="A520" s="545"/>
      <c r="B520" s="1"/>
      <c r="C520" s="1"/>
      <c r="D520" s="1"/>
      <c r="E520" s="545"/>
      <c r="F520" s="54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5">
      <c r="A521" s="545"/>
      <c r="B521" s="1"/>
      <c r="C521" s="1"/>
      <c r="D521" s="1"/>
      <c r="E521" s="545"/>
      <c r="F521" s="54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5">
      <c r="A522" s="545"/>
      <c r="B522" s="1"/>
      <c r="C522" s="1"/>
      <c r="D522" s="1"/>
      <c r="E522" s="545"/>
      <c r="F522" s="54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5">
      <c r="A523" s="545"/>
      <c r="B523" s="1"/>
      <c r="C523" s="1"/>
      <c r="D523" s="1"/>
      <c r="E523" s="545"/>
      <c r="F523" s="54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5">
      <c r="A524" s="545"/>
      <c r="B524" s="1"/>
      <c r="C524" s="1"/>
      <c r="D524" s="1"/>
      <c r="E524" s="545"/>
      <c r="F524" s="54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5">
      <c r="A525" s="545"/>
      <c r="B525" s="1"/>
      <c r="C525" s="1"/>
      <c r="D525" s="1"/>
      <c r="E525" s="545"/>
      <c r="F525" s="54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5">
      <c r="A526" s="545"/>
      <c r="B526" s="1"/>
      <c r="C526" s="1"/>
      <c r="D526" s="1"/>
      <c r="E526" s="545"/>
      <c r="F526" s="54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5">
      <c r="A527" s="545"/>
      <c r="B527" s="1"/>
      <c r="C527" s="1"/>
      <c r="D527" s="1"/>
      <c r="E527" s="545"/>
      <c r="F527" s="54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5">
      <c r="A528" s="545"/>
      <c r="B528" s="1"/>
      <c r="C528" s="1"/>
      <c r="D528" s="1"/>
      <c r="E528" s="545"/>
      <c r="F528" s="54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5">
      <c r="A529" s="545"/>
      <c r="B529" s="1"/>
      <c r="C529" s="1"/>
      <c r="D529" s="1"/>
      <c r="E529" s="545"/>
      <c r="F529" s="54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5">
      <c r="A530" s="545"/>
      <c r="B530" s="1"/>
      <c r="C530" s="1"/>
      <c r="D530" s="1"/>
      <c r="E530" s="545"/>
      <c r="F530" s="54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5">
      <c r="A531" s="545"/>
      <c r="B531" s="1"/>
      <c r="C531" s="1"/>
      <c r="D531" s="1"/>
      <c r="E531" s="545"/>
      <c r="F531" s="54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5">
      <c r="A532" s="545"/>
      <c r="B532" s="1"/>
      <c r="C532" s="1"/>
      <c r="D532" s="1"/>
      <c r="E532" s="545"/>
      <c r="F532" s="54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5">
      <c r="A533" s="545"/>
      <c r="B533" s="1"/>
      <c r="C533" s="1"/>
      <c r="D533" s="1"/>
      <c r="E533" s="545"/>
      <c r="F533" s="54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5">
      <c r="A534" s="545"/>
      <c r="B534" s="1"/>
      <c r="C534" s="1"/>
      <c r="D534" s="1"/>
      <c r="E534" s="545"/>
      <c r="F534" s="54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5">
      <c r="A535" s="545"/>
      <c r="B535" s="1"/>
      <c r="C535" s="1"/>
      <c r="D535" s="1"/>
      <c r="E535" s="545"/>
      <c r="F535" s="54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5">
      <c r="A536" s="545"/>
      <c r="B536" s="1"/>
      <c r="C536" s="1"/>
      <c r="D536" s="1"/>
      <c r="E536" s="545"/>
      <c r="F536" s="54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5">
      <c r="A537" s="545"/>
      <c r="B537" s="1"/>
      <c r="C537" s="1"/>
      <c r="D537" s="1"/>
      <c r="E537" s="545"/>
      <c r="F537" s="54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5">
      <c r="A538" s="545"/>
      <c r="B538" s="1"/>
      <c r="C538" s="1"/>
      <c r="D538" s="1"/>
      <c r="E538" s="545"/>
      <c r="F538" s="54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5">
      <c r="A539" s="545"/>
      <c r="B539" s="1"/>
      <c r="C539" s="1"/>
      <c r="D539" s="1"/>
      <c r="E539" s="545"/>
      <c r="F539" s="54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5">
      <c r="A540" s="545"/>
      <c r="B540" s="1"/>
      <c r="C540" s="1"/>
      <c r="D540" s="1"/>
      <c r="E540" s="545"/>
      <c r="F540" s="54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5">
      <c r="A541" s="545"/>
      <c r="B541" s="1"/>
      <c r="C541" s="1"/>
      <c r="D541" s="1"/>
      <c r="E541" s="545"/>
      <c r="F541" s="54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5">
      <c r="A542" s="545"/>
      <c r="B542" s="1"/>
      <c r="C542" s="1"/>
      <c r="D542" s="1"/>
      <c r="E542" s="545"/>
      <c r="F542" s="54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5">
      <c r="A543" s="545"/>
      <c r="B543" s="1"/>
      <c r="C543" s="1"/>
      <c r="D543" s="1"/>
      <c r="E543" s="545"/>
      <c r="F543" s="54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5">
      <c r="A544" s="545"/>
      <c r="B544" s="1"/>
      <c r="C544" s="1"/>
      <c r="D544" s="1"/>
      <c r="E544" s="545"/>
      <c r="F544" s="54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5">
      <c r="A545" s="545"/>
      <c r="B545" s="1"/>
      <c r="C545" s="1"/>
      <c r="D545" s="1"/>
      <c r="E545" s="545"/>
      <c r="F545" s="54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5">
      <c r="A546" s="545"/>
      <c r="B546" s="1"/>
      <c r="C546" s="1"/>
      <c r="D546" s="1"/>
      <c r="E546" s="545"/>
      <c r="F546" s="54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5">
      <c r="A547" s="545"/>
      <c r="B547" s="1"/>
      <c r="C547" s="1"/>
      <c r="D547" s="1"/>
      <c r="E547" s="545"/>
      <c r="F547" s="54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5">
      <c r="A548" s="545"/>
      <c r="B548" s="1"/>
      <c r="C548" s="1"/>
      <c r="D548" s="1"/>
      <c r="E548" s="545"/>
      <c r="F548" s="54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5">
      <c r="A549" s="545"/>
      <c r="B549" s="1"/>
      <c r="C549" s="1"/>
      <c r="D549" s="1"/>
      <c r="E549" s="545"/>
      <c r="F549" s="54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5">
      <c r="A550" s="545"/>
      <c r="B550" s="1"/>
      <c r="C550" s="1"/>
      <c r="D550" s="1"/>
      <c r="E550" s="545"/>
      <c r="F550" s="54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5">
      <c r="A551" s="545"/>
      <c r="B551" s="1"/>
      <c r="C551" s="1"/>
      <c r="D551" s="1"/>
      <c r="E551" s="545"/>
      <c r="F551" s="54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5">
      <c r="A552" s="545"/>
      <c r="B552" s="1"/>
      <c r="C552" s="1"/>
      <c r="D552" s="1"/>
      <c r="E552" s="545"/>
      <c r="F552" s="54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5">
      <c r="A553" s="545"/>
      <c r="B553" s="1"/>
      <c r="C553" s="1"/>
      <c r="D553" s="1"/>
      <c r="E553" s="545"/>
      <c r="F553" s="54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5">
      <c r="A554" s="545"/>
      <c r="B554" s="1"/>
      <c r="C554" s="1"/>
      <c r="D554" s="1"/>
      <c r="E554" s="545"/>
      <c r="F554" s="54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5">
      <c r="A555" s="545"/>
      <c r="B555" s="1"/>
      <c r="C555" s="1"/>
      <c r="D555" s="1"/>
      <c r="E555" s="545"/>
      <c r="F555" s="54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5">
      <c r="A556" s="545"/>
      <c r="B556" s="1"/>
      <c r="C556" s="1"/>
      <c r="D556" s="1"/>
      <c r="E556" s="545"/>
      <c r="F556" s="54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5">
      <c r="A557" s="545"/>
      <c r="B557" s="1"/>
      <c r="C557" s="1"/>
      <c r="D557" s="1"/>
      <c r="E557" s="545"/>
      <c r="F557" s="54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5">
      <c r="A558" s="545"/>
      <c r="B558" s="1"/>
      <c r="C558" s="1"/>
      <c r="D558" s="1"/>
      <c r="E558" s="545"/>
      <c r="F558" s="54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5">
      <c r="A559" s="545"/>
      <c r="B559" s="1"/>
      <c r="C559" s="1"/>
      <c r="D559" s="1"/>
      <c r="E559" s="545"/>
      <c r="F559" s="54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5">
      <c r="A560" s="545"/>
      <c r="B560" s="1"/>
      <c r="C560" s="1"/>
      <c r="D560" s="1"/>
      <c r="E560" s="545"/>
      <c r="F560" s="54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5">
      <c r="A561" s="545"/>
      <c r="B561" s="1"/>
      <c r="C561" s="1"/>
      <c r="D561" s="1"/>
      <c r="E561" s="545"/>
      <c r="F561" s="54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5">
      <c r="A562" s="545"/>
      <c r="B562" s="1"/>
      <c r="C562" s="1"/>
      <c r="D562" s="1"/>
      <c r="E562" s="545"/>
      <c r="F562" s="54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5">
      <c r="A563" s="545"/>
      <c r="B563" s="1"/>
      <c r="C563" s="1"/>
      <c r="D563" s="1"/>
      <c r="E563" s="545"/>
      <c r="F563" s="54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5">
      <c r="A564" s="545"/>
      <c r="B564" s="1"/>
      <c r="C564" s="1"/>
      <c r="D564" s="1"/>
      <c r="E564" s="545"/>
      <c r="F564" s="54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5">
      <c r="A565" s="545"/>
      <c r="B565" s="1"/>
      <c r="C565" s="1"/>
      <c r="D565" s="1"/>
      <c r="E565" s="545"/>
      <c r="F565" s="54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5">
      <c r="A566" s="545"/>
      <c r="B566" s="1"/>
      <c r="C566" s="1"/>
      <c r="D566" s="1"/>
      <c r="E566" s="545"/>
      <c r="F566" s="54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5">
      <c r="A567" s="545"/>
      <c r="B567" s="1"/>
      <c r="C567" s="1"/>
      <c r="D567" s="1"/>
      <c r="E567" s="545"/>
      <c r="F567" s="54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5">
      <c r="A568" s="545"/>
      <c r="B568" s="1"/>
      <c r="C568" s="1"/>
      <c r="D568" s="1"/>
      <c r="E568" s="545"/>
      <c r="F568" s="54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5">
      <c r="A569" s="545"/>
      <c r="B569" s="1"/>
      <c r="C569" s="1"/>
      <c r="D569" s="1"/>
      <c r="E569" s="545"/>
      <c r="F569" s="54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5">
      <c r="A570" s="545"/>
      <c r="B570" s="1"/>
      <c r="C570" s="1"/>
      <c r="D570" s="1"/>
      <c r="E570" s="545"/>
      <c r="F570" s="54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5">
      <c r="A571" s="545"/>
      <c r="B571" s="1"/>
      <c r="C571" s="1"/>
      <c r="D571" s="1"/>
      <c r="E571" s="545"/>
      <c r="F571" s="54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5">
      <c r="A572" s="545"/>
      <c r="B572" s="1"/>
      <c r="C572" s="1"/>
      <c r="D572" s="1"/>
      <c r="E572" s="545"/>
      <c r="F572" s="54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5">
      <c r="A573" s="545"/>
      <c r="B573" s="1"/>
      <c r="C573" s="1"/>
      <c r="D573" s="1"/>
      <c r="E573" s="545"/>
      <c r="F573" s="54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5">
      <c r="A574" s="545"/>
      <c r="B574" s="1"/>
      <c r="C574" s="1"/>
      <c r="D574" s="1"/>
      <c r="E574" s="545"/>
      <c r="F574" s="54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5">
      <c r="A575" s="545"/>
      <c r="B575" s="1"/>
      <c r="C575" s="1"/>
      <c r="D575" s="1"/>
      <c r="E575" s="545"/>
      <c r="F575" s="54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5">
      <c r="A576" s="545"/>
      <c r="B576" s="1"/>
      <c r="C576" s="1"/>
      <c r="D576" s="1"/>
      <c r="E576" s="545"/>
      <c r="F576" s="54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5">
      <c r="A577" s="545"/>
      <c r="B577" s="1"/>
      <c r="C577" s="1"/>
      <c r="D577" s="1"/>
      <c r="E577" s="545"/>
      <c r="F577" s="54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5">
      <c r="A578" s="545"/>
      <c r="B578" s="1"/>
      <c r="C578" s="1"/>
      <c r="D578" s="1"/>
      <c r="E578" s="545"/>
      <c r="F578" s="54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5">
      <c r="A579" s="545"/>
      <c r="B579" s="1"/>
      <c r="C579" s="1"/>
      <c r="D579" s="1"/>
      <c r="E579" s="545"/>
      <c r="F579" s="54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5">
      <c r="A580" s="545"/>
      <c r="B580" s="1"/>
      <c r="C580" s="1"/>
      <c r="D580" s="1"/>
      <c r="E580" s="545"/>
      <c r="F580" s="54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5">
      <c r="A581" s="545"/>
      <c r="B581" s="1"/>
      <c r="C581" s="1"/>
      <c r="D581" s="1"/>
      <c r="E581" s="545"/>
      <c r="F581" s="54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5">
      <c r="A582" s="545"/>
      <c r="B582" s="1"/>
      <c r="C582" s="1"/>
      <c r="D582" s="1"/>
      <c r="E582" s="545"/>
      <c r="F582" s="54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5">
      <c r="A583" s="545"/>
      <c r="B583" s="1"/>
      <c r="C583" s="1"/>
      <c r="D583" s="1"/>
      <c r="E583" s="545"/>
      <c r="F583" s="54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5">
      <c r="A584" s="545"/>
      <c r="B584" s="1"/>
      <c r="C584" s="1"/>
      <c r="D584" s="1"/>
      <c r="E584" s="545"/>
      <c r="F584" s="54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5">
      <c r="A585" s="545"/>
      <c r="B585" s="1"/>
      <c r="C585" s="1"/>
      <c r="D585" s="1"/>
      <c r="E585" s="545"/>
      <c r="F585" s="54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5">
      <c r="A586" s="545"/>
      <c r="B586" s="1"/>
      <c r="C586" s="1"/>
      <c r="D586" s="1"/>
      <c r="E586" s="545"/>
      <c r="F586" s="54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5">
      <c r="A587" s="545"/>
      <c r="B587" s="1"/>
      <c r="C587" s="1"/>
      <c r="D587" s="1"/>
      <c r="E587" s="545"/>
      <c r="F587" s="54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5">
      <c r="A588" s="545"/>
      <c r="B588" s="1"/>
      <c r="C588" s="1"/>
      <c r="D588" s="1"/>
      <c r="E588" s="545"/>
      <c r="F588" s="54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5">
      <c r="A589" s="545"/>
      <c r="B589" s="1"/>
      <c r="C589" s="1"/>
      <c r="D589" s="1"/>
      <c r="E589" s="545"/>
      <c r="F589" s="54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5">
      <c r="A590" s="545"/>
      <c r="B590" s="1"/>
      <c r="C590" s="1"/>
      <c r="D590" s="1"/>
      <c r="E590" s="545"/>
      <c r="F590" s="54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5">
      <c r="A591" s="545"/>
      <c r="B591" s="1"/>
      <c r="C591" s="1"/>
      <c r="D591" s="1"/>
      <c r="E591" s="545"/>
      <c r="F591" s="54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5">
      <c r="A592" s="545"/>
      <c r="B592" s="1"/>
      <c r="C592" s="1"/>
      <c r="D592" s="1"/>
      <c r="E592" s="545"/>
      <c r="F592" s="54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5">
      <c r="A593" s="545"/>
      <c r="B593" s="1"/>
      <c r="C593" s="1"/>
      <c r="D593" s="1"/>
      <c r="E593" s="545"/>
      <c r="F593" s="54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5">
      <c r="A594" s="545"/>
      <c r="B594" s="1"/>
      <c r="C594" s="1"/>
      <c r="D594" s="1"/>
      <c r="E594" s="545"/>
      <c r="F594" s="54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5">
      <c r="A595" s="545"/>
      <c r="B595" s="1"/>
      <c r="C595" s="1"/>
      <c r="D595" s="1"/>
      <c r="E595" s="545"/>
      <c r="F595" s="54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5">
      <c r="A596" s="545"/>
      <c r="B596" s="1"/>
      <c r="C596" s="1"/>
      <c r="D596" s="1"/>
      <c r="E596" s="545"/>
      <c r="F596" s="54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5">
      <c r="A597" s="545"/>
      <c r="B597" s="1"/>
      <c r="C597" s="1"/>
      <c r="D597" s="1"/>
      <c r="E597" s="545"/>
      <c r="F597" s="54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5">
      <c r="A598" s="545"/>
      <c r="B598" s="1"/>
      <c r="C598" s="1"/>
      <c r="D598" s="1"/>
      <c r="E598" s="545"/>
      <c r="F598" s="54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5">
      <c r="A599" s="545"/>
      <c r="B599" s="1"/>
      <c r="C599" s="1"/>
      <c r="D599" s="1"/>
      <c r="E599" s="545"/>
      <c r="F599" s="54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5">
      <c r="A600" s="545"/>
      <c r="B600" s="1"/>
      <c r="C600" s="1"/>
      <c r="D600" s="1"/>
      <c r="E600" s="545"/>
      <c r="F600" s="54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5">
      <c r="A601" s="545"/>
      <c r="B601" s="1"/>
      <c r="C601" s="1"/>
      <c r="D601" s="1"/>
      <c r="E601" s="545"/>
      <c r="F601" s="54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5">
      <c r="A602" s="545"/>
      <c r="B602" s="1"/>
      <c r="C602" s="1"/>
      <c r="D602" s="1"/>
      <c r="E602" s="545"/>
      <c r="F602" s="54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5">
      <c r="A603" s="545"/>
      <c r="B603" s="1"/>
      <c r="C603" s="1"/>
      <c r="D603" s="1"/>
      <c r="E603" s="545"/>
      <c r="F603" s="54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5">
      <c r="A604" s="545"/>
      <c r="B604" s="1"/>
      <c r="C604" s="1"/>
      <c r="D604" s="1"/>
      <c r="E604" s="545"/>
      <c r="F604" s="54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5">
      <c r="A605" s="545"/>
      <c r="B605" s="1"/>
      <c r="C605" s="1"/>
      <c r="D605" s="1"/>
      <c r="E605" s="545"/>
      <c r="F605" s="54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5">
      <c r="A606" s="545"/>
      <c r="B606" s="1"/>
      <c r="C606" s="1"/>
      <c r="D606" s="1"/>
      <c r="E606" s="545"/>
      <c r="F606" s="54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5">
      <c r="A607" s="545"/>
      <c r="B607" s="1"/>
      <c r="C607" s="1"/>
      <c r="D607" s="1"/>
      <c r="E607" s="545"/>
      <c r="F607" s="54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5">
      <c r="A608" s="545"/>
      <c r="B608" s="1"/>
      <c r="C608" s="1"/>
      <c r="D608" s="1"/>
      <c r="E608" s="545"/>
      <c r="F608" s="54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5">
      <c r="A609" s="545"/>
      <c r="B609" s="1"/>
      <c r="C609" s="1"/>
      <c r="D609" s="1"/>
      <c r="E609" s="545"/>
      <c r="F609" s="54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5">
      <c r="A610" s="545"/>
      <c r="B610" s="1"/>
      <c r="C610" s="1"/>
      <c r="D610" s="1"/>
      <c r="E610" s="545"/>
      <c r="F610" s="54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5">
      <c r="A611" s="545"/>
      <c r="B611" s="1"/>
      <c r="C611" s="1"/>
      <c r="D611" s="1"/>
      <c r="E611" s="545"/>
      <c r="F611" s="54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5">
      <c r="A612" s="545"/>
      <c r="B612" s="1"/>
      <c r="C612" s="1"/>
      <c r="D612" s="1"/>
      <c r="E612" s="545"/>
      <c r="F612" s="54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5">
      <c r="A613" s="545"/>
      <c r="B613" s="1"/>
      <c r="C613" s="1"/>
      <c r="D613" s="1"/>
      <c r="E613" s="545"/>
      <c r="F613" s="54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5">
      <c r="A614" s="545"/>
      <c r="B614" s="1"/>
      <c r="C614" s="1"/>
      <c r="D614" s="1"/>
      <c r="E614" s="545"/>
      <c r="F614" s="54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5">
      <c r="A615" s="545"/>
      <c r="B615" s="1"/>
      <c r="C615" s="1"/>
      <c r="D615" s="1"/>
      <c r="E615" s="545"/>
      <c r="F615" s="54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5">
      <c r="A616" s="545"/>
      <c r="B616" s="1"/>
      <c r="C616" s="1"/>
      <c r="D616" s="1"/>
      <c r="E616" s="545"/>
      <c r="F616" s="54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5">
      <c r="A617" s="545"/>
      <c r="B617" s="1"/>
      <c r="C617" s="1"/>
      <c r="D617" s="1"/>
      <c r="E617" s="545"/>
      <c r="F617" s="54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5">
      <c r="A618" s="545"/>
      <c r="B618" s="1"/>
      <c r="C618" s="1"/>
      <c r="D618" s="1"/>
      <c r="E618" s="545"/>
      <c r="F618" s="54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5">
      <c r="A619" s="545"/>
      <c r="B619" s="1"/>
      <c r="C619" s="1"/>
      <c r="D619" s="1"/>
      <c r="E619" s="545"/>
      <c r="F619" s="54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5">
      <c r="A620" s="545"/>
      <c r="B620" s="1"/>
      <c r="C620" s="1"/>
      <c r="D620" s="1"/>
      <c r="E620" s="545"/>
      <c r="F620" s="54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5">
      <c r="A621" s="545"/>
      <c r="B621" s="1"/>
      <c r="C621" s="1"/>
      <c r="D621" s="1"/>
      <c r="E621" s="545"/>
      <c r="F621" s="54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5">
      <c r="A622" s="545"/>
      <c r="B622" s="1"/>
      <c r="C622" s="1"/>
      <c r="D622" s="1"/>
      <c r="E622" s="545"/>
      <c r="F622" s="54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5">
      <c r="A623" s="545"/>
      <c r="B623" s="1"/>
      <c r="C623" s="1"/>
      <c r="D623" s="1"/>
      <c r="E623" s="545"/>
      <c r="F623" s="54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5">
      <c r="A624" s="545"/>
      <c r="B624" s="1"/>
      <c r="C624" s="1"/>
      <c r="D624" s="1"/>
      <c r="E624" s="545"/>
      <c r="F624" s="54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5">
      <c r="A625" s="545"/>
      <c r="B625" s="1"/>
      <c r="C625" s="1"/>
      <c r="D625" s="1"/>
      <c r="E625" s="545"/>
      <c r="F625" s="54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5">
      <c r="A626" s="545"/>
      <c r="B626" s="1"/>
      <c r="C626" s="1"/>
      <c r="D626" s="1"/>
      <c r="E626" s="545"/>
      <c r="F626" s="54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5">
      <c r="A627" s="545"/>
      <c r="B627" s="1"/>
      <c r="C627" s="1"/>
      <c r="D627" s="1"/>
      <c r="E627" s="545"/>
      <c r="F627" s="54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5">
      <c r="A628" s="545"/>
      <c r="B628" s="1"/>
      <c r="C628" s="1"/>
      <c r="D628" s="1"/>
      <c r="E628" s="545"/>
      <c r="F628" s="54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5">
      <c r="A629" s="545"/>
      <c r="B629" s="1"/>
      <c r="C629" s="1"/>
      <c r="D629" s="1"/>
      <c r="E629" s="545"/>
      <c r="F629" s="54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5">
      <c r="A630" s="545"/>
      <c r="B630" s="1"/>
      <c r="C630" s="1"/>
      <c r="D630" s="1"/>
      <c r="E630" s="545"/>
      <c r="F630" s="54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5">
      <c r="A631" s="545"/>
      <c r="B631" s="1"/>
      <c r="C631" s="1"/>
      <c r="D631" s="1"/>
      <c r="E631" s="545"/>
      <c r="F631" s="54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5">
      <c r="A632" s="545"/>
      <c r="B632" s="1"/>
      <c r="C632" s="1"/>
      <c r="D632" s="1"/>
      <c r="E632" s="545"/>
      <c r="F632" s="54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5">
      <c r="A633" s="545"/>
      <c r="B633" s="1"/>
      <c r="C633" s="1"/>
      <c r="D633" s="1"/>
      <c r="E633" s="545"/>
      <c r="F633" s="54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5">
      <c r="A634" s="545"/>
      <c r="B634" s="1"/>
      <c r="C634" s="1"/>
      <c r="D634" s="1"/>
      <c r="E634" s="545"/>
      <c r="F634" s="54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5">
      <c r="A635" s="545"/>
      <c r="B635" s="1"/>
      <c r="C635" s="1"/>
      <c r="D635" s="1"/>
      <c r="E635" s="545"/>
      <c r="F635" s="54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5">
      <c r="A636" s="545"/>
      <c r="B636" s="1"/>
      <c r="C636" s="1"/>
      <c r="D636" s="1"/>
      <c r="E636" s="545"/>
      <c r="F636" s="54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5">
      <c r="A637" s="545"/>
      <c r="B637" s="1"/>
      <c r="C637" s="1"/>
      <c r="D637" s="1"/>
      <c r="E637" s="545"/>
      <c r="F637" s="54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5">
      <c r="A638" s="545"/>
      <c r="B638" s="1"/>
      <c r="C638" s="1"/>
      <c r="D638" s="1"/>
      <c r="E638" s="545"/>
      <c r="F638" s="54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5">
      <c r="A639" s="545"/>
      <c r="B639" s="1"/>
      <c r="C639" s="1"/>
      <c r="D639" s="1"/>
      <c r="E639" s="545"/>
      <c r="F639" s="54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5">
      <c r="A640" s="545"/>
      <c r="B640" s="1"/>
      <c r="C640" s="1"/>
      <c r="D640" s="1"/>
      <c r="E640" s="545"/>
      <c r="F640" s="54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5">
      <c r="A641" s="545"/>
      <c r="B641" s="1"/>
      <c r="C641" s="1"/>
      <c r="D641" s="1"/>
      <c r="E641" s="545"/>
      <c r="F641" s="54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5">
      <c r="A642" s="545"/>
      <c r="B642" s="1"/>
      <c r="C642" s="1"/>
      <c r="D642" s="1"/>
      <c r="E642" s="545"/>
      <c r="F642" s="54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5">
      <c r="A643" s="545"/>
      <c r="B643" s="1"/>
      <c r="C643" s="1"/>
      <c r="D643" s="1"/>
      <c r="E643" s="545"/>
      <c r="F643" s="54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5">
      <c r="A644" s="545"/>
      <c r="B644" s="1"/>
      <c r="C644" s="1"/>
      <c r="D644" s="1"/>
      <c r="E644" s="545"/>
      <c r="F644" s="54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5">
      <c r="A645" s="545"/>
      <c r="B645" s="1"/>
      <c r="C645" s="1"/>
      <c r="D645" s="1"/>
      <c r="E645" s="545"/>
      <c r="F645" s="54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5">
      <c r="A646" s="545"/>
      <c r="B646" s="1"/>
      <c r="C646" s="1"/>
      <c r="D646" s="1"/>
      <c r="E646" s="545"/>
      <c r="F646" s="54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5">
      <c r="A647" s="545"/>
      <c r="B647" s="1"/>
      <c r="C647" s="1"/>
      <c r="D647" s="1"/>
      <c r="E647" s="545"/>
      <c r="F647" s="54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5">
      <c r="A648" s="545"/>
      <c r="B648" s="1"/>
      <c r="C648" s="1"/>
      <c r="D648" s="1"/>
      <c r="E648" s="545"/>
      <c r="F648" s="54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5">
      <c r="A649" s="545"/>
      <c r="B649" s="1"/>
      <c r="C649" s="1"/>
      <c r="D649" s="1"/>
      <c r="E649" s="545"/>
      <c r="F649" s="54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5">
      <c r="A650" s="545"/>
      <c r="B650" s="1"/>
      <c r="C650" s="1"/>
      <c r="D650" s="1"/>
      <c r="E650" s="545"/>
      <c r="F650" s="54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5">
      <c r="A651" s="545"/>
      <c r="B651" s="1"/>
      <c r="C651" s="1"/>
      <c r="D651" s="1"/>
      <c r="E651" s="545"/>
      <c r="F651" s="54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5">
      <c r="A652" s="545"/>
      <c r="B652" s="1"/>
      <c r="C652" s="1"/>
      <c r="D652" s="1"/>
      <c r="E652" s="545"/>
      <c r="F652" s="54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5">
      <c r="A653" s="545"/>
      <c r="B653" s="1"/>
      <c r="C653" s="1"/>
      <c r="D653" s="1"/>
      <c r="E653" s="545"/>
      <c r="F653" s="54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5">
      <c r="A654" s="545"/>
      <c r="B654" s="1"/>
      <c r="C654" s="1"/>
      <c r="D654" s="1"/>
      <c r="E654" s="545"/>
      <c r="F654" s="54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5">
      <c r="A655" s="545"/>
      <c r="B655" s="1"/>
      <c r="C655" s="1"/>
      <c r="D655" s="1"/>
      <c r="E655" s="545"/>
      <c r="F655" s="54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5">
      <c r="A656" s="545"/>
      <c r="B656" s="1"/>
      <c r="C656" s="1"/>
      <c r="D656" s="1"/>
      <c r="E656" s="545"/>
      <c r="F656" s="54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5">
      <c r="A657" s="545"/>
      <c r="B657" s="1"/>
      <c r="C657" s="1"/>
      <c r="D657" s="1"/>
      <c r="E657" s="545"/>
      <c r="F657" s="54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5">
      <c r="A658" s="545"/>
      <c r="B658" s="1"/>
      <c r="C658" s="1"/>
      <c r="D658" s="1"/>
      <c r="E658" s="545"/>
      <c r="F658" s="54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5">
      <c r="A659" s="545"/>
      <c r="B659" s="1"/>
      <c r="C659" s="1"/>
      <c r="D659" s="1"/>
      <c r="E659" s="545"/>
      <c r="F659" s="54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5">
      <c r="A660" s="545"/>
      <c r="B660" s="1"/>
      <c r="C660" s="1"/>
      <c r="D660" s="1"/>
      <c r="E660" s="545"/>
      <c r="F660" s="54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5">
      <c r="A661" s="545"/>
      <c r="B661" s="1"/>
      <c r="C661" s="1"/>
      <c r="D661" s="1"/>
      <c r="E661" s="545"/>
      <c r="F661" s="54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5">
      <c r="A662" s="545"/>
      <c r="B662" s="1"/>
      <c r="C662" s="1"/>
      <c r="D662" s="1"/>
      <c r="E662" s="545"/>
      <c r="F662" s="54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5">
      <c r="A663" s="545"/>
      <c r="B663" s="1"/>
      <c r="C663" s="1"/>
      <c r="D663" s="1"/>
      <c r="E663" s="545"/>
      <c r="F663" s="54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5">
      <c r="A664" s="545"/>
      <c r="B664" s="1"/>
      <c r="C664" s="1"/>
      <c r="D664" s="1"/>
      <c r="E664" s="545"/>
      <c r="F664" s="54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5">
      <c r="A665" s="545"/>
      <c r="B665" s="1"/>
      <c r="C665" s="1"/>
      <c r="D665" s="1"/>
      <c r="E665" s="545"/>
      <c r="F665" s="54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5">
      <c r="A666" s="545"/>
      <c r="B666" s="1"/>
      <c r="C666" s="1"/>
      <c r="D666" s="1"/>
      <c r="E666" s="545"/>
      <c r="F666" s="54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5">
      <c r="A667" s="545"/>
      <c r="B667" s="1"/>
      <c r="C667" s="1"/>
      <c r="D667" s="1"/>
      <c r="E667" s="545"/>
      <c r="F667" s="54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5">
      <c r="A668" s="545"/>
      <c r="B668" s="1"/>
      <c r="C668" s="1"/>
      <c r="D668" s="1"/>
      <c r="E668" s="545"/>
      <c r="F668" s="54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5">
      <c r="A669" s="545"/>
      <c r="B669" s="1"/>
      <c r="C669" s="1"/>
      <c r="D669" s="1"/>
      <c r="E669" s="545"/>
      <c r="F669" s="54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5">
      <c r="A670" s="545"/>
      <c r="B670" s="1"/>
      <c r="C670" s="1"/>
      <c r="D670" s="1"/>
      <c r="E670" s="545"/>
      <c r="F670" s="54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5">
      <c r="A671" s="545"/>
      <c r="B671" s="1"/>
      <c r="C671" s="1"/>
      <c r="D671" s="1"/>
      <c r="E671" s="545"/>
      <c r="F671" s="54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5">
      <c r="A672" s="545"/>
      <c r="B672" s="1"/>
      <c r="C672" s="1"/>
      <c r="D672" s="1"/>
      <c r="E672" s="545"/>
      <c r="F672" s="54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5">
      <c r="A673" s="545"/>
      <c r="B673" s="1"/>
      <c r="C673" s="1"/>
      <c r="D673" s="1"/>
      <c r="E673" s="545"/>
      <c r="F673" s="54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5">
      <c r="A674" s="545"/>
      <c r="B674" s="1"/>
      <c r="C674" s="1"/>
      <c r="D674" s="1"/>
      <c r="E674" s="545"/>
      <c r="F674" s="54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5">
      <c r="A675" s="545"/>
      <c r="B675" s="1"/>
      <c r="C675" s="1"/>
      <c r="D675" s="1"/>
      <c r="E675" s="545"/>
      <c r="F675" s="54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5">
      <c r="A676" s="545"/>
      <c r="B676" s="1"/>
      <c r="C676" s="1"/>
      <c r="D676" s="1"/>
      <c r="E676" s="545"/>
      <c r="F676" s="54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5">
      <c r="A677" s="545"/>
      <c r="B677" s="1"/>
      <c r="C677" s="1"/>
      <c r="D677" s="1"/>
      <c r="E677" s="545"/>
      <c r="F677" s="54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5">
      <c r="A678" s="545"/>
      <c r="B678" s="1"/>
      <c r="C678" s="1"/>
      <c r="D678" s="1"/>
      <c r="E678" s="545"/>
      <c r="F678" s="54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5">
      <c r="A679" s="545"/>
      <c r="B679" s="1"/>
      <c r="C679" s="1"/>
      <c r="D679" s="1"/>
      <c r="E679" s="545"/>
      <c r="F679" s="54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5">
      <c r="A680" s="545"/>
      <c r="B680" s="1"/>
      <c r="C680" s="1"/>
      <c r="D680" s="1"/>
      <c r="E680" s="545"/>
      <c r="F680" s="54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5">
      <c r="A681" s="545"/>
      <c r="B681" s="1"/>
      <c r="C681" s="1"/>
      <c r="D681" s="1"/>
      <c r="E681" s="545"/>
      <c r="F681" s="54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5">
      <c r="A682" s="545"/>
      <c r="B682" s="1"/>
      <c r="C682" s="1"/>
      <c r="D682" s="1"/>
      <c r="E682" s="545"/>
      <c r="F682" s="54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5">
      <c r="A683" s="545"/>
      <c r="B683" s="1"/>
      <c r="C683" s="1"/>
      <c r="D683" s="1"/>
      <c r="E683" s="545"/>
      <c r="F683" s="54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5">
      <c r="A684" s="545"/>
      <c r="B684" s="1"/>
      <c r="C684" s="1"/>
      <c r="D684" s="1"/>
      <c r="E684" s="545"/>
      <c r="F684" s="54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5">
      <c r="A685" s="545"/>
      <c r="B685" s="1"/>
      <c r="C685" s="1"/>
      <c r="D685" s="1"/>
      <c r="E685" s="545"/>
      <c r="F685" s="54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5">
      <c r="A686" s="545"/>
      <c r="B686" s="1"/>
      <c r="C686" s="1"/>
      <c r="D686" s="1"/>
      <c r="E686" s="545"/>
      <c r="F686" s="54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5">
      <c r="A687" s="545"/>
      <c r="B687" s="1"/>
      <c r="C687" s="1"/>
      <c r="D687" s="1"/>
      <c r="E687" s="545"/>
      <c r="F687" s="54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5">
      <c r="A688" s="545"/>
      <c r="B688" s="1"/>
      <c r="C688" s="1"/>
      <c r="D688" s="1"/>
      <c r="E688" s="545"/>
      <c r="F688" s="54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5">
      <c r="A689" s="545"/>
      <c r="B689" s="1"/>
      <c r="C689" s="1"/>
      <c r="D689" s="1"/>
      <c r="E689" s="545"/>
      <c r="F689" s="54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5">
      <c r="A690" s="545"/>
      <c r="B690" s="1"/>
      <c r="C690" s="1"/>
      <c r="D690" s="1"/>
      <c r="E690" s="545"/>
      <c r="F690" s="54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5">
      <c r="A691" s="545"/>
      <c r="B691" s="1"/>
      <c r="C691" s="1"/>
      <c r="D691" s="1"/>
      <c r="E691" s="545"/>
      <c r="F691" s="54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5">
      <c r="A692" s="545"/>
      <c r="B692" s="1"/>
      <c r="C692" s="1"/>
      <c r="D692" s="1"/>
      <c r="E692" s="545"/>
      <c r="F692" s="54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5">
      <c r="A693" s="545"/>
      <c r="B693" s="1"/>
      <c r="C693" s="1"/>
      <c r="D693" s="1"/>
      <c r="E693" s="545"/>
      <c r="F693" s="54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5">
      <c r="A694" s="545"/>
      <c r="B694" s="1"/>
      <c r="C694" s="1"/>
      <c r="D694" s="1"/>
      <c r="E694" s="545"/>
      <c r="F694" s="54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5">
      <c r="A695" s="545"/>
      <c r="B695" s="1"/>
      <c r="C695" s="1"/>
      <c r="D695" s="1"/>
      <c r="E695" s="545"/>
      <c r="F695" s="54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5">
      <c r="A696" s="545"/>
      <c r="B696" s="1"/>
      <c r="C696" s="1"/>
      <c r="D696" s="1"/>
      <c r="E696" s="545"/>
      <c r="F696" s="54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5">
      <c r="A697" s="545"/>
      <c r="B697" s="1"/>
      <c r="C697" s="1"/>
      <c r="D697" s="1"/>
      <c r="E697" s="545"/>
      <c r="F697" s="54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5">
      <c r="A698" s="545"/>
      <c r="B698" s="1"/>
      <c r="C698" s="1"/>
      <c r="D698" s="1"/>
      <c r="E698" s="545"/>
      <c r="F698" s="54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5">
      <c r="A699" s="545"/>
      <c r="B699" s="1"/>
      <c r="C699" s="1"/>
      <c r="D699" s="1"/>
      <c r="E699" s="545"/>
      <c r="F699" s="54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5">
      <c r="A700" s="545"/>
      <c r="B700" s="1"/>
      <c r="C700" s="1"/>
      <c r="D700" s="1"/>
      <c r="E700" s="545"/>
      <c r="F700" s="54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5">
      <c r="A701" s="545"/>
      <c r="B701" s="1"/>
      <c r="C701" s="1"/>
      <c r="D701" s="1"/>
      <c r="E701" s="545"/>
      <c r="F701" s="54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5">
      <c r="A702" s="545"/>
      <c r="B702" s="1"/>
      <c r="C702" s="1"/>
      <c r="D702" s="1"/>
      <c r="E702" s="545"/>
      <c r="F702" s="54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5">
      <c r="A703" s="545"/>
      <c r="B703" s="1"/>
      <c r="C703" s="1"/>
      <c r="D703" s="1"/>
      <c r="E703" s="545"/>
      <c r="F703" s="54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5">
      <c r="A704" s="545"/>
      <c r="B704" s="1"/>
      <c r="C704" s="1"/>
      <c r="D704" s="1"/>
      <c r="E704" s="545"/>
      <c r="F704" s="54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5">
      <c r="A705" s="545"/>
      <c r="B705" s="1"/>
      <c r="C705" s="1"/>
      <c r="D705" s="1"/>
      <c r="E705" s="545"/>
      <c r="F705" s="54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5">
      <c r="A706" s="545"/>
      <c r="B706" s="1"/>
      <c r="C706" s="1"/>
      <c r="D706" s="1"/>
      <c r="E706" s="545"/>
      <c r="F706" s="54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5">
      <c r="A707" s="545"/>
      <c r="B707" s="1"/>
      <c r="C707" s="1"/>
      <c r="D707" s="1"/>
      <c r="E707" s="545"/>
      <c r="F707" s="54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5">
      <c r="A708" s="545"/>
      <c r="B708" s="1"/>
      <c r="C708" s="1"/>
      <c r="D708" s="1"/>
      <c r="E708" s="545"/>
      <c r="F708" s="54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5">
      <c r="A709" s="545"/>
      <c r="B709" s="1"/>
      <c r="C709" s="1"/>
      <c r="D709" s="1"/>
      <c r="E709" s="545"/>
      <c r="F709" s="54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5">
      <c r="A710" s="545"/>
      <c r="B710" s="1"/>
      <c r="C710" s="1"/>
      <c r="D710" s="1"/>
      <c r="E710" s="545"/>
      <c r="F710" s="54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5">
      <c r="A711" s="545"/>
      <c r="B711" s="1"/>
      <c r="C711" s="1"/>
      <c r="D711" s="1"/>
      <c r="E711" s="545"/>
      <c r="F711" s="54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5">
      <c r="A712" s="545"/>
      <c r="B712" s="1"/>
      <c r="C712" s="1"/>
      <c r="D712" s="1"/>
      <c r="E712" s="545"/>
      <c r="F712" s="54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5">
      <c r="A713" s="545"/>
      <c r="B713" s="1"/>
      <c r="C713" s="1"/>
      <c r="D713" s="1"/>
      <c r="E713" s="545"/>
      <c r="F713" s="54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5">
      <c r="A714" s="545"/>
      <c r="B714" s="1"/>
      <c r="C714" s="1"/>
      <c r="D714" s="1"/>
      <c r="E714" s="545"/>
      <c r="F714" s="54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5">
      <c r="A715" s="545"/>
      <c r="B715" s="1"/>
      <c r="C715" s="1"/>
      <c r="D715" s="1"/>
      <c r="E715" s="545"/>
      <c r="F715" s="54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5">
      <c r="A716" s="545"/>
      <c r="B716" s="1"/>
      <c r="C716" s="1"/>
      <c r="D716" s="1"/>
      <c r="E716" s="545"/>
      <c r="F716" s="54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5">
      <c r="A717" s="545"/>
      <c r="B717" s="1"/>
      <c r="C717" s="1"/>
      <c r="D717" s="1"/>
      <c r="E717" s="545"/>
      <c r="F717" s="54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5">
      <c r="A718" s="545"/>
      <c r="B718" s="1"/>
      <c r="C718" s="1"/>
      <c r="D718" s="1"/>
      <c r="E718" s="545"/>
      <c r="F718" s="54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5">
      <c r="A719" s="545"/>
      <c r="B719" s="1"/>
      <c r="C719" s="1"/>
      <c r="D719" s="1"/>
      <c r="E719" s="545"/>
      <c r="F719" s="54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5">
      <c r="A720" s="545"/>
      <c r="B720" s="1"/>
      <c r="C720" s="1"/>
      <c r="D720" s="1"/>
      <c r="E720" s="545"/>
      <c r="F720" s="54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5">
      <c r="A721" s="545"/>
      <c r="B721" s="1"/>
      <c r="C721" s="1"/>
      <c r="D721" s="1"/>
      <c r="E721" s="545"/>
      <c r="F721" s="54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5">
      <c r="A722" s="545"/>
      <c r="B722" s="1"/>
      <c r="C722" s="1"/>
      <c r="D722" s="1"/>
      <c r="E722" s="545"/>
      <c r="F722" s="54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5">
      <c r="A723" s="545"/>
      <c r="B723" s="1"/>
      <c r="C723" s="1"/>
      <c r="D723" s="1"/>
      <c r="E723" s="545"/>
      <c r="F723" s="54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5">
      <c r="A724" s="545"/>
      <c r="B724" s="1"/>
      <c r="C724" s="1"/>
      <c r="D724" s="1"/>
      <c r="E724" s="545"/>
      <c r="F724" s="54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5">
      <c r="A725" s="545"/>
      <c r="B725" s="1"/>
      <c r="C725" s="1"/>
      <c r="D725" s="1"/>
      <c r="E725" s="545"/>
      <c r="F725" s="54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5">
      <c r="A726" s="545"/>
      <c r="B726" s="1"/>
      <c r="C726" s="1"/>
      <c r="D726" s="1"/>
      <c r="E726" s="545"/>
      <c r="F726" s="54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5">
      <c r="A727" s="545"/>
      <c r="B727" s="1"/>
      <c r="C727" s="1"/>
      <c r="D727" s="1"/>
      <c r="E727" s="545"/>
      <c r="F727" s="54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5">
      <c r="A728" s="545"/>
      <c r="B728" s="1"/>
      <c r="C728" s="1"/>
      <c r="D728" s="1"/>
      <c r="E728" s="545"/>
      <c r="F728" s="54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5">
      <c r="A729" s="545"/>
      <c r="B729" s="1"/>
      <c r="C729" s="1"/>
      <c r="D729" s="1"/>
      <c r="E729" s="545"/>
      <c r="F729" s="54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5">
      <c r="A730" s="545"/>
      <c r="B730" s="1"/>
      <c r="C730" s="1"/>
      <c r="D730" s="1"/>
      <c r="E730" s="545"/>
      <c r="F730" s="54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5">
      <c r="A731" s="545"/>
      <c r="B731" s="1"/>
      <c r="C731" s="1"/>
      <c r="D731" s="1"/>
      <c r="E731" s="545"/>
      <c r="F731" s="54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5">
      <c r="A732" s="545"/>
      <c r="B732" s="1"/>
      <c r="C732" s="1"/>
      <c r="D732" s="1"/>
      <c r="E732" s="545"/>
      <c r="F732" s="54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5">
      <c r="A733" s="545"/>
      <c r="B733" s="1"/>
      <c r="C733" s="1"/>
      <c r="D733" s="1"/>
      <c r="E733" s="545"/>
      <c r="F733" s="54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5">
      <c r="A734" s="545"/>
      <c r="B734" s="1"/>
      <c r="C734" s="1"/>
      <c r="D734" s="1"/>
      <c r="E734" s="545"/>
      <c r="F734" s="54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5">
      <c r="A735" s="545"/>
      <c r="B735" s="1"/>
      <c r="C735" s="1"/>
      <c r="D735" s="1"/>
      <c r="E735" s="545"/>
      <c r="F735" s="54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5">
      <c r="A736" s="545"/>
      <c r="B736" s="1"/>
      <c r="C736" s="1"/>
      <c r="D736" s="1"/>
      <c r="E736" s="545"/>
      <c r="F736" s="54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5">
      <c r="A737" s="545"/>
      <c r="B737" s="1"/>
      <c r="C737" s="1"/>
      <c r="D737" s="1"/>
      <c r="E737" s="545"/>
      <c r="F737" s="54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5">
      <c r="A738" s="545"/>
      <c r="B738" s="1"/>
      <c r="C738" s="1"/>
      <c r="D738" s="1"/>
      <c r="E738" s="545"/>
      <c r="F738" s="54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5">
      <c r="A739" s="545"/>
      <c r="B739" s="1"/>
      <c r="C739" s="1"/>
      <c r="D739" s="1"/>
      <c r="E739" s="545"/>
      <c r="F739" s="54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5">
      <c r="A740" s="545"/>
      <c r="B740" s="1"/>
      <c r="C740" s="1"/>
      <c r="D740" s="1"/>
      <c r="E740" s="545"/>
      <c r="F740" s="54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5">
      <c r="A741" s="545"/>
      <c r="B741" s="1"/>
      <c r="C741" s="1"/>
      <c r="D741" s="1"/>
      <c r="E741" s="545"/>
      <c r="F741" s="54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5">
      <c r="A742" s="545"/>
      <c r="B742" s="1"/>
      <c r="C742" s="1"/>
      <c r="D742" s="1"/>
      <c r="E742" s="545"/>
      <c r="F742" s="54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5">
      <c r="A743" s="545"/>
      <c r="B743" s="1"/>
      <c r="C743" s="1"/>
      <c r="D743" s="1"/>
      <c r="E743" s="545"/>
      <c r="F743" s="54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5">
      <c r="A744" s="545"/>
      <c r="B744" s="1"/>
      <c r="C744" s="1"/>
      <c r="D744" s="1"/>
      <c r="E744" s="545"/>
      <c r="F744" s="54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5">
      <c r="A745" s="545"/>
      <c r="B745" s="1"/>
      <c r="C745" s="1"/>
      <c r="D745" s="1"/>
      <c r="E745" s="545"/>
      <c r="F745" s="54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5">
      <c r="A746" s="545"/>
      <c r="B746" s="1"/>
      <c r="C746" s="1"/>
      <c r="D746" s="1"/>
      <c r="E746" s="545"/>
      <c r="F746" s="54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5">
      <c r="A747" s="545"/>
      <c r="B747" s="1"/>
      <c r="C747" s="1"/>
      <c r="D747" s="1"/>
      <c r="E747" s="545"/>
      <c r="F747" s="54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5">
      <c r="A748" s="545"/>
      <c r="B748" s="1"/>
      <c r="C748" s="1"/>
      <c r="D748" s="1"/>
      <c r="E748" s="545"/>
      <c r="F748" s="54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5">
      <c r="A749" s="545"/>
      <c r="B749" s="1"/>
      <c r="C749" s="1"/>
      <c r="D749" s="1"/>
      <c r="E749" s="545"/>
      <c r="F749" s="54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5">
      <c r="A750" s="545"/>
      <c r="B750" s="1"/>
      <c r="C750" s="1"/>
      <c r="D750" s="1"/>
      <c r="E750" s="545"/>
      <c r="F750" s="54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5">
      <c r="A751" s="545"/>
      <c r="B751" s="1"/>
      <c r="C751" s="1"/>
      <c r="D751" s="1"/>
      <c r="E751" s="545"/>
      <c r="F751" s="54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5">
      <c r="A752" s="545"/>
      <c r="B752" s="1"/>
      <c r="C752" s="1"/>
      <c r="D752" s="1"/>
      <c r="E752" s="545"/>
      <c r="F752" s="54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5">
      <c r="A753" s="545"/>
      <c r="B753" s="1"/>
      <c r="C753" s="1"/>
      <c r="D753" s="1"/>
      <c r="E753" s="545"/>
      <c r="F753" s="54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5">
      <c r="A754" s="545"/>
      <c r="B754" s="1"/>
      <c r="C754" s="1"/>
      <c r="D754" s="1"/>
      <c r="E754" s="545"/>
      <c r="F754" s="54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5">
      <c r="A755" s="545"/>
      <c r="B755" s="1"/>
      <c r="C755" s="1"/>
      <c r="D755" s="1"/>
      <c r="E755" s="545"/>
      <c r="F755" s="54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5">
      <c r="A756" s="545"/>
      <c r="B756" s="1"/>
      <c r="C756" s="1"/>
      <c r="D756" s="1"/>
      <c r="E756" s="545"/>
      <c r="F756" s="54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5">
      <c r="A757" s="545"/>
      <c r="B757" s="1"/>
      <c r="C757" s="1"/>
      <c r="D757" s="1"/>
      <c r="E757" s="545"/>
      <c r="F757" s="54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5">
      <c r="A758" s="545"/>
      <c r="B758" s="1"/>
      <c r="C758" s="1"/>
      <c r="D758" s="1"/>
      <c r="E758" s="545"/>
      <c r="F758" s="54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5">
      <c r="A759" s="545"/>
      <c r="B759" s="1"/>
      <c r="C759" s="1"/>
      <c r="D759" s="1"/>
      <c r="E759" s="545"/>
      <c r="F759" s="54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5">
      <c r="A760" s="545"/>
      <c r="B760" s="1"/>
      <c r="C760" s="1"/>
      <c r="D760" s="1"/>
      <c r="E760" s="545"/>
      <c r="F760" s="54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5">
      <c r="A761" s="545"/>
      <c r="B761" s="1"/>
      <c r="C761" s="1"/>
      <c r="D761" s="1"/>
      <c r="E761" s="545"/>
      <c r="F761" s="54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5">
      <c r="A762" s="545"/>
      <c r="B762" s="1"/>
      <c r="C762" s="1"/>
      <c r="D762" s="1"/>
      <c r="E762" s="545"/>
      <c r="F762" s="54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5">
      <c r="A763" s="545"/>
      <c r="B763" s="1"/>
      <c r="C763" s="1"/>
      <c r="D763" s="1"/>
      <c r="E763" s="545"/>
      <c r="F763" s="54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5">
      <c r="A764" s="545"/>
      <c r="B764" s="1"/>
      <c r="C764" s="1"/>
      <c r="D764" s="1"/>
      <c r="E764" s="545"/>
      <c r="F764" s="54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5">
      <c r="A765" s="545"/>
      <c r="B765" s="1"/>
      <c r="C765" s="1"/>
      <c r="D765" s="1"/>
      <c r="E765" s="545"/>
      <c r="F765" s="54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5">
      <c r="A766" s="545"/>
      <c r="B766" s="1"/>
      <c r="C766" s="1"/>
      <c r="D766" s="1"/>
      <c r="E766" s="545"/>
      <c r="F766" s="54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5">
      <c r="A767" s="545"/>
      <c r="B767" s="1"/>
      <c r="C767" s="1"/>
      <c r="D767" s="1"/>
      <c r="E767" s="545"/>
      <c r="F767" s="54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5">
      <c r="A768" s="545"/>
      <c r="B768" s="1"/>
      <c r="C768" s="1"/>
      <c r="D768" s="1"/>
      <c r="E768" s="545"/>
      <c r="F768" s="54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5">
      <c r="A769" s="545"/>
      <c r="B769" s="1"/>
      <c r="C769" s="1"/>
      <c r="D769" s="1"/>
      <c r="E769" s="545"/>
      <c r="F769" s="54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5">
      <c r="A770" s="545"/>
      <c r="B770" s="1"/>
      <c r="C770" s="1"/>
      <c r="D770" s="1"/>
      <c r="E770" s="545"/>
      <c r="F770" s="54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5">
      <c r="A771" s="545"/>
      <c r="B771" s="1"/>
      <c r="C771" s="1"/>
      <c r="D771" s="1"/>
      <c r="E771" s="545"/>
      <c r="F771" s="54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5">
      <c r="A772" s="545"/>
      <c r="B772" s="1"/>
      <c r="C772" s="1"/>
      <c r="D772" s="1"/>
      <c r="E772" s="545"/>
      <c r="F772" s="54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5">
      <c r="A773" s="545"/>
      <c r="B773" s="1"/>
      <c r="C773" s="1"/>
      <c r="D773" s="1"/>
      <c r="E773" s="545"/>
      <c r="F773" s="54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5">
      <c r="A774" s="545"/>
      <c r="B774" s="1"/>
      <c r="C774" s="1"/>
      <c r="D774" s="1"/>
      <c r="E774" s="545"/>
      <c r="F774" s="54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5">
      <c r="A775" s="545"/>
      <c r="B775" s="1"/>
      <c r="C775" s="1"/>
      <c r="D775" s="1"/>
      <c r="E775" s="545"/>
      <c r="F775" s="54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5">
      <c r="A776" s="545"/>
      <c r="B776" s="1"/>
      <c r="C776" s="1"/>
      <c r="D776" s="1"/>
      <c r="E776" s="545"/>
      <c r="F776" s="54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5">
      <c r="A777" s="545"/>
      <c r="B777" s="1"/>
      <c r="C777" s="1"/>
      <c r="D777" s="1"/>
      <c r="E777" s="545"/>
      <c r="F777" s="54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5">
      <c r="A778" s="545"/>
      <c r="B778" s="1"/>
      <c r="C778" s="1"/>
      <c r="D778" s="1"/>
      <c r="E778" s="545"/>
      <c r="F778" s="54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5">
      <c r="A779" s="545"/>
      <c r="B779" s="1"/>
      <c r="C779" s="1"/>
      <c r="D779" s="1"/>
      <c r="E779" s="545"/>
      <c r="F779" s="54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5">
      <c r="A780" s="545"/>
      <c r="B780" s="1"/>
      <c r="C780" s="1"/>
      <c r="D780" s="1"/>
      <c r="E780" s="545"/>
      <c r="F780" s="54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5">
      <c r="A781" s="545"/>
      <c r="B781" s="1"/>
      <c r="C781" s="1"/>
      <c r="D781" s="1"/>
      <c r="E781" s="545"/>
      <c r="F781" s="54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5">
      <c r="A782" s="545"/>
      <c r="B782" s="1"/>
      <c r="C782" s="1"/>
      <c r="D782" s="1"/>
      <c r="E782" s="545"/>
      <c r="F782" s="54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5">
      <c r="A783" s="545"/>
      <c r="B783" s="1"/>
      <c r="C783" s="1"/>
      <c r="D783" s="1"/>
      <c r="E783" s="545"/>
      <c r="F783" s="54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5">
      <c r="A784" s="545"/>
      <c r="B784" s="1"/>
      <c r="C784" s="1"/>
      <c r="D784" s="1"/>
      <c r="E784" s="545"/>
      <c r="F784" s="54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5">
      <c r="A785" s="545"/>
      <c r="B785" s="1"/>
      <c r="C785" s="1"/>
      <c r="D785" s="1"/>
      <c r="E785" s="545"/>
      <c r="F785" s="54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5">
      <c r="A786" s="545"/>
      <c r="B786" s="1"/>
      <c r="C786" s="1"/>
      <c r="D786" s="1"/>
      <c r="E786" s="545"/>
      <c r="F786" s="54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5">
      <c r="A787" s="545"/>
      <c r="B787" s="1"/>
      <c r="C787" s="1"/>
      <c r="D787" s="1"/>
      <c r="E787" s="545"/>
      <c r="F787" s="54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5">
      <c r="A788" s="545"/>
      <c r="B788" s="1"/>
      <c r="C788" s="1"/>
      <c r="D788" s="1"/>
      <c r="E788" s="545"/>
      <c r="F788" s="54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5">
      <c r="A789" s="545"/>
      <c r="B789" s="1"/>
      <c r="C789" s="1"/>
      <c r="D789" s="1"/>
      <c r="E789" s="545"/>
      <c r="F789" s="54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5">
      <c r="A790" s="545"/>
      <c r="B790" s="1"/>
      <c r="C790" s="1"/>
      <c r="D790" s="1"/>
      <c r="E790" s="545"/>
      <c r="F790" s="54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5">
      <c r="A791" s="545"/>
      <c r="B791" s="1"/>
      <c r="C791" s="1"/>
      <c r="D791" s="1"/>
      <c r="E791" s="545"/>
      <c r="F791" s="54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5">
      <c r="A792" s="545"/>
      <c r="B792" s="1"/>
      <c r="C792" s="1"/>
      <c r="D792" s="1"/>
      <c r="E792" s="545"/>
      <c r="F792" s="54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5">
      <c r="A793" s="545"/>
      <c r="B793" s="1"/>
      <c r="C793" s="1"/>
      <c r="D793" s="1"/>
      <c r="E793" s="545"/>
      <c r="F793" s="54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5">
      <c r="A794" s="545"/>
      <c r="B794" s="1"/>
      <c r="C794" s="1"/>
      <c r="D794" s="1"/>
      <c r="E794" s="545"/>
      <c r="F794" s="54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5">
      <c r="A795" s="545"/>
      <c r="B795" s="1"/>
      <c r="C795" s="1"/>
      <c r="D795" s="1"/>
      <c r="E795" s="545"/>
      <c r="F795" s="54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5">
      <c r="A796" s="545"/>
      <c r="B796" s="1"/>
      <c r="C796" s="1"/>
      <c r="D796" s="1"/>
      <c r="E796" s="545"/>
      <c r="F796" s="54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5">
      <c r="A797" s="545"/>
      <c r="B797" s="1"/>
      <c r="C797" s="1"/>
      <c r="D797" s="1"/>
      <c r="E797" s="545"/>
      <c r="F797" s="54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5">
      <c r="A798" s="545"/>
      <c r="B798" s="1"/>
      <c r="C798" s="1"/>
      <c r="D798" s="1"/>
      <c r="E798" s="545"/>
      <c r="F798" s="54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5">
      <c r="A799" s="545"/>
      <c r="B799" s="1"/>
      <c r="C799" s="1"/>
      <c r="D799" s="1"/>
      <c r="E799" s="545"/>
      <c r="F799" s="54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5">
      <c r="A800" s="545"/>
      <c r="B800" s="1"/>
      <c r="C800" s="1"/>
      <c r="D800" s="1"/>
      <c r="E800" s="545"/>
      <c r="F800" s="54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5">
      <c r="A801" s="545"/>
      <c r="B801" s="1"/>
      <c r="C801" s="1"/>
      <c r="D801" s="1"/>
      <c r="E801" s="545"/>
      <c r="F801" s="54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5">
      <c r="A802" s="545"/>
      <c r="B802" s="1"/>
      <c r="C802" s="1"/>
      <c r="D802" s="1"/>
      <c r="E802" s="545"/>
      <c r="F802" s="54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5">
      <c r="A803" s="545"/>
      <c r="B803" s="1"/>
      <c r="C803" s="1"/>
      <c r="D803" s="1"/>
      <c r="E803" s="545"/>
      <c r="F803" s="54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5">
      <c r="A804" s="545"/>
      <c r="B804" s="1"/>
      <c r="C804" s="1"/>
      <c r="D804" s="1"/>
      <c r="E804" s="545"/>
      <c r="F804" s="54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5">
      <c r="A805" s="545"/>
      <c r="B805" s="1"/>
      <c r="C805" s="1"/>
      <c r="D805" s="1"/>
      <c r="E805" s="545"/>
      <c r="F805" s="54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5">
      <c r="A806" s="545"/>
      <c r="B806" s="1"/>
      <c r="C806" s="1"/>
      <c r="D806" s="1"/>
      <c r="E806" s="545"/>
      <c r="F806" s="54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5">
      <c r="A807" s="545"/>
      <c r="B807" s="1"/>
      <c r="C807" s="1"/>
      <c r="D807" s="1"/>
      <c r="E807" s="545"/>
      <c r="F807" s="54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5">
      <c r="A808" s="545"/>
      <c r="B808" s="1"/>
      <c r="C808" s="1"/>
      <c r="D808" s="1"/>
      <c r="E808" s="545"/>
      <c r="F808" s="54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5">
      <c r="A809" s="545"/>
      <c r="B809" s="1"/>
      <c r="C809" s="1"/>
      <c r="D809" s="1"/>
      <c r="E809" s="545"/>
      <c r="F809" s="54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5">
      <c r="A810" s="545"/>
      <c r="B810" s="1"/>
      <c r="C810" s="1"/>
      <c r="D810" s="1"/>
      <c r="E810" s="545"/>
      <c r="F810" s="54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5">
      <c r="A811" s="545"/>
      <c r="B811" s="1"/>
      <c r="C811" s="1"/>
      <c r="D811" s="1"/>
      <c r="E811" s="545"/>
      <c r="F811" s="54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5">
      <c r="A812" s="545"/>
      <c r="B812" s="1"/>
      <c r="C812" s="1"/>
      <c r="D812" s="1"/>
      <c r="E812" s="545"/>
      <c r="F812" s="54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5">
      <c r="A813" s="545"/>
      <c r="B813" s="1"/>
      <c r="C813" s="1"/>
      <c r="D813" s="1"/>
      <c r="E813" s="545"/>
      <c r="F813" s="54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5">
      <c r="A814" s="545"/>
      <c r="B814" s="1"/>
      <c r="C814" s="1"/>
      <c r="D814" s="1"/>
      <c r="E814" s="545"/>
      <c r="F814" s="54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5">
      <c r="A815" s="545"/>
      <c r="B815" s="1"/>
      <c r="C815" s="1"/>
      <c r="D815" s="1"/>
      <c r="E815" s="545"/>
      <c r="F815" s="54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5">
      <c r="A816" s="545"/>
      <c r="B816" s="1"/>
      <c r="C816" s="1"/>
      <c r="D816" s="1"/>
      <c r="E816" s="545"/>
      <c r="F816" s="54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5">
      <c r="A817" s="545"/>
      <c r="B817" s="1"/>
      <c r="C817" s="1"/>
      <c r="D817" s="1"/>
      <c r="E817" s="545"/>
      <c r="F817" s="54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5">
      <c r="A818" s="545"/>
      <c r="B818" s="1"/>
      <c r="C818" s="1"/>
      <c r="D818" s="1"/>
      <c r="E818" s="545"/>
      <c r="F818" s="54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5">
      <c r="A819" s="545"/>
      <c r="B819" s="1"/>
      <c r="C819" s="1"/>
      <c r="D819" s="1"/>
      <c r="E819" s="545"/>
      <c r="F819" s="54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5">
      <c r="A820" s="545"/>
      <c r="B820" s="1"/>
      <c r="C820" s="1"/>
      <c r="D820" s="1"/>
      <c r="E820" s="545"/>
      <c r="F820" s="54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5">
      <c r="A821" s="545"/>
      <c r="B821" s="1"/>
      <c r="C821" s="1"/>
      <c r="D821" s="1"/>
      <c r="E821" s="545"/>
      <c r="F821" s="54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5">
      <c r="A822" s="545"/>
      <c r="B822" s="1"/>
      <c r="C822" s="1"/>
      <c r="D822" s="1"/>
      <c r="E822" s="545"/>
      <c r="F822" s="54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5">
      <c r="A823" s="545"/>
      <c r="B823" s="1"/>
      <c r="C823" s="1"/>
      <c r="D823" s="1"/>
      <c r="E823" s="545"/>
      <c r="F823" s="54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5">
      <c r="A824" s="545"/>
      <c r="B824" s="1"/>
      <c r="C824" s="1"/>
      <c r="D824" s="1"/>
      <c r="E824" s="545"/>
      <c r="F824" s="54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5">
      <c r="A825" s="545"/>
      <c r="B825" s="1"/>
      <c r="C825" s="1"/>
      <c r="D825" s="1"/>
      <c r="E825" s="545"/>
      <c r="F825" s="54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5">
      <c r="A826" s="545"/>
      <c r="B826" s="1"/>
      <c r="C826" s="1"/>
      <c r="D826" s="1"/>
      <c r="E826" s="545"/>
      <c r="F826" s="54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5">
      <c r="A827" s="545"/>
      <c r="B827" s="1"/>
      <c r="C827" s="1"/>
      <c r="D827" s="1"/>
      <c r="E827" s="545"/>
      <c r="F827" s="54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5">
      <c r="A828" s="545"/>
      <c r="B828" s="1"/>
      <c r="C828" s="1"/>
      <c r="D828" s="1"/>
      <c r="E828" s="545"/>
      <c r="F828" s="54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5">
      <c r="A829" s="545"/>
      <c r="B829" s="1"/>
      <c r="C829" s="1"/>
      <c r="D829" s="1"/>
      <c r="E829" s="545"/>
      <c r="F829" s="54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5">
      <c r="A830" s="545"/>
      <c r="B830" s="1"/>
      <c r="C830" s="1"/>
      <c r="D830" s="1"/>
      <c r="E830" s="545"/>
      <c r="F830" s="54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5">
      <c r="A831" s="545"/>
      <c r="B831" s="1"/>
      <c r="C831" s="1"/>
      <c r="D831" s="1"/>
      <c r="E831" s="545"/>
      <c r="F831" s="54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5">
      <c r="A832" s="545"/>
      <c r="B832" s="1"/>
      <c r="C832" s="1"/>
      <c r="D832" s="1"/>
      <c r="E832" s="545"/>
      <c r="F832" s="54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5">
      <c r="A833" s="545"/>
      <c r="B833" s="1"/>
      <c r="C833" s="1"/>
      <c r="D833" s="1"/>
      <c r="E833" s="545"/>
      <c r="F833" s="54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5">
      <c r="A834" s="545"/>
      <c r="B834" s="1"/>
      <c r="C834" s="1"/>
      <c r="D834" s="1"/>
      <c r="E834" s="545"/>
      <c r="F834" s="54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5">
      <c r="A835" s="545"/>
      <c r="B835" s="1"/>
      <c r="C835" s="1"/>
      <c r="D835" s="1"/>
      <c r="E835" s="545"/>
      <c r="F835" s="54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5">
      <c r="A836" s="545"/>
      <c r="B836" s="1"/>
      <c r="C836" s="1"/>
      <c r="D836" s="1"/>
      <c r="E836" s="545"/>
      <c r="F836" s="54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5">
      <c r="A837" s="545"/>
      <c r="B837" s="1"/>
      <c r="C837" s="1"/>
      <c r="D837" s="1"/>
      <c r="E837" s="545"/>
      <c r="F837" s="54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5">
      <c r="A838" s="545"/>
      <c r="B838" s="1"/>
      <c r="C838" s="1"/>
      <c r="D838" s="1"/>
      <c r="E838" s="545"/>
      <c r="F838" s="54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5">
      <c r="A839" s="545"/>
      <c r="B839" s="1"/>
      <c r="C839" s="1"/>
      <c r="D839" s="1"/>
      <c r="E839" s="545"/>
      <c r="F839" s="54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5">
      <c r="A840" s="545"/>
      <c r="B840" s="1"/>
      <c r="C840" s="1"/>
      <c r="D840" s="1"/>
      <c r="E840" s="545"/>
      <c r="F840" s="54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5">
      <c r="A841" s="545"/>
      <c r="B841" s="1"/>
      <c r="C841" s="1"/>
      <c r="D841" s="1"/>
      <c r="E841" s="545"/>
      <c r="F841" s="54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5">
      <c r="A842" s="545"/>
      <c r="B842" s="1"/>
      <c r="C842" s="1"/>
      <c r="D842" s="1"/>
      <c r="E842" s="545"/>
      <c r="F842" s="54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5">
      <c r="A843" s="545"/>
      <c r="B843" s="1"/>
      <c r="C843" s="1"/>
      <c r="D843" s="1"/>
      <c r="E843" s="545"/>
      <c r="F843" s="54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5">
      <c r="A844" s="545"/>
      <c r="B844" s="1"/>
      <c r="C844" s="1"/>
      <c r="D844" s="1"/>
      <c r="E844" s="545"/>
      <c r="F844" s="54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5">
      <c r="A845" s="545"/>
      <c r="B845" s="1"/>
      <c r="C845" s="1"/>
      <c r="D845" s="1"/>
      <c r="E845" s="545"/>
      <c r="F845" s="54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5">
      <c r="A846" s="545"/>
      <c r="B846" s="1"/>
      <c r="C846" s="1"/>
      <c r="D846" s="1"/>
      <c r="E846" s="545"/>
      <c r="F846" s="54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5">
      <c r="A847" s="545"/>
      <c r="B847" s="1"/>
      <c r="C847" s="1"/>
      <c r="D847" s="1"/>
      <c r="E847" s="545"/>
      <c r="F847" s="54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5">
      <c r="A848" s="545"/>
      <c r="B848" s="1"/>
      <c r="C848" s="1"/>
      <c r="D848" s="1"/>
      <c r="E848" s="545"/>
      <c r="F848" s="54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5">
      <c r="A849" s="545"/>
      <c r="B849" s="1"/>
      <c r="C849" s="1"/>
      <c r="D849" s="1"/>
      <c r="E849" s="545"/>
      <c r="F849" s="54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5">
      <c r="A850" s="545"/>
      <c r="B850" s="1"/>
      <c r="C850" s="1"/>
      <c r="D850" s="1"/>
      <c r="E850" s="545"/>
      <c r="F850" s="54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5">
      <c r="A851" s="545"/>
      <c r="B851" s="1"/>
      <c r="C851" s="1"/>
      <c r="D851" s="1"/>
      <c r="E851" s="545"/>
      <c r="F851" s="54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5">
      <c r="A852" s="545"/>
      <c r="B852" s="1"/>
      <c r="C852" s="1"/>
      <c r="D852" s="1"/>
      <c r="E852" s="545"/>
      <c r="F852" s="54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5">
      <c r="A853" s="545"/>
      <c r="B853" s="1"/>
      <c r="C853" s="1"/>
      <c r="D853" s="1"/>
      <c r="E853" s="545"/>
      <c r="F853" s="54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5">
      <c r="A854" s="545"/>
      <c r="B854" s="1"/>
      <c r="C854" s="1"/>
      <c r="D854" s="1"/>
      <c r="E854" s="545"/>
      <c r="F854" s="54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5">
      <c r="A855" s="545"/>
      <c r="B855" s="1"/>
      <c r="C855" s="1"/>
      <c r="D855" s="1"/>
      <c r="E855" s="545"/>
      <c r="F855" s="54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5">
      <c r="A856" s="545"/>
      <c r="B856" s="1"/>
      <c r="C856" s="1"/>
      <c r="D856" s="1"/>
      <c r="E856" s="545"/>
      <c r="F856" s="54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5">
      <c r="A857" s="545"/>
      <c r="B857" s="1"/>
      <c r="C857" s="1"/>
      <c r="D857" s="1"/>
      <c r="E857" s="545"/>
      <c r="F857" s="54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5">
      <c r="A858" s="545"/>
      <c r="B858" s="1"/>
      <c r="C858" s="1"/>
      <c r="D858" s="1"/>
      <c r="E858" s="545"/>
      <c r="F858" s="54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5">
      <c r="A859" s="545"/>
      <c r="B859" s="1"/>
      <c r="C859" s="1"/>
      <c r="D859" s="1"/>
      <c r="E859" s="545"/>
      <c r="F859" s="54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5">
      <c r="A860" s="545"/>
      <c r="B860" s="1"/>
      <c r="C860" s="1"/>
      <c r="D860" s="1"/>
      <c r="E860" s="545"/>
      <c r="F860" s="54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5">
      <c r="A861" s="545"/>
      <c r="B861" s="1"/>
      <c r="C861" s="1"/>
      <c r="D861" s="1"/>
      <c r="E861" s="545"/>
      <c r="F861" s="54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5">
      <c r="A862" s="545"/>
      <c r="B862" s="1"/>
      <c r="C862" s="1"/>
      <c r="D862" s="1"/>
      <c r="E862" s="545"/>
      <c r="F862" s="54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5">
      <c r="A863" s="545"/>
      <c r="B863" s="1"/>
      <c r="C863" s="1"/>
      <c r="D863" s="1"/>
      <c r="E863" s="545"/>
      <c r="F863" s="54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5">
      <c r="A864" s="545"/>
      <c r="B864" s="1"/>
      <c r="C864" s="1"/>
      <c r="D864" s="1"/>
      <c r="E864" s="545"/>
      <c r="F864" s="54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5">
      <c r="A865" s="545"/>
      <c r="B865" s="1"/>
      <c r="C865" s="1"/>
      <c r="D865" s="1"/>
      <c r="E865" s="545"/>
      <c r="F865" s="54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5">
      <c r="A866" s="545"/>
      <c r="B866" s="1"/>
      <c r="C866" s="1"/>
      <c r="D866" s="1"/>
      <c r="E866" s="545"/>
      <c r="F866" s="54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5">
      <c r="A867" s="545"/>
      <c r="B867" s="1"/>
      <c r="C867" s="1"/>
      <c r="D867" s="1"/>
      <c r="E867" s="545"/>
      <c r="F867" s="54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5">
      <c r="A868" s="545"/>
      <c r="B868" s="1"/>
      <c r="C868" s="1"/>
      <c r="D868" s="1"/>
      <c r="E868" s="545"/>
      <c r="F868" s="54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5">
      <c r="A869" s="545"/>
      <c r="B869" s="1"/>
      <c r="C869" s="1"/>
      <c r="D869" s="1"/>
      <c r="E869" s="545"/>
      <c r="F869" s="54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5">
      <c r="A870" s="545"/>
      <c r="B870" s="1"/>
      <c r="C870" s="1"/>
      <c r="D870" s="1"/>
      <c r="E870" s="545"/>
      <c r="F870" s="54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5">
      <c r="A871" s="545"/>
      <c r="B871" s="1"/>
      <c r="C871" s="1"/>
      <c r="D871" s="1"/>
      <c r="E871" s="545"/>
      <c r="F871" s="54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5">
      <c r="A872" s="545"/>
      <c r="B872" s="1"/>
      <c r="C872" s="1"/>
      <c r="D872" s="1"/>
      <c r="E872" s="545"/>
      <c r="F872" s="54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5">
      <c r="A873" s="545"/>
      <c r="B873" s="1"/>
      <c r="C873" s="1"/>
      <c r="D873" s="1"/>
      <c r="E873" s="545"/>
      <c r="F873" s="54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5">
      <c r="A874" s="545"/>
      <c r="B874" s="1"/>
      <c r="C874" s="1"/>
      <c r="D874" s="1"/>
      <c r="E874" s="545"/>
      <c r="F874" s="54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5">
      <c r="A875" s="545"/>
      <c r="B875" s="1"/>
      <c r="C875" s="1"/>
      <c r="D875" s="1"/>
      <c r="E875" s="545"/>
      <c r="F875" s="54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5">
      <c r="A876" s="545"/>
      <c r="B876" s="1"/>
      <c r="C876" s="1"/>
      <c r="D876" s="1"/>
      <c r="E876" s="545"/>
      <c r="F876" s="54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5">
      <c r="A877" s="545"/>
      <c r="B877" s="1"/>
      <c r="C877" s="1"/>
      <c r="D877" s="1"/>
      <c r="E877" s="545"/>
      <c r="F877" s="54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5">
      <c r="A878" s="545"/>
      <c r="B878" s="1"/>
      <c r="C878" s="1"/>
      <c r="D878" s="1"/>
      <c r="E878" s="545"/>
      <c r="F878" s="54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5">
      <c r="A879" s="545"/>
      <c r="B879" s="1"/>
      <c r="C879" s="1"/>
      <c r="D879" s="1"/>
      <c r="E879" s="545"/>
      <c r="F879" s="54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5">
      <c r="A880" s="545"/>
      <c r="B880" s="1"/>
      <c r="C880" s="1"/>
      <c r="D880" s="1"/>
      <c r="E880" s="545"/>
      <c r="F880" s="54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5">
      <c r="A881" s="545"/>
      <c r="B881" s="1"/>
      <c r="C881" s="1"/>
      <c r="D881" s="1"/>
      <c r="E881" s="545"/>
      <c r="F881" s="54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5">
      <c r="A882" s="545"/>
      <c r="B882" s="1"/>
      <c r="C882" s="1"/>
      <c r="D882" s="1"/>
      <c r="E882" s="545"/>
      <c r="F882" s="54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5">
      <c r="A883" s="545"/>
      <c r="B883" s="1"/>
      <c r="C883" s="1"/>
      <c r="D883" s="1"/>
      <c r="E883" s="545"/>
      <c r="F883" s="54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5">
      <c r="A884" s="545"/>
      <c r="B884" s="1"/>
      <c r="C884" s="1"/>
      <c r="D884" s="1"/>
      <c r="E884" s="545"/>
      <c r="F884" s="54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5">
      <c r="A885" s="545"/>
      <c r="B885" s="1"/>
      <c r="C885" s="1"/>
      <c r="D885" s="1"/>
      <c r="E885" s="545"/>
      <c r="F885" s="54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5">
      <c r="A886" s="545"/>
      <c r="B886" s="1"/>
      <c r="C886" s="1"/>
      <c r="D886" s="1"/>
      <c r="E886" s="545"/>
      <c r="F886" s="54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5">
      <c r="A887" s="545"/>
      <c r="B887" s="1"/>
      <c r="C887" s="1"/>
      <c r="D887" s="1"/>
      <c r="E887" s="545"/>
      <c r="F887" s="54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5">
      <c r="A888" s="545"/>
      <c r="B888" s="1"/>
      <c r="C888" s="1"/>
      <c r="D888" s="1"/>
      <c r="E888" s="545"/>
      <c r="F888" s="54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5">
      <c r="A889" s="545"/>
      <c r="B889" s="1"/>
      <c r="C889" s="1"/>
      <c r="D889" s="1"/>
      <c r="E889" s="545"/>
      <c r="F889" s="54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5">
      <c r="A890" s="545"/>
      <c r="B890" s="1"/>
      <c r="C890" s="1"/>
      <c r="D890" s="1"/>
      <c r="E890" s="545"/>
      <c r="F890" s="54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5">
      <c r="A891" s="545"/>
      <c r="B891" s="1"/>
      <c r="C891" s="1"/>
      <c r="D891" s="1"/>
      <c r="E891" s="545"/>
      <c r="F891" s="54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5">
      <c r="A892" s="545"/>
      <c r="B892" s="1"/>
      <c r="C892" s="1"/>
      <c r="D892" s="1"/>
      <c r="E892" s="545"/>
      <c r="F892" s="54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5">
      <c r="A893" s="545"/>
      <c r="B893" s="1"/>
      <c r="C893" s="1"/>
      <c r="D893" s="1"/>
      <c r="E893" s="545"/>
      <c r="F893" s="54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5">
      <c r="A894" s="545"/>
      <c r="B894" s="1"/>
      <c r="C894" s="1"/>
      <c r="D894" s="1"/>
      <c r="E894" s="545"/>
      <c r="F894" s="54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5">
      <c r="A895" s="545"/>
      <c r="B895" s="1"/>
      <c r="C895" s="1"/>
      <c r="D895" s="1"/>
      <c r="E895" s="545"/>
      <c r="F895" s="54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5">
      <c r="A896" s="545"/>
      <c r="B896" s="1"/>
      <c r="C896" s="1"/>
      <c r="D896" s="1"/>
      <c r="E896" s="545"/>
      <c r="F896" s="54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5">
      <c r="A897" s="545"/>
      <c r="B897" s="1"/>
      <c r="C897" s="1"/>
      <c r="D897" s="1"/>
      <c r="E897" s="545"/>
      <c r="F897" s="54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5">
      <c r="A898" s="545"/>
      <c r="B898" s="1"/>
      <c r="C898" s="1"/>
      <c r="D898" s="1"/>
      <c r="E898" s="545"/>
      <c r="F898" s="54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5">
      <c r="A899" s="545"/>
      <c r="B899" s="1"/>
      <c r="C899" s="1"/>
      <c r="D899" s="1"/>
      <c r="E899" s="545"/>
      <c r="F899" s="54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5">
      <c r="A900" s="545"/>
      <c r="B900" s="1"/>
      <c r="C900" s="1"/>
      <c r="D900" s="1"/>
      <c r="E900" s="545"/>
      <c r="F900" s="54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5">
      <c r="A901" s="545"/>
      <c r="B901" s="1"/>
      <c r="C901" s="1"/>
      <c r="D901" s="1"/>
      <c r="E901" s="545"/>
      <c r="F901" s="54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5">
      <c r="A902" s="545"/>
      <c r="B902" s="1"/>
      <c r="C902" s="1"/>
      <c r="D902" s="1"/>
      <c r="E902" s="545"/>
      <c r="F902" s="54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5">
      <c r="A903" s="545"/>
      <c r="B903" s="1"/>
      <c r="C903" s="1"/>
      <c r="D903" s="1"/>
      <c r="E903" s="545"/>
      <c r="F903" s="54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5">
      <c r="A904" s="545"/>
      <c r="B904" s="1"/>
      <c r="C904" s="1"/>
      <c r="D904" s="1"/>
      <c r="E904" s="545"/>
      <c r="F904" s="54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5">
      <c r="A905" s="545"/>
      <c r="B905" s="1"/>
      <c r="C905" s="1"/>
      <c r="D905" s="1"/>
      <c r="E905" s="545"/>
      <c r="F905" s="54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5">
      <c r="A906" s="545"/>
      <c r="B906" s="1"/>
      <c r="C906" s="1"/>
      <c r="D906" s="1"/>
      <c r="E906" s="545"/>
      <c r="F906" s="54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5">
      <c r="A907" s="545"/>
      <c r="B907" s="1"/>
      <c r="C907" s="1"/>
      <c r="D907" s="1"/>
      <c r="E907" s="545"/>
      <c r="F907" s="54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5">
      <c r="A908" s="545"/>
      <c r="B908" s="1"/>
      <c r="C908" s="1"/>
      <c r="D908" s="1"/>
      <c r="E908" s="545"/>
      <c r="F908" s="54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5">
      <c r="A909" s="545"/>
      <c r="B909" s="1"/>
      <c r="C909" s="1"/>
      <c r="D909" s="1"/>
      <c r="E909" s="545"/>
      <c r="F909" s="54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5">
      <c r="A910" s="545"/>
      <c r="B910" s="1"/>
      <c r="C910" s="1"/>
      <c r="D910" s="1"/>
      <c r="E910" s="545"/>
      <c r="F910" s="54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5">
      <c r="A911" s="545"/>
      <c r="B911" s="1"/>
      <c r="C911" s="1"/>
      <c r="D911" s="1"/>
      <c r="E911" s="545"/>
      <c r="F911" s="54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5">
      <c r="A912" s="545"/>
      <c r="B912" s="1"/>
      <c r="C912" s="1"/>
      <c r="D912" s="1"/>
      <c r="E912" s="545"/>
      <c r="F912" s="54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5">
      <c r="A913" s="545"/>
      <c r="B913" s="1"/>
      <c r="C913" s="1"/>
      <c r="D913" s="1"/>
      <c r="E913" s="545"/>
      <c r="F913" s="54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5">
      <c r="A914" s="545"/>
      <c r="B914" s="1"/>
      <c r="C914" s="1"/>
      <c r="D914" s="1"/>
      <c r="E914" s="545"/>
      <c r="F914" s="54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5">
      <c r="A915" s="545"/>
      <c r="B915" s="1"/>
      <c r="C915" s="1"/>
      <c r="D915" s="1"/>
      <c r="E915" s="545"/>
      <c r="F915" s="54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5">
      <c r="A916" s="545"/>
      <c r="B916" s="1"/>
      <c r="C916" s="1"/>
      <c r="D916" s="1"/>
      <c r="E916" s="545"/>
      <c r="F916" s="54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5">
      <c r="A917" s="545"/>
      <c r="B917" s="1"/>
      <c r="C917" s="1"/>
      <c r="D917" s="1"/>
      <c r="E917" s="545"/>
      <c r="F917" s="54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5">
      <c r="A918" s="545"/>
      <c r="B918" s="1"/>
      <c r="C918" s="1"/>
      <c r="D918" s="1"/>
      <c r="E918" s="545"/>
      <c r="F918" s="54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5">
      <c r="A919" s="545"/>
      <c r="B919" s="1"/>
      <c r="C919" s="1"/>
      <c r="D919" s="1"/>
      <c r="E919" s="545"/>
      <c r="F919" s="54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5">
      <c r="A920" s="545"/>
      <c r="B920" s="1"/>
      <c r="C920" s="1"/>
      <c r="D920" s="1"/>
      <c r="E920" s="545"/>
      <c r="F920" s="54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5">
      <c r="A921" s="545"/>
      <c r="B921" s="1"/>
      <c r="C921" s="1"/>
      <c r="D921" s="1"/>
      <c r="E921" s="545"/>
      <c r="F921" s="54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5">
      <c r="A922" s="545"/>
      <c r="B922" s="1"/>
      <c r="C922" s="1"/>
      <c r="D922" s="1"/>
      <c r="E922" s="545"/>
      <c r="F922" s="54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5">
      <c r="A923" s="545"/>
      <c r="B923" s="1"/>
      <c r="C923" s="1"/>
      <c r="D923" s="1"/>
      <c r="E923" s="545"/>
      <c r="F923" s="54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5">
      <c r="A924" s="545"/>
      <c r="B924" s="1"/>
      <c r="C924" s="1"/>
      <c r="D924" s="1"/>
      <c r="E924" s="545"/>
      <c r="F924" s="54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5">
      <c r="A925" s="545"/>
      <c r="B925" s="1"/>
      <c r="C925" s="1"/>
      <c r="D925" s="1"/>
      <c r="E925" s="545"/>
      <c r="F925" s="54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5">
      <c r="A926" s="545"/>
      <c r="B926" s="1"/>
      <c r="C926" s="1"/>
      <c r="D926" s="1"/>
      <c r="E926" s="545"/>
      <c r="F926" s="54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5">
      <c r="A927" s="545"/>
      <c r="B927" s="1"/>
      <c r="C927" s="1"/>
      <c r="D927" s="1"/>
      <c r="E927" s="545"/>
      <c r="F927" s="54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5">
      <c r="A928" s="545"/>
      <c r="B928" s="1"/>
      <c r="C928" s="1"/>
      <c r="D928" s="1"/>
      <c r="E928" s="545"/>
      <c r="F928" s="54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5">
      <c r="A929" s="545"/>
      <c r="B929" s="1"/>
      <c r="C929" s="1"/>
      <c r="D929" s="1"/>
      <c r="E929" s="545"/>
      <c r="F929" s="54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5">
      <c r="A930" s="545"/>
      <c r="B930" s="1"/>
      <c r="C930" s="1"/>
      <c r="D930" s="1"/>
      <c r="E930" s="545"/>
      <c r="F930" s="54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5">
      <c r="A931" s="545"/>
      <c r="B931" s="1"/>
      <c r="C931" s="1"/>
      <c r="D931" s="1"/>
      <c r="E931" s="545"/>
      <c r="F931" s="54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5">
      <c r="A932" s="545"/>
      <c r="B932" s="1"/>
      <c r="C932" s="1"/>
      <c r="D932" s="1"/>
      <c r="E932" s="545"/>
      <c r="F932" s="54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5">
      <c r="A933" s="545"/>
      <c r="B933" s="1"/>
      <c r="C933" s="1"/>
      <c r="D933" s="1"/>
      <c r="E933" s="545"/>
      <c r="F933" s="54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5">
      <c r="A934" s="545"/>
      <c r="B934" s="1"/>
      <c r="C934" s="1"/>
      <c r="D934" s="1"/>
      <c r="E934" s="545"/>
      <c r="F934" s="54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5">
      <c r="A935" s="545"/>
      <c r="B935" s="1"/>
      <c r="C935" s="1"/>
      <c r="D935" s="1"/>
      <c r="E935" s="545"/>
      <c r="F935" s="54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5">
      <c r="A936" s="545"/>
      <c r="B936" s="1"/>
      <c r="C936" s="1"/>
      <c r="D936" s="1"/>
      <c r="E936" s="545"/>
      <c r="F936" s="54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5">
      <c r="A937" s="545"/>
      <c r="B937" s="1"/>
      <c r="C937" s="1"/>
      <c r="D937" s="1"/>
      <c r="E937" s="545"/>
      <c r="F937" s="54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5">
      <c r="A938" s="545"/>
      <c r="B938" s="1"/>
      <c r="C938" s="1"/>
      <c r="D938" s="1"/>
      <c r="E938" s="545"/>
      <c r="F938" s="54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5">
      <c r="A939" s="545"/>
      <c r="B939" s="1"/>
      <c r="C939" s="1"/>
      <c r="D939" s="1"/>
      <c r="E939" s="545"/>
      <c r="F939" s="54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5">
      <c r="A940" s="545"/>
      <c r="B940" s="1"/>
      <c r="C940" s="1"/>
      <c r="D940" s="1"/>
      <c r="E940" s="545"/>
      <c r="F940" s="54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5">
      <c r="A941" s="545"/>
      <c r="B941" s="1"/>
      <c r="C941" s="1"/>
      <c r="D941" s="1"/>
      <c r="E941" s="545"/>
      <c r="F941" s="54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5">
      <c r="A942" s="545"/>
      <c r="B942" s="1"/>
      <c r="C942" s="1"/>
      <c r="D942" s="1"/>
      <c r="E942" s="545"/>
      <c r="F942" s="54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5">
      <c r="A943" s="545"/>
      <c r="B943" s="1"/>
      <c r="C943" s="1"/>
      <c r="D943" s="1"/>
      <c r="E943" s="545"/>
      <c r="F943" s="54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5">
      <c r="A944" s="545"/>
      <c r="B944" s="1"/>
      <c r="C944" s="1"/>
      <c r="D944" s="1"/>
      <c r="E944" s="545"/>
      <c r="F944" s="54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5">
      <c r="A945" s="545"/>
      <c r="B945" s="1"/>
      <c r="C945" s="1"/>
      <c r="D945" s="1"/>
      <c r="E945" s="545"/>
      <c r="F945" s="54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5">
      <c r="A946" s="545"/>
      <c r="B946" s="1"/>
      <c r="C946" s="1"/>
      <c r="D946" s="1"/>
      <c r="E946" s="545"/>
      <c r="F946" s="54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5">
      <c r="A947" s="545"/>
      <c r="B947" s="1"/>
      <c r="C947" s="1"/>
      <c r="D947" s="1"/>
      <c r="E947" s="545"/>
      <c r="F947" s="54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5">
      <c r="A948" s="545"/>
      <c r="B948" s="1"/>
      <c r="C948" s="1"/>
      <c r="D948" s="1"/>
      <c r="E948" s="545"/>
      <c r="F948" s="54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5">
      <c r="A949" s="545"/>
      <c r="B949" s="1"/>
      <c r="C949" s="1"/>
      <c r="D949" s="1"/>
      <c r="E949" s="545"/>
      <c r="F949" s="54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5">
      <c r="A950" s="545"/>
      <c r="B950" s="1"/>
      <c r="C950" s="1"/>
      <c r="D950" s="1"/>
      <c r="E950" s="545"/>
      <c r="F950" s="54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5">
      <c r="A951" s="545"/>
      <c r="B951" s="1"/>
      <c r="C951" s="1"/>
      <c r="D951" s="1"/>
      <c r="E951" s="545"/>
      <c r="F951" s="54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5">
      <c r="A952" s="545"/>
      <c r="B952" s="1"/>
      <c r="C952" s="1"/>
      <c r="D952" s="1"/>
      <c r="E952" s="545"/>
      <c r="F952" s="54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5">
      <c r="A953" s="545"/>
      <c r="B953" s="1"/>
      <c r="C953" s="1"/>
      <c r="D953" s="1"/>
      <c r="E953" s="545"/>
      <c r="F953" s="54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5">
      <c r="A954" s="545"/>
      <c r="B954" s="1"/>
      <c r="C954" s="1"/>
      <c r="D954" s="1"/>
      <c r="E954" s="545"/>
      <c r="F954" s="54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5">
      <c r="A955" s="545"/>
      <c r="B955" s="1"/>
      <c r="C955" s="1"/>
      <c r="D955" s="1"/>
      <c r="E955" s="545"/>
      <c r="F955" s="54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5">
      <c r="A956" s="545"/>
      <c r="B956" s="1"/>
      <c r="C956" s="1"/>
      <c r="D956" s="1"/>
      <c r="E956" s="545"/>
      <c r="F956" s="54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5">
      <c r="A957" s="545"/>
      <c r="B957" s="1"/>
      <c r="C957" s="1"/>
      <c r="D957" s="1"/>
      <c r="E957" s="545"/>
      <c r="F957" s="54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5">
      <c r="A958" s="545"/>
      <c r="B958" s="1"/>
      <c r="C958" s="1"/>
      <c r="D958" s="1"/>
      <c r="E958" s="545"/>
      <c r="F958" s="54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5">
      <c r="A959" s="545"/>
      <c r="B959" s="1"/>
      <c r="C959" s="1"/>
      <c r="D959" s="1"/>
      <c r="E959" s="545"/>
      <c r="F959" s="54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5">
      <c r="A960" s="545"/>
      <c r="B960" s="1"/>
      <c r="C960" s="1"/>
      <c r="D960" s="1"/>
      <c r="E960" s="545"/>
      <c r="F960" s="54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5">
      <c r="A961" s="545"/>
      <c r="B961" s="1"/>
      <c r="C961" s="1"/>
      <c r="D961" s="1"/>
      <c r="E961" s="545"/>
      <c r="F961" s="54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5">
      <c r="A962" s="545"/>
      <c r="B962" s="1"/>
      <c r="C962" s="1"/>
      <c r="D962" s="1"/>
      <c r="E962" s="545"/>
      <c r="F962" s="54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5">
      <c r="A963" s="545"/>
      <c r="B963" s="1"/>
      <c r="C963" s="1"/>
      <c r="D963" s="1"/>
      <c r="E963" s="545"/>
      <c r="F963" s="54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5">
      <c r="A964" s="545"/>
      <c r="B964" s="1"/>
      <c r="C964" s="1"/>
      <c r="D964" s="1"/>
      <c r="E964" s="545"/>
      <c r="F964" s="54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5">
      <c r="A965" s="545"/>
      <c r="B965" s="1"/>
      <c r="C965" s="1"/>
      <c r="D965" s="1"/>
      <c r="E965" s="545"/>
      <c r="F965" s="54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5">
      <c r="A966" s="545"/>
      <c r="B966" s="1"/>
      <c r="C966" s="1"/>
      <c r="D966" s="1"/>
      <c r="E966" s="545"/>
      <c r="F966" s="54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5">
      <c r="A967" s="545"/>
      <c r="B967" s="1"/>
      <c r="C967" s="1"/>
      <c r="D967" s="1"/>
      <c r="E967" s="545"/>
      <c r="F967" s="54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5">
      <c r="A968" s="545"/>
      <c r="B968" s="1"/>
      <c r="C968" s="1"/>
      <c r="D968" s="1"/>
      <c r="E968" s="545"/>
      <c r="F968" s="54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5">
      <c r="A969" s="545"/>
      <c r="B969" s="1"/>
      <c r="C969" s="1"/>
      <c r="D969" s="1"/>
      <c r="E969" s="545"/>
      <c r="F969" s="54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5">
      <c r="A970" s="545"/>
      <c r="B970" s="1"/>
      <c r="C970" s="1"/>
      <c r="D970" s="1"/>
      <c r="E970" s="545"/>
      <c r="F970" s="54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5">
      <c r="A971" s="545"/>
      <c r="B971" s="1"/>
      <c r="C971" s="1"/>
      <c r="D971" s="1"/>
      <c r="E971" s="545"/>
      <c r="F971" s="54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5">
      <c r="A972" s="545"/>
      <c r="B972" s="1"/>
      <c r="C972" s="1"/>
      <c r="D972" s="1"/>
      <c r="E972" s="545"/>
      <c r="F972" s="54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5">
      <c r="A973" s="545"/>
      <c r="B973" s="1"/>
      <c r="C973" s="1"/>
      <c r="D973" s="1"/>
      <c r="E973" s="545"/>
      <c r="F973" s="54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5">
      <c r="A974" s="545"/>
      <c r="B974" s="1"/>
      <c r="C974" s="1"/>
      <c r="D974" s="1"/>
      <c r="E974" s="545"/>
      <c r="F974" s="54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5">
      <c r="A975" s="545"/>
      <c r="B975" s="1"/>
      <c r="C975" s="1"/>
      <c r="D975" s="1"/>
      <c r="E975" s="545"/>
      <c r="F975" s="54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5">
      <c r="A976" s="545"/>
      <c r="B976" s="1"/>
      <c r="C976" s="1"/>
      <c r="D976" s="1"/>
      <c r="E976" s="545"/>
      <c r="F976" s="54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5">
      <c r="A977" s="545"/>
      <c r="B977" s="1"/>
      <c r="C977" s="1"/>
      <c r="D977" s="1"/>
      <c r="E977" s="545"/>
      <c r="F977" s="54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5">
      <c r="A978" s="545"/>
      <c r="B978" s="1"/>
      <c r="C978" s="1"/>
      <c r="D978" s="1"/>
      <c r="E978" s="545"/>
      <c r="F978" s="54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5">
      <c r="A979" s="545"/>
      <c r="B979" s="1"/>
      <c r="C979" s="1"/>
      <c r="D979" s="1"/>
      <c r="E979" s="545"/>
      <c r="F979" s="54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5">
      <c r="A980" s="545"/>
      <c r="B980" s="1"/>
      <c r="C980" s="1"/>
      <c r="D980" s="1"/>
      <c r="E980" s="545"/>
      <c r="F980" s="54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5">
      <c r="A981" s="545"/>
      <c r="B981" s="1"/>
      <c r="C981" s="1"/>
      <c r="D981" s="1"/>
      <c r="E981" s="545"/>
      <c r="F981" s="54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5">
      <c r="A982" s="545"/>
      <c r="B982" s="1"/>
      <c r="C982" s="1"/>
      <c r="D982" s="1"/>
      <c r="E982" s="545"/>
      <c r="F982" s="54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5">
      <c r="A983" s="545"/>
      <c r="B983" s="1"/>
      <c r="C983" s="1"/>
      <c r="D983" s="1"/>
      <c r="E983" s="545"/>
      <c r="F983" s="54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5">
      <c r="A984" s="545"/>
      <c r="B984" s="1"/>
      <c r="C984" s="1"/>
      <c r="D984" s="1"/>
      <c r="E984" s="545"/>
      <c r="F984" s="54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5">
      <c r="A985" s="545"/>
      <c r="B985" s="1"/>
      <c r="C985" s="1"/>
      <c r="D985" s="1"/>
      <c r="E985" s="545"/>
      <c r="F985" s="54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5">
      <c r="A986" s="545"/>
      <c r="B986" s="1"/>
      <c r="C986" s="1"/>
      <c r="D986" s="1"/>
      <c r="E986" s="545"/>
      <c r="F986" s="54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5">
      <c r="A987" s="545"/>
      <c r="B987" s="1"/>
      <c r="C987" s="1"/>
      <c r="D987" s="1"/>
      <c r="E987" s="545"/>
      <c r="F987" s="54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5">
      <c r="A988" s="545"/>
      <c r="B988" s="1"/>
      <c r="C988" s="1"/>
      <c r="D988" s="1"/>
      <c r="E988" s="545"/>
      <c r="F988" s="54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5">
      <c r="A989" s="545"/>
      <c r="B989" s="1"/>
      <c r="C989" s="1"/>
      <c r="D989" s="1"/>
      <c r="E989" s="545"/>
      <c r="F989" s="54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5">
      <c r="A990" s="545"/>
      <c r="B990" s="1"/>
      <c r="C990" s="1"/>
      <c r="D990" s="1"/>
      <c r="E990" s="545"/>
      <c r="F990" s="54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5">
      <c r="A991" s="545"/>
      <c r="B991" s="1"/>
      <c r="C991" s="1"/>
      <c r="D991" s="1"/>
      <c r="E991" s="545"/>
      <c r="F991" s="54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5">
      <c r="A992" s="545"/>
      <c r="B992" s="1"/>
      <c r="C992" s="1"/>
      <c r="D992" s="1"/>
      <c r="E992" s="545"/>
      <c r="F992" s="54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5">
      <c r="A993" s="545"/>
      <c r="B993" s="1"/>
      <c r="C993" s="1"/>
      <c r="D993" s="1"/>
      <c r="E993" s="545"/>
      <c r="F993" s="54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5">
      <c r="A994" s="545"/>
      <c r="B994" s="1"/>
      <c r="C994" s="1"/>
      <c r="D994" s="1"/>
      <c r="E994" s="545"/>
      <c r="F994" s="54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5">
      <c r="A995" s="545"/>
      <c r="B995" s="1"/>
      <c r="C995" s="1"/>
      <c r="D995" s="1"/>
      <c r="E995" s="545"/>
      <c r="F995" s="54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5">
      <c r="A996" s="545"/>
      <c r="B996" s="1"/>
      <c r="C996" s="1"/>
      <c r="D996" s="1"/>
      <c r="E996" s="545"/>
      <c r="F996" s="54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5">
      <c r="A997" s="545"/>
      <c r="B997" s="1"/>
      <c r="C997" s="1"/>
      <c r="D997" s="1"/>
      <c r="E997" s="545"/>
      <c r="F997" s="54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5">
      <c r="A998" s="545"/>
      <c r="B998" s="1"/>
      <c r="C998" s="1"/>
      <c r="D998" s="1"/>
      <c r="E998" s="545"/>
      <c r="F998" s="54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</sheetData>
  <mergeCells count="27">
    <mergeCell ref="D33:F33"/>
    <mergeCell ref="I33:L33"/>
    <mergeCell ref="B31:D31"/>
    <mergeCell ref="M31:O31"/>
    <mergeCell ref="D32:F32"/>
    <mergeCell ref="I32:L32"/>
    <mergeCell ref="M32:O32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H4:O4"/>
    <mergeCell ref="K1:N1"/>
    <mergeCell ref="A2:E2"/>
    <mergeCell ref="H2:O2"/>
    <mergeCell ref="A3:E3"/>
    <mergeCell ref="H3:O3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89"/>
  <sheetViews>
    <sheetView topLeftCell="A13" workbookViewId="0">
      <selection activeCell="D19" sqref="D19"/>
    </sheetView>
  </sheetViews>
  <sheetFormatPr defaultColWidth="9.140625" defaultRowHeight="15.75" x14ac:dyDescent="0.25"/>
  <cols>
    <col min="1" max="1" width="5.140625" style="193" bestFit="1" customWidth="1"/>
    <col min="2" max="2" width="11.28515625" style="1" bestFit="1" customWidth="1"/>
    <col min="3" max="3" width="17.5703125" style="1" bestFit="1" customWidth="1"/>
    <col min="4" max="4" width="7.7109375" style="1" bestFit="1" customWidth="1"/>
    <col min="5" max="5" width="6.42578125" style="193" bestFit="1" customWidth="1"/>
    <col min="6" max="6" width="12.7109375" style="193" bestFit="1" customWidth="1"/>
    <col min="7" max="7" width="11.28515625" style="193" bestFit="1" customWidth="1"/>
    <col min="8" max="8" width="5.85546875" style="1" customWidth="1"/>
    <col min="9" max="9" width="5.7109375" style="1" customWidth="1"/>
    <col min="10" max="10" width="6.140625" style="1" customWidth="1"/>
    <col min="11" max="11" width="6.28515625" style="1" customWidth="1"/>
    <col min="12" max="12" width="8.28515625" style="1" customWidth="1"/>
    <col min="13" max="13" width="7.5703125" style="1" bestFit="1" customWidth="1"/>
    <col min="14" max="14" width="8.7109375" style="1" bestFit="1" customWidth="1"/>
    <col min="15" max="15" width="20.140625" style="193" bestFit="1" customWidth="1"/>
    <col min="16" max="16384" width="9.140625" style="1"/>
  </cols>
  <sheetData>
    <row r="1" spans="1:19" x14ac:dyDescent="0.25">
      <c r="J1" s="802"/>
      <c r="K1" s="802"/>
      <c r="L1" s="802"/>
      <c r="M1" s="802"/>
    </row>
    <row r="2" spans="1:19" s="2" customFormat="1" x14ac:dyDescent="0.25">
      <c r="A2" s="804" t="s">
        <v>0</v>
      </c>
      <c r="B2" s="804"/>
      <c r="C2" s="804"/>
      <c r="D2" s="804"/>
      <c r="E2" s="804"/>
      <c r="F2" s="191"/>
      <c r="G2" s="803" t="s">
        <v>1</v>
      </c>
      <c r="H2" s="803"/>
      <c r="I2" s="803"/>
      <c r="J2" s="803"/>
      <c r="K2" s="803"/>
      <c r="L2" s="803"/>
      <c r="M2" s="803"/>
      <c r="N2" s="803"/>
      <c r="O2" s="191"/>
    </row>
    <row r="3" spans="1:19" x14ac:dyDescent="0.25">
      <c r="A3" s="803" t="s">
        <v>3</v>
      </c>
      <c r="B3" s="803"/>
      <c r="C3" s="803"/>
      <c r="D3" s="803"/>
      <c r="E3" s="803"/>
      <c r="G3" s="803" t="s">
        <v>2</v>
      </c>
      <c r="H3" s="803"/>
      <c r="I3" s="803"/>
      <c r="J3" s="803"/>
      <c r="K3" s="803"/>
      <c r="L3" s="803"/>
      <c r="M3" s="803"/>
      <c r="N3" s="803"/>
    </row>
    <row r="4" spans="1:19" x14ac:dyDescent="0.25">
      <c r="A4" s="191"/>
      <c r="B4" s="191"/>
      <c r="C4" s="191"/>
      <c r="D4" s="191"/>
      <c r="E4" s="191"/>
      <c r="G4" s="191"/>
      <c r="H4" s="191"/>
      <c r="I4" s="191"/>
      <c r="J4" s="191"/>
      <c r="K4" s="191"/>
      <c r="L4" s="191"/>
      <c r="M4" s="191"/>
      <c r="N4" s="191"/>
    </row>
    <row r="5" spans="1:19" x14ac:dyDescent="0.25">
      <c r="G5" s="802" t="s">
        <v>24</v>
      </c>
      <c r="H5" s="802"/>
      <c r="I5" s="802"/>
      <c r="J5" s="802"/>
      <c r="K5" s="802"/>
      <c r="L5" s="802"/>
      <c r="M5" s="802"/>
      <c r="N5" s="802"/>
    </row>
    <row r="6" spans="1:19" x14ac:dyDescent="0.25">
      <c r="G6" s="192"/>
      <c r="H6" s="192"/>
      <c r="I6" s="192"/>
      <c r="J6" s="192"/>
      <c r="K6" s="192"/>
      <c r="L6" s="192"/>
      <c r="M6" s="192"/>
      <c r="N6" s="192"/>
    </row>
    <row r="7" spans="1:19" x14ac:dyDescent="0.25">
      <c r="A7" s="803" t="s">
        <v>4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</row>
    <row r="8" spans="1:19" x14ac:dyDescent="0.25">
      <c r="A8" s="814" t="s">
        <v>156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</row>
    <row r="9" spans="1:19" x14ac:dyDescent="0.25">
      <c r="A9" s="814" t="s">
        <v>1822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</row>
    <row r="10" spans="1:19" x14ac:dyDescent="0.25">
      <c r="A10" s="814" t="s">
        <v>1823</v>
      </c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</row>
    <row r="11" spans="1:19" s="2" customFormat="1" x14ac:dyDescent="0.25">
      <c r="F11" s="191"/>
      <c r="G11" s="191"/>
      <c r="O11" s="191"/>
    </row>
    <row r="12" spans="1:19" s="2" customFormat="1" x14ac:dyDescent="0.25">
      <c r="A12" s="922" t="s">
        <v>5</v>
      </c>
      <c r="B12" s="917" t="s">
        <v>6</v>
      </c>
      <c r="C12" s="924" t="s">
        <v>7</v>
      </c>
      <c r="D12" s="925"/>
      <c r="E12" s="917" t="s">
        <v>8</v>
      </c>
      <c r="F12" s="917" t="s">
        <v>890</v>
      </c>
      <c r="G12" s="917" t="s">
        <v>21</v>
      </c>
      <c r="H12" s="914" t="s">
        <v>10</v>
      </c>
      <c r="I12" s="915"/>
      <c r="J12" s="915"/>
      <c r="K12" s="915"/>
      <c r="L12" s="916"/>
      <c r="M12" s="917" t="s">
        <v>11</v>
      </c>
      <c r="N12" s="917" t="s">
        <v>12</v>
      </c>
      <c r="O12" s="919" t="s">
        <v>18</v>
      </c>
    </row>
    <row r="13" spans="1:19" s="136" customFormat="1" x14ac:dyDescent="0.25">
      <c r="A13" s="923"/>
      <c r="B13" s="823"/>
      <c r="C13" s="926"/>
      <c r="D13" s="927"/>
      <c r="E13" s="823"/>
      <c r="F13" s="823"/>
      <c r="G13" s="823"/>
      <c r="H13" s="547" t="s">
        <v>13</v>
      </c>
      <c r="I13" s="547" t="s">
        <v>14</v>
      </c>
      <c r="J13" s="547" t="s">
        <v>15</v>
      </c>
      <c r="K13" s="547" t="s">
        <v>16</v>
      </c>
      <c r="L13" s="547" t="s">
        <v>17</v>
      </c>
      <c r="M13" s="918"/>
      <c r="N13" s="918"/>
      <c r="O13" s="920"/>
    </row>
    <row r="14" spans="1:19" s="2" customFormat="1" x14ac:dyDescent="0.25">
      <c r="A14" s="490">
        <v>1</v>
      </c>
      <c r="B14" s="548" t="s">
        <v>1824</v>
      </c>
      <c r="C14" s="549" t="s">
        <v>1722</v>
      </c>
      <c r="D14" s="550" t="s">
        <v>1618</v>
      </c>
      <c r="E14" s="551" t="s">
        <v>31</v>
      </c>
      <c r="F14" s="574" t="s">
        <v>1825</v>
      </c>
      <c r="G14" s="575" t="s">
        <v>28</v>
      </c>
      <c r="H14" s="552">
        <v>20</v>
      </c>
      <c r="I14" s="552">
        <v>25</v>
      </c>
      <c r="J14" s="552">
        <v>15</v>
      </c>
      <c r="K14" s="552">
        <v>21</v>
      </c>
      <c r="L14" s="552">
        <v>10</v>
      </c>
      <c r="M14" s="582">
        <f>SUM(H14:L14)</f>
        <v>91</v>
      </c>
      <c r="N14" s="582" t="str">
        <f>IF(M14&gt;=90,"Xuất sắc",IF(M14&gt;=80,"Tốt",IF(M14&gt;=65,"Khá",IF(M14&gt;=50,"Trung bình",IF(M14&gt;=35,"Yếu","Kém")))))</f>
        <v>Xuất sắc</v>
      </c>
      <c r="O14" s="505" t="s">
        <v>2238</v>
      </c>
    </row>
    <row r="15" spans="1:19" s="284" customFormat="1" x14ac:dyDescent="0.25">
      <c r="A15" s="553">
        <v>2</v>
      </c>
      <c r="B15" s="548" t="s">
        <v>1826</v>
      </c>
      <c r="C15" s="549" t="s">
        <v>1827</v>
      </c>
      <c r="D15" s="550" t="s">
        <v>219</v>
      </c>
      <c r="E15" s="551" t="s">
        <v>27</v>
      </c>
      <c r="F15" s="574" t="s">
        <v>1828</v>
      </c>
      <c r="G15" s="575" t="s">
        <v>28</v>
      </c>
      <c r="H15" s="552">
        <v>20</v>
      </c>
      <c r="I15" s="552">
        <v>25</v>
      </c>
      <c r="J15" s="552">
        <v>15</v>
      </c>
      <c r="K15" s="552">
        <v>21</v>
      </c>
      <c r="L15" s="552">
        <v>10</v>
      </c>
      <c r="M15" s="552">
        <f t="shared" ref="M15:M37" si="0">SUM(H15:L15)</f>
        <v>91</v>
      </c>
      <c r="N15" s="582" t="str">
        <f t="shared" ref="N15:N38" si="1">IF(M15&gt;=90,"Xuất sắc",IF(M15&gt;=80,"Tốt",IF(M15&gt;=65,"Khá",IF(M15&gt;=50,"Trung bình",IF(M15&gt;=35,"Yếu","Kém")))))</f>
        <v>Xuất sắc</v>
      </c>
      <c r="O15" s="505" t="s">
        <v>2250</v>
      </c>
      <c r="R15" s="2"/>
      <c r="S15" s="2"/>
    </row>
    <row r="16" spans="1:19" s="2" customFormat="1" x14ac:dyDescent="0.25">
      <c r="A16" s="554">
        <v>3</v>
      </c>
      <c r="B16" s="555" t="s">
        <v>1829</v>
      </c>
      <c r="C16" s="556" t="s">
        <v>1830</v>
      </c>
      <c r="D16" s="557" t="s">
        <v>104</v>
      </c>
      <c r="E16" s="558" t="s">
        <v>27</v>
      </c>
      <c r="F16" s="576" t="s">
        <v>1831</v>
      </c>
      <c r="G16" s="577" t="s">
        <v>28</v>
      </c>
      <c r="H16" s="559">
        <v>20</v>
      </c>
      <c r="I16" s="559">
        <v>25</v>
      </c>
      <c r="J16" s="559">
        <v>10</v>
      </c>
      <c r="K16" s="559">
        <v>21</v>
      </c>
      <c r="L16" s="559">
        <v>0</v>
      </c>
      <c r="M16" s="552">
        <f t="shared" si="0"/>
        <v>76</v>
      </c>
      <c r="N16" s="582" t="str">
        <f t="shared" si="1"/>
        <v>Khá</v>
      </c>
      <c r="O16" s="560"/>
    </row>
    <row r="17" spans="1:19" s="2" customFormat="1" x14ac:dyDescent="0.25">
      <c r="A17" s="561">
        <v>4</v>
      </c>
      <c r="B17" s="555" t="s">
        <v>1832</v>
      </c>
      <c r="C17" s="556" t="s">
        <v>1139</v>
      </c>
      <c r="D17" s="557" t="s">
        <v>1833</v>
      </c>
      <c r="E17" s="558" t="s">
        <v>27</v>
      </c>
      <c r="F17" s="576" t="s">
        <v>1834</v>
      </c>
      <c r="G17" s="577" t="s">
        <v>28</v>
      </c>
      <c r="H17" s="559">
        <v>18</v>
      </c>
      <c r="I17" s="559">
        <v>25</v>
      </c>
      <c r="J17" s="559">
        <v>10</v>
      </c>
      <c r="K17" s="559">
        <v>21</v>
      </c>
      <c r="L17" s="559">
        <v>0</v>
      </c>
      <c r="M17" s="552">
        <f t="shared" si="0"/>
        <v>74</v>
      </c>
      <c r="N17" s="582" t="str">
        <f t="shared" si="1"/>
        <v>Khá</v>
      </c>
      <c r="O17" s="560"/>
    </row>
    <row r="18" spans="1:19" s="2" customFormat="1" x14ac:dyDescent="0.25">
      <c r="A18" s="554">
        <v>5</v>
      </c>
      <c r="B18" s="555" t="s">
        <v>1835</v>
      </c>
      <c r="C18" s="556" t="s">
        <v>259</v>
      </c>
      <c r="D18" s="557" t="s">
        <v>279</v>
      </c>
      <c r="E18" s="558" t="s">
        <v>31</v>
      </c>
      <c r="F18" s="576" t="s">
        <v>1836</v>
      </c>
      <c r="G18" s="577" t="s">
        <v>28</v>
      </c>
      <c r="H18" s="559">
        <v>20</v>
      </c>
      <c r="I18" s="559">
        <v>25</v>
      </c>
      <c r="J18" s="559">
        <v>18</v>
      </c>
      <c r="K18" s="559">
        <v>21</v>
      </c>
      <c r="L18" s="559">
        <v>6</v>
      </c>
      <c r="M18" s="552">
        <f t="shared" si="0"/>
        <v>90</v>
      </c>
      <c r="N18" s="582" t="str">
        <f t="shared" si="1"/>
        <v>Xuất sắc</v>
      </c>
      <c r="O18" s="560" t="s">
        <v>2239</v>
      </c>
    </row>
    <row r="19" spans="1:19" s="2" customFormat="1" x14ac:dyDescent="0.25">
      <c r="A19" s="561">
        <v>6</v>
      </c>
      <c r="B19" s="555" t="s">
        <v>1837</v>
      </c>
      <c r="C19" s="556" t="s">
        <v>1838</v>
      </c>
      <c r="D19" s="557" t="s">
        <v>288</v>
      </c>
      <c r="E19" s="558" t="s">
        <v>31</v>
      </c>
      <c r="F19" s="576" t="s">
        <v>1839</v>
      </c>
      <c r="G19" s="577" t="s">
        <v>510</v>
      </c>
      <c r="H19" s="559">
        <v>20</v>
      </c>
      <c r="I19" s="559">
        <v>25</v>
      </c>
      <c r="J19" s="559">
        <v>15</v>
      </c>
      <c r="K19" s="559">
        <v>18</v>
      </c>
      <c r="L19" s="559"/>
      <c r="M19" s="582">
        <f t="shared" si="0"/>
        <v>78</v>
      </c>
      <c r="N19" s="582" t="str">
        <f t="shared" si="1"/>
        <v>Khá</v>
      </c>
      <c r="O19" s="560" t="s">
        <v>2247</v>
      </c>
    </row>
    <row r="20" spans="1:19" s="2" customFormat="1" x14ac:dyDescent="0.25">
      <c r="A20" s="562">
        <v>7</v>
      </c>
      <c r="B20" s="563" t="s">
        <v>1840</v>
      </c>
      <c r="C20" s="564" t="s">
        <v>1065</v>
      </c>
      <c r="D20" s="565" t="s">
        <v>835</v>
      </c>
      <c r="E20" s="566" t="s">
        <v>27</v>
      </c>
      <c r="F20" s="578" t="s">
        <v>1841</v>
      </c>
      <c r="G20" s="579" t="s">
        <v>28</v>
      </c>
      <c r="H20" s="567">
        <v>0</v>
      </c>
      <c r="I20" s="567">
        <v>0</v>
      </c>
      <c r="J20" s="567">
        <v>0</v>
      </c>
      <c r="K20" s="567">
        <v>0</v>
      </c>
      <c r="L20" s="567">
        <v>0</v>
      </c>
      <c r="M20" s="552">
        <f t="shared" si="0"/>
        <v>0</v>
      </c>
      <c r="N20" s="582" t="str">
        <f t="shared" si="1"/>
        <v>Kém</v>
      </c>
      <c r="O20" s="581" t="s">
        <v>1842</v>
      </c>
    </row>
    <row r="21" spans="1:19" s="2" customFormat="1" x14ac:dyDescent="0.25">
      <c r="A21" s="561">
        <v>8</v>
      </c>
      <c r="B21" s="555" t="s">
        <v>1843</v>
      </c>
      <c r="C21" s="556" t="s">
        <v>1844</v>
      </c>
      <c r="D21" s="557" t="s">
        <v>519</v>
      </c>
      <c r="E21" s="558" t="s">
        <v>31</v>
      </c>
      <c r="F21" s="576" t="s">
        <v>1845</v>
      </c>
      <c r="G21" s="577" t="s">
        <v>28</v>
      </c>
      <c r="H21" s="559">
        <v>20</v>
      </c>
      <c r="I21" s="559">
        <v>25</v>
      </c>
      <c r="J21" s="559">
        <v>10</v>
      </c>
      <c r="K21" s="559">
        <v>21</v>
      </c>
      <c r="L21" s="559">
        <v>10</v>
      </c>
      <c r="M21" s="582">
        <f t="shared" si="0"/>
        <v>86</v>
      </c>
      <c r="N21" s="582" t="str">
        <f t="shared" si="1"/>
        <v>Tốt</v>
      </c>
      <c r="O21" s="560" t="s">
        <v>2240</v>
      </c>
    </row>
    <row r="22" spans="1:19" s="284" customFormat="1" x14ac:dyDescent="0.25">
      <c r="A22" s="554">
        <v>9</v>
      </c>
      <c r="B22" s="555" t="s">
        <v>1846</v>
      </c>
      <c r="C22" s="556" t="s">
        <v>1847</v>
      </c>
      <c r="D22" s="557" t="s">
        <v>97</v>
      </c>
      <c r="E22" s="558" t="s">
        <v>31</v>
      </c>
      <c r="F22" s="576" t="s">
        <v>1848</v>
      </c>
      <c r="G22" s="577" t="s">
        <v>28</v>
      </c>
      <c r="H22" s="559">
        <v>20</v>
      </c>
      <c r="I22" s="559">
        <v>25</v>
      </c>
      <c r="J22" s="559">
        <v>10</v>
      </c>
      <c r="K22" s="559">
        <v>21</v>
      </c>
      <c r="L22" s="559">
        <v>6</v>
      </c>
      <c r="M22" s="552">
        <f t="shared" si="0"/>
        <v>82</v>
      </c>
      <c r="N22" s="582" t="str">
        <f t="shared" si="1"/>
        <v>Tốt</v>
      </c>
      <c r="O22" s="560" t="s">
        <v>2241</v>
      </c>
      <c r="Q22" s="2"/>
      <c r="R22" s="2"/>
      <c r="S22" s="2"/>
    </row>
    <row r="23" spans="1:19" s="2" customFormat="1" x14ac:dyDescent="0.25">
      <c r="A23" s="561">
        <v>10</v>
      </c>
      <c r="B23" s="555" t="s">
        <v>1849</v>
      </c>
      <c r="C23" s="556" t="s">
        <v>1065</v>
      </c>
      <c r="D23" s="557" t="s">
        <v>570</v>
      </c>
      <c r="E23" s="558" t="s">
        <v>27</v>
      </c>
      <c r="F23" s="580">
        <v>36050</v>
      </c>
      <c r="G23" s="577" t="s">
        <v>28</v>
      </c>
      <c r="H23" s="559">
        <v>20</v>
      </c>
      <c r="I23" s="559">
        <v>25</v>
      </c>
      <c r="J23" s="559">
        <v>10</v>
      </c>
      <c r="K23" s="559">
        <v>21</v>
      </c>
      <c r="L23" s="559">
        <v>0</v>
      </c>
      <c r="M23" s="552">
        <f t="shared" si="0"/>
        <v>76</v>
      </c>
      <c r="N23" s="582" t="str">
        <f t="shared" si="1"/>
        <v>Khá</v>
      </c>
      <c r="O23" s="560"/>
    </row>
    <row r="24" spans="1:19" s="2" customFormat="1" x14ac:dyDescent="0.25">
      <c r="A24" s="554">
        <v>11</v>
      </c>
      <c r="B24" s="555" t="s">
        <v>1850</v>
      </c>
      <c r="C24" s="556" t="s">
        <v>1851</v>
      </c>
      <c r="D24" s="557" t="s">
        <v>59</v>
      </c>
      <c r="E24" s="558" t="s">
        <v>31</v>
      </c>
      <c r="F24" s="576" t="s">
        <v>1852</v>
      </c>
      <c r="G24" s="577" t="s">
        <v>28</v>
      </c>
      <c r="H24" s="559">
        <v>20</v>
      </c>
      <c r="I24" s="559">
        <v>25</v>
      </c>
      <c r="J24" s="559">
        <v>19</v>
      </c>
      <c r="K24" s="559">
        <v>25</v>
      </c>
      <c r="L24" s="559">
        <v>10</v>
      </c>
      <c r="M24" s="582">
        <f t="shared" si="0"/>
        <v>99</v>
      </c>
      <c r="N24" s="582" t="str">
        <f t="shared" si="1"/>
        <v>Xuất sắc</v>
      </c>
      <c r="O24" s="560" t="s">
        <v>2244</v>
      </c>
    </row>
    <row r="25" spans="1:19" s="2" customFormat="1" x14ac:dyDescent="0.25">
      <c r="A25" s="553">
        <v>12</v>
      </c>
      <c r="B25" s="548" t="s">
        <v>1853</v>
      </c>
      <c r="C25" s="549" t="s">
        <v>1854</v>
      </c>
      <c r="D25" s="550" t="s">
        <v>76</v>
      </c>
      <c r="E25" s="551" t="s">
        <v>27</v>
      </c>
      <c r="F25" s="574" t="s">
        <v>1855</v>
      </c>
      <c r="G25" s="575" t="s">
        <v>28</v>
      </c>
      <c r="H25" s="552">
        <v>20</v>
      </c>
      <c r="I25" s="552">
        <v>25</v>
      </c>
      <c r="J25" s="552">
        <v>17</v>
      </c>
      <c r="K25" s="552">
        <v>25</v>
      </c>
      <c r="L25" s="552">
        <v>10</v>
      </c>
      <c r="M25" s="582">
        <f t="shared" si="0"/>
        <v>97</v>
      </c>
      <c r="N25" s="582" t="str">
        <f t="shared" si="1"/>
        <v>Xuất sắc</v>
      </c>
      <c r="O25" s="505" t="s">
        <v>2245</v>
      </c>
    </row>
    <row r="26" spans="1:19" s="2" customFormat="1" x14ac:dyDescent="0.25">
      <c r="A26" s="490">
        <v>13</v>
      </c>
      <c r="B26" s="548" t="s">
        <v>1856</v>
      </c>
      <c r="C26" s="549" t="s">
        <v>1857</v>
      </c>
      <c r="D26" s="550" t="s">
        <v>333</v>
      </c>
      <c r="E26" s="551" t="s">
        <v>31</v>
      </c>
      <c r="F26" s="574" t="s">
        <v>1858</v>
      </c>
      <c r="G26" s="575" t="s">
        <v>28</v>
      </c>
      <c r="H26" s="552">
        <v>20</v>
      </c>
      <c r="I26" s="552">
        <v>25</v>
      </c>
      <c r="J26" s="552">
        <v>15</v>
      </c>
      <c r="K26" s="552">
        <v>25</v>
      </c>
      <c r="L26" s="552">
        <v>10</v>
      </c>
      <c r="M26" s="582">
        <f t="shared" si="0"/>
        <v>95</v>
      </c>
      <c r="N26" s="582" t="str">
        <f t="shared" si="1"/>
        <v>Xuất sắc</v>
      </c>
      <c r="O26" s="505" t="s">
        <v>2246</v>
      </c>
    </row>
    <row r="27" spans="1:19" s="2" customFormat="1" x14ac:dyDescent="0.25">
      <c r="A27" s="553">
        <v>14</v>
      </c>
      <c r="B27" s="548" t="s">
        <v>1859</v>
      </c>
      <c r="C27" s="549" t="s">
        <v>1149</v>
      </c>
      <c r="D27" s="550" t="s">
        <v>1860</v>
      </c>
      <c r="E27" s="551" t="s">
        <v>27</v>
      </c>
      <c r="F27" s="574" t="s">
        <v>1861</v>
      </c>
      <c r="G27" s="575" t="s">
        <v>28</v>
      </c>
      <c r="H27" s="552">
        <v>20</v>
      </c>
      <c r="I27" s="552">
        <v>25</v>
      </c>
      <c r="J27" s="552">
        <v>20</v>
      </c>
      <c r="K27" s="552">
        <v>24</v>
      </c>
      <c r="L27" s="552">
        <v>10</v>
      </c>
      <c r="M27" s="552">
        <f t="shared" si="0"/>
        <v>99</v>
      </c>
      <c r="N27" s="582" t="str">
        <f t="shared" si="1"/>
        <v>Xuất sắc</v>
      </c>
      <c r="O27" s="505" t="s">
        <v>1893</v>
      </c>
    </row>
    <row r="28" spans="1:19" s="284" customFormat="1" x14ac:dyDescent="0.25">
      <c r="A28" s="490">
        <v>15</v>
      </c>
      <c r="B28" s="548" t="s">
        <v>1862</v>
      </c>
      <c r="C28" s="549" t="s">
        <v>1719</v>
      </c>
      <c r="D28" s="550" t="s">
        <v>35</v>
      </c>
      <c r="E28" s="551" t="s">
        <v>31</v>
      </c>
      <c r="F28" s="574" t="s">
        <v>1863</v>
      </c>
      <c r="G28" s="575" t="s">
        <v>28</v>
      </c>
      <c r="H28" s="568">
        <v>20</v>
      </c>
      <c r="I28" s="568">
        <v>25</v>
      </c>
      <c r="J28" s="568">
        <v>10</v>
      </c>
      <c r="K28" s="568">
        <v>21</v>
      </c>
      <c r="L28" s="568">
        <v>0</v>
      </c>
      <c r="M28" s="552">
        <f t="shared" si="0"/>
        <v>76</v>
      </c>
      <c r="N28" s="582" t="str">
        <f t="shared" si="1"/>
        <v>Khá</v>
      </c>
      <c r="O28" s="569"/>
      <c r="Q28" s="2"/>
      <c r="R28" s="2"/>
    </row>
    <row r="29" spans="1:19" s="2" customFormat="1" x14ac:dyDescent="0.25">
      <c r="A29" s="553">
        <v>16</v>
      </c>
      <c r="B29" s="548" t="s">
        <v>1864</v>
      </c>
      <c r="C29" s="549" t="s">
        <v>1865</v>
      </c>
      <c r="D29" s="550" t="s">
        <v>1866</v>
      </c>
      <c r="E29" s="551" t="s">
        <v>27</v>
      </c>
      <c r="F29" s="574" t="s">
        <v>1867</v>
      </c>
      <c r="G29" s="575" t="s">
        <v>28</v>
      </c>
      <c r="H29" s="552">
        <v>18</v>
      </c>
      <c r="I29" s="552">
        <v>25</v>
      </c>
      <c r="J29" s="552">
        <v>18</v>
      </c>
      <c r="K29" s="552">
        <v>18</v>
      </c>
      <c r="L29" s="552">
        <v>0</v>
      </c>
      <c r="M29" s="582">
        <f t="shared" si="0"/>
        <v>79</v>
      </c>
      <c r="N29" s="582" t="str">
        <f t="shared" si="1"/>
        <v>Khá</v>
      </c>
      <c r="O29" s="505" t="s">
        <v>1896</v>
      </c>
    </row>
    <row r="30" spans="1:19" s="2" customFormat="1" x14ac:dyDescent="0.25">
      <c r="A30" s="490">
        <v>17</v>
      </c>
      <c r="B30" s="548" t="s">
        <v>1868</v>
      </c>
      <c r="C30" s="549" t="s">
        <v>1869</v>
      </c>
      <c r="D30" s="550" t="s">
        <v>934</v>
      </c>
      <c r="E30" s="551" t="s">
        <v>27</v>
      </c>
      <c r="F30" s="574" t="s">
        <v>1870</v>
      </c>
      <c r="G30" s="575" t="s">
        <v>28</v>
      </c>
      <c r="H30" s="552">
        <v>20</v>
      </c>
      <c r="I30" s="552">
        <v>25</v>
      </c>
      <c r="J30" s="552">
        <v>10</v>
      </c>
      <c r="K30" s="552">
        <v>21</v>
      </c>
      <c r="L30" s="552">
        <v>6</v>
      </c>
      <c r="M30" s="582">
        <f t="shared" si="0"/>
        <v>82</v>
      </c>
      <c r="N30" s="582" t="str">
        <f t="shared" si="1"/>
        <v>Tốt</v>
      </c>
      <c r="O30" s="505" t="s">
        <v>2247</v>
      </c>
    </row>
    <row r="31" spans="1:19" s="2" customFormat="1" x14ac:dyDescent="0.25">
      <c r="A31" s="553">
        <v>18</v>
      </c>
      <c r="B31" s="548" t="s">
        <v>1871</v>
      </c>
      <c r="C31" s="549" t="s">
        <v>1872</v>
      </c>
      <c r="D31" s="550" t="s">
        <v>590</v>
      </c>
      <c r="E31" s="551" t="s">
        <v>27</v>
      </c>
      <c r="F31" s="574" t="s">
        <v>297</v>
      </c>
      <c r="G31" s="575" t="s">
        <v>28</v>
      </c>
      <c r="H31" s="552">
        <v>20</v>
      </c>
      <c r="I31" s="552">
        <v>25</v>
      </c>
      <c r="J31" s="552">
        <v>10</v>
      </c>
      <c r="K31" s="552">
        <v>21</v>
      </c>
      <c r="L31" s="552">
        <v>0</v>
      </c>
      <c r="M31" s="552">
        <f t="shared" si="0"/>
        <v>76</v>
      </c>
      <c r="N31" s="582" t="str">
        <f t="shared" si="1"/>
        <v>Khá</v>
      </c>
      <c r="O31" s="505"/>
    </row>
    <row r="32" spans="1:19" s="2" customFormat="1" x14ac:dyDescent="0.25">
      <c r="A32" s="554">
        <v>19</v>
      </c>
      <c r="B32" s="555" t="s">
        <v>1873</v>
      </c>
      <c r="C32" s="556" t="s">
        <v>1874</v>
      </c>
      <c r="D32" s="557" t="s">
        <v>362</v>
      </c>
      <c r="E32" s="558" t="s">
        <v>31</v>
      </c>
      <c r="F32" s="576" t="s">
        <v>1875</v>
      </c>
      <c r="G32" s="577" t="s">
        <v>28</v>
      </c>
      <c r="H32" s="559">
        <v>20</v>
      </c>
      <c r="I32" s="559">
        <v>25</v>
      </c>
      <c r="J32" s="559">
        <v>18</v>
      </c>
      <c r="K32" s="559">
        <v>25</v>
      </c>
      <c r="L32" s="559">
        <v>10</v>
      </c>
      <c r="M32" s="582">
        <f t="shared" si="0"/>
        <v>98</v>
      </c>
      <c r="N32" s="582" t="str">
        <f t="shared" si="1"/>
        <v>Xuất sắc</v>
      </c>
      <c r="O32" s="560" t="s">
        <v>1894</v>
      </c>
    </row>
    <row r="33" spans="1:27" s="2" customFormat="1" x14ac:dyDescent="0.25">
      <c r="A33" s="561">
        <v>20</v>
      </c>
      <c r="B33" s="555" t="s">
        <v>1876</v>
      </c>
      <c r="C33" s="556" t="s">
        <v>1877</v>
      </c>
      <c r="D33" s="557" t="s">
        <v>362</v>
      </c>
      <c r="E33" s="558" t="s">
        <v>31</v>
      </c>
      <c r="F33" s="576" t="s">
        <v>367</v>
      </c>
      <c r="G33" s="577" t="s">
        <v>28</v>
      </c>
      <c r="H33" s="559">
        <v>20</v>
      </c>
      <c r="I33" s="559">
        <v>25</v>
      </c>
      <c r="J33" s="559">
        <v>15</v>
      </c>
      <c r="K33" s="559">
        <v>25</v>
      </c>
      <c r="L33" s="559">
        <v>10</v>
      </c>
      <c r="M33" s="582">
        <f t="shared" si="0"/>
        <v>95</v>
      </c>
      <c r="N33" s="582" t="str">
        <f t="shared" si="1"/>
        <v>Xuất sắc</v>
      </c>
      <c r="O33" s="560" t="s">
        <v>2248</v>
      </c>
    </row>
    <row r="34" spans="1:27" s="2" customFormat="1" x14ac:dyDescent="0.25">
      <c r="A34" s="554">
        <v>21</v>
      </c>
      <c r="B34" s="555" t="s">
        <v>1878</v>
      </c>
      <c r="C34" s="556" t="s">
        <v>1057</v>
      </c>
      <c r="D34" s="557" t="s">
        <v>67</v>
      </c>
      <c r="E34" s="558" t="s">
        <v>31</v>
      </c>
      <c r="F34" s="576" t="s">
        <v>1879</v>
      </c>
      <c r="G34" s="577" t="s">
        <v>28</v>
      </c>
      <c r="H34" s="559">
        <v>18</v>
      </c>
      <c r="I34" s="559">
        <v>25</v>
      </c>
      <c r="J34" s="559">
        <v>10</v>
      </c>
      <c r="K34" s="559">
        <v>24</v>
      </c>
      <c r="L34" s="559">
        <v>0</v>
      </c>
      <c r="M34" s="582">
        <f t="shared" si="0"/>
        <v>77</v>
      </c>
      <c r="N34" s="582" t="str">
        <f t="shared" si="1"/>
        <v>Khá</v>
      </c>
      <c r="O34" s="560" t="s">
        <v>2013</v>
      </c>
    </row>
    <row r="35" spans="1:27" s="6" customFormat="1" x14ac:dyDescent="0.25">
      <c r="A35" s="553">
        <v>22</v>
      </c>
      <c r="B35" s="548" t="s">
        <v>1880</v>
      </c>
      <c r="C35" s="549" t="s">
        <v>1881</v>
      </c>
      <c r="D35" s="550" t="s">
        <v>607</v>
      </c>
      <c r="E35" s="551" t="s">
        <v>27</v>
      </c>
      <c r="F35" s="574" t="s">
        <v>1882</v>
      </c>
      <c r="G35" s="575" t="s">
        <v>28</v>
      </c>
      <c r="H35" s="552">
        <v>20</v>
      </c>
      <c r="I35" s="552">
        <v>25</v>
      </c>
      <c r="J35" s="552">
        <v>10</v>
      </c>
      <c r="K35" s="552">
        <v>21</v>
      </c>
      <c r="L35" s="552">
        <v>0</v>
      </c>
      <c r="M35" s="582">
        <f>SUM(H35:L35)</f>
        <v>76</v>
      </c>
      <c r="N35" s="582" t="str">
        <f t="shared" si="1"/>
        <v>Khá</v>
      </c>
      <c r="O35" s="505"/>
    </row>
    <row r="36" spans="1:27" s="6" customFormat="1" x14ac:dyDescent="0.25">
      <c r="A36" s="554">
        <v>23</v>
      </c>
      <c r="B36" s="555" t="s">
        <v>1883</v>
      </c>
      <c r="C36" s="556" t="s">
        <v>1884</v>
      </c>
      <c r="D36" s="557" t="s">
        <v>1885</v>
      </c>
      <c r="E36" s="558" t="s">
        <v>27</v>
      </c>
      <c r="F36" s="576" t="s">
        <v>790</v>
      </c>
      <c r="G36" s="577" t="s">
        <v>28</v>
      </c>
      <c r="H36" s="559">
        <v>18</v>
      </c>
      <c r="I36" s="559">
        <v>25</v>
      </c>
      <c r="J36" s="559">
        <v>10</v>
      </c>
      <c r="K36" s="559">
        <v>21</v>
      </c>
      <c r="L36" s="559">
        <v>0</v>
      </c>
      <c r="M36" s="552">
        <f t="shared" si="0"/>
        <v>74</v>
      </c>
      <c r="N36" s="582" t="str">
        <f t="shared" si="1"/>
        <v>Khá</v>
      </c>
      <c r="O36" s="560"/>
    </row>
    <row r="37" spans="1:27" x14ac:dyDescent="0.25">
      <c r="A37" s="561">
        <v>24</v>
      </c>
      <c r="B37" s="555" t="s">
        <v>1886</v>
      </c>
      <c r="C37" s="556" t="s">
        <v>1887</v>
      </c>
      <c r="D37" s="557" t="s">
        <v>414</v>
      </c>
      <c r="E37" s="558" t="s">
        <v>31</v>
      </c>
      <c r="F37" s="576" t="s">
        <v>1888</v>
      </c>
      <c r="G37" s="577" t="s">
        <v>28</v>
      </c>
      <c r="H37" s="559">
        <v>20</v>
      </c>
      <c r="I37" s="559">
        <v>25</v>
      </c>
      <c r="J37" s="559">
        <v>15</v>
      </c>
      <c r="K37" s="559">
        <v>21</v>
      </c>
      <c r="L37" s="559">
        <v>6</v>
      </c>
      <c r="M37" s="552">
        <f t="shared" si="0"/>
        <v>87</v>
      </c>
      <c r="N37" s="582" t="str">
        <f t="shared" si="1"/>
        <v>Tốt</v>
      </c>
      <c r="O37" s="560" t="s">
        <v>2249</v>
      </c>
      <c r="P37" s="570"/>
    </row>
    <row r="38" spans="1:27" x14ac:dyDescent="0.25">
      <c r="A38" s="562">
        <v>25</v>
      </c>
      <c r="B38" s="563" t="s">
        <v>1889</v>
      </c>
      <c r="C38" s="564" t="s">
        <v>1062</v>
      </c>
      <c r="D38" s="565" t="s">
        <v>1890</v>
      </c>
      <c r="E38" s="566" t="s">
        <v>27</v>
      </c>
      <c r="F38" s="578" t="s">
        <v>1891</v>
      </c>
      <c r="G38" s="579" t="s">
        <v>28</v>
      </c>
      <c r="H38" s="571">
        <v>0</v>
      </c>
      <c r="I38" s="572">
        <v>0</v>
      </c>
      <c r="J38" s="572">
        <v>0</v>
      </c>
      <c r="K38" s="571">
        <v>0</v>
      </c>
      <c r="L38" s="571">
        <v>0</v>
      </c>
      <c r="M38" s="567">
        <v>0</v>
      </c>
      <c r="N38" s="582" t="str">
        <f t="shared" si="1"/>
        <v>Kém</v>
      </c>
      <c r="O38" s="572" t="s">
        <v>1842</v>
      </c>
    </row>
    <row r="39" spans="1:27" x14ac:dyDescent="0.25">
      <c r="A39" s="921" t="s">
        <v>1892</v>
      </c>
      <c r="B39" s="921"/>
      <c r="C39" s="921"/>
      <c r="D39" s="921"/>
      <c r="E39" s="573"/>
      <c r="F39" s="573"/>
      <c r="G39" s="573"/>
      <c r="H39" s="573"/>
      <c r="I39" s="363"/>
      <c r="J39" s="570"/>
      <c r="K39" s="570"/>
      <c r="L39" s="570"/>
      <c r="M39" s="570"/>
      <c r="N39" s="570"/>
      <c r="O39" s="363"/>
      <c r="P39" s="32"/>
      <c r="Q39" s="32"/>
      <c r="R39" s="32"/>
      <c r="S39" s="32"/>
      <c r="T39" s="32"/>
      <c r="U39" s="32"/>
      <c r="V39" s="4"/>
      <c r="W39" s="4"/>
      <c r="X39" s="4"/>
      <c r="Y39" s="4"/>
      <c r="Z39" s="4"/>
      <c r="AA39" s="4"/>
    </row>
    <row r="40" spans="1:27" x14ac:dyDescent="0.25">
      <c r="A40" s="70"/>
      <c r="B40" s="70"/>
      <c r="C40" s="187"/>
      <c r="D40" s="70"/>
      <c r="E40" s="70"/>
      <c r="F40" s="70"/>
      <c r="G40" s="70"/>
      <c r="H40" s="70"/>
      <c r="I40" s="70"/>
      <c r="J40" s="32"/>
      <c r="K40" s="32"/>
      <c r="L40" s="32"/>
      <c r="M40" s="32"/>
      <c r="N40" s="32"/>
      <c r="P40" s="32"/>
      <c r="Q40" s="32"/>
      <c r="R40" s="32"/>
      <c r="S40" s="32"/>
      <c r="T40" s="32"/>
      <c r="U40" s="32"/>
      <c r="V40" s="4"/>
      <c r="W40" s="4"/>
      <c r="X40" s="4"/>
      <c r="Y40" s="4"/>
      <c r="Z40" s="4"/>
      <c r="AA40" s="4"/>
    </row>
    <row r="41" spans="1:27" x14ac:dyDescent="0.25">
      <c r="A41" s="70"/>
      <c r="B41" s="70"/>
      <c r="C41" s="187"/>
      <c r="D41" s="70"/>
      <c r="E41" s="70"/>
      <c r="F41" s="70"/>
      <c r="G41" s="70"/>
      <c r="H41" s="70"/>
      <c r="I41" s="70"/>
      <c r="J41" s="32"/>
      <c r="K41" s="32"/>
      <c r="L41" s="881" t="s">
        <v>19</v>
      </c>
      <c r="M41" s="881"/>
      <c r="N41" s="881"/>
      <c r="O41" s="70"/>
      <c r="P41" s="32"/>
      <c r="Q41" s="32"/>
      <c r="R41" s="32"/>
      <c r="S41" s="32"/>
      <c r="T41" s="32"/>
      <c r="U41" s="32"/>
      <c r="V41" s="4"/>
      <c r="W41" s="4"/>
      <c r="X41" s="4"/>
      <c r="Y41" s="4"/>
      <c r="Z41" s="4"/>
      <c r="AA41" s="4"/>
    </row>
    <row r="42" spans="1:27" x14ac:dyDescent="0.25">
      <c r="A42" s="70"/>
      <c r="B42" s="189" t="s">
        <v>1364</v>
      </c>
      <c r="C42" s="187"/>
      <c r="D42" s="70"/>
      <c r="E42" s="70"/>
      <c r="F42" s="70"/>
      <c r="G42" s="70"/>
      <c r="H42" s="70"/>
      <c r="I42" s="70"/>
      <c r="J42" s="32"/>
      <c r="K42" s="32"/>
      <c r="L42" s="814" t="s">
        <v>20</v>
      </c>
      <c r="M42" s="814"/>
      <c r="N42" s="814"/>
      <c r="O42" s="70"/>
      <c r="P42" s="32"/>
      <c r="Q42" s="32"/>
      <c r="R42" s="32"/>
      <c r="S42" s="32"/>
      <c r="T42" s="32"/>
      <c r="U42" s="32"/>
      <c r="V42" s="4"/>
      <c r="W42" s="4"/>
      <c r="X42" s="4"/>
      <c r="Y42" s="4"/>
      <c r="Z42" s="4"/>
      <c r="AA42" s="4"/>
    </row>
    <row r="43" spans="1:27" x14ac:dyDescent="0.25">
      <c r="A43" s="70"/>
      <c r="B43" s="70"/>
      <c r="C43" s="187"/>
      <c r="D43" s="70"/>
      <c r="E43" s="70"/>
      <c r="F43" s="70"/>
      <c r="G43" s="70"/>
      <c r="H43" s="70"/>
      <c r="I43" s="70"/>
      <c r="J43" s="32"/>
      <c r="K43" s="32"/>
      <c r="L43" s="32"/>
      <c r="M43" s="32"/>
      <c r="N43" s="32"/>
      <c r="O43" s="70"/>
      <c r="P43" s="32"/>
      <c r="Q43" s="32"/>
      <c r="R43" s="32"/>
      <c r="S43" s="32"/>
      <c r="T43" s="32"/>
      <c r="U43" s="32"/>
      <c r="V43" s="4"/>
      <c r="W43" s="4"/>
      <c r="X43" s="4"/>
      <c r="Y43" s="4"/>
      <c r="Z43" s="4"/>
      <c r="AA43" s="4"/>
    </row>
    <row r="44" spans="1:27" x14ac:dyDescent="0.25">
      <c r="A44" s="70"/>
      <c r="B44" s="70"/>
      <c r="C44" s="187"/>
      <c r="D44" s="70"/>
      <c r="E44" s="70"/>
      <c r="F44" s="70"/>
      <c r="G44" s="70"/>
      <c r="H44" s="70"/>
      <c r="I44" s="70"/>
      <c r="J44" s="32"/>
      <c r="K44" s="32"/>
      <c r="L44" s="32"/>
      <c r="M44" s="32"/>
      <c r="N44" s="32"/>
      <c r="O44" s="70"/>
      <c r="P44" s="32"/>
      <c r="Q44" s="32"/>
      <c r="R44" s="32"/>
      <c r="S44" s="32"/>
      <c r="T44" s="32"/>
      <c r="U44" s="32"/>
      <c r="V44" s="4"/>
      <c r="W44" s="4"/>
      <c r="X44" s="4"/>
      <c r="Y44" s="4"/>
      <c r="Z44" s="4"/>
      <c r="AA44" s="4"/>
    </row>
    <row r="45" spans="1:27" x14ac:dyDescent="0.25">
      <c r="A45" s="70"/>
      <c r="B45" s="70"/>
      <c r="C45" s="187"/>
      <c r="D45" s="70"/>
      <c r="E45" s="70"/>
      <c r="F45" s="70"/>
      <c r="G45" s="70"/>
      <c r="H45" s="70"/>
      <c r="I45" s="70"/>
      <c r="J45" s="32"/>
      <c r="K45" s="32"/>
      <c r="L45" s="32"/>
      <c r="M45" s="32"/>
      <c r="N45" s="32"/>
      <c r="O45" s="70"/>
      <c r="P45" s="32"/>
      <c r="Q45" s="32"/>
      <c r="R45" s="32"/>
      <c r="S45" s="32"/>
      <c r="T45" s="32"/>
      <c r="U45" s="32"/>
      <c r="V45" s="4"/>
      <c r="W45" s="4"/>
      <c r="X45" s="4"/>
      <c r="Y45" s="4"/>
      <c r="Z45" s="4"/>
      <c r="AA45" s="4"/>
    </row>
    <row r="46" spans="1:27" x14ac:dyDescent="0.25">
      <c r="A46" s="70"/>
      <c r="B46" s="70"/>
      <c r="C46" s="187"/>
      <c r="D46" s="70"/>
      <c r="E46" s="70"/>
      <c r="F46" s="70"/>
      <c r="G46" s="70"/>
      <c r="H46" s="70"/>
      <c r="I46" s="70"/>
      <c r="J46" s="32"/>
      <c r="K46" s="32"/>
      <c r="L46" s="32"/>
      <c r="M46" s="32"/>
      <c r="N46" s="32"/>
      <c r="O46" s="70"/>
      <c r="P46" s="32"/>
      <c r="Q46" s="32"/>
      <c r="R46" s="32"/>
      <c r="S46" s="32"/>
      <c r="T46" s="32"/>
      <c r="U46" s="32"/>
      <c r="V46" s="4"/>
      <c r="W46" s="4"/>
      <c r="X46" s="4"/>
      <c r="Y46" s="4"/>
      <c r="Z46" s="4"/>
      <c r="AA46" s="4"/>
    </row>
    <row r="47" spans="1:27" x14ac:dyDescent="0.25">
      <c r="A47" s="70"/>
      <c r="B47" s="70"/>
      <c r="C47" s="187"/>
      <c r="D47" s="70"/>
      <c r="E47" s="70"/>
      <c r="F47" s="70"/>
      <c r="G47" s="70"/>
      <c r="H47" s="70"/>
      <c r="I47" s="70"/>
      <c r="J47" s="32"/>
      <c r="K47" s="32"/>
      <c r="L47" s="32"/>
      <c r="M47" s="32"/>
      <c r="N47" s="32"/>
      <c r="O47" s="70"/>
      <c r="P47" s="32"/>
      <c r="Q47" s="32"/>
      <c r="R47" s="32"/>
      <c r="S47" s="32"/>
      <c r="T47" s="32"/>
      <c r="U47" s="32"/>
      <c r="V47" s="4"/>
      <c r="W47" s="4"/>
      <c r="X47" s="4"/>
      <c r="Y47" s="4"/>
      <c r="Z47" s="4"/>
      <c r="AA47" s="4"/>
    </row>
    <row r="48" spans="1:27" x14ac:dyDescent="0.25">
      <c r="A48" s="70"/>
      <c r="B48" s="70"/>
      <c r="C48" s="187"/>
      <c r="D48" s="70"/>
      <c r="E48" s="70"/>
      <c r="F48" s="70"/>
      <c r="G48" s="70"/>
      <c r="H48" s="70"/>
      <c r="I48" s="70"/>
      <c r="J48" s="32"/>
      <c r="K48" s="32"/>
      <c r="L48" s="32"/>
      <c r="M48" s="32"/>
      <c r="N48" s="32"/>
      <c r="O48" s="70"/>
      <c r="P48" s="32"/>
      <c r="Q48" s="32"/>
      <c r="R48" s="32"/>
      <c r="S48" s="32"/>
      <c r="T48" s="32"/>
      <c r="U48" s="32"/>
      <c r="V48" s="4"/>
      <c r="W48" s="4"/>
      <c r="X48" s="4"/>
      <c r="Y48" s="4"/>
      <c r="Z48" s="4"/>
      <c r="AA48" s="4"/>
    </row>
    <row r="49" spans="1:27" x14ac:dyDescent="0.25">
      <c r="A49" s="70"/>
      <c r="B49" s="70"/>
      <c r="C49" s="187"/>
      <c r="D49" s="70"/>
      <c r="E49" s="70"/>
      <c r="F49" s="70"/>
      <c r="G49" s="70"/>
      <c r="H49" s="70"/>
      <c r="I49" s="70"/>
      <c r="J49" s="32"/>
      <c r="K49" s="32"/>
      <c r="L49" s="32"/>
      <c r="M49" s="32"/>
      <c r="N49" s="32"/>
      <c r="O49" s="70"/>
      <c r="P49" s="32"/>
      <c r="Q49" s="32"/>
      <c r="R49" s="32"/>
      <c r="S49" s="32"/>
      <c r="T49" s="32"/>
      <c r="U49" s="32"/>
      <c r="V49" s="4"/>
      <c r="W49" s="4"/>
      <c r="X49" s="4"/>
      <c r="Y49" s="4"/>
      <c r="Z49" s="4"/>
      <c r="AA49" s="4"/>
    </row>
    <row r="50" spans="1:27" x14ac:dyDescent="0.25">
      <c r="A50" s="70"/>
      <c r="B50" s="70"/>
      <c r="C50" s="187"/>
      <c r="D50" s="70"/>
      <c r="E50" s="70"/>
      <c r="F50" s="70"/>
      <c r="G50" s="70"/>
      <c r="H50" s="70"/>
      <c r="I50" s="70"/>
      <c r="J50" s="32"/>
      <c r="K50" s="32"/>
      <c r="L50" s="32"/>
      <c r="M50" s="32"/>
      <c r="N50" s="32"/>
      <c r="O50" s="70"/>
      <c r="P50" s="32"/>
      <c r="Q50" s="32"/>
      <c r="R50" s="32"/>
      <c r="S50" s="32"/>
      <c r="T50" s="32"/>
      <c r="U50" s="32"/>
      <c r="V50" s="4"/>
      <c r="W50" s="4"/>
      <c r="X50" s="4"/>
      <c r="Y50" s="4"/>
      <c r="Z50" s="4"/>
      <c r="AA50" s="4"/>
    </row>
    <row r="51" spans="1:27" x14ac:dyDescent="0.25">
      <c r="A51" s="70"/>
      <c r="B51" s="70"/>
      <c r="C51" s="187"/>
      <c r="D51" s="70"/>
      <c r="E51" s="70"/>
      <c r="F51" s="70"/>
      <c r="G51" s="70"/>
      <c r="H51" s="70"/>
      <c r="I51" s="70"/>
      <c r="J51" s="32"/>
      <c r="K51" s="32"/>
      <c r="L51" s="32"/>
      <c r="M51" s="32"/>
      <c r="N51" s="32"/>
      <c r="O51" s="70"/>
      <c r="P51" s="32"/>
      <c r="Q51" s="32"/>
      <c r="R51" s="32"/>
      <c r="S51" s="32"/>
      <c r="T51" s="32"/>
      <c r="U51" s="32"/>
      <c r="V51" s="4"/>
      <c r="W51" s="4"/>
      <c r="X51" s="4"/>
      <c r="Y51" s="4"/>
      <c r="Z51" s="4"/>
      <c r="AA51" s="4"/>
    </row>
    <row r="52" spans="1:27" x14ac:dyDescent="0.25">
      <c r="A52" s="70"/>
      <c r="B52" s="70"/>
      <c r="C52" s="187"/>
      <c r="D52" s="70"/>
      <c r="E52" s="70"/>
      <c r="F52" s="70"/>
      <c r="G52" s="70"/>
      <c r="H52" s="70"/>
      <c r="I52" s="70"/>
      <c r="J52" s="32"/>
      <c r="K52" s="32"/>
      <c r="L52" s="32"/>
      <c r="M52" s="32"/>
      <c r="N52" s="32"/>
      <c r="O52" s="70"/>
      <c r="P52" s="32"/>
      <c r="Q52" s="32"/>
      <c r="R52" s="32"/>
      <c r="S52" s="32"/>
      <c r="T52" s="32"/>
      <c r="U52" s="32"/>
      <c r="V52" s="4"/>
      <c r="W52" s="4"/>
      <c r="X52" s="4"/>
      <c r="Y52" s="4"/>
      <c r="Z52" s="4"/>
      <c r="AA52" s="4"/>
    </row>
    <row r="53" spans="1:27" x14ac:dyDescent="0.25">
      <c r="A53" s="70"/>
      <c r="B53" s="70"/>
      <c r="C53" s="187"/>
      <c r="D53" s="70"/>
      <c r="E53" s="70"/>
      <c r="F53" s="70"/>
      <c r="G53" s="70"/>
      <c r="H53" s="70"/>
      <c r="I53" s="70"/>
      <c r="J53" s="32"/>
      <c r="K53" s="32"/>
      <c r="L53" s="32"/>
      <c r="M53" s="32"/>
      <c r="N53" s="32"/>
      <c r="O53" s="70"/>
      <c r="P53" s="32"/>
      <c r="Q53" s="32"/>
      <c r="R53" s="32"/>
      <c r="S53" s="32"/>
      <c r="T53" s="32"/>
      <c r="U53" s="32"/>
      <c r="V53" s="4"/>
      <c r="W53" s="4"/>
      <c r="X53" s="4"/>
      <c r="Y53" s="4"/>
      <c r="Z53" s="4"/>
      <c r="AA53" s="4"/>
    </row>
    <row r="54" spans="1:27" x14ac:dyDescent="0.25">
      <c r="A54" s="70"/>
      <c r="B54" s="70"/>
      <c r="C54" s="187"/>
      <c r="D54" s="70"/>
      <c r="E54" s="70"/>
      <c r="F54" s="70"/>
      <c r="G54" s="70"/>
      <c r="H54" s="70"/>
      <c r="I54" s="70"/>
      <c r="J54" s="32"/>
      <c r="K54" s="32"/>
      <c r="L54" s="32"/>
      <c r="M54" s="32"/>
      <c r="N54" s="32"/>
      <c r="O54" s="70"/>
      <c r="P54" s="32"/>
      <c r="Q54" s="32"/>
      <c r="R54" s="32"/>
      <c r="S54" s="32"/>
      <c r="T54" s="32"/>
      <c r="U54" s="32"/>
      <c r="V54" s="4"/>
      <c r="W54" s="4"/>
      <c r="X54" s="4"/>
      <c r="Y54" s="4"/>
      <c r="Z54" s="4"/>
      <c r="AA54" s="4"/>
    </row>
    <row r="55" spans="1:27" x14ac:dyDescent="0.25">
      <c r="A55" s="70"/>
      <c r="B55" s="70"/>
      <c r="C55" s="187"/>
      <c r="D55" s="70"/>
      <c r="E55" s="70"/>
      <c r="F55" s="70"/>
      <c r="G55" s="70"/>
      <c r="H55" s="70"/>
      <c r="I55" s="70"/>
      <c r="J55" s="32"/>
      <c r="K55" s="32"/>
      <c r="L55" s="32"/>
      <c r="M55" s="32"/>
      <c r="N55" s="32"/>
    </row>
    <row r="56" spans="1:27" x14ac:dyDescent="0.25">
      <c r="A56" s="70"/>
      <c r="B56" s="70"/>
      <c r="C56" s="187"/>
      <c r="D56" s="70"/>
      <c r="E56" s="70"/>
      <c r="F56" s="70"/>
      <c r="G56" s="70"/>
      <c r="H56" s="70"/>
      <c r="I56" s="70"/>
      <c r="J56" s="32"/>
      <c r="K56" s="32"/>
      <c r="L56" s="32"/>
      <c r="M56" s="32"/>
      <c r="N56" s="32"/>
    </row>
    <row r="57" spans="1:27" x14ac:dyDescent="0.25">
      <c r="A57" s="70"/>
      <c r="B57" s="70"/>
      <c r="C57" s="187"/>
      <c r="D57" s="70"/>
      <c r="E57" s="70"/>
      <c r="F57" s="70"/>
      <c r="G57" s="70"/>
      <c r="H57" s="70"/>
      <c r="I57" s="70"/>
      <c r="J57" s="32"/>
      <c r="K57" s="32"/>
      <c r="L57" s="32"/>
      <c r="M57" s="32"/>
      <c r="N57" s="32"/>
    </row>
    <row r="58" spans="1:27" x14ac:dyDescent="0.25">
      <c r="A58" s="70"/>
      <c r="B58" s="70"/>
      <c r="C58" s="187"/>
      <c r="D58" s="70"/>
      <c r="E58" s="70"/>
      <c r="F58" s="70"/>
      <c r="G58" s="70"/>
      <c r="H58" s="70"/>
      <c r="I58" s="70"/>
      <c r="J58" s="32"/>
      <c r="K58" s="32"/>
      <c r="L58" s="32"/>
      <c r="M58" s="32"/>
      <c r="N58" s="32"/>
    </row>
    <row r="59" spans="1:27" x14ac:dyDescent="0.25">
      <c r="A59" s="70"/>
      <c r="B59" s="70"/>
      <c r="C59" s="187"/>
      <c r="D59" s="70"/>
      <c r="E59" s="70"/>
      <c r="F59" s="70"/>
      <c r="G59" s="70"/>
      <c r="H59" s="70"/>
      <c r="I59" s="70"/>
      <c r="J59" s="32"/>
      <c r="K59" s="32"/>
      <c r="L59" s="32"/>
      <c r="M59" s="32"/>
      <c r="N59" s="32"/>
    </row>
    <row r="60" spans="1:27" x14ac:dyDescent="0.25">
      <c r="A60" s="70"/>
      <c r="B60" s="70"/>
      <c r="C60" s="187"/>
      <c r="D60" s="70"/>
      <c r="E60" s="70"/>
      <c r="F60" s="70"/>
      <c r="G60" s="70"/>
      <c r="H60" s="70"/>
      <c r="I60" s="70"/>
      <c r="J60" s="32"/>
      <c r="K60" s="32"/>
      <c r="L60" s="32"/>
      <c r="M60" s="32"/>
      <c r="N60" s="32"/>
    </row>
    <row r="61" spans="1:27" x14ac:dyDescent="0.25">
      <c r="A61" s="70"/>
      <c r="B61" s="70"/>
      <c r="C61" s="187"/>
      <c r="D61" s="70"/>
      <c r="E61" s="70"/>
      <c r="F61" s="70"/>
      <c r="G61" s="70"/>
      <c r="H61" s="70"/>
      <c r="I61" s="70"/>
      <c r="J61" s="32"/>
      <c r="K61" s="32"/>
      <c r="L61" s="32"/>
      <c r="M61" s="32"/>
      <c r="N61" s="32"/>
    </row>
    <row r="62" spans="1:27" x14ac:dyDescent="0.25">
      <c r="A62" s="70"/>
      <c r="B62" s="70"/>
      <c r="C62" s="187"/>
      <c r="D62" s="70"/>
      <c r="E62" s="70"/>
      <c r="F62" s="70"/>
      <c r="G62" s="70"/>
      <c r="H62" s="70"/>
      <c r="I62" s="70"/>
      <c r="J62" s="32"/>
      <c r="K62" s="32"/>
      <c r="L62" s="32"/>
      <c r="M62" s="32"/>
      <c r="N62" s="32"/>
    </row>
    <row r="63" spans="1:27" x14ac:dyDescent="0.25">
      <c r="A63" s="70"/>
      <c r="B63" s="70"/>
      <c r="C63" s="187"/>
      <c r="D63" s="70"/>
      <c r="E63" s="70"/>
      <c r="F63" s="70"/>
      <c r="G63" s="70"/>
      <c r="H63" s="70"/>
      <c r="I63" s="70"/>
      <c r="J63" s="32"/>
      <c r="K63" s="32"/>
      <c r="L63" s="32"/>
      <c r="M63" s="32"/>
      <c r="N63" s="32"/>
    </row>
    <row r="64" spans="1:27" x14ac:dyDescent="0.25">
      <c r="A64" s="70"/>
      <c r="B64" s="70"/>
      <c r="C64" s="187"/>
      <c r="D64" s="70"/>
      <c r="E64" s="70"/>
      <c r="F64" s="70"/>
      <c r="G64" s="70"/>
      <c r="H64" s="70"/>
      <c r="I64" s="70"/>
      <c r="J64" s="32"/>
      <c r="K64" s="32"/>
      <c r="L64" s="32"/>
      <c r="M64" s="32"/>
      <c r="N64" s="32"/>
    </row>
    <row r="65" spans="1:14" x14ac:dyDescent="0.25">
      <c r="A65" s="70"/>
      <c r="B65" s="70"/>
      <c r="C65" s="187"/>
      <c r="D65" s="70"/>
      <c r="E65" s="70"/>
      <c r="F65" s="70"/>
      <c r="G65" s="70"/>
      <c r="H65" s="70"/>
      <c r="I65" s="70"/>
      <c r="J65" s="32"/>
      <c r="K65" s="32"/>
      <c r="L65" s="32"/>
      <c r="M65" s="32"/>
      <c r="N65" s="32"/>
    </row>
    <row r="66" spans="1:14" x14ac:dyDescent="0.25">
      <c r="A66" s="70"/>
      <c r="B66" s="70"/>
      <c r="C66" s="187"/>
      <c r="D66" s="70"/>
      <c r="E66" s="70"/>
      <c r="F66" s="70"/>
      <c r="G66" s="70"/>
      <c r="H66" s="70"/>
      <c r="I66" s="70"/>
      <c r="J66" s="32"/>
      <c r="K66" s="32"/>
      <c r="L66" s="32"/>
      <c r="M66" s="32"/>
      <c r="N66" s="32"/>
    </row>
    <row r="67" spans="1:14" x14ac:dyDescent="0.25">
      <c r="A67" s="70"/>
      <c r="B67" s="70"/>
      <c r="C67" s="187"/>
      <c r="D67" s="70"/>
      <c r="E67" s="70"/>
      <c r="F67" s="70"/>
      <c r="G67" s="70"/>
      <c r="H67" s="70"/>
      <c r="I67" s="70"/>
      <c r="J67" s="32"/>
      <c r="K67" s="32"/>
      <c r="L67" s="32"/>
      <c r="M67" s="32"/>
      <c r="N67" s="32"/>
    </row>
    <row r="68" spans="1:14" x14ac:dyDescent="0.25">
      <c r="A68" s="70"/>
      <c r="B68" s="70"/>
      <c r="C68" s="187"/>
      <c r="D68" s="70"/>
      <c r="E68" s="188"/>
      <c r="F68" s="70"/>
      <c r="G68" s="70"/>
      <c r="H68" s="70"/>
      <c r="I68" s="70"/>
      <c r="J68" s="32"/>
      <c r="K68" s="32"/>
      <c r="L68" s="32"/>
      <c r="M68" s="32"/>
      <c r="N68" s="32"/>
    </row>
    <row r="69" spans="1:14" x14ac:dyDescent="0.25">
      <c r="A69" s="70"/>
      <c r="B69" s="70"/>
      <c r="C69" s="187"/>
      <c r="D69" s="70"/>
      <c r="E69" s="70"/>
      <c r="F69" s="70"/>
      <c r="G69" s="70"/>
      <c r="H69" s="70"/>
      <c r="I69" s="70"/>
      <c r="J69" s="32"/>
      <c r="K69" s="32"/>
      <c r="L69" s="32"/>
      <c r="M69" s="32"/>
      <c r="N69" s="32"/>
    </row>
    <row r="70" spans="1:14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32"/>
      <c r="K70" s="32"/>
      <c r="L70" s="32"/>
      <c r="M70" s="32"/>
      <c r="N70" s="32"/>
    </row>
    <row r="71" spans="1:14" x14ac:dyDescent="0.25">
      <c r="A71" s="70"/>
      <c r="B71" s="70"/>
      <c r="C71" s="187"/>
      <c r="D71" s="70"/>
      <c r="E71" s="70"/>
      <c r="F71" s="70"/>
      <c r="G71" s="70"/>
      <c r="H71" s="70"/>
      <c r="I71" s="70"/>
      <c r="J71" s="32"/>
      <c r="K71" s="32"/>
      <c r="L71" s="32"/>
      <c r="M71" s="32"/>
      <c r="N71" s="32"/>
    </row>
    <row r="72" spans="1:14" x14ac:dyDescent="0.25">
      <c r="A72" s="70"/>
      <c r="B72" s="70"/>
      <c r="C72" s="187"/>
      <c r="D72" s="70"/>
      <c r="E72" s="70"/>
      <c r="F72" s="70"/>
      <c r="G72" s="70"/>
      <c r="H72" s="70"/>
      <c r="I72" s="70"/>
      <c r="J72" s="32"/>
      <c r="K72" s="32"/>
      <c r="L72" s="32"/>
      <c r="M72" s="32"/>
      <c r="N72" s="32"/>
    </row>
    <row r="73" spans="1:14" x14ac:dyDescent="0.25">
      <c r="A73" s="70"/>
      <c r="B73" s="70"/>
      <c r="C73" s="187"/>
      <c r="D73" s="70"/>
      <c r="E73" s="70"/>
      <c r="F73" s="70"/>
      <c r="G73" s="70"/>
      <c r="H73" s="70"/>
      <c r="I73" s="70"/>
      <c r="J73" s="32"/>
      <c r="K73" s="32"/>
      <c r="L73" s="32"/>
      <c r="M73" s="32"/>
      <c r="N73" s="32"/>
    </row>
    <row r="74" spans="1:14" x14ac:dyDescent="0.25">
      <c r="A74" s="70"/>
      <c r="B74" s="70"/>
      <c r="C74" s="187"/>
      <c r="D74" s="70"/>
      <c r="E74" s="70"/>
      <c r="F74" s="70"/>
      <c r="G74" s="70"/>
      <c r="H74" s="70"/>
      <c r="I74" s="70"/>
      <c r="J74" s="32"/>
      <c r="K74" s="32"/>
      <c r="L74" s="32"/>
      <c r="M74" s="32"/>
      <c r="N74" s="32"/>
    </row>
    <row r="75" spans="1:14" x14ac:dyDescent="0.25">
      <c r="E75" s="1"/>
    </row>
    <row r="76" spans="1:14" x14ac:dyDescent="0.25">
      <c r="E76" s="1"/>
    </row>
    <row r="77" spans="1:14" x14ac:dyDescent="0.25">
      <c r="E77" s="1"/>
    </row>
    <row r="78" spans="1:14" x14ac:dyDescent="0.25">
      <c r="E78" s="1"/>
    </row>
    <row r="79" spans="1:14" x14ac:dyDescent="0.25">
      <c r="A79" s="5"/>
    </row>
    <row r="81" spans="2:14" x14ac:dyDescent="0.25">
      <c r="M81" s="193"/>
    </row>
    <row r="82" spans="2:14" x14ac:dyDescent="0.25">
      <c r="H82" s="193"/>
      <c r="I82" s="193"/>
      <c r="J82" s="193"/>
      <c r="K82" s="193"/>
      <c r="N82" s="193"/>
    </row>
    <row r="83" spans="2:14" x14ac:dyDescent="0.25">
      <c r="H83" s="193"/>
      <c r="I83" s="193"/>
      <c r="J83" s="193"/>
      <c r="K83" s="193"/>
      <c r="N83" s="193"/>
    </row>
    <row r="84" spans="2:14" x14ac:dyDescent="0.25">
      <c r="H84" s="193"/>
      <c r="I84" s="193"/>
      <c r="J84" s="193"/>
      <c r="K84" s="193"/>
      <c r="N84" s="193"/>
    </row>
    <row r="85" spans="2:14" x14ac:dyDescent="0.25">
      <c r="H85" s="193"/>
      <c r="I85" s="193"/>
      <c r="J85" s="193"/>
      <c r="K85" s="193"/>
      <c r="L85" s="2"/>
      <c r="N85" s="193"/>
    </row>
    <row r="87" spans="2:14" x14ac:dyDescent="0.25">
      <c r="B87" s="193"/>
    </row>
    <row r="88" spans="2:14" x14ac:dyDescent="0.25">
      <c r="B88" s="193"/>
    </row>
    <row r="89" spans="2:14" x14ac:dyDescent="0.25">
      <c r="B89" s="193"/>
    </row>
  </sheetData>
  <mergeCells count="23">
    <mergeCell ref="G5:N5"/>
    <mergeCell ref="J1:M1"/>
    <mergeCell ref="A2:E2"/>
    <mergeCell ref="G2:N2"/>
    <mergeCell ref="A3:E3"/>
    <mergeCell ref="G3:N3"/>
    <mergeCell ref="A39:D39"/>
    <mergeCell ref="L41:N41"/>
    <mergeCell ref="A7:N7"/>
    <mergeCell ref="A8:O8"/>
    <mergeCell ref="A9:O9"/>
    <mergeCell ref="A10:O10"/>
    <mergeCell ref="A12:A13"/>
    <mergeCell ref="B12:B13"/>
    <mergeCell ref="C12:D13"/>
    <mergeCell ref="E12:E13"/>
    <mergeCell ref="F12:F13"/>
    <mergeCell ref="G12:G13"/>
    <mergeCell ref="L42:N42"/>
    <mergeCell ref="H12:L12"/>
    <mergeCell ref="M12:M13"/>
    <mergeCell ref="N12:N13"/>
    <mergeCell ref="O12:O1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102"/>
  <sheetViews>
    <sheetView topLeftCell="A10" workbookViewId="0">
      <selection activeCell="Q13" sqref="Q13"/>
    </sheetView>
  </sheetViews>
  <sheetFormatPr defaultRowHeight="15.75" x14ac:dyDescent="0.25"/>
  <cols>
    <col min="1" max="1" width="5.140625" style="6" bestFit="1" customWidth="1"/>
    <col min="2" max="2" width="11.28515625" style="6" bestFit="1" customWidth="1"/>
    <col min="3" max="3" width="17.5703125" style="6" bestFit="1" customWidth="1"/>
    <col min="4" max="4" width="7.7109375" style="6" bestFit="1" customWidth="1"/>
    <col min="5" max="5" width="6.42578125" style="6" bestFit="1" customWidth="1"/>
    <col min="6" max="6" width="11.28515625" style="6" bestFit="1" customWidth="1"/>
    <col min="7" max="7" width="8.42578125" style="6" bestFit="1" customWidth="1"/>
    <col min="8" max="12" width="5.140625" style="6" bestFit="1" customWidth="1"/>
    <col min="13" max="13" width="7.5703125" style="6" bestFit="1" customWidth="1"/>
    <col min="14" max="14" width="8.7109375" style="6" bestFit="1" customWidth="1"/>
    <col min="15" max="15" width="25.28515625" style="753" bestFit="1" customWidth="1"/>
    <col min="16" max="16384" width="9.140625" style="6"/>
  </cols>
  <sheetData>
    <row r="1" spans="1:16" x14ac:dyDescent="0.25">
      <c r="A1" s="929" t="s">
        <v>0</v>
      </c>
      <c r="B1" s="929"/>
      <c r="C1" s="929"/>
      <c r="D1" s="929"/>
      <c r="E1" s="929"/>
      <c r="F1" s="196"/>
      <c r="G1" s="197"/>
      <c r="H1" s="198"/>
      <c r="I1" s="854" t="s">
        <v>1</v>
      </c>
      <c r="J1" s="854"/>
      <c r="K1" s="854"/>
      <c r="L1" s="854"/>
      <c r="M1" s="854"/>
      <c r="N1" s="854"/>
      <c r="O1" s="854"/>
      <c r="P1" s="198"/>
    </row>
    <row r="2" spans="1:16" x14ac:dyDescent="0.25">
      <c r="A2" s="854" t="s">
        <v>3</v>
      </c>
      <c r="B2" s="854"/>
      <c r="C2" s="854"/>
      <c r="D2" s="854"/>
      <c r="E2" s="854"/>
      <c r="F2" s="228"/>
      <c r="G2" s="195"/>
      <c r="H2" s="228"/>
      <c r="I2" s="854" t="s">
        <v>2</v>
      </c>
      <c r="J2" s="854"/>
      <c r="K2" s="854"/>
      <c r="L2" s="854"/>
      <c r="M2" s="854"/>
      <c r="N2" s="854"/>
      <c r="O2" s="764"/>
      <c r="P2" s="228"/>
    </row>
    <row r="3" spans="1:16" x14ac:dyDescent="0.25">
      <c r="A3" s="228"/>
      <c r="B3" s="228"/>
      <c r="C3" s="197"/>
      <c r="D3" s="197"/>
      <c r="E3" s="194"/>
      <c r="F3" s="194"/>
      <c r="G3" s="195"/>
      <c r="H3" s="228"/>
      <c r="I3" s="228"/>
      <c r="J3" s="195"/>
      <c r="K3" s="195"/>
      <c r="L3" s="195"/>
      <c r="M3" s="195"/>
      <c r="N3" s="228"/>
      <c r="O3" s="764"/>
      <c r="P3" s="228"/>
    </row>
    <row r="4" spans="1:16" x14ac:dyDescent="0.25">
      <c r="A4" s="228"/>
      <c r="B4" s="228"/>
      <c r="C4" s="228"/>
      <c r="D4" s="228"/>
      <c r="E4" s="228"/>
      <c r="F4" s="228"/>
      <c r="G4" s="195"/>
      <c r="H4" s="228"/>
      <c r="I4" s="928" t="s">
        <v>24</v>
      </c>
      <c r="J4" s="928"/>
      <c r="K4" s="928"/>
      <c r="L4" s="928"/>
      <c r="M4" s="928"/>
      <c r="N4" s="928"/>
      <c r="O4" s="928"/>
      <c r="P4" s="228"/>
    </row>
    <row r="5" spans="1:16" x14ac:dyDescent="0.25">
      <c r="A5" s="228"/>
      <c r="B5" s="228"/>
      <c r="C5" s="228"/>
      <c r="D5" s="228"/>
      <c r="E5" s="228"/>
      <c r="F5" s="228"/>
      <c r="G5" s="195"/>
      <c r="H5" s="228"/>
      <c r="I5" s="228"/>
      <c r="J5" s="228"/>
      <c r="K5" s="196"/>
      <c r="L5" s="196"/>
      <c r="M5" s="199"/>
      <c r="N5" s="196"/>
      <c r="O5" s="764"/>
      <c r="P5" s="228"/>
    </row>
    <row r="6" spans="1:16" x14ac:dyDescent="0.25">
      <c r="A6" s="854" t="s">
        <v>4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196"/>
    </row>
    <row r="7" spans="1:16" s="1" customFormat="1" x14ac:dyDescent="0.25">
      <c r="A7" s="814" t="s">
        <v>156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180"/>
    </row>
    <row r="8" spans="1:16" s="1" customFormat="1" x14ac:dyDescent="0.25">
      <c r="A8" s="814" t="s">
        <v>1725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180"/>
    </row>
    <row r="9" spans="1:16" s="1" customFormat="1" x14ac:dyDescent="0.25">
      <c r="A9" s="814" t="s">
        <v>1040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180"/>
    </row>
    <row r="10" spans="1:16" x14ac:dyDescent="0.25">
      <c r="A10" s="200"/>
      <c r="B10" s="201"/>
      <c r="C10" s="201"/>
      <c r="D10" s="201"/>
      <c r="E10" s="202"/>
      <c r="F10" s="202"/>
      <c r="G10" s="203"/>
      <c r="H10" s="201"/>
      <c r="I10" s="204"/>
      <c r="J10" s="205"/>
      <c r="K10" s="204"/>
      <c r="L10" s="204"/>
      <c r="M10" s="202"/>
      <c r="N10" s="201"/>
      <c r="O10" s="202"/>
      <c r="P10" s="206"/>
    </row>
    <row r="11" spans="1:16" x14ac:dyDescent="0.25">
      <c r="A11" s="858" t="s">
        <v>5</v>
      </c>
      <c r="B11" s="858" t="s">
        <v>6</v>
      </c>
      <c r="C11" s="858" t="s">
        <v>7</v>
      </c>
      <c r="D11" s="858"/>
      <c r="E11" s="858" t="s">
        <v>8</v>
      </c>
      <c r="F11" s="859" t="s">
        <v>9</v>
      </c>
      <c r="G11" s="858" t="s">
        <v>250</v>
      </c>
      <c r="H11" s="861" t="s">
        <v>10</v>
      </c>
      <c r="I11" s="861"/>
      <c r="J11" s="861"/>
      <c r="K11" s="861"/>
      <c r="L11" s="861"/>
      <c r="M11" s="858" t="s">
        <v>11</v>
      </c>
      <c r="N11" s="858" t="s">
        <v>12</v>
      </c>
      <c r="O11" s="858" t="s">
        <v>18</v>
      </c>
      <c r="P11" s="194"/>
    </row>
    <row r="12" spans="1:16" x14ac:dyDescent="0.25">
      <c r="A12" s="858"/>
      <c r="B12" s="858"/>
      <c r="C12" s="858"/>
      <c r="D12" s="858"/>
      <c r="E12" s="858"/>
      <c r="F12" s="860"/>
      <c r="G12" s="858"/>
      <c r="H12" s="207" t="s">
        <v>13</v>
      </c>
      <c r="I12" s="207" t="s">
        <v>14</v>
      </c>
      <c r="J12" s="207" t="s">
        <v>15</v>
      </c>
      <c r="K12" s="207" t="s">
        <v>16</v>
      </c>
      <c r="L12" s="207" t="s">
        <v>17</v>
      </c>
      <c r="M12" s="858"/>
      <c r="N12" s="858"/>
      <c r="O12" s="858"/>
      <c r="P12" s="198"/>
    </row>
    <row r="13" spans="1:16" x14ac:dyDescent="0.25">
      <c r="A13" s="208">
        <v>1</v>
      </c>
      <c r="B13" s="209" t="s">
        <v>1614</v>
      </c>
      <c r="C13" s="210" t="s">
        <v>1615</v>
      </c>
      <c r="D13" s="211" t="s">
        <v>146</v>
      </c>
      <c r="E13" s="336" t="s">
        <v>31</v>
      </c>
      <c r="F13" s="211" t="s">
        <v>1616</v>
      </c>
      <c r="G13" s="208" t="s">
        <v>28</v>
      </c>
      <c r="H13" s="212">
        <v>16</v>
      </c>
      <c r="I13" s="212">
        <v>25</v>
      </c>
      <c r="J13" s="213">
        <v>12</v>
      </c>
      <c r="K13" s="213">
        <v>16</v>
      </c>
      <c r="L13" s="213">
        <v>8</v>
      </c>
      <c r="M13" s="183">
        <f>H13+I13+J13+K13+L13</f>
        <v>77</v>
      </c>
      <c r="N13" s="183" t="str">
        <f>IF(M13&gt;=90,"Xuất sắc",IF(M13&gt;=80,"Tốt",IF(M13&gt;=65,"Khá",IF(M13&gt;=50,"Trung bình",IF(M13&gt;=35,"Yếu","Kém")))))</f>
        <v>Khá</v>
      </c>
      <c r="O13" s="214" t="s">
        <v>1895</v>
      </c>
      <c r="P13" s="198"/>
    </row>
    <row r="14" spans="1:16" x14ac:dyDescent="0.25">
      <c r="A14" s="208">
        <v>2</v>
      </c>
      <c r="B14" s="209" t="s">
        <v>1617</v>
      </c>
      <c r="C14" s="210" t="s">
        <v>421</v>
      </c>
      <c r="D14" s="211" t="s">
        <v>1618</v>
      </c>
      <c r="E14" s="336" t="s">
        <v>27</v>
      </c>
      <c r="F14" s="211" t="s">
        <v>1619</v>
      </c>
      <c r="G14" s="208" t="s">
        <v>28</v>
      </c>
      <c r="H14" s="212">
        <v>18</v>
      </c>
      <c r="I14" s="212">
        <v>25</v>
      </c>
      <c r="J14" s="213">
        <v>10</v>
      </c>
      <c r="K14" s="213">
        <v>16</v>
      </c>
      <c r="L14" s="213">
        <v>6</v>
      </c>
      <c r="M14" s="212">
        <f t="shared" ref="M14:M51" si="0">H14+I14+J14+K14+L14</f>
        <v>75</v>
      </c>
      <c r="N14" s="183" t="str">
        <f t="shared" ref="N14:N51" si="1">IF(M14&gt;=90,"Xuất sắc",IF(M14&gt;=80,"Tốt",IF(M14&gt;=65,"Khá",IF(M14&gt;=50,"Trung bình",IF(M14&gt;=35,"Yếu","Kém")))))</f>
        <v>Khá</v>
      </c>
      <c r="O14" s="214"/>
      <c r="P14" s="198"/>
    </row>
    <row r="15" spans="1:16" x14ac:dyDescent="0.25">
      <c r="A15" s="215">
        <v>3</v>
      </c>
      <c r="B15" s="209" t="s">
        <v>1620</v>
      </c>
      <c r="C15" s="210" t="s">
        <v>1621</v>
      </c>
      <c r="D15" s="211" t="s">
        <v>1622</v>
      </c>
      <c r="E15" s="336" t="s">
        <v>27</v>
      </c>
      <c r="F15" s="211" t="s">
        <v>1623</v>
      </c>
      <c r="G15" s="208" t="s">
        <v>28</v>
      </c>
      <c r="H15" s="212">
        <v>12</v>
      </c>
      <c r="I15" s="212">
        <v>25</v>
      </c>
      <c r="J15" s="213">
        <v>10</v>
      </c>
      <c r="K15" s="213">
        <v>16</v>
      </c>
      <c r="L15" s="213">
        <v>7</v>
      </c>
      <c r="M15" s="212">
        <f t="shared" si="0"/>
        <v>70</v>
      </c>
      <c r="N15" s="183" t="str">
        <f t="shared" si="1"/>
        <v>Khá</v>
      </c>
      <c r="O15" s="214"/>
      <c r="P15" s="198"/>
    </row>
    <row r="16" spans="1:16" x14ac:dyDescent="0.25">
      <c r="A16" s="208">
        <v>4</v>
      </c>
      <c r="B16" s="209" t="s">
        <v>1624</v>
      </c>
      <c r="C16" s="210" t="s">
        <v>1625</v>
      </c>
      <c r="D16" s="211" t="s">
        <v>1220</v>
      </c>
      <c r="E16" s="336" t="s">
        <v>27</v>
      </c>
      <c r="F16" s="211" t="s">
        <v>1626</v>
      </c>
      <c r="G16" s="208" t="s">
        <v>28</v>
      </c>
      <c r="H16" s="212">
        <v>14</v>
      </c>
      <c r="I16" s="212">
        <v>25</v>
      </c>
      <c r="J16" s="213">
        <v>10</v>
      </c>
      <c r="K16" s="213">
        <v>16</v>
      </c>
      <c r="L16" s="213">
        <v>8</v>
      </c>
      <c r="M16" s="212">
        <f t="shared" si="0"/>
        <v>73</v>
      </c>
      <c r="N16" s="183" t="str">
        <f t="shared" si="1"/>
        <v>Khá</v>
      </c>
      <c r="O16" s="214"/>
      <c r="P16" s="198"/>
    </row>
    <row r="17" spans="1:15" x14ac:dyDescent="0.25">
      <c r="A17" s="208">
        <v>5</v>
      </c>
      <c r="B17" s="209" t="s">
        <v>1627</v>
      </c>
      <c r="C17" s="210" t="s">
        <v>1322</v>
      </c>
      <c r="D17" s="211" t="s">
        <v>1628</v>
      </c>
      <c r="E17" s="336" t="s">
        <v>27</v>
      </c>
      <c r="F17" s="211" t="s">
        <v>1629</v>
      </c>
      <c r="G17" s="208" t="s">
        <v>28</v>
      </c>
      <c r="H17" s="212">
        <v>20</v>
      </c>
      <c r="I17" s="212">
        <v>25</v>
      </c>
      <c r="J17" s="213">
        <v>12</v>
      </c>
      <c r="K17" s="213">
        <v>16</v>
      </c>
      <c r="L17" s="213">
        <v>6</v>
      </c>
      <c r="M17" s="212">
        <f>H17+I17+J17+K17+L17</f>
        <v>79</v>
      </c>
      <c r="N17" s="183" t="str">
        <f t="shared" si="1"/>
        <v>Khá</v>
      </c>
      <c r="O17" s="214"/>
    </row>
    <row r="18" spans="1:15" x14ac:dyDescent="0.25">
      <c r="A18" s="208">
        <v>6</v>
      </c>
      <c r="B18" s="209" t="s">
        <v>1630</v>
      </c>
      <c r="C18" s="210" t="s">
        <v>1282</v>
      </c>
      <c r="D18" s="211" t="s">
        <v>1375</v>
      </c>
      <c r="E18" s="336" t="s">
        <v>27</v>
      </c>
      <c r="F18" s="211" t="s">
        <v>1631</v>
      </c>
      <c r="G18" s="208" t="s">
        <v>28</v>
      </c>
      <c r="H18" s="212">
        <v>12</v>
      </c>
      <c r="I18" s="212">
        <v>25</v>
      </c>
      <c r="J18" s="213">
        <v>12</v>
      </c>
      <c r="K18" s="213">
        <v>16</v>
      </c>
      <c r="L18" s="213">
        <v>7</v>
      </c>
      <c r="M18" s="212">
        <f t="shared" si="0"/>
        <v>72</v>
      </c>
      <c r="N18" s="183" t="str">
        <f t="shared" si="1"/>
        <v>Khá</v>
      </c>
      <c r="O18" s="214"/>
    </row>
    <row r="19" spans="1:15" x14ac:dyDescent="0.25">
      <c r="A19" s="215">
        <v>7</v>
      </c>
      <c r="B19" s="209" t="s">
        <v>1632</v>
      </c>
      <c r="C19" s="210" t="s">
        <v>1633</v>
      </c>
      <c r="D19" s="211" t="s">
        <v>1634</v>
      </c>
      <c r="E19" s="336" t="s">
        <v>31</v>
      </c>
      <c r="F19" s="211" t="s">
        <v>1635</v>
      </c>
      <c r="G19" s="208" t="s">
        <v>68</v>
      </c>
      <c r="H19" s="212">
        <v>18</v>
      </c>
      <c r="I19" s="212">
        <v>25</v>
      </c>
      <c r="J19" s="213">
        <v>10</v>
      </c>
      <c r="K19" s="213">
        <v>16</v>
      </c>
      <c r="L19" s="213">
        <v>7</v>
      </c>
      <c r="M19" s="212">
        <f t="shared" si="0"/>
        <v>76</v>
      </c>
      <c r="N19" s="183" t="str">
        <f t="shared" si="1"/>
        <v>Khá</v>
      </c>
      <c r="O19" s="214"/>
    </row>
    <row r="20" spans="1:15" x14ac:dyDescent="0.25">
      <c r="A20" s="208">
        <v>8</v>
      </c>
      <c r="B20" s="209" t="s">
        <v>1636</v>
      </c>
      <c r="C20" s="210" t="s">
        <v>1637</v>
      </c>
      <c r="D20" s="211" t="s">
        <v>47</v>
      </c>
      <c r="E20" s="336" t="s">
        <v>27</v>
      </c>
      <c r="F20" s="211" t="s">
        <v>1638</v>
      </c>
      <c r="G20" s="208" t="s">
        <v>28</v>
      </c>
      <c r="H20" s="212">
        <v>16</v>
      </c>
      <c r="I20" s="212">
        <v>25</v>
      </c>
      <c r="J20" s="213">
        <v>15</v>
      </c>
      <c r="K20" s="213">
        <v>16</v>
      </c>
      <c r="L20" s="213">
        <v>5</v>
      </c>
      <c r="M20" s="183">
        <f t="shared" si="0"/>
        <v>77</v>
      </c>
      <c r="N20" s="183" t="str">
        <f t="shared" si="1"/>
        <v>Khá</v>
      </c>
      <c r="O20" s="214" t="s">
        <v>1896</v>
      </c>
    </row>
    <row r="21" spans="1:15" x14ac:dyDescent="0.25">
      <c r="A21" s="208">
        <v>9</v>
      </c>
      <c r="B21" s="209" t="s">
        <v>1639</v>
      </c>
      <c r="C21" s="210" t="s">
        <v>1640</v>
      </c>
      <c r="D21" s="211" t="s">
        <v>431</v>
      </c>
      <c r="E21" s="336" t="s">
        <v>27</v>
      </c>
      <c r="F21" s="211" t="s">
        <v>162</v>
      </c>
      <c r="G21" s="208" t="s">
        <v>28</v>
      </c>
      <c r="H21" s="212">
        <v>16</v>
      </c>
      <c r="I21" s="212">
        <v>25</v>
      </c>
      <c r="J21" s="213">
        <v>12</v>
      </c>
      <c r="K21" s="213">
        <v>16</v>
      </c>
      <c r="L21" s="213">
        <v>7</v>
      </c>
      <c r="M21" s="183">
        <f t="shared" si="0"/>
        <v>76</v>
      </c>
      <c r="N21" s="183" t="str">
        <f t="shared" si="1"/>
        <v>Khá</v>
      </c>
      <c r="O21" s="214" t="s">
        <v>1895</v>
      </c>
    </row>
    <row r="22" spans="1:15" s="337" customFormat="1" x14ac:dyDescent="0.25">
      <c r="A22" s="239">
        <v>10</v>
      </c>
      <c r="B22" s="240" t="s">
        <v>1641</v>
      </c>
      <c r="C22" s="241" t="s">
        <v>1642</v>
      </c>
      <c r="D22" s="241" t="s">
        <v>91</v>
      </c>
      <c r="E22" s="242" t="s">
        <v>27</v>
      </c>
      <c r="F22" s="241" t="s">
        <v>1643</v>
      </c>
      <c r="G22" s="239" t="s">
        <v>28</v>
      </c>
      <c r="H22" s="239"/>
      <c r="I22" s="239"/>
      <c r="J22" s="243"/>
      <c r="K22" s="243"/>
      <c r="L22" s="243"/>
      <c r="M22" s="244">
        <f t="shared" si="0"/>
        <v>0</v>
      </c>
      <c r="N22" s="183" t="str">
        <f t="shared" si="1"/>
        <v>Kém</v>
      </c>
      <c r="O22" s="244" t="s">
        <v>1644</v>
      </c>
    </row>
    <row r="23" spans="1:15" s="337" customFormat="1" x14ac:dyDescent="0.25">
      <c r="A23" s="216">
        <v>11</v>
      </c>
      <c r="B23" s="209" t="s">
        <v>1645</v>
      </c>
      <c r="C23" s="210" t="s">
        <v>1646</v>
      </c>
      <c r="D23" s="210" t="s">
        <v>1647</v>
      </c>
      <c r="E23" s="336" t="s">
        <v>27</v>
      </c>
      <c r="F23" s="210" t="s">
        <v>1648</v>
      </c>
      <c r="G23" s="217" t="s">
        <v>28</v>
      </c>
      <c r="H23" s="218">
        <v>15</v>
      </c>
      <c r="I23" s="218">
        <v>25</v>
      </c>
      <c r="J23" s="219">
        <v>10</v>
      </c>
      <c r="K23" s="219">
        <v>16</v>
      </c>
      <c r="L23" s="219">
        <v>5</v>
      </c>
      <c r="M23" s="218">
        <f t="shared" si="0"/>
        <v>71</v>
      </c>
      <c r="N23" s="183" t="str">
        <f t="shared" si="1"/>
        <v>Khá</v>
      </c>
      <c r="O23" s="220"/>
    </row>
    <row r="24" spans="1:15" s="337" customFormat="1" x14ac:dyDescent="0.25">
      <c r="A24" s="217">
        <v>12</v>
      </c>
      <c r="B24" s="209" t="s">
        <v>1649</v>
      </c>
      <c r="C24" s="210" t="s">
        <v>1650</v>
      </c>
      <c r="D24" s="210" t="s">
        <v>97</v>
      </c>
      <c r="E24" s="336" t="s">
        <v>27</v>
      </c>
      <c r="F24" s="210" t="s">
        <v>1651</v>
      </c>
      <c r="G24" s="217" t="s">
        <v>28</v>
      </c>
      <c r="H24" s="218">
        <v>18</v>
      </c>
      <c r="I24" s="218">
        <v>24</v>
      </c>
      <c r="J24" s="219">
        <v>12</v>
      </c>
      <c r="K24" s="219">
        <v>16</v>
      </c>
      <c r="L24" s="219">
        <v>5</v>
      </c>
      <c r="M24" s="218">
        <f t="shared" si="0"/>
        <v>75</v>
      </c>
      <c r="N24" s="183" t="str">
        <f t="shared" si="1"/>
        <v>Khá</v>
      </c>
      <c r="O24" s="220"/>
    </row>
    <row r="25" spans="1:15" s="337" customFormat="1" x14ac:dyDescent="0.25">
      <c r="A25" s="217">
        <v>13</v>
      </c>
      <c r="B25" s="209" t="s">
        <v>1652</v>
      </c>
      <c r="C25" s="210" t="s">
        <v>126</v>
      </c>
      <c r="D25" s="210" t="s">
        <v>570</v>
      </c>
      <c r="E25" s="336" t="s">
        <v>27</v>
      </c>
      <c r="F25" s="210" t="s">
        <v>1653</v>
      </c>
      <c r="G25" s="217" t="s">
        <v>28</v>
      </c>
      <c r="H25" s="218">
        <v>16</v>
      </c>
      <c r="I25" s="218">
        <v>25</v>
      </c>
      <c r="J25" s="219">
        <v>13</v>
      </c>
      <c r="K25" s="219">
        <v>16</v>
      </c>
      <c r="L25" s="219">
        <v>7</v>
      </c>
      <c r="M25" s="183">
        <f t="shared" si="0"/>
        <v>77</v>
      </c>
      <c r="N25" s="183" t="str">
        <f t="shared" si="1"/>
        <v>Khá</v>
      </c>
      <c r="O25" s="220" t="s">
        <v>1895</v>
      </c>
    </row>
    <row r="26" spans="1:15" s="337" customFormat="1" x14ac:dyDescent="0.25">
      <c r="A26" s="245">
        <v>14</v>
      </c>
      <c r="B26" s="247" t="s">
        <v>1654</v>
      </c>
      <c r="C26" s="248" t="s">
        <v>1149</v>
      </c>
      <c r="D26" s="248" t="s">
        <v>570</v>
      </c>
      <c r="E26" s="338" t="s">
        <v>27</v>
      </c>
      <c r="F26" s="248" t="s">
        <v>1655</v>
      </c>
      <c r="G26" s="245" t="s">
        <v>28</v>
      </c>
      <c r="H26" s="244"/>
      <c r="I26" s="244"/>
      <c r="J26" s="249"/>
      <c r="K26" s="249"/>
      <c r="L26" s="249"/>
      <c r="M26" s="244">
        <f t="shared" si="0"/>
        <v>0</v>
      </c>
      <c r="N26" s="183" t="str">
        <f t="shared" si="1"/>
        <v>Kém</v>
      </c>
      <c r="O26" s="244" t="s">
        <v>1644</v>
      </c>
    </row>
    <row r="27" spans="1:15" s="337" customFormat="1" x14ac:dyDescent="0.25">
      <c r="A27" s="216">
        <v>15</v>
      </c>
      <c r="B27" s="209" t="s">
        <v>1656</v>
      </c>
      <c r="C27" s="210" t="s">
        <v>490</v>
      </c>
      <c r="D27" s="210" t="s">
        <v>570</v>
      </c>
      <c r="E27" s="336" t="s">
        <v>27</v>
      </c>
      <c r="F27" s="210" t="s">
        <v>1657</v>
      </c>
      <c r="G27" s="217" t="s">
        <v>28</v>
      </c>
      <c r="H27" s="218">
        <v>20</v>
      </c>
      <c r="I27" s="218">
        <v>25</v>
      </c>
      <c r="J27" s="219">
        <v>17</v>
      </c>
      <c r="K27" s="219">
        <v>20</v>
      </c>
      <c r="L27" s="219">
        <v>8</v>
      </c>
      <c r="M27" s="183">
        <f t="shared" si="0"/>
        <v>90</v>
      </c>
      <c r="N27" s="183" t="str">
        <f t="shared" si="1"/>
        <v>Xuất sắc</v>
      </c>
      <c r="O27" s="220" t="s">
        <v>2332</v>
      </c>
    </row>
    <row r="28" spans="1:15" s="337" customFormat="1" x14ac:dyDescent="0.25">
      <c r="A28" s="217">
        <v>16</v>
      </c>
      <c r="B28" s="209" t="s">
        <v>1658</v>
      </c>
      <c r="C28" s="210" t="s">
        <v>1659</v>
      </c>
      <c r="D28" s="210" t="s">
        <v>570</v>
      </c>
      <c r="E28" s="336" t="s">
        <v>27</v>
      </c>
      <c r="F28" s="210" t="s">
        <v>1660</v>
      </c>
      <c r="G28" s="217" t="s">
        <v>68</v>
      </c>
      <c r="H28" s="218">
        <v>20</v>
      </c>
      <c r="I28" s="218">
        <v>25</v>
      </c>
      <c r="J28" s="219">
        <v>10</v>
      </c>
      <c r="K28" s="219">
        <v>16</v>
      </c>
      <c r="L28" s="219">
        <v>7</v>
      </c>
      <c r="M28" s="218">
        <f t="shared" si="0"/>
        <v>78</v>
      </c>
      <c r="N28" s="183" t="str">
        <f t="shared" si="1"/>
        <v>Khá</v>
      </c>
      <c r="O28" s="220"/>
    </row>
    <row r="29" spans="1:15" s="337" customFormat="1" x14ac:dyDescent="0.25">
      <c r="A29" s="239">
        <v>17</v>
      </c>
      <c r="B29" s="240" t="s">
        <v>1661</v>
      </c>
      <c r="C29" s="241" t="s">
        <v>1662</v>
      </c>
      <c r="D29" s="241" t="s">
        <v>122</v>
      </c>
      <c r="E29" s="242" t="s">
        <v>31</v>
      </c>
      <c r="F29" s="241" t="s">
        <v>1663</v>
      </c>
      <c r="G29" s="239" t="s">
        <v>28</v>
      </c>
      <c r="H29" s="239"/>
      <c r="I29" s="239"/>
      <c r="J29" s="243"/>
      <c r="K29" s="243"/>
      <c r="L29" s="243"/>
      <c r="M29" s="244">
        <f t="shared" si="0"/>
        <v>0</v>
      </c>
      <c r="N29" s="183" t="str">
        <f t="shared" si="1"/>
        <v>Kém</v>
      </c>
      <c r="O29" s="244" t="s">
        <v>1644</v>
      </c>
    </row>
    <row r="30" spans="1:15" s="337" customFormat="1" x14ac:dyDescent="0.25">
      <c r="A30" s="217">
        <v>18</v>
      </c>
      <c r="B30" s="209" t="s">
        <v>1664</v>
      </c>
      <c r="C30" s="210" t="s">
        <v>1665</v>
      </c>
      <c r="D30" s="210" t="s">
        <v>1666</v>
      </c>
      <c r="E30" s="336" t="s">
        <v>31</v>
      </c>
      <c r="F30" s="210" t="s">
        <v>347</v>
      </c>
      <c r="G30" s="217" t="s">
        <v>28</v>
      </c>
      <c r="H30" s="218">
        <v>20</v>
      </c>
      <c r="I30" s="218">
        <v>25</v>
      </c>
      <c r="J30" s="219">
        <v>10</v>
      </c>
      <c r="K30" s="219">
        <v>16</v>
      </c>
      <c r="L30" s="219">
        <v>7</v>
      </c>
      <c r="M30" s="218">
        <f t="shared" si="0"/>
        <v>78</v>
      </c>
      <c r="N30" s="183" t="str">
        <f t="shared" si="1"/>
        <v>Khá</v>
      </c>
      <c r="O30" s="220"/>
    </row>
    <row r="31" spans="1:15" x14ac:dyDescent="0.25">
      <c r="A31" s="215">
        <v>19</v>
      </c>
      <c r="B31" s="209" t="s">
        <v>1667</v>
      </c>
      <c r="C31" s="210" t="s">
        <v>1668</v>
      </c>
      <c r="D31" s="210" t="s">
        <v>27</v>
      </c>
      <c r="E31" s="336" t="s">
        <v>27</v>
      </c>
      <c r="F31" s="210" t="s">
        <v>1144</v>
      </c>
      <c r="G31" s="208" t="s">
        <v>28</v>
      </c>
      <c r="H31" s="212">
        <v>20</v>
      </c>
      <c r="I31" s="212">
        <v>25</v>
      </c>
      <c r="J31" s="213">
        <v>12</v>
      </c>
      <c r="K31" s="213">
        <v>16</v>
      </c>
      <c r="L31" s="213">
        <v>5</v>
      </c>
      <c r="M31" s="183">
        <f t="shared" si="0"/>
        <v>78</v>
      </c>
      <c r="N31" s="183" t="str">
        <f t="shared" si="1"/>
        <v>Khá</v>
      </c>
      <c r="O31" s="214" t="s">
        <v>1896</v>
      </c>
    </row>
    <row r="32" spans="1:15" x14ac:dyDescent="0.25">
      <c r="A32" s="208">
        <v>20</v>
      </c>
      <c r="B32" s="209" t="s">
        <v>1669</v>
      </c>
      <c r="C32" s="210" t="s">
        <v>1670</v>
      </c>
      <c r="D32" s="210" t="s">
        <v>59</v>
      </c>
      <c r="E32" s="336" t="s">
        <v>31</v>
      </c>
      <c r="F32" s="210" t="s">
        <v>1671</v>
      </c>
      <c r="G32" s="208" t="s">
        <v>28</v>
      </c>
      <c r="H32" s="212">
        <v>20</v>
      </c>
      <c r="I32" s="212">
        <v>25</v>
      </c>
      <c r="J32" s="213">
        <v>12</v>
      </c>
      <c r="K32" s="213">
        <v>16</v>
      </c>
      <c r="L32" s="213">
        <v>7</v>
      </c>
      <c r="M32" s="183">
        <f t="shared" si="0"/>
        <v>80</v>
      </c>
      <c r="N32" s="183" t="str">
        <f t="shared" si="1"/>
        <v>Tốt</v>
      </c>
      <c r="O32" s="214" t="s">
        <v>1895</v>
      </c>
    </row>
    <row r="33" spans="1:15" x14ac:dyDescent="0.25">
      <c r="A33" s="208">
        <v>21</v>
      </c>
      <c r="B33" s="209" t="s">
        <v>1672</v>
      </c>
      <c r="C33" s="210" t="s">
        <v>325</v>
      </c>
      <c r="D33" s="210" t="s">
        <v>35</v>
      </c>
      <c r="E33" s="336" t="s">
        <v>31</v>
      </c>
      <c r="F33" s="210" t="s">
        <v>1673</v>
      </c>
      <c r="G33" s="208" t="s">
        <v>68</v>
      </c>
      <c r="H33" s="212">
        <v>18</v>
      </c>
      <c r="I33" s="212">
        <v>25</v>
      </c>
      <c r="J33" s="213">
        <v>12</v>
      </c>
      <c r="K33" s="213">
        <v>16</v>
      </c>
      <c r="L33" s="213">
        <v>7</v>
      </c>
      <c r="M33" s="212">
        <f t="shared" si="0"/>
        <v>78</v>
      </c>
      <c r="N33" s="183" t="str">
        <f t="shared" si="1"/>
        <v>Khá</v>
      </c>
      <c r="O33" s="214"/>
    </row>
    <row r="34" spans="1:15" x14ac:dyDescent="0.25">
      <c r="A34" s="208">
        <v>22</v>
      </c>
      <c r="B34" s="209" t="s">
        <v>1674</v>
      </c>
      <c r="C34" s="210" t="s">
        <v>1675</v>
      </c>
      <c r="D34" s="210" t="s">
        <v>35</v>
      </c>
      <c r="E34" s="336" t="s">
        <v>31</v>
      </c>
      <c r="F34" s="210" t="s">
        <v>1676</v>
      </c>
      <c r="G34" s="208" t="s">
        <v>28</v>
      </c>
      <c r="H34" s="212">
        <v>20</v>
      </c>
      <c r="I34" s="212">
        <v>25</v>
      </c>
      <c r="J34" s="213">
        <v>10</v>
      </c>
      <c r="K34" s="213">
        <v>16</v>
      </c>
      <c r="L34" s="213">
        <v>7</v>
      </c>
      <c r="M34" s="212">
        <f t="shared" si="0"/>
        <v>78</v>
      </c>
      <c r="N34" s="183" t="str">
        <f t="shared" si="1"/>
        <v>Khá</v>
      </c>
      <c r="O34" s="214"/>
    </row>
    <row r="35" spans="1:15" x14ac:dyDescent="0.25">
      <c r="A35" s="215">
        <v>23</v>
      </c>
      <c r="B35" s="209" t="s">
        <v>1677</v>
      </c>
      <c r="C35" s="210" t="s">
        <v>1168</v>
      </c>
      <c r="D35" s="210" t="s">
        <v>1678</v>
      </c>
      <c r="E35" s="336" t="s">
        <v>31</v>
      </c>
      <c r="F35" s="210" t="s">
        <v>1679</v>
      </c>
      <c r="G35" s="208" t="s">
        <v>28</v>
      </c>
      <c r="H35" s="212">
        <v>20</v>
      </c>
      <c r="I35" s="212">
        <v>25</v>
      </c>
      <c r="J35" s="213">
        <v>12</v>
      </c>
      <c r="K35" s="213">
        <v>16</v>
      </c>
      <c r="L35" s="213">
        <v>10</v>
      </c>
      <c r="M35" s="183">
        <f t="shared" si="0"/>
        <v>83</v>
      </c>
      <c r="N35" s="183" t="str">
        <f t="shared" si="1"/>
        <v>Tốt</v>
      </c>
      <c r="O35" s="214" t="s">
        <v>2301</v>
      </c>
    </row>
    <row r="36" spans="1:15" x14ac:dyDescent="0.25">
      <c r="A36" s="208">
        <v>24</v>
      </c>
      <c r="B36" s="209" t="s">
        <v>1680</v>
      </c>
      <c r="C36" s="210" t="s">
        <v>1681</v>
      </c>
      <c r="D36" s="210" t="s">
        <v>350</v>
      </c>
      <c r="E36" s="336" t="s">
        <v>27</v>
      </c>
      <c r="F36" s="210" t="s">
        <v>1682</v>
      </c>
      <c r="G36" s="208" t="s">
        <v>28</v>
      </c>
      <c r="H36" s="212">
        <v>14</v>
      </c>
      <c r="I36" s="212">
        <v>25</v>
      </c>
      <c r="J36" s="213">
        <v>12</v>
      </c>
      <c r="K36" s="213">
        <v>16</v>
      </c>
      <c r="L36" s="213">
        <v>8</v>
      </c>
      <c r="M36" s="212">
        <f t="shared" si="0"/>
        <v>75</v>
      </c>
      <c r="N36" s="183" t="str">
        <f t="shared" si="1"/>
        <v>Khá</v>
      </c>
      <c r="O36" s="214"/>
    </row>
    <row r="37" spans="1:15" x14ac:dyDescent="0.25">
      <c r="A37" s="208">
        <v>25</v>
      </c>
      <c r="B37" s="209" t="s">
        <v>1683</v>
      </c>
      <c r="C37" s="210" t="s">
        <v>1684</v>
      </c>
      <c r="D37" s="210" t="s">
        <v>1685</v>
      </c>
      <c r="E37" s="336" t="s">
        <v>27</v>
      </c>
      <c r="F37" s="210" t="s">
        <v>1686</v>
      </c>
      <c r="G37" s="208" t="s">
        <v>28</v>
      </c>
      <c r="H37" s="212">
        <v>20</v>
      </c>
      <c r="I37" s="212">
        <v>25</v>
      </c>
      <c r="J37" s="213">
        <v>17</v>
      </c>
      <c r="K37" s="213">
        <v>24</v>
      </c>
      <c r="L37" s="213">
        <v>8</v>
      </c>
      <c r="M37" s="183">
        <f t="shared" si="0"/>
        <v>94</v>
      </c>
      <c r="N37" s="183" t="str">
        <f t="shared" si="1"/>
        <v>Xuất sắc</v>
      </c>
      <c r="O37" s="214" t="s">
        <v>2335</v>
      </c>
    </row>
    <row r="38" spans="1:15" x14ac:dyDescent="0.25">
      <c r="A38" s="208">
        <v>26</v>
      </c>
      <c r="B38" s="209" t="s">
        <v>1687</v>
      </c>
      <c r="C38" s="210" t="s">
        <v>1688</v>
      </c>
      <c r="D38" s="210" t="s">
        <v>442</v>
      </c>
      <c r="E38" s="336" t="s">
        <v>27</v>
      </c>
      <c r="F38" s="210" t="s">
        <v>1689</v>
      </c>
      <c r="G38" s="208" t="s">
        <v>28</v>
      </c>
      <c r="H38" s="212">
        <v>18</v>
      </c>
      <c r="I38" s="212">
        <v>25</v>
      </c>
      <c r="J38" s="213">
        <v>12</v>
      </c>
      <c r="K38" s="213">
        <v>16</v>
      </c>
      <c r="L38" s="213">
        <v>5</v>
      </c>
      <c r="M38" s="212">
        <f t="shared" si="0"/>
        <v>76</v>
      </c>
      <c r="N38" s="183" t="str">
        <f t="shared" si="1"/>
        <v>Khá</v>
      </c>
      <c r="O38" s="214"/>
    </row>
    <row r="39" spans="1:15" x14ac:dyDescent="0.25">
      <c r="A39" s="222">
        <v>27</v>
      </c>
      <c r="B39" s="223" t="s">
        <v>1690</v>
      </c>
      <c r="C39" s="224" t="s">
        <v>1691</v>
      </c>
      <c r="D39" s="224" t="s">
        <v>366</v>
      </c>
      <c r="E39" s="339" t="s">
        <v>31</v>
      </c>
      <c r="F39" s="224" t="s">
        <v>1692</v>
      </c>
      <c r="G39" s="225" t="s">
        <v>28</v>
      </c>
      <c r="H39" s="212">
        <v>20</v>
      </c>
      <c r="I39" s="212">
        <v>25</v>
      </c>
      <c r="J39" s="213">
        <v>12</v>
      </c>
      <c r="K39" s="213">
        <v>16</v>
      </c>
      <c r="L39" s="213">
        <v>7</v>
      </c>
      <c r="M39" s="183">
        <f t="shared" si="0"/>
        <v>80</v>
      </c>
      <c r="N39" s="183" t="str">
        <f t="shared" si="1"/>
        <v>Tốt</v>
      </c>
      <c r="O39" s="226" t="s">
        <v>2333</v>
      </c>
    </row>
    <row r="40" spans="1:15" x14ac:dyDescent="0.25">
      <c r="A40" s="208">
        <v>28</v>
      </c>
      <c r="B40" s="209" t="s">
        <v>1693</v>
      </c>
      <c r="C40" s="210" t="s">
        <v>1694</v>
      </c>
      <c r="D40" s="210" t="s">
        <v>491</v>
      </c>
      <c r="E40" s="336" t="s">
        <v>27</v>
      </c>
      <c r="F40" s="210" t="s">
        <v>1695</v>
      </c>
      <c r="G40" s="208" t="s">
        <v>28</v>
      </c>
      <c r="H40" s="212">
        <v>20</v>
      </c>
      <c r="I40" s="212">
        <v>25</v>
      </c>
      <c r="J40" s="213">
        <v>12</v>
      </c>
      <c r="K40" s="213">
        <v>16</v>
      </c>
      <c r="L40" s="213">
        <v>5</v>
      </c>
      <c r="M40" s="183">
        <f t="shared" si="0"/>
        <v>78</v>
      </c>
      <c r="N40" s="183" t="str">
        <f t="shared" si="1"/>
        <v>Khá</v>
      </c>
      <c r="O40" s="214" t="s">
        <v>1896</v>
      </c>
    </row>
    <row r="41" spans="1:15" x14ac:dyDescent="0.25">
      <c r="A41" s="208">
        <v>29</v>
      </c>
      <c r="B41" s="209" t="s">
        <v>1696</v>
      </c>
      <c r="C41" s="210" t="s">
        <v>1697</v>
      </c>
      <c r="D41" s="210" t="s">
        <v>67</v>
      </c>
      <c r="E41" s="336" t="s">
        <v>31</v>
      </c>
      <c r="F41" s="210" t="s">
        <v>1698</v>
      </c>
      <c r="G41" s="208" t="s">
        <v>28</v>
      </c>
      <c r="H41" s="212">
        <v>18</v>
      </c>
      <c r="I41" s="212">
        <v>25</v>
      </c>
      <c r="J41" s="213">
        <v>10</v>
      </c>
      <c r="K41" s="213">
        <v>16</v>
      </c>
      <c r="L41" s="213">
        <v>7</v>
      </c>
      <c r="M41" s="212">
        <f t="shared" si="0"/>
        <v>76</v>
      </c>
      <c r="N41" s="183" t="str">
        <f t="shared" si="1"/>
        <v>Khá</v>
      </c>
      <c r="O41" s="214"/>
    </row>
    <row r="42" spans="1:15" x14ac:dyDescent="0.25">
      <c r="A42" s="208">
        <v>30</v>
      </c>
      <c r="B42" s="209" t="s">
        <v>1699</v>
      </c>
      <c r="C42" s="210" t="s">
        <v>1700</v>
      </c>
      <c r="D42" s="210" t="s">
        <v>1701</v>
      </c>
      <c r="E42" s="336" t="s">
        <v>27</v>
      </c>
      <c r="F42" s="210" t="s">
        <v>1702</v>
      </c>
      <c r="G42" s="208" t="s">
        <v>68</v>
      </c>
      <c r="H42" s="213">
        <v>16</v>
      </c>
      <c r="I42" s="213">
        <v>25</v>
      </c>
      <c r="J42" s="213">
        <v>12</v>
      </c>
      <c r="K42" s="213">
        <v>16</v>
      </c>
      <c r="L42" s="213">
        <v>7</v>
      </c>
      <c r="M42" s="212">
        <f t="shared" si="0"/>
        <v>76</v>
      </c>
      <c r="N42" s="183" t="str">
        <f t="shared" si="1"/>
        <v>Khá</v>
      </c>
      <c r="O42" s="214"/>
    </row>
    <row r="43" spans="1:15" x14ac:dyDescent="0.25">
      <c r="A43" s="215">
        <v>31</v>
      </c>
      <c r="B43" s="209" t="s">
        <v>1703</v>
      </c>
      <c r="C43" s="210" t="s">
        <v>1704</v>
      </c>
      <c r="D43" s="210" t="s">
        <v>33</v>
      </c>
      <c r="E43" s="336" t="s">
        <v>27</v>
      </c>
      <c r="F43" s="210" t="s">
        <v>1705</v>
      </c>
      <c r="G43" s="208" t="s">
        <v>28</v>
      </c>
      <c r="H43" s="213">
        <v>20</v>
      </c>
      <c r="I43" s="213">
        <v>25</v>
      </c>
      <c r="J43" s="213">
        <v>15</v>
      </c>
      <c r="K43" s="213">
        <v>16</v>
      </c>
      <c r="L43" s="213">
        <v>10</v>
      </c>
      <c r="M43" s="183">
        <f t="shared" si="0"/>
        <v>86</v>
      </c>
      <c r="N43" s="183" t="str">
        <f t="shared" si="1"/>
        <v>Tốt</v>
      </c>
      <c r="O43" s="214" t="s">
        <v>2334</v>
      </c>
    </row>
    <row r="44" spans="1:15" x14ac:dyDescent="0.25">
      <c r="A44" s="225">
        <v>32</v>
      </c>
      <c r="B44" s="223" t="s">
        <v>1706</v>
      </c>
      <c r="C44" s="224" t="s">
        <v>1062</v>
      </c>
      <c r="D44" s="224" t="s">
        <v>607</v>
      </c>
      <c r="E44" s="339" t="s">
        <v>27</v>
      </c>
      <c r="F44" s="224" t="s">
        <v>1707</v>
      </c>
      <c r="G44" s="225" t="s">
        <v>28</v>
      </c>
      <c r="H44" s="213">
        <v>20</v>
      </c>
      <c r="I44" s="213">
        <v>25</v>
      </c>
      <c r="J44" s="213">
        <v>12</v>
      </c>
      <c r="K44" s="213">
        <v>16</v>
      </c>
      <c r="L44" s="213">
        <v>8</v>
      </c>
      <c r="M44" s="183">
        <f t="shared" si="0"/>
        <v>81</v>
      </c>
      <c r="N44" s="183" t="str">
        <f t="shared" si="1"/>
        <v>Tốt</v>
      </c>
      <c r="O44" s="226" t="s">
        <v>2336</v>
      </c>
    </row>
    <row r="45" spans="1:15" x14ac:dyDescent="0.25">
      <c r="A45" s="208">
        <v>33</v>
      </c>
      <c r="B45" s="209" t="s">
        <v>1708</v>
      </c>
      <c r="C45" s="210" t="s">
        <v>1709</v>
      </c>
      <c r="D45" s="210" t="s">
        <v>1310</v>
      </c>
      <c r="E45" s="336" t="s">
        <v>31</v>
      </c>
      <c r="F45" s="210" t="s">
        <v>565</v>
      </c>
      <c r="G45" s="208" t="s">
        <v>28</v>
      </c>
      <c r="H45" s="213">
        <v>16</v>
      </c>
      <c r="I45" s="213">
        <v>25</v>
      </c>
      <c r="J45" s="213">
        <v>10</v>
      </c>
      <c r="K45" s="213">
        <v>16</v>
      </c>
      <c r="L45" s="213">
        <v>7</v>
      </c>
      <c r="M45" s="212">
        <f t="shared" si="0"/>
        <v>74</v>
      </c>
      <c r="N45" s="183" t="str">
        <f t="shared" si="1"/>
        <v>Khá</v>
      </c>
      <c r="O45" s="214"/>
    </row>
    <row r="46" spans="1:15" x14ac:dyDescent="0.25">
      <c r="A46" s="208">
        <v>34</v>
      </c>
      <c r="B46" s="209" t="s">
        <v>1710</v>
      </c>
      <c r="C46" s="210" t="s">
        <v>372</v>
      </c>
      <c r="D46" s="210" t="s">
        <v>137</v>
      </c>
      <c r="E46" s="336" t="s">
        <v>27</v>
      </c>
      <c r="F46" s="210" t="s">
        <v>1711</v>
      </c>
      <c r="G46" s="208" t="s">
        <v>28</v>
      </c>
      <c r="H46" s="213">
        <v>20</v>
      </c>
      <c r="I46" s="213">
        <v>25</v>
      </c>
      <c r="J46" s="213">
        <v>12</v>
      </c>
      <c r="K46" s="213">
        <v>16</v>
      </c>
      <c r="L46" s="213">
        <v>5</v>
      </c>
      <c r="M46" s="183">
        <f t="shared" si="0"/>
        <v>78</v>
      </c>
      <c r="N46" s="183" t="str">
        <f t="shared" si="1"/>
        <v>Khá</v>
      </c>
      <c r="O46" s="214" t="s">
        <v>1897</v>
      </c>
    </row>
    <row r="47" spans="1:15" x14ac:dyDescent="0.25">
      <c r="A47" s="215">
        <v>35</v>
      </c>
      <c r="B47" s="209" t="s">
        <v>1712</v>
      </c>
      <c r="C47" s="210" t="s">
        <v>1646</v>
      </c>
      <c r="D47" s="210" t="s">
        <v>137</v>
      </c>
      <c r="E47" s="336" t="s">
        <v>27</v>
      </c>
      <c r="F47" s="210" t="s">
        <v>1713</v>
      </c>
      <c r="G47" s="208" t="s">
        <v>28</v>
      </c>
      <c r="H47" s="213">
        <v>12</v>
      </c>
      <c r="I47" s="213">
        <v>25</v>
      </c>
      <c r="J47" s="213">
        <v>12</v>
      </c>
      <c r="K47" s="213">
        <v>16</v>
      </c>
      <c r="L47" s="213">
        <v>7</v>
      </c>
      <c r="M47" s="212">
        <f t="shared" si="0"/>
        <v>72</v>
      </c>
      <c r="N47" s="183" t="str">
        <f t="shared" si="1"/>
        <v>Khá</v>
      </c>
      <c r="O47" s="214"/>
    </row>
    <row r="48" spans="1:15" s="337" customFormat="1" x14ac:dyDescent="0.25">
      <c r="A48" s="217">
        <v>36</v>
      </c>
      <c r="B48" s="209">
        <v>110317038</v>
      </c>
      <c r="C48" s="210" t="s">
        <v>1714</v>
      </c>
      <c r="D48" s="210" t="s">
        <v>1321</v>
      </c>
      <c r="E48" s="340" t="s">
        <v>31</v>
      </c>
      <c r="F48" s="210" t="s">
        <v>1715</v>
      </c>
      <c r="G48" s="217" t="s">
        <v>28</v>
      </c>
      <c r="H48" s="219">
        <v>18</v>
      </c>
      <c r="I48" s="219">
        <v>25</v>
      </c>
      <c r="J48" s="219">
        <v>12</v>
      </c>
      <c r="K48" s="219">
        <v>16</v>
      </c>
      <c r="L48" s="219">
        <v>10</v>
      </c>
      <c r="M48" s="183">
        <f t="shared" si="0"/>
        <v>81</v>
      </c>
      <c r="N48" s="183" t="str">
        <f t="shared" si="1"/>
        <v>Tốt</v>
      </c>
      <c r="O48" s="220" t="s">
        <v>2337</v>
      </c>
    </row>
    <row r="49" spans="1:29" x14ac:dyDescent="0.25">
      <c r="A49" s="208">
        <v>37</v>
      </c>
      <c r="B49" s="209" t="s">
        <v>1716</v>
      </c>
      <c r="C49" s="210" t="s">
        <v>1065</v>
      </c>
      <c r="D49" s="210" t="s">
        <v>197</v>
      </c>
      <c r="E49" s="336" t="s">
        <v>27</v>
      </c>
      <c r="F49" s="210" t="s">
        <v>1717</v>
      </c>
      <c r="G49" s="208" t="s">
        <v>28</v>
      </c>
      <c r="H49" s="213">
        <v>12</v>
      </c>
      <c r="I49" s="213">
        <v>25</v>
      </c>
      <c r="J49" s="213">
        <v>12</v>
      </c>
      <c r="K49" s="213">
        <v>16</v>
      </c>
      <c r="L49" s="213">
        <v>7</v>
      </c>
      <c r="M49" s="212">
        <f t="shared" si="0"/>
        <v>72</v>
      </c>
      <c r="N49" s="183" t="str">
        <f t="shared" si="1"/>
        <v>Khá</v>
      </c>
      <c r="O49" s="761"/>
      <c r="P49" s="197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</row>
    <row r="50" spans="1:29" x14ac:dyDescent="0.25">
      <c r="A50" s="222">
        <v>38</v>
      </c>
      <c r="B50" s="223" t="s">
        <v>1718</v>
      </c>
      <c r="C50" s="224" t="s">
        <v>1719</v>
      </c>
      <c r="D50" s="224" t="s">
        <v>875</v>
      </c>
      <c r="E50" s="341" t="s">
        <v>31</v>
      </c>
      <c r="F50" s="224" t="s">
        <v>1720</v>
      </c>
      <c r="G50" s="225" t="s">
        <v>28</v>
      </c>
      <c r="H50" s="213">
        <v>16</v>
      </c>
      <c r="I50" s="213">
        <v>25</v>
      </c>
      <c r="J50" s="213">
        <v>17</v>
      </c>
      <c r="K50" s="213">
        <v>20</v>
      </c>
      <c r="L50" s="213">
        <v>8</v>
      </c>
      <c r="M50" s="183">
        <f t="shared" si="0"/>
        <v>86</v>
      </c>
      <c r="N50" s="183" t="str">
        <f t="shared" si="1"/>
        <v>Tốt</v>
      </c>
      <c r="O50" s="226" t="s">
        <v>1898</v>
      </c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</row>
    <row r="51" spans="1:29" x14ac:dyDescent="0.25">
      <c r="A51" s="208">
        <v>39</v>
      </c>
      <c r="B51" s="209" t="s">
        <v>1721</v>
      </c>
      <c r="C51" s="210" t="s">
        <v>1722</v>
      </c>
      <c r="D51" s="210" t="s">
        <v>614</v>
      </c>
      <c r="E51" s="342" t="s">
        <v>31</v>
      </c>
      <c r="F51" s="210" t="s">
        <v>1682</v>
      </c>
      <c r="G51" s="208" t="s">
        <v>28</v>
      </c>
      <c r="H51" s="213">
        <v>12</v>
      </c>
      <c r="I51" s="213">
        <v>25</v>
      </c>
      <c r="J51" s="213">
        <v>10</v>
      </c>
      <c r="K51" s="213">
        <v>16</v>
      </c>
      <c r="L51" s="213">
        <v>7</v>
      </c>
      <c r="M51" s="212">
        <f t="shared" si="0"/>
        <v>70</v>
      </c>
      <c r="N51" s="183" t="str">
        <f t="shared" si="1"/>
        <v>Khá</v>
      </c>
      <c r="O51" s="214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</row>
    <row r="52" spans="1:29" x14ac:dyDescent="0.25">
      <c r="A52" s="853" t="s">
        <v>1723</v>
      </c>
      <c r="B52" s="853"/>
      <c r="C52" s="853"/>
      <c r="D52" s="853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764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</row>
    <row r="53" spans="1:29" x14ac:dyDescent="0.25">
      <c r="A53" s="198"/>
      <c r="B53" s="854" t="s">
        <v>1724</v>
      </c>
      <c r="C53" s="854"/>
      <c r="D53" s="854"/>
      <c r="E53" s="854"/>
      <c r="F53" s="854"/>
      <c r="G53" s="198"/>
      <c r="H53" s="198"/>
      <c r="I53" s="854" t="s">
        <v>1579</v>
      </c>
      <c r="J53" s="854"/>
      <c r="K53" s="854"/>
      <c r="L53" s="854"/>
      <c r="M53" s="854"/>
      <c r="N53" s="198"/>
      <c r="O53" s="760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</row>
    <row r="54" spans="1:29" x14ac:dyDescent="0.25">
      <c r="A54" s="232"/>
      <c r="B54" s="232"/>
      <c r="C54" s="233"/>
      <c r="D54" s="232"/>
      <c r="E54" s="232"/>
      <c r="F54" s="232"/>
      <c r="G54" s="232"/>
      <c r="H54" s="232"/>
      <c r="I54" s="232"/>
      <c r="J54" s="232"/>
      <c r="K54" s="234"/>
      <c r="L54" s="234"/>
      <c r="M54" s="234"/>
      <c r="N54" s="234"/>
      <c r="O54" s="790"/>
      <c r="P54" s="232"/>
      <c r="Q54" s="232"/>
      <c r="R54" s="234"/>
      <c r="S54" s="234"/>
      <c r="T54" s="234"/>
      <c r="U54" s="234"/>
      <c r="V54" s="234"/>
      <c r="W54" s="234"/>
      <c r="X54" s="235"/>
      <c r="Y54" s="235"/>
      <c r="Z54" s="235"/>
      <c r="AA54" s="235"/>
      <c r="AB54" s="235"/>
      <c r="AC54" s="235"/>
    </row>
    <row r="55" spans="1:29" x14ac:dyDescent="0.25">
      <c r="A55" s="232"/>
      <c r="B55" s="232"/>
      <c r="C55" s="233"/>
      <c r="D55" s="232"/>
      <c r="E55" s="232"/>
      <c r="F55" s="232"/>
      <c r="G55" s="232"/>
      <c r="H55" s="232"/>
      <c r="I55" s="232"/>
      <c r="J55" s="232"/>
      <c r="K55" s="234"/>
      <c r="L55" s="234"/>
      <c r="M55" s="234"/>
      <c r="N55" s="234"/>
      <c r="O55" s="790"/>
      <c r="P55" s="232"/>
      <c r="Q55" s="232"/>
      <c r="R55" s="234"/>
      <c r="S55" s="234"/>
      <c r="T55" s="234"/>
      <c r="U55" s="234"/>
      <c r="V55" s="234"/>
      <c r="W55" s="234"/>
      <c r="X55" s="235"/>
      <c r="Y55" s="235"/>
      <c r="Z55" s="235"/>
      <c r="AA55" s="235"/>
      <c r="AB55" s="235"/>
      <c r="AC55" s="235"/>
    </row>
    <row r="56" spans="1:29" x14ac:dyDescent="0.25">
      <c r="A56" s="232"/>
      <c r="B56" s="583" t="s">
        <v>1364</v>
      </c>
      <c r="C56" s="233"/>
      <c r="D56" s="232"/>
      <c r="E56" s="232"/>
      <c r="F56" s="232"/>
      <c r="G56" s="232"/>
      <c r="H56" s="232"/>
      <c r="I56" s="232"/>
      <c r="J56" s="232"/>
      <c r="K56" s="234"/>
      <c r="L56" s="234"/>
      <c r="M56" s="234"/>
      <c r="N56" s="234"/>
      <c r="O56" s="790"/>
      <c r="P56" s="232"/>
      <c r="Q56" s="232"/>
      <c r="R56" s="234"/>
      <c r="S56" s="234"/>
      <c r="T56" s="234"/>
      <c r="U56" s="234"/>
      <c r="V56" s="234"/>
      <c r="W56" s="234"/>
      <c r="X56" s="235"/>
      <c r="Y56" s="235"/>
      <c r="Z56" s="235"/>
      <c r="AA56" s="235"/>
      <c r="AB56" s="235"/>
      <c r="AC56" s="235"/>
    </row>
    <row r="57" spans="1:29" x14ac:dyDescent="0.25">
      <c r="A57" s="232"/>
      <c r="B57" s="232"/>
      <c r="C57" s="233"/>
      <c r="D57" s="232"/>
      <c r="E57" s="232"/>
      <c r="F57" s="232"/>
      <c r="G57" s="232"/>
      <c r="H57" s="232"/>
      <c r="I57" s="232"/>
      <c r="J57" s="232"/>
      <c r="K57" s="234"/>
      <c r="L57" s="234"/>
      <c r="M57" s="234"/>
      <c r="N57" s="234"/>
      <c r="O57" s="790"/>
      <c r="P57" s="232"/>
      <c r="Q57" s="232"/>
      <c r="R57" s="234"/>
      <c r="S57" s="234"/>
      <c r="T57" s="234"/>
      <c r="U57" s="234"/>
      <c r="V57" s="234"/>
      <c r="W57" s="234"/>
      <c r="X57" s="235"/>
      <c r="Y57" s="235"/>
      <c r="Z57" s="235"/>
      <c r="AA57" s="235"/>
      <c r="AB57" s="235"/>
      <c r="AC57" s="235"/>
    </row>
    <row r="58" spans="1:29" x14ac:dyDescent="0.25">
      <c r="A58" s="232"/>
      <c r="B58" s="232"/>
      <c r="C58" s="233"/>
      <c r="D58" s="232"/>
      <c r="E58" s="232"/>
      <c r="F58" s="232"/>
      <c r="G58" s="232"/>
      <c r="H58" s="232"/>
      <c r="I58" s="232"/>
      <c r="J58" s="232"/>
      <c r="K58" s="234"/>
      <c r="L58" s="234"/>
      <c r="M58" s="234"/>
      <c r="N58" s="234"/>
      <c r="O58" s="790"/>
      <c r="P58" s="232"/>
      <c r="Q58" s="232"/>
      <c r="R58" s="234"/>
      <c r="S58" s="234"/>
      <c r="T58" s="234"/>
      <c r="U58" s="234"/>
      <c r="V58" s="234"/>
      <c r="W58" s="234"/>
      <c r="X58" s="235"/>
      <c r="Y58" s="235"/>
      <c r="Z58" s="235"/>
      <c r="AA58" s="235"/>
      <c r="AB58" s="235"/>
      <c r="AC58" s="235"/>
    </row>
    <row r="59" spans="1:29" x14ac:dyDescent="0.25">
      <c r="A59" s="232"/>
      <c r="B59" s="232"/>
      <c r="C59" s="233"/>
      <c r="D59" s="232"/>
      <c r="E59" s="232"/>
      <c r="F59" s="232"/>
      <c r="G59" s="232"/>
      <c r="H59" s="232"/>
      <c r="I59" s="232"/>
      <c r="J59" s="232"/>
      <c r="K59" s="234"/>
      <c r="L59" s="234"/>
      <c r="M59" s="234"/>
      <c r="N59" s="234"/>
      <c r="O59" s="790"/>
      <c r="P59" s="232"/>
      <c r="Q59" s="232"/>
      <c r="R59" s="234"/>
      <c r="S59" s="234"/>
      <c r="T59" s="234"/>
      <c r="U59" s="234"/>
      <c r="V59" s="234"/>
      <c r="W59" s="234"/>
      <c r="X59" s="235"/>
      <c r="Y59" s="235"/>
      <c r="Z59" s="235"/>
      <c r="AA59" s="235"/>
      <c r="AB59" s="235"/>
      <c r="AC59" s="235"/>
    </row>
    <row r="60" spans="1:29" x14ac:dyDescent="0.25">
      <c r="A60" s="232"/>
      <c r="B60" s="232"/>
      <c r="C60" s="233"/>
      <c r="D60" s="232"/>
      <c r="E60" s="232"/>
      <c r="F60" s="232"/>
      <c r="G60" s="232"/>
      <c r="H60" s="232"/>
      <c r="I60" s="232"/>
      <c r="J60" s="232"/>
      <c r="K60" s="234"/>
      <c r="L60" s="234"/>
      <c r="M60" s="234"/>
      <c r="N60" s="234"/>
      <c r="O60" s="790"/>
      <c r="P60" s="232"/>
      <c r="Q60" s="232"/>
      <c r="R60" s="234"/>
      <c r="S60" s="234"/>
      <c r="T60" s="234"/>
      <c r="U60" s="234"/>
      <c r="V60" s="234"/>
      <c r="W60" s="234"/>
      <c r="X60" s="235"/>
      <c r="Y60" s="235"/>
      <c r="Z60" s="235"/>
      <c r="AA60" s="235"/>
      <c r="AB60" s="235"/>
      <c r="AC60" s="235"/>
    </row>
    <row r="61" spans="1:29" x14ac:dyDescent="0.25">
      <c r="A61" s="232"/>
      <c r="B61" s="232"/>
      <c r="C61" s="233"/>
      <c r="D61" s="232"/>
      <c r="E61" s="232"/>
      <c r="F61" s="232"/>
      <c r="G61" s="232"/>
      <c r="H61" s="232"/>
      <c r="I61" s="232"/>
      <c r="J61" s="232"/>
      <c r="K61" s="234"/>
      <c r="L61" s="234"/>
      <c r="M61" s="234"/>
      <c r="N61" s="234"/>
      <c r="O61" s="790"/>
      <c r="P61" s="232"/>
      <c r="Q61" s="232"/>
      <c r="R61" s="234"/>
      <c r="S61" s="234"/>
      <c r="T61" s="234"/>
      <c r="U61" s="234"/>
      <c r="V61" s="234"/>
      <c r="W61" s="234"/>
      <c r="X61" s="235"/>
      <c r="Y61" s="235"/>
      <c r="Z61" s="235"/>
      <c r="AA61" s="235"/>
      <c r="AB61" s="235"/>
      <c r="AC61" s="235"/>
    </row>
    <row r="62" spans="1:29" x14ac:dyDescent="0.25">
      <c r="A62" s="232"/>
      <c r="B62" s="232"/>
      <c r="C62" s="233"/>
      <c r="D62" s="232"/>
      <c r="E62" s="232"/>
      <c r="F62" s="232"/>
      <c r="G62" s="232"/>
      <c r="H62" s="232"/>
      <c r="I62" s="232"/>
      <c r="J62" s="232"/>
      <c r="K62" s="234"/>
      <c r="L62" s="234"/>
      <c r="M62" s="234"/>
      <c r="N62" s="234"/>
      <c r="O62" s="790"/>
      <c r="P62" s="232"/>
      <c r="Q62" s="232"/>
      <c r="R62" s="234"/>
      <c r="S62" s="234"/>
      <c r="T62" s="234"/>
      <c r="U62" s="234"/>
      <c r="V62" s="234"/>
      <c r="W62" s="234"/>
      <c r="X62" s="235"/>
      <c r="Y62" s="235"/>
      <c r="Z62" s="235"/>
      <c r="AA62" s="235"/>
      <c r="AB62" s="235"/>
      <c r="AC62" s="235"/>
    </row>
    <row r="63" spans="1:29" x14ac:dyDescent="0.25">
      <c r="A63" s="232"/>
      <c r="B63" s="232"/>
      <c r="C63" s="233"/>
      <c r="D63" s="232"/>
      <c r="E63" s="232"/>
      <c r="F63" s="232"/>
      <c r="G63" s="232"/>
      <c r="H63" s="232"/>
      <c r="I63" s="232"/>
      <c r="J63" s="232"/>
      <c r="K63" s="234"/>
      <c r="L63" s="234"/>
      <c r="M63" s="234"/>
      <c r="N63" s="234"/>
      <c r="O63" s="790"/>
      <c r="P63" s="232"/>
      <c r="Q63" s="232"/>
      <c r="R63" s="234"/>
      <c r="S63" s="234"/>
      <c r="T63" s="234"/>
      <c r="U63" s="234"/>
      <c r="V63" s="234"/>
      <c r="W63" s="234"/>
      <c r="X63" s="235"/>
      <c r="Y63" s="235"/>
      <c r="Z63" s="235"/>
      <c r="AA63" s="235"/>
      <c r="AB63" s="235"/>
      <c r="AC63" s="235"/>
    </row>
    <row r="64" spans="1:29" x14ac:dyDescent="0.25">
      <c r="A64" s="232"/>
      <c r="B64" s="232"/>
      <c r="C64" s="233"/>
      <c r="D64" s="232"/>
      <c r="E64" s="232"/>
      <c r="F64" s="232"/>
      <c r="G64" s="232"/>
      <c r="H64" s="232"/>
      <c r="I64" s="232"/>
      <c r="J64" s="232"/>
      <c r="K64" s="234"/>
      <c r="L64" s="234"/>
      <c r="M64" s="234"/>
      <c r="N64" s="234"/>
      <c r="O64" s="790"/>
      <c r="P64" s="232"/>
      <c r="Q64" s="232"/>
      <c r="R64" s="234"/>
      <c r="S64" s="234"/>
      <c r="T64" s="234"/>
      <c r="U64" s="234"/>
      <c r="V64" s="234"/>
      <c r="W64" s="234"/>
      <c r="X64" s="235"/>
      <c r="Y64" s="235"/>
      <c r="Z64" s="235"/>
      <c r="AA64" s="235"/>
      <c r="AB64" s="235"/>
      <c r="AC64" s="235"/>
    </row>
    <row r="65" spans="1:29" x14ac:dyDescent="0.25">
      <c r="A65" s="232"/>
      <c r="B65" s="232"/>
      <c r="C65" s="233"/>
      <c r="D65" s="232"/>
      <c r="E65" s="232"/>
      <c r="F65" s="232"/>
      <c r="G65" s="232"/>
      <c r="H65" s="232"/>
      <c r="I65" s="232"/>
      <c r="J65" s="232"/>
      <c r="K65" s="234"/>
      <c r="L65" s="234"/>
      <c r="M65" s="234"/>
      <c r="N65" s="234"/>
      <c r="O65" s="790"/>
      <c r="P65" s="232"/>
      <c r="Q65" s="232"/>
      <c r="R65" s="234"/>
      <c r="S65" s="234"/>
      <c r="T65" s="234"/>
      <c r="U65" s="234"/>
      <c r="V65" s="234"/>
      <c r="W65" s="234"/>
      <c r="X65" s="235"/>
      <c r="Y65" s="235"/>
      <c r="Z65" s="235"/>
      <c r="AA65" s="235"/>
      <c r="AB65" s="235"/>
      <c r="AC65" s="235"/>
    </row>
    <row r="66" spans="1:29" x14ac:dyDescent="0.25">
      <c r="A66" s="232"/>
      <c r="B66" s="232"/>
      <c r="C66" s="233"/>
      <c r="D66" s="232"/>
      <c r="E66" s="232"/>
      <c r="F66" s="232"/>
      <c r="G66" s="232"/>
      <c r="H66" s="232"/>
      <c r="I66" s="232"/>
      <c r="J66" s="232"/>
      <c r="K66" s="234"/>
      <c r="L66" s="234"/>
      <c r="M66" s="234"/>
      <c r="N66" s="234"/>
      <c r="O66" s="790"/>
      <c r="P66" s="232"/>
      <c r="Q66" s="232"/>
      <c r="R66" s="234"/>
      <c r="S66" s="234"/>
      <c r="T66" s="234"/>
      <c r="U66" s="234"/>
      <c r="V66" s="234"/>
      <c r="W66" s="234"/>
      <c r="X66" s="235"/>
      <c r="Y66" s="235"/>
      <c r="Z66" s="235"/>
      <c r="AA66" s="235"/>
      <c r="AB66" s="235"/>
      <c r="AC66" s="235"/>
    </row>
    <row r="67" spans="1:29" x14ac:dyDescent="0.25">
      <c r="A67" s="232"/>
      <c r="B67" s="232"/>
      <c r="C67" s="233"/>
      <c r="D67" s="232"/>
      <c r="E67" s="232"/>
      <c r="F67" s="232"/>
      <c r="G67" s="232"/>
      <c r="H67" s="232"/>
      <c r="I67" s="232"/>
      <c r="J67" s="232"/>
      <c r="K67" s="234"/>
      <c r="L67" s="234"/>
      <c r="M67" s="234"/>
      <c r="N67" s="234"/>
      <c r="O67" s="790"/>
      <c r="P67" s="232"/>
      <c r="Q67" s="232"/>
      <c r="R67" s="234"/>
      <c r="S67" s="234"/>
      <c r="T67" s="234"/>
      <c r="U67" s="234"/>
      <c r="V67" s="234"/>
      <c r="W67" s="234"/>
      <c r="X67" s="235"/>
      <c r="Y67" s="235"/>
      <c r="Z67" s="235"/>
      <c r="AA67" s="235"/>
      <c r="AB67" s="235"/>
      <c r="AC67" s="235"/>
    </row>
    <row r="68" spans="1:29" x14ac:dyDescent="0.25">
      <c r="A68" s="232"/>
      <c r="B68" s="232"/>
      <c r="C68" s="233"/>
      <c r="D68" s="232"/>
      <c r="E68" s="232"/>
      <c r="F68" s="232"/>
      <c r="G68" s="232"/>
      <c r="H68" s="232"/>
      <c r="I68" s="232"/>
      <c r="J68" s="232"/>
      <c r="K68" s="234"/>
      <c r="L68" s="234"/>
      <c r="M68" s="234"/>
      <c r="N68" s="234"/>
      <c r="O68" s="790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</row>
    <row r="69" spans="1:29" x14ac:dyDescent="0.25">
      <c r="A69" s="232"/>
      <c r="B69" s="232"/>
      <c r="C69" s="233"/>
      <c r="D69" s="232"/>
      <c r="E69" s="232"/>
      <c r="F69" s="232"/>
      <c r="G69" s="232"/>
      <c r="H69" s="232"/>
      <c r="I69" s="232"/>
      <c r="J69" s="232"/>
      <c r="K69" s="234"/>
      <c r="L69" s="234"/>
      <c r="M69" s="234"/>
      <c r="N69" s="234"/>
      <c r="O69" s="790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</row>
    <row r="70" spans="1:29" x14ac:dyDescent="0.25">
      <c r="A70" s="232"/>
      <c r="B70" s="232"/>
      <c r="C70" s="233"/>
      <c r="D70" s="232"/>
      <c r="E70" s="232"/>
      <c r="F70" s="232"/>
      <c r="G70" s="232"/>
      <c r="H70" s="232"/>
      <c r="I70" s="232"/>
      <c r="J70" s="232"/>
      <c r="K70" s="234"/>
      <c r="L70" s="234"/>
      <c r="M70" s="234"/>
      <c r="N70" s="234"/>
      <c r="O70" s="790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</row>
    <row r="71" spans="1:29" x14ac:dyDescent="0.25">
      <c r="A71" s="232"/>
      <c r="B71" s="232"/>
      <c r="C71" s="233"/>
      <c r="D71" s="232"/>
      <c r="E71" s="232"/>
      <c r="F71" s="232"/>
      <c r="G71" s="232"/>
      <c r="H71" s="232"/>
      <c r="I71" s="232"/>
      <c r="J71" s="232"/>
      <c r="K71" s="234"/>
      <c r="L71" s="234"/>
      <c r="M71" s="234"/>
      <c r="N71" s="234"/>
      <c r="O71" s="790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</row>
    <row r="72" spans="1:29" x14ac:dyDescent="0.25">
      <c r="A72" s="232"/>
      <c r="B72" s="232"/>
      <c r="C72" s="233"/>
      <c r="D72" s="232"/>
      <c r="E72" s="232"/>
      <c r="F72" s="232"/>
      <c r="G72" s="232"/>
      <c r="H72" s="232"/>
      <c r="I72" s="232"/>
      <c r="J72" s="232"/>
      <c r="K72" s="234"/>
      <c r="L72" s="234"/>
      <c r="M72" s="234"/>
      <c r="N72" s="234"/>
      <c r="O72" s="790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</row>
    <row r="73" spans="1:29" x14ac:dyDescent="0.25">
      <c r="A73" s="232"/>
      <c r="B73" s="232"/>
      <c r="C73" s="233"/>
      <c r="D73" s="232"/>
      <c r="E73" s="232"/>
      <c r="F73" s="232"/>
      <c r="G73" s="232"/>
      <c r="H73" s="232"/>
      <c r="I73" s="232"/>
      <c r="J73" s="232"/>
      <c r="K73" s="234"/>
      <c r="L73" s="234"/>
      <c r="M73" s="234"/>
      <c r="N73" s="234"/>
      <c r="O73" s="790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</row>
    <row r="74" spans="1:29" x14ac:dyDescent="0.25">
      <c r="A74" s="232"/>
      <c r="B74" s="232"/>
      <c r="C74" s="233"/>
      <c r="D74" s="232"/>
      <c r="E74" s="232"/>
      <c r="F74" s="232"/>
      <c r="G74" s="232"/>
      <c r="H74" s="232"/>
      <c r="I74" s="232"/>
      <c r="J74" s="232"/>
      <c r="K74" s="234"/>
      <c r="L74" s="234"/>
      <c r="M74" s="234"/>
      <c r="N74" s="234"/>
      <c r="O74" s="790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</row>
    <row r="75" spans="1:29" x14ac:dyDescent="0.25">
      <c r="A75" s="232"/>
      <c r="B75" s="232"/>
      <c r="C75" s="233"/>
      <c r="D75" s="232"/>
      <c r="E75" s="232"/>
      <c r="F75" s="232"/>
      <c r="G75" s="232"/>
      <c r="H75" s="232"/>
      <c r="I75" s="232"/>
      <c r="J75" s="232"/>
      <c r="K75" s="234"/>
      <c r="L75" s="234"/>
      <c r="M75" s="234"/>
      <c r="N75" s="234"/>
      <c r="O75" s="790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</row>
    <row r="76" spans="1:29" x14ac:dyDescent="0.25">
      <c r="A76" s="232"/>
      <c r="B76" s="232"/>
      <c r="C76" s="233"/>
      <c r="D76" s="232"/>
      <c r="E76" s="232"/>
      <c r="F76" s="232"/>
      <c r="G76" s="232"/>
      <c r="H76" s="232"/>
      <c r="I76" s="232"/>
      <c r="J76" s="232"/>
      <c r="K76" s="234"/>
      <c r="L76" s="234"/>
      <c r="M76" s="234"/>
      <c r="N76" s="234"/>
      <c r="O76" s="790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</row>
    <row r="77" spans="1:29" x14ac:dyDescent="0.25">
      <c r="A77" s="232"/>
      <c r="B77" s="232"/>
      <c r="C77" s="233"/>
      <c r="D77" s="232"/>
      <c r="E77" s="232"/>
      <c r="F77" s="232"/>
      <c r="G77" s="232"/>
      <c r="H77" s="232"/>
      <c r="I77" s="232"/>
      <c r="J77" s="232"/>
      <c r="K77" s="234"/>
      <c r="L77" s="234"/>
      <c r="M77" s="234"/>
      <c r="N77" s="234"/>
      <c r="O77" s="790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</row>
    <row r="78" spans="1:29" x14ac:dyDescent="0.25">
      <c r="A78" s="232"/>
      <c r="B78" s="232"/>
      <c r="C78" s="233"/>
      <c r="D78" s="232"/>
      <c r="E78" s="232"/>
      <c r="F78" s="232"/>
      <c r="G78" s="232"/>
      <c r="H78" s="232"/>
      <c r="I78" s="232"/>
      <c r="J78" s="232"/>
      <c r="K78" s="234"/>
      <c r="L78" s="234"/>
      <c r="M78" s="234"/>
      <c r="N78" s="234"/>
      <c r="O78" s="790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</row>
    <row r="79" spans="1:29" x14ac:dyDescent="0.25">
      <c r="A79" s="232"/>
      <c r="B79" s="232"/>
      <c r="C79" s="233"/>
      <c r="D79" s="232"/>
      <c r="E79" s="232"/>
      <c r="F79" s="232"/>
      <c r="G79" s="232"/>
      <c r="H79" s="232"/>
      <c r="I79" s="232"/>
      <c r="J79" s="232"/>
      <c r="K79" s="234"/>
      <c r="L79" s="234"/>
      <c r="M79" s="234"/>
      <c r="N79" s="234"/>
      <c r="O79" s="790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</row>
    <row r="80" spans="1:29" x14ac:dyDescent="0.25">
      <c r="A80" s="232"/>
      <c r="B80" s="232"/>
      <c r="C80" s="233"/>
      <c r="D80" s="232"/>
      <c r="E80" s="232"/>
      <c r="F80" s="232"/>
      <c r="G80" s="232"/>
      <c r="H80" s="232"/>
      <c r="I80" s="232"/>
      <c r="J80" s="232"/>
      <c r="K80" s="234"/>
      <c r="L80" s="234"/>
      <c r="M80" s="234"/>
      <c r="N80" s="234"/>
      <c r="O80" s="790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</row>
    <row r="81" spans="1:15" x14ac:dyDescent="0.25">
      <c r="A81" s="232"/>
      <c r="B81" s="232"/>
      <c r="C81" s="233"/>
      <c r="D81" s="232"/>
      <c r="E81" s="236"/>
      <c r="F81" s="236"/>
      <c r="G81" s="232"/>
      <c r="H81" s="232"/>
      <c r="I81" s="232"/>
      <c r="J81" s="232"/>
      <c r="K81" s="234"/>
      <c r="L81" s="234"/>
      <c r="M81" s="234"/>
      <c r="N81" s="234"/>
      <c r="O81" s="790"/>
    </row>
    <row r="82" spans="1:15" x14ac:dyDescent="0.25">
      <c r="A82" s="232"/>
      <c r="B82" s="232"/>
      <c r="C82" s="233"/>
      <c r="D82" s="232"/>
      <c r="E82" s="232"/>
      <c r="F82" s="232"/>
      <c r="G82" s="232"/>
      <c r="H82" s="232"/>
      <c r="I82" s="232"/>
      <c r="J82" s="232"/>
      <c r="K82" s="234"/>
      <c r="L82" s="234"/>
      <c r="M82" s="234"/>
      <c r="N82" s="234"/>
      <c r="O82" s="790"/>
    </row>
    <row r="83" spans="1:15" x14ac:dyDescent="0.25">
      <c r="A83" s="232"/>
      <c r="B83" s="232"/>
      <c r="C83" s="233"/>
      <c r="D83" s="232"/>
      <c r="E83" s="232"/>
      <c r="F83" s="232"/>
      <c r="G83" s="232"/>
      <c r="H83" s="232"/>
      <c r="I83" s="232"/>
      <c r="J83" s="232"/>
      <c r="K83" s="234"/>
      <c r="L83" s="234"/>
      <c r="M83" s="234"/>
      <c r="N83" s="234"/>
      <c r="O83" s="790"/>
    </row>
    <row r="84" spans="1:15" x14ac:dyDescent="0.25">
      <c r="A84" s="232"/>
      <c r="B84" s="232"/>
      <c r="C84" s="233"/>
      <c r="D84" s="232"/>
      <c r="E84" s="232"/>
      <c r="F84" s="232"/>
      <c r="G84" s="232"/>
      <c r="H84" s="232"/>
      <c r="I84" s="232"/>
      <c r="J84" s="232"/>
      <c r="K84" s="234"/>
      <c r="L84" s="234"/>
      <c r="M84" s="234"/>
      <c r="N84" s="234"/>
      <c r="O84" s="790"/>
    </row>
    <row r="85" spans="1:15" x14ac:dyDescent="0.25">
      <c r="A85" s="232"/>
      <c r="B85" s="232"/>
      <c r="C85" s="233"/>
      <c r="D85" s="232"/>
      <c r="E85" s="232"/>
      <c r="F85" s="232"/>
      <c r="G85" s="232"/>
      <c r="H85" s="232"/>
      <c r="I85" s="232"/>
      <c r="J85" s="232"/>
      <c r="K85" s="234"/>
      <c r="L85" s="234"/>
      <c r="M85" s="234"/>
      <c r="N85" s="234"/>
      <c r="O85" s="790"/>
    </row>
    <row r="86" spans="1:15" x14ac:dyDescent="0.25">
      <c r="A86" s="232"/>
      <c r="B86" s="232"/>
      <c r="C86" s="233"/>
      <c r="D86" s="232"/>
      <c r="E86" s="232"/>
      <c r="F86" s="232"/>
      <c r="G86" s="232"/>
      <c r="H86" s="232"/>
      <c r="I86" s="232"/>
      <c r="J86" s="232"/>
      <c r="K86" s="234"/>
      <c r="L86" s="234"/>
      <c r="M86" s="234"/>
      <c r="N86" s="234"/>
      <c r="O86" s="790"/>
    </row>
    <row r="87" spans="1:15" x14ac:dyDescent="0.25">
      <c r="A87" s="232"/>
      <c r="B87" s="232"/>
      <c r="C87" s="233"/>
      <c r="D87" s="232"/>
      <c r="E87" s="232"/>
      <c r="F87" s="232"/>
      <c r="G87" s="232"/>
      <c r="H87" s="232"/>
      <c r="I87" s="232"/>
      <c r="J87" s="232"/>
      <c r="K87" s="234"/>
      <c r="L87" s="234"/>
      <c r="M87" s="234"/>
      <c r="N87" s="234"/>
      <c r="O87" s="790"/>
    </row>
    <row r="88" spans="1:15" x14ac:dyDescent="0.25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764"/>
    </row>
    <row r="89" spans="1:15" x14ac:dyDescent="0.25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764"/>
    </row>
    <row r="90" spans="1:15" x14ac:dyDescent="0.25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764"/>
    </row>
    <row r="91" spans="1:15" x14ac:dyDescent="0.25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764"/>
    </row>
    <row r="92" spans="1:15" x14ac:dyDescent="0.25">
      <c r="A92" s="237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764"/>
    </row>
    <row r="93" spans="1:15" x14ac:dyDescent="0.25">
      <c r="A93" s="196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764"/>
    </row>
    <row r="94" spans="1:15" x14ac:dyDescent="0.25">
      <c r="A94" s="228"/>
      <c r="B94" s="228"/>
      <c r="C94" s="228"/>
      <c r="D94" s="228"/>
      <c r="E94" s="228"/>
      <c r="F94" s="228"/>
      <c r="G94" s="196"/>
      <c r="H94" s="228"/>
      <c r="I94" s="228"/>
      <c r="J94" s="228"/>
      <c r="K94" s="228"/>
      <c r="L94" s="228"/>
      <c r="M94" s="228"/>
      <c r="N94" s="196"/>
      <c r="O94" s="764"/>
    </row>
    <row r="95" spans="1:15" x14ac:dyDescent="0.25">
      <c r="A95" s="228"/>
      <c r="B95" s="228"/>
      <c r="C95" s="228"/>
      <c r="D95" s="228"/>
      <c r="E95" s="228"/>
      <c r="F95" s="228"/>
      <c r="G95" s="228"/>
      <c r="H95" s="196"/>
      <c r="I95" s="196"/>
      <c r="J95" s="196"/>
      <c r="K95" s="196"/>
      <c r="L95" s="196"/>
      <c r="M95" s="228"/>
      <c r="N95" s="228"/>
      <c r="O95" s="764"/>
    </row>
    <row r="96" spans="1:15" x14ac:dyDescent="0.25">
      <c r="A96" s="228"/>
      <c r="B96" s="228"/>
      <c r="C96" s="228"/>
      <c r="D96" s="228"/>
      <c r="E96" s="228"/>
      <c r="F96" s="228"/>
      <c r="G96" s="228"/>
      <c r="H96" s="196"/>
      <c r="I96" s="196"/>
      <c r="J96" s="196"/>
      <c r="K96" s="196"/>
      <c r="L96" s="196"/>
      <c r="M96" s="228"/>
      <c r="N96" s="228"/>
      <c r="O96" s="764"/>
    </row>
    <row r="97" spans="2:15" x14ac:dyDescent="0.25">
      <c r="B97" s="228"/>
      <c r="C97" s="228"/>
      <c r="D97" s="228"/>
      <c r="E97" s="228"/>
      <c r="F97" s="228"/>
      <c r="G97" s="228"/>
      <c r="H97" s="196"/>
      <c r="I97" s="196"/>
      <c r="J97" s="196"/>
      <c r="K97" s="196"/>
      <c r="L97" s="196"/>
      <c r="M97" s="228"/>
      <c r="N97" s="228"/>
      <c r="O97" s="764"/>
    </row>
    <row r="98" spans="2:15" x14ac:dyDescent="0.25">
      <c r="B98" s="228"/>
      <c r="C98" s="228"/>
      <c r="D98" s="228"/>
      <c r="E98" s="228"/>
      <c r="F98" s="228"/>
      <c r="G98" s="228"/>
      <c r="H98" s="196"/>
      <c r="I98" s="196"/>
      <c r="J98" s="196"/>
      <c r="K98" s="196"/>
      <c r="L98" s="196"/>
      <c r="M98" s="198"/>
      <c r="N98" s="228"/>
      <c r="O98" s="764"/>
    </row>
    <row r="100" spans="2:15" x14ac:dyDescent="0.25">
      <c r="B100" s="196"/>
      <c r="C100" s="228"/>
      <c r="D100" s="228"/>
      <c r="E100" s="228"/>
      <c r="F100" s="228"/>
      <c r="G100" s="195"/>
      <c r="H100" s="228"/>
      <c r="I100" s="228"/>
      <c r="J100" s="228"/>
      <c r="K100" s="228"/>
      <c r="L100" s="228"/>
      <c r="M100" s="228"/>
      <c r="N100" s="228"/>
      <c r="O100" s="764"/>
    </row>
    <row r="101" spans="2:15" x14ac:dyDescent="0.25">
      <c r="B101" s="196"/>
      <c r="C101" s="228"/>
      <c r="D101" s="228"/>
      <c r="E101" s="228"/>
      <c r="F101" s="228"/>
      <c r="G101" s="195"/>
      <c r="H101" s="228"/>
      <c r="I101" s="228"/>
      <c r="J101" s="228"/>
      <c r="K101" s="228"/>
      <c r="L101" s="228"/>
      <c r="M101" s="228"/>
      <c r="N101" s="228"/>
      <c r="O101" s="764"/>
    </row>
    <row r="102" spans="2:15" x14ac:dyDescent="0.25">
      <c r="B102" s="196"/>
      <c r="C102" s="228"/>
      <c r="D102" s="228"/>
      <c r="E102" s="228"/>
      <c r="F102" s="228"/>
      <c r="G102" s="195"/>
      <c r="H102" s="228"/>
      <c r="I102" s="228"/>
      <c r="J102" s="228"/>
      <c r="K102" s="228"/>
      <c r="L102" s="228"/>
      <c r="M102" s="228"/>
      <c r="N102" s="228"/>
      <c r="O102" s="764"/>
    </row>
  </sheetData>
  <mergeCells count="22">
    <mergeCell ref="I1:O1"/>
    <mergeCell ref="I2:N2"/>
    <mergeCell ref="I4:O4"/>
    <mergeCell ref="A52:D52"/>
    <mergeCell ref="H11:L11"/>
    <mergeCell ref="M11:M12"/>
    <mergeCell ref="N11:N12"/>
    <mergeCell ref="O11:O12"/>
    <mergeCell ref="A6:O6"/>
    <mergeCell ref="A9:O9"/>
    <mergeCell ref="A7:O7"/>
    <mergeCell ref="A8:O8"/>
    <mergeCell ref="A1:E1"/>
    <mergeCell ref="A2:E2"/>
    <mergeCell ref="B53:F53"/>
    <mergeCell ref="I53:M53"/>
    <mergeCell ref="A11:A12"/>
    <mergeCell ref="B11:B12"/>
    <mergeCell ref="C11:D12"/>
    <mergeCell ref="E11:E12"/>
    <mergeCell ref="F11:F12"/>
    <mergeCell ref="G11:G12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83"/>
  <sheetViews>
    <sheetView topLeftCell="A10" workbookViewId="0">
      <selection activeCell="R17" sqref="R17"/>
    </sheetView>
  </sheetViews>
  <sheetFormatPr defaultRowHeight="15.75" x14ac:dyDescent="0.25"/>
  <cols>
    <col min="1" max="1" width="5.140625" style="180" bestFit="1" customWidth="1"/>
    <col min="2" max="2" width="12.42578125" style="1" bestFit="1" customWidth="1"/>
    <col min="3" max="3" width="18" style="1" bestFit="1" customWidth="1"/>
    <col min="4" max="4" width="7.42578125" style="1" bestFit="1" customWidth="1"/>
    <col min="5" max="5" width="6.42578125" style="105" bestFit="1" customWidth="1"/>
    <col min="6" max="7" width="11.28515625" style="180" bestFit="1" customWidth="1"/>
    <col min="8" max="12" width="5.140625" style="1" bestFit="1" customWidth="1"/>
    <col min="13" max="13" width="7.5703125" style="1" bestFit="1" customWidth="1"/>
    <col min="14" max="14" width="8.7109375" style="1" bestFit="1" customWidth="1"/>
    <col min="15" max="15" width="10.7109375" style="1" bestFit="1" customWidth="1"/>
    <col min="16" max="16" width="8.5703125" style="1" customWidth="1"/>
    <col min="17" max="17" width="12" style="1" customWidth="1"/>
    <col min="18" max="18" width="9.140625" style="1"/>
    <col min="19" max="19" width="1.5703125" style="1" bestFit="1" customWidth="1"/>
    <col min="20" max="16384" width="9.140625" style="1"/>
  </cols>
  <sheetData>
    <row r="1" spans="1:18" s="2" customFormat="1" x14ac:dyDescent="0.25">
      <c r="A1" s="804" t="s">
        <v>0</v>
      </c>
      <c r="B1" s="804"/>
      <c r="C1" s="804"/>
      <c r="D1" s="804"/>
      <c r="E1" s="804"/>
      <c r="F1" s="180"/>
      <c r="G1" s="803" t="s">
        <v>1</v>
      </c>
      <c r="H1" s="803"/>
      <c r="I1" s="803"/>
      <c r="J1" s="803"/>
      <c r="K1" s="803"/>
      <c r="L1" s="803"/>
      <c r="M1" s="803"/>
      <c r="N1" s="803"/>
      <c r="O1" s="803"/>
    </row>
    <row r="2" spans="1:18" x14ac:dyDescent="0.25">
      <c r="A2" s="803" t="s">
        <v>3</v>
      </c>
      <c r="B2" s="803"/>
      <c r="C2" s="803"/>
      <c r="D2" s="803"/>
      <c r="E2" s="803"/>
      <c r="G2" s="803" t="s">
        <v>2</v>
      </c>
      <c r="H2" s="803"/>
      <c r="I2" s="803"/>
      <c r="J2" s="803"/>
      <c r="K2" s="803"/>
      <c r="L2" s="803"/>
      <c r="M2" s="803"/>
      <c r="N2" s="803"/>
      <c r="O2" s="803"/>
      <c r="P2" s="181"/>
    </row>
    <row r="3" spans="1:18" x14ac:dyDescent="0.25">
      <c r="C3" s="181"/>
      <c r="D3" s="181"/>
      <c r="E3" s="331"/>
      <c r="F3" s="113"/>
      <c r="G3" s="113"/>
      <c r="H3" s="179"/>
      <c r="I3" s="179"/>
      <c r="L3" s="179"/>
      <c r="M3" s="179"/>
      <c r="N3" s="179"/>
      <c r="O3" s="179"/>
    </row>
    <row r="4" spans="1:18" x14ac:dyDescent="0.25">
      <c r="G4" s="802" t="s">
        <v>24</v>
      </c>
      <c r="H4" s="802"/>
      <c r="I4" s="802"/>
      <c r="J4" s="802"/>
      <c r="K4" s="802"/>
      <c r="L4" s="802"/>
      <c r="M4" s="802"/>
      <c r="N4" s="802"/>
      <c r="O4" s="802"/>
      <c r="P4" s="254"/>
    </row>
    <row r="5" spans="1:18" x14ac:dyDescent="0.25">
      <c r="H5" s="179"/>
      <c r="I5" s="179"/>
      <c r="M5" s="180"/>
      <c r="N5" s="180"/>
      <c r="O5" s="116"/>
      <c r="P5" s="180"/>
    </row>
    <row r="6" spans="1:18" x14ac:dyDescent="0.25">
      <c r="A6" s="803" t="s">
        <v>4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180"/>
    </row>
    <row r="7" spans="1:18" x14ac:dyDescent="0.25">
      <c r="A7" s="814" t="s">
        <v>156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180"/>
    </row>
    <row r="8" spans="1:18" x14ac:dyDescent="0.25">
      <c r="A8" s="814" t="s">
        <v>1042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180"/>
    </row>
    <row r="9" spans="1:18" x14ac:dyDescent="0.25">
      <c r="A9" s="814" t="s">
        <v>1040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180"/>
    </row>
    <row r="10" spans="1:18" x14ac:dyDescent="0.25">
      <c r="A10" s="816"/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3"/>
    </row>
    <row r="11" spans="1:18" s="113" customFormat="1" x14ac:dyDescent="0.25">
      <c r="A11" s="930" t="s">
        <v>5</v>
      </c>
      <c r="B11" s="874" t="s">
        <v>6</v>
      </c>
      <c r="C11" s="874" t="s">
        <v>7</v>
      </c>
      <c r="D11" s="874"/>
      <c r="E11" s="872" t="s">
        <v>8</v>
      </c>
      <c r="F11" s="805" t="s">
        <v>9</v>
      </c>
      <c r="G11" s="805" t="s">
        <v>21</v>
      </c>
      <c r="H11" s="875" t="s">
        <v>1041</v>
      </c>
      <c r="I11" s="875"/>
      <c r="J11" s="875"/>
      <c r="K11" s="875"/>
      <c r="L11" s="875"/>
      <c r="M11" s="874" t="s">
        <v>11</v>
      </c>
      <c r="N11" s="874" t="s">
        <v>12</v>
      </c>
      <c r="O11" s="874" t="s">
        <v>18</v>
      </c>
      <c r="P11" s="1"/>
    </row>
    <row r="12" spans="1:18" s="2" customFormat="1" x14ac:dyDescent="0.25">
      <c r="A12" s="931"/>
      <c r="B12" s="805"/>
      <c r="C12" s="805"/>
      <c r="D12" s="805"/>
      <c r="E12" s="808"/>
      <c r="F12" s="806"/>
      <c r="G12" s="806"/>
      <c r="H12" s="262" t="s">
        <v>13</v>
      </c>
      <c r="I12" s="262" t="s">
        <v>14</v>
      </c>
      <c r="J12" s="114" t="s">
        <v>15</v>
      </c>
      <c r="K12" s="114" t="s">
        <v>16</v>
      </c>
      <c r="L12" s="262" t="s">
        <v>17</v>
      </c>
      <c r="M12" s="874"/>
      <c r="N12" s="874"/>
      <c r="O12" s="874"/>
      <c r="P12" s="113"/>
      <c r="Q12" s="113"/>
      <c r="R12" s="1"/>
    </row>
    <row r="13" spans="1:18" s="2" customFormat="1" x14ac:dyDescent="0.25">
      <c r="A13" s="27">
        <v>1</v>
      </c>
      <c r="B13" s="45">
        <v>210317001</v>
      </c>
      <c r="C13" s="46" t="s">
        <v>1023</v>
      </c>
      <c r="D13" s="46" t="s">
        <v>239</v>
      </c>
      <c r="E13" s="72" t="s">
        <v>31</v>
      </c>
      <c r="F13" s="45">
        <v>1999</v>
      </c>
      <c r="G13" s="25" t="s">
        <v>28</v>
      </c>
      <c r="H13" s="25">
        <v>23</v>
      </c>
      <c r="I13" s="25">
        <v>25</v>
      </c>
      <c r="J13" s="15">
        <v>14</v>
      </c>
      <c r="K13" s="15">
        <v>15</v>
      </c>
      <c r="L13" s="15">
        <v>6</v>
      </c>
      <c r="M13" s="25">
        <f>SUM(H13:L13)</f>
        <v>83</v>
      </c>
      <c r="N13" s="25" t="s">
        <v>389</v>
      </c>
      <c r="O13" s="15" t="s">
        <v>1024</v>
      </c>
      <c r="P13" s="113"/>
      <c r="Q13" s="113"/>
      <c r="R13" s="1"/>
    </row>
    <row r="14" spans="1:18" s="2" customFormat="1" x14ac:dyDescent="0.25">
      <c r="A14" s="25">
        <v>2</v>
      </c>
      <c r="B14" s="45">
        <v>2103147009</v>
      </c>
      <c r="C14" s="46" t="s">
        <v>1025</v>
      </c>
      <c r="D14" s="46" t="s">
        <v>442</v>
      </c>
      <c r="E14" s="72" t="s">
        <v>27</v>
      </c>
      <c r="F14" s="45" t="s">
        <v>1026</v>
      </c>
      <c r="G14" s="25" t="s">
        <v>28</v>
      </c>
      <c r="H14" s="25">
        <v>23</v>
      </c>
      <c r="I14" s="25">
        <v>25</v>
      </c>
      <c r="J14" s="15">
        <v>14</v>
      </c>
      <c r="K14" s="15">
        <v>15</v>
      </c>
      <c r="L14" s="15">
        <v>6</v>
      </c>
      <c r="M14" s="25">
        <f t="shared" ref="M14:M21" si="0">SUM(H14:L14)</f>
        <v>83</v>
      </c>
      <c r="N14" s="25" t="s">
        <v>389</v>
      </c>
      <c r="O14" s="15" t="s">
        <v>622</v>
      </c>
      <c r="P14" s="32"/>
      <c r="Q14" s="32"/>
      <c r="R14" s="1"/>
    </row>
    <row r="15" spans="1:18" s="2" customFormat="1" x14ac:dyDescent="0.25">
      <c r="A15" s="27">
        <v>3</v>
      </c>
      <c r="B15" s="45">
        <v>210317014</v>
      </c>
      <c r="C15" s="46" t="s">
        <v>1027</v>
      </c>
      <c r="D15" s="46" t="s">
        <v>1028</v>
      </c>
      <c r="E15" s="72" t="s">
        <v>27</v>
      </c>
      <c r="F15" s="45">
        <v>1998</v>
      </c>
      <c r="G15" s="25" t="s">
        <v>1029</v>
      </c>
      <c r="H15" s="25">
        <v>23</v>
      </c>
      <c r="I15" s="25">
        <v>25</v>
      </c>
      <c r="J15" s="15">
        <v>14</v>
      </c>
      <c r="K15" s="15">
        <v>15</v>
      </c>
      <c r="L15" s="15">
        <v>0</v>
      </c>
      <c r="M15" s="25">
        <f t="shared" si="0"/>
        <v>77</v>
      </c>
      <c r="N15" s="25" t="s">
        <v>392</v>
      </c>
      <c r="O15" s="15"/>
    </row>
    <row r="16" spans="1:18" s="2" customFormat="1" x14ac:dyDescent="0.25">
      <c r="A16" s="25">
        <v>4</v>
      </c>
      <c r="B16" s="45">
        <v>210317010</v>
      </c>
      <c r="C16" s="46" t="s">
        <v>1030</v>
      </c>
      <c r="D16" s="46" t="s">
        <v>1000</v>
      </c>
      <c r="E16" s="72" t="s">
        <v>27</v>
      </c>
      <c r="F16" s="45">
        <v>1998</v>
      </c>
      <c r="G16" s="25" t="s">
        <v>28</v>
      </c>
      <c r="H16" s="25">
        <v>23</v>
      </c>
      <c r="I16" s="25">
        <v>25</v>
      </c>
      <c r="J16" s="15">
        <v>14</v>
      </c>
      <c r="K16" s="15">
        <v>15</v>
      </c>
      <c r="L16" s="15">
        <v>0</v>
      </c>
      <c r="M16" s="25">
        <f t="shared" si="0"/>
        <v>77</v>
      </c>
      <c r="N16" s="25" t="s">
        <v>392</v>
      </c>
      <c r="O16" s="15"/>
    </row>
    <row r="17" spans="1:16" s="2" customFormat="1" x14ac:dyDescent="0.25">
      <c r="A17" s="178">
        <v>5</v>
      </c>
      <c r="B17" s="332">
        <v>210317004</v>
      </c>
      <c r="C17" s="291" t="s">
        <v>1031</v>
      </c>
      <c r="D17" s="291" t="s">
        <v>224</v>
      </c>
      <c r="E17" s="333" t="s">
        <v>31</v>
      </c>
      <c r="F17" s="332">
        <v>1999</v>
      </c>
      <c r="G17" s="23" t="s">
        <v>28</v>
      </c>
      <c r="H17" s="23"/>
      <c r="I17" s="23"/>
      <c r="J17" s="173"/>
      <c r="K17" s="173"/>
      <c r="L17" s="173"/>
      <c r="M17" s="23">
        <f t="shared" si="0"/>
        <v>0</v>
      </c>
      <c r="N17" s="23"/>
      <c r="O17" s="173" t="s">
        <v>1032</v>
      </c>
    </row>
    <row r="18" spans="1:16" s="2" customFormat="1" x14ac:dyDescent="0.25">
      <c r="A18" s="25">
        <v>6</v>
      </c>
      <c r="B18" s="45">
        <v>210317007</v>
      </c>
      <c r="C18" s="46" t="s">
        <v>1033</v>
      </c>
      <c r="D18" s="46" t="s">
        <v>333</v>
      </c>
      <c r="E18" s="72" t="s">
        <v>27</v>
      </c>
      <c r="F18" s="45">
        <v>1994</v>
      </c>
      <c r="G18" s="25" t="s">
        <v>28</v>
      </c>
      <c r="H18" s="25">
        <v>23</v>
      </c>
      <c r="I18" s="25">
        <v>25</v>
      </c>
      <c r="J18" s="15">
        <v>14</v>
      </c>
      <c r="K18" s="15">
        <v>15</v>
      </c>
      <c r="L18" s="15">
        <v>0</v>
      </c>
      <c r="M18" s="25">
        <f t="shared" si="0"/>
        <v>77</v>
      </c>
      <c r="N18" s="25" t="s">
        <v>392</v>
      </c>
      <c r="O18" s="15"/>
    </row>
    <row r="19" spans="1:16" s="2" customFormat="1" x14ac:dyDescent="0.25">
      <c r="A19" s="292">
        <v>7</v>
      </c>
      <c r="B19" s="45">
        <v>210317015</v>
      </c>
      <c r="C19" s="46" t="s">
        <v>1034</v>
      </c>
      <c r="D19" s="46" t="s">
        <v>97</v>
      </c>
      <c r="E19" s="72" t="s">
        <v>27</v>
      </c>
      <c r="F19" s="45">
        <v>1998</v>
      </c>
      <c r="G19" s="11" t="s">
        <v>28</v>
      </c>
      <c r="H19" s="25">
        <v>23</v>
      </c>
      <c r="I19" s="25">
        <v>25</v>
      </c>
      <c r="J19" s="15">
        <v>14</v>
      </c>
      <c r="K19" s="15">
        <v>15</v>
      </c>
      <c r="L19" s="15">
        <v>6</v>
      </c>
      <c r="M19" s="25">
        <f t="shared" si="0"/>
        <v>83</v>
      </c>
      <c r="N19" s="11" t="s">
        <v>389</v>
      </c>
      <c r="O19" s="12" t="s">
        <v>408</v>
      </c>
    </row>
    <row r="20" spans="1:16" s="2" customFormat="1" x14ac:dyDescent="0.25">
      <c r="A20" s="25">
        <v>8</v>
      </c>
      <c r="B20" s="45">
        <v>210317011</v>
      </c>
      <c r="C20" s="46" t="s">
        <v>1035</v>
      </c>
      <c r="D20" s="46" t="s">
        <v>366</v>
      </c>
      <c r="E20" s="72" t="s">
        <v>31</v>
      </c>
      <c r="F20" s="45">
        <v>1999</v>
      </c>
      <c r="G20" s="25" t="s">
        <v>28</v>
      </c>
      <c r="H20" s="25">
        <v>23</v>
      </c>
      <c r="I20" s="25">
        <v>25</v>
      </c>
      <c r="J20" s="15">
        <v>14</v>
      </c>
      <c r="K20" s="15">
        <v>15</v>
      </c>
      <c r="L20" s="15">
        <v>6</v>
      </c>
      <c r="M20" s="25">
        <f t="shared" si="0"/>
        <v>83</v>
      </c>
      <c r="N20" s="25" t="s">
        <v>389</v>
      </c>
      <c r="O20" s="15" t="s">
        <v>154</v>
      </c>
    </row>
    <row r="21" spans="1:16" s="2" customFormat="1" x14ac:dyDescent="0.25">
      <c r="A21" s="27">
        <v>9</v>
      </c>
      <c r="B21" s="45">
        <v>210317002</v>
      </c>
      <c r="C21" s="46" t="s">
        <v>539</v>
      </c>
      <c r="D21" s="46" t="s">
        <v>411</v>
      </c>
      <c r="E21" s="72" t="s">
        <v>27</v>
      </c>
      <c r="F21" s="45">
        <v>1999</v>
      </c>
      <c r="G21" s="25" t="s">
        <v>28</v>
      </c>
      <c r="H21" s="25">
        <v>23</v>
      </c>
      <c r="I21" s="25">
        <v>25</v>
      </c>
      <c r="J21" s="15">
        <v>14</v>
      </c>
      <c r="K21" s="15">
        <v>15</v>
      </c>
      <c r="L21" s="15">
        <v>0</v>
      </c>
      <c r="M21" s="25">
        <f t="shared" si="0"/>
        <v>77</v>
      </c>
      <c r="N21" s="25" t="s">
        <v>392</v>
      </c>
      <c r="O21" s="15"/>
    </row>
    <row r="22" spans="1:16" s="2" customFormat="1" x14ac:dyDescent="0.25">
      <c r="A22" s="23">
        <v>10</v>
      </c>
      <c r="B22" s="332">
        <v>210317012</v>
      </c>
      <c r="C22" s="291" t="s">
        <v>1036</v>
      </c>
      <c r="D22" s="334" t="s">
        <v>528</v>
      </c>
      <c r="E22" s="333" t="s">
        <v>27</v>
      </c>
      <c r="F22" s="332">
        <v>1999</v>
      </c>
      <c r="G22" s="335" t="s">
        <v>28</v>
      </c>
      <c r="H22" s="23"/>
      <c r="I22" s="23"/>
      <c r="J22" s="173"/>
      <c r="K22" s="173"/>
      <c r="L22" s="173"/>
      <c r="M22" s="20"/>
      <c r="N22" s="20" t="s">
        <v>966</v>
      </c>
      <c r="O22" s="173" t="s">
        <v>1037</v>
      </c>
    </row>
    <row r="23" spans="1:16" s="2" customFormat="1" x14ac:dyDescent="0.25">
      <c r="A23" s="3"/>
      <c r="B23" s="814" t="s">
        <v>1038</v>
      </c>
      <c r="C23" s="814"/>
      <c r="D23" s="814"/>
      <c r="E23" s="70"/>
      <c r="F23" s="3"/>
      <c r="G23" s="3"/>
      <c r="H23" s="4"/>
      <c r="I23" s="4"/>
      <c r="J23" s="4"/>
      <c r="K23" s="4"/>
      <c r="L23" s="4"/>
      <c r="M23" s="4"/>
      <c r="N23" s="4"/>
      <c r="O23" s="4"/>
    </row>
    <row r="24" spans="1:16" s="2" customFormat="1" x14ac:dyDescent="0.25">
      <c r="A24" s="28"/>
      <c r="B24" s="814"/>
      <c r="C24" s="814"/>
      <c r="D24" s="814"/>
      <c r="E24" s="70"/>
      <c r="F24" s="3"/>
      <c r="G24" s="3"/>
      <c r="H24" s="3"/>
      <c r="I24" s="3"/>
      <c r="J24" s="4"/>
      <c r="K24" s="4"/>
      <c r="L24" s="4"/>
      <c r="M24" s="4"/>
      <c r="N24" s="4"/>
      <c r="O24" s="4"/>
    </row>
    <row r="25" spans="1:16" s="6" customFormat="1" x14ac:dyDescent="0.25">
      <c r="A25" s="792" t="s">
        <v>19</v>
      </c>
      <c r="B25" s="792"/>
      <c r="C25" s="792"/>
      <c r="D25" s="792" t="s">
        <v>541</v>
      </c>
      <c r="E25" s="792"/>
      <c r="F25" s="792"/>
      <c r="H25" s="792" t="s">
        <v>1039</v>
      </c>
      <c r="I25" s="792"/>
      <c r="J25" s="792"/>
      <c r="K25" s="792"/>
      <c r="M25" s="792" t="s">
        <v>543</v>
      </c>
      <c r="N25" s="792"/>
      <c r="O25" s="792"/>
      <c r="P25" s="110"/>
    </row>
    <row r="26" spans="1:16" s="6" customFormat="1" x14ac:dyDescent="0.25">
      <c r="A26" s="793" t="s">
        <v>20</v>
      </c>
      <c r="B26" s="793"/>
      <c r="C26" s="793"/>
      <c r="D26" s="793" t="s">
        <v>20</v>
      </c>
      <c r="E26" s="793"/>
      <c r="F26" s="793"/>
      <c r="H26" s="793" t="s">
        <v>20</v>
      </c>
      <c r="I26" s="793"/>
      <c r="J26" s="793"/>
      <c r="K26" s="793"/>
      <c r="L26" s="7"/>
      <c r="M26" s="110"/>
    </row>
    <row r="27" spans="1:16" s="2" customFormat="1" x14ac:dyDescent="0.25">
      <c r="A27" s="113"/>
      <c r="B27" s="116"/>
      <c r="C27" s="116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113"/>
    </row>
    <row r="28" spans="1:16" s="2" customFormat="1" x14ac:dyDescent="0.25">
      <c r="A28" s="116"/>
      <c r="B28" s="70"/>
      <c r="C28" s="187"/>
      <c r="D28" s="70"/>
      <c r="E28" s="70"/>
      <c r="F28" s="70"/>
      <c r="G28" s="70"/>
      <c r="H28" s="188"/>
      <c r="I28" s="70"/>
      <c r="J28" s="70"/>
      <c r="K28" s="70"/>
      <c r="L28" s="70"/>
      <c r="M28" s="32"/>
      <c r="N28" s="32"/>
      <c r="O28" s="32"/>
    </row>
    <row r="29" spans="1:16" s="2" customFormat="1" x14ac:dyDescent="0.25">
      <c r="A29" s="70"/>
      <c r="B29" s="189" t="s">
        <v>639</v>
      </c>
      <c r="C29" s="70"/>
      <c r="D29" s="70"/>
      <c r="E29" s="70"/>
      <c r="F29" s="70"/>
      <c r="G29" s="70"/>
      <c r="H29" s="188"/>
      <c r="I29" s="70"/>
      <c r="J29" s="70"/>
      <c r="K29" s="70"/>
      <c r="L29" s="70"/>
      <c r="M29" s="32"/>
      <c r="N29" s="32"/>
      <c r="O29" s="32"/>
    </row>
    <row r="30" spans="1:16" s="2" customFormat="1" x14ac:dyDescent="0.25">
      <c r="A30" s="70"/>
      <c r="B30" s="70"/>
      <c r="C30" s="187"/>
      <c r="D30" s="70"/>
      <c r="E30" s="70"/>
      <c r="F30" s="70"/>
      <c r="G30" s="70"/>
      <c r="H30" s="188"/>
      <c r="I30" s="70"/>
      <c r="J30" s="70"/>
      <c r="K30" s="70"/>
      <c r="L30" s="70"/>
      <c r="M30" s="32"/>
      <c r="N30" s="32"/>
      <c r="O30" s="32"/>
    </row>
    <row r="31" spans="1:16" s="2" customFormat="1" x14ac:dyDescent="0.25">
      <c r="A31" s="70"/>
      <c r="B31" s="70"/>
      <c r="C31" s="187"/>
      <c r="D31" s="70"/>
      <c r="E31" s="70"/>
      <c r="F31" s="70"/>
      <c r="G31" s="70"/>
      <c r="H31" s="188"/>
      <c r="I31" s="70"/>
      <c r="J31" s="70"/>
      <c r="K31" s="70"/>
      <c r="L31" s="70"/>
      <c r="M31" s="32"/>
      <c r="N31" s="32"/>
      <c r="O31" s="32"/>
    </row>
    <row r="32" spans="1:16" s="2" customFormat="1" x14ac:dyDescent="0.25">
      <c r="A32" s="70"/>
      <c r="B32" s="70"/>
      <c r="C32" s="187"/>
      <c r="D32" s="70"/>
      <c r="E32" s="70"/>
      <c r="F32" s="70"/>
      <c r="G32" s="70"/>
      <c r="H32" s="188"/>
      <c r="I32" s="70"/>
      <c r="J32" s="70"/>
      <c r="K32" s="70"/>
      <c r="L32" s="70"/>
      <c r="M32" s="32"/>
      <c r="N32" s="32"/>
      <c r="O32" s="32"/>
    </row>
    <row r="33" spans="1:19" s="2" customFormat="1" x14ac:dyDescent="0.25">
      <c r="A33" s="70"/>
      <c r="B33" s="70"/>
      <c r="C33" s="187"/>
      <c r="D33" s="70"/>
      <c r="E33" s="70"/>
      <c r="F33" s="70"/>
      <c r="G33" s="70"/>
      <c r="H33" s="188"/>
      <c r="I33" s="70"/>
      <c r="J33" s="70"/>
      <c r="K33" s="70"/>
      <c r="L33" s="70"/>
      <c r="M33" s="32"/>
      <c r="N33" s="32"/>
      <c r="O33" s="32"/>
    </row>
    <row r="34" spans="1:19" s="2" customFormat="1" x14ac:dyDescent="0.25">
      <c r="A34" s="70"/>
      <c r="B34" s="70"/>
      <c r="C34" s="187"/>
      <c r="D34" s="70"/>
      <c r="E34" s="70"/>
      <c r="F34" s="70"/>
      <c r="G34" s="70"/>
      <c r="H34" s="188"/>
      <c r="I34" s="70"/>
      <c r="J34" s="70"/>
      <c r="K34" s="70"/>
      <c r="L34" s="70"/>
      <c r="M34" s="32"/>
      <c r="N34" s="32"/>
      <c r="O34" s="32"/>
    </row>
    <row r="35" spans="1:19" s="2" customFormat="1" x14ac:dyDescent="0.25">
      <c r="A35" s="70"/>
      <c r="B35" s="70"/>
      <c r="C35" s="187"/>
      <c r="D35" s="70"/>
      <c r="E35" s="70"/>
      <c r="F35" s="70"/>
      <c r="G35" s="70"/>
      <c r="H35" s="188"/>
      <c r="I35" s="70"/>
      <c r="J35" s="70"/>
      <c r="K35" s="70"/>
      <c r="L35" s="70"/>
      <c r="M35" s="32"/>
      <c r="N35" s="32"/>
      <c r="O35" s="32"/>
    </row>
    <row r="36" spans="1:19" s="2" customFormat="1" x14ac:dyDescent="0.25">
      <c r="A36" s="70"/>
      <c r="B36" s="70"/>
      <c r="C36" s="187"/>
      <c r="D36" s="70"/>
      <c r="E36" s="70"/>
      <c r="F36" s="70"/>
      <c r="G36" s="70"/>
      <c r="H36" s="188"/>
      <c r="I36" s="70"/>
      <c r="J36" s="70"/>
      <c r="K36" s="70"/>
      <c r="L36" s="70"/>
      <c r="M36" s="32"/>
      <c r="N36" s="32"/>
      <c r="O36" s="32"/>
      <c r="P36" s="32"/>
      <c r="Q36" s="32"/>
      <c r="R36" s="1"/>
    </row>
    <row r="37" spans="1:19" x14ac:dyDescent="0.25">
      <c r="A37" s="70"/>
      <c r="B37" s="70"/>
      <c r="C37" s="187"/>
      <c r="D37" s="70"/>
      <c r="E37" s="70"/>
      <c r="F37" s="70"/>
      <c r="G37" s="70"/>
      <c r="H37" s="188"/>
      <c r="I37" s="70"/>
      <c r="J37" s="70"/>
      <c r="K37" s="70"/>
      <c r="L37" s="70"/>
      <c r="M37" s="32"/>
      <c r="N37" s="32"/>
      <c r="O37" s="32"/>
      <c r="P37" s="32"/>
      <c r="Q37" s="32"/>
    </row>
    <row r="38" spans="1:19" x14ac:dyDescent="0.25">
      <c r="A38" s="70"/>
      <c r="B38" s="70"/>
      <c r="C38" s="187"/>
      <c r="D38" s="70"/>
      <c r="E38" s="70"/>
      <c r="F38" s="70"/>
      <c r="G38" s="70"/>
      <c r="H38" s="188"/>
      <c r="I38" s="70"/>
      <c r="J38" s="70"/>
      <c r="K38" s="70"/>
      <c r="L38" s="70"/>
      <c r="M38" s="32"/>
      <c r="N38" s="32"/>
      <c r="O38" s="32"/>
      <c r="P38" s="32"/>
      <c r="Q38" s="32"/>
    </row>
    <row r="39" spans="1:19" x14ac:dyDescent="0.25">
      <c r="A39" s="70"/>
      <c r="B39" s="70"/>
      <c r="C39" s="187"/>
      <c r="D39" s="70"/>
      <c r="E39" s="70"/>
      <c r="F39" s="70"/>
      <c r="G39" s="70"/>
      <c r="H39" s="188"/>
      <c r="I39" s="70"/>
      <c r="J39" s="70"/>
      <c r="K39" s="70"/>
      <c r="L39" s="70"/>
      <c r="M39" s="32"/>
      <c r="N39" s="32"/>
      <c r="O39" s="32"/>
      <c r="P39" s="32"/>
      <c r="Q39" s="32"/>
    </row>
    <row r="40" spans="1:19" x14ac:dyDescent="0.25">
      <c r="A40" s="70"/>
      <c r="B40" s="70"/>
      <c r="C40" s="187"/>
      <c r="D40" s="70"/>
      <c r="E40" s="70"/>
      <c r="F40" s="70"/>
      <c r="G40" s="70"/>
      <c r="H40" s="188"/>
      <c r="I40" s="70"/>
      <c r="J40" s="70"/>
      <c r="K40" s="70"/>
      <c r="L40" s="70"/>
      <c r="M40" s="32"/>
      <c r="N40" s="32"/>
      <c r="O40" s="32"/>
      <c r="P40" s="32"/>
      <c r="Q40" s="32"/>
    </row>
    <row r="41" spans="1:19" x14ac:dyDescent="0.25">
      <c r="A41" s="70"/>
      <c r="B41" s="70"/>
      <c r="C41" s="187"/>
      <c r="D41" s="70"/>
      <c r="E41" s="70"/>
      <c r="F41" s="70"/>
      <c r="G41" s="70"/>
      <c r="H41" s="188"/>
      <c r="I41" s="70"/>
      <c r="J41" s="70"/>
      <c r="K41" s="70"/>
      <c r="L41" s="70"/>
      <c r="M41" s="32"/>
      <c r="N41" s="32"/>
      <c r="O41" s="32"/>
      <c r="P41" s="32"/>
      <c r="Q41" s="32"/>
    </row>
    <row r="42" spans="1:19" x14ac:dyDescent="0.25">
      <c r="A42" s="70"/>
      <c r="B42" s="70"/>
      <c r="C42" s="187"/>
      <c r="D42" s="70"/>
      <c r="E42" s="70"/>
      <c r="F42" s="70"/>
      <c r="G42" s="70"/>
      <c r="H42" s="188"/>
      <c r="I42" s="70"/>
      <c r="J42" s="70"/>
      <c r="K42" s="70"/>
      <c r="L42" s="70"/>
      <c r="M42" s="32"/>
      <c r="N42" s="32"/>
      <c r="O42" s="32"/>
      <c r="P42" s="32"/>
      <c r="Q42" s="32"/>
    </row>
    <row r="43" spans="1:19" x14ac:dyDescent="0.25">
      <c r="A43" s="70"/>
      <c r="B43" s="70"/>
      <c r="C43" s="187"/>
      <c r="D43" s="70"/>
      <c r="E43" s="70"/>
      <c r="F43" s="70"/>
      <c r="G43" s="70"/>
      <c r="H43" s="188"/>
      <c r="I43" s="70"/>
      <c r="J43" s="70"/>
      <c r="K43" s="70"/>
      <c r="L43" s="70"/>
      <c r="M43" s="32"/>
      <c r="N43" s="32"/>
      <c r="O43" s="32"/>
      <c r="P43" s="32"/>
      <c r="Q43" s="32"/>
    </row>
    <row r="44" spans="1:19" x14ac:dyDescent="0.25">
      <c r="A44" s="70"/>
      <c r="B44" s="70"/>
      <c r="C44" s="187"/>
      <c r="D44" s="70"/>
      <c r="E44" s="70"/>
      <c r="F44" s="70"/>
      <c r="G44" s="70"/>
      <c r="H44" s="188"/>
      <c r="I44" s="70"/>
      <c r="J44" s="70"/>
      <c r="K44" s="70"/>
      <c r="L44" s="70"/>
      <c r="M44" s="32"/>
      <c r="N44" s="32"/>
      <c r="O44" s="32"/>
      <c r="P44" s="32"/>
      <c r="Q44" s="32"/>
    </row>
    <row r="45" spans="1:19" x14ac:dyDescent="0.25">
      <c r="A45" s="70"/>
      <c r="B45" s="70"/>
      <c r="C45" s="187"/>
      <c r="D45" s="70"/>
      <c r="E45" s="70"/>
      <c r="F45" s="70"/>
      <c r="G45" s="70"/>
      <c r="H45" s="188"/>
      <c r="I45" s="70"/>
      <c r="J45" s="70"/>
      <c r="K45" s="70"/>
      <c r="L45" s="70"/>
      <c r="M45" s="32"/>
      <c r="N45" s="32"/>
      <c r="O45" s="32"/>
      <c r="P45" s="32"/>
      <c r="Q45" s="32"/>
    </row>
    <row r="46" spans="1:19" x14ac:dyDescent="0.25">
      <c r="A46" s="70"/>
      <c r="B46" s="70"/>
      <c r="C46" s="187"/>
      <c r="D46" s="70"/>
      <c r="E46" s="70"/>
      <c r="F46" s="70"/>
      <c r="G46" s="70"/>
      <c r="H46" s="188"/>
      <c r="I46" s="70"/>
      <c r="J46" s="70"/>
      <c r="K46" s="70"/>
      <c r="L46" s="70"/>
      <c r="M46" s="32"/>
      <c r="N46" s="32"/>
      <c r="O46" s="32"/>
      <c r="P46" s="32"/>
      <c r="Q46" s="32"/>
      <c r="S46" s="1" t="s">
        <v>382</v>
      </c>
    </row>
    <row r="47" spans="1:19" x14ac:dyDescent="0.25">
      <c r="A47" s="70"/>
      <c r="B47" s="70"/>
      <c r="C47" s="187"/>
      <c r="D47" s="70"/>
      <c r="E47" s="70"/>
      <c r="F47" s="70"/>
      <c r="G47" s="70"/>
      <c r="H47" s="188"/>
      <c r="I47" s="70"/>
      <c r="J47" s="70"/>
      <c r="K47" s="70"/>
      <c r="L47" s="70"/>
      <c r="M47" s="32"/>
      <c r="N47" s="32"/>
      <c r="O47" s="32"/>
      <c r="P47" s="32"/>
      <c r="Q47" s="32"/>
    </row>
    <row r="48" spans="1:19" x14ac:dyDescent="0.25">
      <c r="A48" s="70"/>
      <c r="B48" s="70"/>
      <c r="C48" s="187"/>
      <c r="D48" s="70"/>
      <c r="E48" s="70"/>
      <c r="F48" s="70"/>
      <c r="G48" s="70"/>
      <c r="H48" s="188"/>
      <c r="I48" s="70"/>
      <c r="J48" s="70"/>
      <c r="K48" s="70"/>
      <c r="L48" s="70"/>
      <c r="M48" s="32"/>
      <c r="N48" s="32"/>
      <c r="O48" s="32"/>
    </row>
    <row r="49" spans="1:17" x14ac:dyDescent="0.25">
      <c r="A49" s="70"/>
      <c r="B49" s="70"/>
      <c r="C49" s="187"/>
      <c r="D49" s="70"/>
      <c r="E49" s="70"/>
      <c r="F49" s="70"/>
      <c r="G49" s="70"/>
      <c r="H49" s="188"/>
      <c r="I49" s="70"/>
      <c r="J49" s="70"/>
      <c r="K49" s="70"/>
      <c r="L49" s="70"/>
      <c r="M49" s="32"/>
      <c r="N49" s="32"/>
      <c r="O49" s="32"/>
    </row>
    <row r="50" spans="1:17" x14ac:dyDescent="0.25">
      <c r="A50" s="70"/>
      <c r="B50" s="70"/>
      <c r="C50" s="187"/>
      <c r="D50" s="70"/>
      <c r="E50" s="70"/>
      <c r="F50" s="70"/>
      <c r="G50" s="70"/>
      <c r="H50" s="188"/>
      <c r="I50" s="70"/>
      <c r="J50" s="70"/>
      <c r="K50" s="70"/>
      <c r="L50" s="70"/>
      <c r="M50" s="32"/>
      <c r="N50" s="32"/>
      <c r="O50" s="32"/>
    </row>
    <row r="51" spans="1:17" x14ac:dyDescent="0.25">
      <c r="A51" s="70"/>
      <c r="B51" s="70"/>
      <c r="C51" s="187"/>
      <c r="D51" s="70"/>
      <c r="E51" s="70"/>
      <c r="F51" s="70"/>
      <c r="G51" s="70"/>
      <c r="H51" s="188"/>
      <c r="I51" s="70"/>
      <c r="J51" s="70"/>
      <c r="K51" s="70"/>
      <c r="L51" s="70"/>
      <c r="M51" s="32"/>
      <c r="N51" s="32"/>
      <c r="O51" s="32"/>
    </row>
    <row r="52" spans="1:17" x14ac:dyDescent="0.25">
      <c r="A52" s="70"/>
      <c r="B52" s="70"/>
      <c r="C52" s="187"/>
      <c r="D52" s="70"/>
      <c r="E52" s="70"/>
      <c r="F52" s="70"/>
      <c r="G52" s="70"/>
      <c r="H52" s="70"/>
      <c r="I52" s="70"/>
      <c r="J52" s="70"/>
      <c r="K52" s="70"/>
      <c r="L52" s="70"/>
      <c r="M52" s="32"/>
      <c r="N52" s="32"/>
      <c r="O52" s="32"/>
    </row>
    <row r="53" spans="1:17" x14ac:dyDescent="0.25">
      <c r="A53" s="70"/>
      <c r="B53" s="70"/>
      <c r="C53" s="187"/>
      <c r="D53" s="70"/>
      <c r="E53" s="70"/>
      <c r="F53" s="70"/>
      <c r="G53" s="70"/>
      <c r="H53" s="188"/>
      <c r="I53" s="70"/>
      <c r="J53" s="70"/>
      <c r="K53" s="70"/>
      <c r="L53" s="70"/>
      <c r="M53" s="32"/>
      <c r="N53" s="32"/>
      <c r="O53" s="32"/>
    </row>
    <row r="54" spans="1:17" x14ac:dyDescent="0.25">
      <c r="A54" s="70"/>
      <c r="B54" s="70"/>
      <c r="C54" s="187"/>
      <c r="D54" s="70"/>
      <c r="E54" s="70"/>
      <c r="F54" s="70"/>
      <c r="G54" s="70"/>
      <c r="H54" s="188"/>
      <c r="I54" s="70"/>
      <c r="J54" s="70"/>
      <c r="K54" s="70"/>
      <c r="L54" s="70"/>
      <c r="M54" s="32"/>
      <c r="N54" s="32"/>
      <c r="O54" s="32"/>
      <c r="P54" s="180"/>
    </row>
    <row r="55" spans="1:17" x14ac:dyDescent="0.25">
      <c r="A55" s="70"/>
      <c r="B55" s="70"/>
      <c r="C55" s="187"/>
      <c r="D55" s="70"/>
      <c r="E55" s="70"/>
      <c r="F55" s="70"/>
      <c r="G55" s="70"/>
      <c r="H55" s="188"/>
      <c r="I55" s="70"/>
      <c r="J55" s="70"/>
      <c r="K55" s="70"/>
      <c r="L55" s="70"/>
      <c r="M55" s="32"/>
      <c r="N55" s="32"/>
      <c r="O55" s="32"/>
      <c r="Q55" s="180"/>
    </row>
    <row r="56" spans="1:17" x14ac:dyDescent="0.25">
      <c r="A56" s="70"/>
      <c r="B56" s="70"/>
      <c r="C56" s="187"/>
      <c r="D56" s="70"/>
      <c r="E56" s="70"/>
      <c r="F56" s="70"/>
      <c r="G56" s="70"/>
      <c r="H56" s="188"/>
      <c r="I56" s="70"/>
      <c r="J56" s="70"/>
      <c r="K56" s="70"/>
      <c r="L56" s="70"/>
      <c r="M56" s="32"/>
      <c r="N56" s="32"/>
      <c r="O56" s="32"/>
      <c r="Q56" s="180"/>
    </row>
    <row r="57" spans="1:17" x14ac:dyDescent="0.25">
      <c r="A57" s="70"/>
      <c r="B57" s="70"/>
      <c r="C57" s="187"/>
      <c r="D57" s="70"/>
      <c r="E57" s="70"/>
      <c r="F57" s="70"/>
      <c r="G57" s="70"/>
      <c r="H57" s="188"/>
      <c r="I57" s="70"/>
      <c r="J57" s="70"/>
      <c r="K57" s="70"/>
      <c r="L57" s="70"/>
      <c r="M57" s="32"/>
      <c r="N57" s="32"/>
      <c r="O57" s="32"/>
      <c r="Q57" s="180"/>
    </row>
    <row r="58" spans="1:17" x14ac:dyDescent="0.25">
      <c r="A58" s="70"/>
      <c r="B58" s="70"/>
      <c r="C58" s="187"/>
      <c r="D58" s="70"/>
      <c r="E58" s="70"/>
      <c r="F58" s="70"/>
      <c r="G58" s="70"/>
      <c r="H58" s="188"/>
      <c r="I58" s="70"/>
      <c r="J58" s="70"/>
      <c r="K58" s="70"/>
      <c r="L58" s="70"/>
      <c r="M58" s="32"/>
      <c r="N58" s="32"/>
      <c r="O58" s="32"/>
      <c r="Q58" s="180"/>
    </row>
    <row r="59" spans="1:17" x14ac:dyDescent="0.25">
      <c r="A59" s="70"/>
      <c r="B59" s="70"/>
      <c r="C59" s="187"/>
      <c r="D59" s="70"/>
      <c r="E59" s="70"/>
      <c r="F59" s="70"/>
      <c r="G59" s="70"/>
      <c r="H59" s="188"/>
      <c r="I59" s="70"/>
      <c r="J59" s="70"/>
      <c r="K59" s="70"/>
      <c r="L59" s="70"/>
      <c r="M59" s="32"/>
      <c r="N59" s="32"/>
      <c r="O59" s="32"/>
    </row>
    <row r="60" spans="1:17" x14ac:dyDescent="0.25">
      <c r="A60" s="70"/>
      <c r="B60" s="70"/>
      <c r="C60" s="187"/>
      <c r="D60" s="70"/>
      <c r="E60" s="70"/>
      <c r="F60" s="70"/>
      <c r="G60" s="70"/>
      <c r="H60" s="188"/>
      <c r="I60" s="70"/>
      <c r="J60" s="70"/>
      <c r="K60" s="70"/>
      <c r="L60" s="70"/>
      <c r="M60" s="32"/>
      <c r="N60" s="32"/>
      <c r="O60" s="32"/>
    </row>
    <row r="61" spans="1:17" x14ac:dyDescent="0.25">
      <c r="A61" s="70"/>
      <c r="B61" s="70"/>
      <c r="C61" s="187"/>
      <c r="D61" s="70"/>
      <c r="E61" s="70"/>
      <c r="F61" s="70"/>
      <c r="G61" s="70"/>
      <c r="H61" s="188"/>
      <c r="I61" s="70"/>
      <c r="J61" s="70"/>
      <c r="K61" s="70"/>
      <c r="L61" s="70"/>
      <c r="M61" s="32"/>
      <c r="N61" s="32"/>
      <c r="O61" s="32"/>
    </row>
    <row r="62" spans="1:17" x14ac:dyDescent="0.25">
      <c r="A62" s="70"/>
      <c r="B62" s="70"/>
      <c r="C62" s="187"/>
      <c r="D62" s="70"/>
      <c r="E62" s="188"/>
      <c r="F62" s="188"/>
      <c r="G62" s="188"/>
      <c r="H62" s="188"/>
      <c r="I62" s="70"/>
      <c r="J62" s="70"/>
      <c r="K62" s="70"/>
      <c r="L62" s="70"/>
      <c r="M62" s="32"/>
      <c r="N62" s="32"/>
      <c r="O62" s="32"/>
    </row>
    <row r="63" spans="1:17" x14ac:dyDescent="0.25">
      <c r="A63" s="70"/>
      <c r="B63" s="70"/>
      <c r="C63" s="187"/>
      <c r="D63" s="70"/>
      <c r="E63" s="70"/>
      <c r="F63" s="70"/>
      <c r="G63" s="70"/>
      <c r="H63" s="188"/>
      <c r="I63" s="70"/>
      <c r="J63" s="70"/>
      <c r="K63" s="70"/>
      <c r="L63" s="70"/>
      <c r="M63" s="32"/>
      <c r="N63" s="32"/>
      <c r="O63" s="32"/>
    </row>
    <row r="64" spans="1:17" x14ac:dyDescent="0.25">
      <c r="A64" s="70"/>
      <c r="B64" s="70"/>
      <c r="C64" s="187"/>
      <c r="D64" s="70"/>
      <c r="E64" s="70"/>
      <c r="F64" s="70"/>
      <c r="G64" s="70"/>
      <c r="H64" s="188"/>
      <c r="I64" s="70"/>
      <c r="J64" s="70"/>
      <c r="K64" s="70"/>
      <c r="L64" s="70"/>
      <c r="M64" s="32"/>
      <c r="N64" s="32"/>
      <c r="O64" s="32"/>
    </row>
    <row r="65" spans="1:15" x14ac:dyDescent="0.25">
      <c r="A65" s="70"/>
      <c r="B65" s="70"/>
      <c r="C65" s="187"/>
      <c r="D65" s="70"/>
      <c r="E65" s="70"/>
      <c r="F65" s="70"/>
      <c r="G65" s="70"/>
      <c r="H65" s="188"/>
      <c r="I65" s="70"/>
      <c r="J65" s="70"/>
      <c r="K65" s="70"/>
      <c r="L65" s="70"/>
      <c r="M65" s="32"/>
      <c r="N65" s="32"/>
      <c r="O65" s="32"/>
    </row>
    <row r="66" spans="1:15" x14ac:dyDescent="0.25">
      <c r="A66" s="70"/>
      <c r="B66" s="70"/>
      <c r="C66" s="187"/>
      <c r="D66" s="70"/>
      <c r="E66" s="70"/>
      <c r="F66" s="70"/>
      <c r="G66" s="70"/>
      <c r="H66" s="188"/>
      <c r="I66" s="70"/>
      <c r="J66" s="70"/>
      <c r="K66" s="70"/>
      <c r="L66" s="70"/>
      <c r="M66" s="32"/>
      <c r="N66" s="32"/>
      <c r="O66" s="32"/>
    </row>
    <row r="67" spans="1:15" x14ac:dyDescent="0.25">
      <c r="A67" s="70"/>
      <c r="B67" s="70"/>
      <c r="C67" s="187"/>
      <c r="D67" s="70"/>
      <c r="E67" s="70"/>
      <c r="F67" s="70"/>
      <c r="G67" s="70"/>
      <c r="H67" s="188"/>
      <c r="I67" s="70"/>
      <c r="J67" s="70"/>
      <c r="K67" s="70"/>
      <c r="L67" s="70"/>
      <c r="M67" s="32"/>
      <c r="N67" s="32"/>
      <c r="O67" s="32"/>
    </row>
    <row r="68" spans="1:15" x14ac:dyDescent="0.25">
      <c r="A68" s="70"/>
      <c r="B68" s="70"/>
      <c r="C68" s="187"/>
      <c r="D68" s="70"/>
      <c r="E68" s="70"/>
      <c r="F68" s="70"/>
      <c r="G68" s="70"/>
      <c r="H68" s="188"/>
      <c r="I68" s="70"/>
      <c r="J68" s="70"/>
      <c r="K68" s="70"/>
      <c r="L68" s="70"/>
      <c r="M68" s="32"/>
      <c r="N68" s="32"/>
      <c r="O68" s="32"/>
    </row>
    <row r="69" spans="1:15" x14ac:dyDescent="0.25">
      <c r="A69" s="70"/>
      <c r="F69" s="1"/>
      <c r="G69" s="1"/>
    </row>
    <row r="70" spans="1:15" x14ac:dyDescent="0.25">
      <c r="F70" s="1"/>
      <c r="G70" s="1"/>
    </row>
    <row r="71" spans="1:15" x14ac:dyDescent="0.25">
      <c r="F71" s="1"/>
      <c r="G71" s="1"/>
    </row>
    <row r="72" spans="1:15" x14ac:dyDescent="0.25">
      <c r="F72" s="1"/>
      <c r="G72" s="1"/>
    </row>
    <row r="74" spans="1:15" x14ac:dyDescent="0.25">
      <c r="A74" s="5"/>
    </row>
    <row r="75" spans="1:15" x14ac:dyDescent="0.25">
      <c r="H75" s="180"/>
      <c r="I75" s="180"/>
    </row>
    <row r="76" spans="1:15" x14ac:dyDescent="0.25">
      <c r="J76" s="180"/>
      <c r="K76" s="180"/>
      <c r="L76" s="180"/>
      <c r="M76" s="180"/>
      <c r="N76" s="180"/>
    </row>
    <row r="77" spans="1:15" x14ac:dyDescent="0.25">
      <c r="J77" s="180"/>
      <c r="K77" s="180"/>
      <c r="L77" s="180"/>
      <c r="M77" s="180"/>
      <c r="N77" s="180"/>
    </row>
    <row r="78" spans="1:15" x14ac:dyDescent="0.25">
      <c r="J78" s="180"/>
      <c r="K78" s="180"/>
      <c r="L78" s="180"/>
      <c r="M78" s="180"/>
      <c r="N78" s="180"/>
    </row>
    <row r="79" spans="1:15" x14ac:dyDescent="0.25">
      <c r="J79" s="180"/>
      <c r="K79" s="180"/>
      <c r="L79" s="180"/>
      <c r="M79" s="180"/>
      <c r="N79" s="180"/>
      <c r="O79" s="2"/>
    </row>
    <row r="81" spans="2:9" x14ac:dyDescent="0.25">
      <c r="B81" s="180"/>
      <c r="H81" s="180"/>
      <c r="I81" s="179"/>
    </row>
    <row r="82" spans="2:9" x14ac:dyDescent="0.25">
      <c r="B82" s="180"/>
      <c r="H82" s="180"/>
      <c r="I82" s="179"/>
    </row>
    <row r="83" spans="2:9" x14ac:dyDescent="0.25">
      <c r="B83" s="180"/>
      <c r="H83" s="180"/>
      <c r="I83" s="179"/>
    </row>
  </sheetData>
  <mergeCells count="31">
    <mergeCell ref="A10:Q10"/>
    <mergeCell ref="A11:A12"/>
    <mergeCell ref="B11:B12"/>
    <mergeCell ref="C11:D12"/>
    <mergeCell ref="E11:E12"/>
    <mergeCell ref="F11:F12"/>
    <mergeCell ref="G11:G12"/>
    <mergeCell ref="H11:L11"/>
    <mergeCell ref="M11:M12"/>
    <mergeCell ref="N11:N12"/>
    <mergeCell ref="O11:O12"/>
    <mergeCell ref="B23:D23"/>
    <mergeCell ref="B24:D24"/>
    <mergeCell ref="A25:C25"/>
    <mergeCell ref="D25:F25"/>
    <mergeCell ref="H25:K25"/>
    <mergeCell ref="M25:O25"/>
    <mergeCell ref="A26:C26"/>
    <mergeCell ref="D26:F26"/>
    <mergeCell ref="H26:K26"/>
    <mergeCell ref="D27:I27"/>
    <mergeCell ref="J27:N27"/>
    <mergeCell ref="A8:O8"/>
    <mergeCell ref="A7:O7"/>
    <mergeCell ref="A9:O9"/>
    <mergeCell ref="A1:E1"/>
    <mergeCell ref="A2:E2"/>
    <mergeCell ref="G1:O1"/>
    <mergeCell ref="G2:O2"/>
    <mergeCell ref="G4:O4"/>
    <mergeCell ref="A6:Q6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opLeftCell="A58" workbookViewId="0">
      <selection activeCell="O32" sqref="O32"/>
    </sheetView>
  </sheetViews>
  <sheetFormatPr defaultRowHeight="15.75" x14ac:dyDescent="0.25"/>
  <cols>
    <col min="1" max="1" width="5.140625" style="293" bestFit="1" customWidth="1"/>
    <col min="2" max="2" width="11.28515625" style="295" bestFit="1" customWidth="1"/>
    <col min="3" max="3" width="20" style="295" bestFit="1" customWidth="1"/>
    <col min="4" max="4" width="7.7109375" style="295" bestFit="1" customWidth="1"/>
    <col min="5" max="5" width="6.42578125" style="293" bestFit="1" customWidth="1"/>
    <col min="6" max="6" width="11.28515625" style="293" bestFit="1" customWidth="1"/>
    <col min="7" max="7" width="8.42578125" style="293" bestFit="1" customWidth="1"/>
    <col min="8" max="12" width="5.140625" style="293" bestFit="1" customWidth="1"/>
    <col min="13" max="13" width="7.5703125" style="295" bestFit="1" customWidth="1"/>
    <col min="14" max="14" width="8.7109375" style="295" bestFit="1" customWidth="1"/>
    <col min="15" max="15" width="28.42578125" style="295" bestFit="1" customWidth="1"/>
    <col min="16" max="16" width="7.85546875" style="295" bestFit="1" customWidth="1"/>
    <col min="17" max="17" width="1.5703125" style="295" bestFit="1" customWidth="1"/>
    <col min="18" max="255" width="9.140625" style="295"/>
    <col min="256" max="256" width="6" style="295" customWidth="1"/>
    <col min="257" max="257" width="13.42578125" style="295" customWidth="1"/>
    <col min="258" max="258" width="19" style="295" customWidth="1"/>
    <col min="259" max="259" width="8.7109375" style="295" customWidth="1"/>
    <col min="260" max="260" width="0" style="295" hidden="1" customWidth="1"/>
    <col min="261" max="261" width="6.28515625" style="295" customWidth="1"/>
    <col min="262" max="262" width="14.7109375" style="295" customWidth="1"/>
    <col min="263" max="263" width="7.5703125" style="295" customWidth="1"/>
    <col min="264" max="264" width="6.140625" style="295" customWidth="1"/>
    <col min="265" max="265" width="6.42578125" style="295" customWidth="1"/>
    <col min="266" max="266" width="6.140625" style="295" customWidth="1"/>
    <col min="267" max="267" width="6.5703125" style="295" customWidth="1"/>
    <col min="268" max="268" width="6.28515625" style="295" customWidth="1"/>
    <col min="269" max="269" width="10.140625" style="295" customWidth="1"/>
    <col min="270" max="270" width="10.42578125" style="295" customWidth="1"/>
    <col min="271" max="271" width="12" style="295" customWidth="1"/>
    <col min="272" max="511" width="9.140625" style="295"/>
    <col min="512" max="512" width="6" style="295" customWidth="1"/>
    <col min="513" max="513" width="13.42578125" style="295" customWidth="1"/>
    <col min="514" max="514" width="19" style="295" customWidth="1"/>
    <col min="515" max="515" width="8.7109375" style="295" customWidth="1"/>
    <col min="516" max="516" width="0" style="295" hidden="1" customWidth="1"/>
    <col min="517" max="517" width="6.28515625" style="295" customWidth="1"/>
    <col min="518" max="518" width="14.7109375" style="295" customWidth="1"/>
    <col min="519" max="519" width="7.5703125" style="295" customWidth="1"/>
    <col min="520" max="520" width="6.140625" style="295" customWidth="1"/>
    <col min="521" max="521" width="6.42578125" style="295" customWidth="1"/>
    <col min="522" max="522" width="6.140625" style="295" customWidth="1"/>
    <col min="523" max="523" width="6.5703125" style="295" customWidth="1"/>
    <col min="524" max="524" width="6.28515625" style="295" customWidth="1"/>
    <col min="525" max="525" width="10.140625" style="295" customWidth="1"/>
    <col min="526" max="526" width="10.42578125" style="295" customWidth="1"/>
    <col min="527" max="527" width="12" style="295" customWidth="1"/>
    <col min="528" max="767" width="9.140625" style="295"/>
    <col min="768" max="768" width="6" style="295" customWidth="1"/>
    <col min="769" max="769" width="13.42578125" style="295" customWidth="1"/>
    <col min="770" max="770" width="19" style="295" customWidth="1"/>
    <col min="771" max="771" width="8.7109375" style="295" customWidth="1"/>
    <col min="772" max="772" width="0" style="295" hidden="1" customWidth="1"/>
    <col min="773" max="773" width="6.28515625" style="295" customWidth="1"/>
    <col min="774" max="774" width="14.7109375" style="295" customWidth="1"/>
    <col min="775" max="775" width="7.5703125" style="295" customWidth="1"/>
    <col min="776" max="776" width="6.140625" style="295" customWidth="1"/>
    <col min="777" max="777" width="6.42578125" style="295" customWidth="1"/>
    <col min="778" max="778" width="6.140625" style="295" customWidth="1"/>
    <col min="779" max="779" width="6.5703125" style="295" customWidth="1"/>
    <col min="780" max="780" width="6.28515625" style="295" customWidth="1"/>
    <col min="781" max="781" width="10.140625" style="295" customWidth="1"/>
    <col min="782" max="782" width="10.42578125" style="295" customWidth="1"/>
    <col min="783" max="783" width="12" style="295" customWidth="1"/>
    <col min="784" max="1023" width="9.140625" style="295"/>
    <col min="1024" max="1024" width="6" style="295" customWidth="1"/>
    <col min="1025" max="1025" width="13.42578125" style="295" customWidth="1"/>
    <col min="1026" max="1026" width="19" style="295" customWidth="1"/>
    <col min="1027" max="1027" width="8.7109375" style="295" customWidth="1"/>
    <col min="1028" max="1028" width="0" style="295" hidden="1" customWidth="1"/>
    <col min="1029" max="1029" width="6.28515625" style="295" customWidth="1"/>
    <col min="1030" max="1030" width="14.7109375" style="295" customWidth="1"/>
    <col min="1031" max="1031" width="7.5703125" style="295" customWidth="1"/>
    <col min="1032" max="1032" width="6.140625" style="295" customWidth="1"/>
    <col min="1033" max="1033" width="6.42578125" style="295" customWidth="1"/>
    <col min="1034" max="1034" width="6.140625" style="295" customWidth="1"/>
    <col min="1035" max="1035" width="6.5703125" style="295" customWidth="1"/>
    <col min="1036" max="1036" width="6.28515625" style="295" customWidth="1"/>
    <col min="1037" max="1037" width="10.140625" style="295" customWidth="1"/>
    <col min="1038" max="1038" width="10.42578125" style="295" customWidth="1"/>
    <col min="1039" max="1039" width="12" style="295" customWidth="1"/>
    <col min="1040" max="1279" width="9.140625" style="295"/>
    <col min="1280" max="1280" width="6" style="295" customWidth="1"/>
    <col min="1281" max="1281" width="13.42578125" style="295" customWidth="1"/>
    <col min="1282" max="1282" width="19" style="295" customWidth="1"/>
    <col min="1283" max="1283" width="8.7109375" style="295" customWidth="1"/>
    <col min="1284" max="1284" width="0" style="295" hidden="1" customWidth="1"/>
    <col min="1285" max="1285" width="6.28515625" style="295" customWidth="1"/>
    <col min="1286" max="1286" width="14.7109375" style="295" customWidth="1"/>
    <col min="1287" max="1287" width="7.5703125" style="295" customWidth="1"/>
    <col min="1288" max="1288" width="6.140625" style="295" customWidth="1"/>
    <col min="1289" max="1289" width="6.42578125" style="295" customWidth="1"/>
    <col min="1290" max="1290" width="6.140625" style="295" customWidth="1"/>
    <col min="1291" max="1291" width="6.5703125" style="295" customWidth="1"/>
    <col min="1292" max="1292" width="6.28515625" style="295" customWidth="1"/>
    <col min="1293" max="1293" width="10.140625" style="295" customWidth="1"/>
    <col min="1294" max="1294" width="10.42578125" style="295" customWidth="1"/>
    <col min="1295" max="1295" width="12" style="295" customWidth="1"/>
    <col min="1296" max="1535" width="9.140625" style="295"/>
    <col min="1536" max="1536" width="6" style="295" customWidth="1"/>
    <col min="1537" max="1537" width="13.42578125" style="295" customWidth="1"/>
    <col min="1538" max="1538" width="19" style="295" customWidth="1"/>
    <col min="1539" max="1539" width="8.7109375" style="295" customWidth="1"/>
    <col min="1540" max="1540" width="0" style="295" hidden="1" customWidth="1"/>
    <col min="1541" max="1541" width="6.28515625" style="295" customWidth="1"/>
    <col min="1542" max="1542" width="14.7109375" style="295" customWidth="1"/>
    <col min="1543" max="1543" width="7.5703125" style="295" customWidth="1"/>
    <col min="1544" max="1544" width="6.140625" style="295" customWidth="1"/>
    <col min="1545" max="1545" width="6.42578125" style="295" customWidth="1"/>
    <col min="1546" max="1546" width="6.140625" style="295" customWidth="1"/>
    <col min="1547" max="1547" width="6.5703125" style="295" customWidth="1"/>
    <col min="1548" max="1548" width="6.28515625" style="295" customWidth="1"/>
    <col min="1549" max="1549" width="10.140625" style="295" customWidth="1"/>
    <col min="1550" max="1550" width="10.42578125" style="295" customWidth="1"/>
    <col min="1551" max="1551" width="12" style="295" customWidth="1"/>
    <col min="1552" max="1791" width="9.140625" style="295"/>
    <col min="1792" max="1792" width="6" style="295" customWidth="1"/>
    <col min="1793" max="1793" width="13.42578125" style="295" customWidth="1"/>
    <col min="1794" max="1794" width="19" style="295" customWidth="1"/>
    <col min="1795" max="1795" width="8.7109375" style="295" customWidth="1"/>
    <col min="1796" max="1796" width="0" style="295" hidden="1" customWidth="1"/>
    <col min="1797" max="1797" width="6.28515625" style="295" customWidth="1"/>
    <col min="1798" max="1798" width="14.7109375" style="295" customWidth="1"/>
    <col min="1799" max="1799" width="7.5703125" style="295" customWidth="1"/>
    <col min="1800" max="1800" width="6.140625" style="295" customWidth="1"/>
    <col min="1801" max="1801" width="6.42578125" style="295" customWidth="1"/>
    <col min="1802" max="1802" width="6.140625" style="295" customWidth="1"/>
    <col min="1803" max="1803" width="6.5703125" style="295" customWidth="1"/>
    <col min="1804" max="1804" width="6.28515625" style="295" customWidth="1"/>
    <col min="1805" max="1805" width="10.140625" style="295" customWidth="1"/>
    <col min="1806" max="1806" width="10.42578125" style="295" customWidth="1"/>
    <col min="1807" max="1807" width="12" style="295" customWidth="1"/>
    <col min="1808" max="2047" width="9.140625" style="295"/>
    <col min="2048" max="2048" width="6" style="295" customWidth="1"/>
    <col min="2049" max="2049" width="13.42578125" style="295" customWidth="1"/>
    <col min="2050" max="2050" width="19" style="295" customWidth="1"/>
    <col min="2051" max="2051" width="8.7109375" style="295" customWidth="1"/>
    <col min="2052" max="2052" width="0" style="295" hidden="1" customWidth="1"/>
    <col min="2053" max="2053" width="6.28515625" style="295" customWidth="1"/>
    <col min="2054" max="2054" width="14.7109375" style="295" customWidth="1"/>
    <col min="2055" max="2055" width="7.5703125" style="295" customWidth="1"/>
    <col min="2056" max="2056" width="6.140625" style="295" customWidth="1"/>
    <col min="2057" max="2057" width="6.42578125" style="295" customWidth="1"/>
    <col min="2058" max="2058" width="6.140625" style="295" customWidth="1"/>
    <col min="2059" max="2059" width="6.5703125" style="295" customWidth="1"/>
    <col min="2060" max="2060" width="6.28515625" style="295" customWidth="1"/>
    <col min="2061" max="2061" width="10.140625" style="295" customWidth="1"/>
    <col min="2062" max="2062" width="10.42578125" style="295" customWidth="1"/>
    <col min="2063" max="2063" width="12" style="295" customWidth="1"/>
    <col min="2064" max="2303" width="9.140625" style="295"/>
    <col min="2304" max="2304" width="6" style="295" customWidth="1"/>
    <col min="2305" max="2305" width="13.42578125" style="295" customWidth="1"/>
    <col min="2306" max="2306" width="19" style="295" customWidth="1"/>
    <col min="2307" max="2307" width="8.7109375" style="295" customWidth="1"/>
    <col min="2308" max="2308" width="0" style="295" hidden="1" customWidth="1"/>
    <col min="2309" max="2309" width="6.28515625" style="295" customWidth="1"/>
    <col min="2310" max="2310" width="14.7109375" style="295" customWidth="1"/>
    <col min="2311" max="2311" width="7.5703125" style="295" customWidth="1"/>
    <col min="2312" max="2312" width="6.140625" style="295" customWidth="1"/>
    <col min="2313" max="2313" width="6.42578125" style="295" customWidth="1"/>
    <col min="2314" max="2314" width="6.140625" style="295" customWidth="1"/>
    <col min="2315" max="2315" width="6.5703125" style="295" customWidth="1"/>
    <col min="2316" max="2316" width="6.28515625" style="295" customWidth="1"/>
    <col min="2317" max="2317" width="10.140625" style="295" customWidth="1"/>
    <col min="2318" max="2318" width="10.42578125" style="295" customWidth="1"/>
    <col min="2319" max="2319" width="12" style="295" customWidth="1"/>
    <col min="2320" max="2559" width="9.140625" style="295"/>
    <col min="2560" max="2560" width="6" style="295" customWidth="1"/>
    <col min="2561" max="2561" width="13.42578125" style="295" customWidth="1"/>
    <col min="2562" max="2562" width="19" style="295" customWidth="1"/>
    <col min="2563" max="2563" width="8.7109375" style="295" customWidth="1"/>
    <col min="2564" max="2564" width="0" style="295" hidden="1" customWidth="1"/>
    <col min="2565" max="2565" width="6.28515625" style="295" customWidth="1"/>
    <col min="2566" max="2566" width="14.7109375" style="295" customWidth="1"/>
    <col min="2567" max="2567" width="7.5703125" style="295" customWidth="1"/>
    <col min="2568" max="2568" width="6.140625" style="295" customWidth="1"/>
    <col min="2569" max="2569" width="6.42578125" style="295" customWidth="1"/>
    <col min="2570" max="2570" width="6.140625" style="295" customWidth="1"/>
    <col min="2571" max="2571" width="6.5703125" style="295" customWidth="1"/>
    <col min="2572" max="2572" width="6.28515625" style="295" customWidth="1"/>
    <col min="2573" max="2573" width="10.140625" style="295" customWidth="1"/>
    <col min="2574" max="2574" width="10.42578125" style="295" customWidth="1"/>
    <col min="2575" max="2575" width="12" style="295" customWidth="1"/>
    <col min="2576" max="2815" width="9.140625" style="295"/>
    <col min="2816" max="2816" width="6" style="295" customWidth="1"/>
    <col min="2817" max="2817" width="13.42578125" style="295" customWidth="1"/>
    <col min="2818" max="2818" width="19" style="295" customWidth="1"/>
    <col min="2819" max="2819" width="8.7109375" style="295" customWidth="1"/>
    <col min="2820" max="2820" width="0" style="295" hidden="1" customWidth="1"/>
    <col min="2821" max="2821" width="6.28515625" style="295" customWidth="1"/>
    <col min="2822" max="2822" width="14.7109375" style="295" customWidth="1"/>
    <col min="2823" max="2823" width="7.5703125" style="295" customWidth="1"/>
    <col min="2824" max="2824" width="6.140625" style="295" customWidth="1"/>
    <col min="2825" max="2825" width="6.42578125" style="295" customWidth="1"/>
    <col min="2826" max="2826" width="6.140625" style="295" customWidth="1"/>
    <col min="2827" max="2827" width="6.5703125" style="295" customWidth="1"/>
    <col min="2828" max="2828" width="6.28515625" style="295" customWidth="1"/>
    <col min="2829" max="2829" width="10.140625" style="295" customWidth="1"/>
    <col min="2830" max="2830" width="10.42578125" style="295" customWidth="1"/>
    <col min="2831" max="2831" width="12" style="295" customWidth="1"/>
    <col min="2832" max="3071" width="9.140625" style="295"/>
    <col min="3072" max="3072" width="6" style="295" customWidth="1"/>
    <col min="3073" max="3073" width="13.42578125" style="295" customWidth="1"/>
    <col min="3074" max="3074" width="19" style="295" customWidth="1"/>
    <col min="3075" max="3075" width="8.7109375" style="295" customWidth="1"/>
    <col min="3076" max="3076" width="0" style="295" hidden="1" customWidth="1"/>
    <col min="3077" max="3077" width="6.28515625" style="295" customWidth="1"/>
    <col min="3078" max="3078" width="14.7109375" style="295" customWidth="1"/>
    <col min="3079" max="3079" width="7.5703125" style="295" customWidth="1"/>
    <col min="3080" max="3080" width="6.140625" style="295" customWidth="1"/>
    <col min="3081" max="3081" width="6.42578125" style="295" customWidth="1"/>
    <col min="3082" max="3082" width="6.140625" style="295" customWidth="1"/>
    <col min="3083" max="3083" width="6.5703125" style="295" customWidth="1"/>
    <col min="3084" max="3084" width="6.28515625" style="295" customWidth="1"/>
    <col min="3085" max="3085" width="10.140625" style="295" customWidth="1"/>
    <col min="3086" max="3086" width="10.42578125" style="295" customWidth="1"/>
    <col min="3087" max="3087" width="12" style="295" customWidth="1"/>
    <col min="3088" max="3327" width="9.140625" style="295"/>
    <col min="3328" max="3328" width="6" style="295" customWidth="1"/>
    <col min="3329" max="3329" width="13.42578125" style="295" customWidth="1"/>
    <col min="3330" max="3330" width="19" style="295" customWidth="1"/>
    <col min="3331" max="3331" width="8.7109375" style="295" customWidth="1"/>
    <col min="3332" max="3332" width="0" style="295" hidden="1" customWidth="1"/>
    <col min="3333" max="3333" width="6.28515625" style="295" customWidth="1"/>
    <col min="3334" max="3334" width="14.7109375" style="295" customWidth="1"/>
    <col min="3335" max="3335" width="7.5703125" style="295" customWidth="1"/>
    <col min="3336" max="3336" width="6.140625" style="295" customWidth="1"/>
    <col min="3337" max="3337" width="6.42578125" style="295" customWidth="1"/>
    <col min="3338" max="3338" width="6.140625" style="295" customWidth="1"/>
    <col min="3339" max="3339" width="6.5703125" style="295" customWidth="1"/>
    <col min="3340" max="3340" width="6.28515625" style="295" customWidth="1"/>
    <col min="3341" max="3341" width="10.140625" style="295" customWidth="1"/>
    <col min="3342" max="3342" width="10.42578125" style="295" customWidth="1"/>
    <col min="3343" max="3343" width="12" style="295" customWidth="1"/>
    <col min="3344" max="3583" width="9.140625" style="295"/>
    <col min="3584" max="3584" width="6" style="295" customWidth="1"/>
    <col min="3585" max="3585" width="13.42578125" style="295" customWidth="1"/>
    <col min="3586" max="3586" width="19" style="295" customWidth="1"/>
    <col min="3587" max="3587" width="8.7109375" style="295" customWidth="1"/>
    <col min="3588" max="3588" width="0" style="295" hidden="1" customWidth="1"/>
    <col min="3589" max="3589" width="6.28515625" style="295" customWidth="1"/>
    <col min="3590" max="3590" width="14.7109375" style="295" customWidth="1"/>
    <col min="3591" max="3591" width="7.5703125" style="295" customWidth="1"/>
    <col min="3592" max="3592" width="6.140625" style="295" customWidth="1"/>
    <col min="3593" max="3593" width="6.42578125" style="295" customWidth="1"/>
    <col min="3594" max="3594" width="6.140625" style="295" customWidth="1"/>
    <col min="3595" max="3595" width="6.5703125" style="295" customWidth="1"/>
    <col min="3596" max="3596" width="6.28515625" style="295" customWidth="1"/>
    <col min="3597" max="3597" width="10.140625" style="295" customWidth="1"/>
    <col min="3598" max="3598" width="10.42578125" style="295" customWidth="1"/>
    <col min="3599" max="3599" width="12" style="295" customWidth="1"/>
    <col min="3600" max="3839" width="9.140625" style="295"/>
    <col min="3840" max="3840" width="6" style="295" customWidth="1"/>
    <col min="3841" max="3841" width="13.42578125" style="295" customWidth="1"/>
    <col min="3842" max="3842" width="19" style="295" customWidth="1"/>
    <col min="3843" max="3843" width="8.7109375" style="295" customWidth="1"/>
    <col min="3844" max="3844" width="0" style="295" hidden="1" customWidth="1"/>
    <col min="3845" max="3845" width="6.28515625" style="295" customWidth="1"/>
    <col min="3846" max="3846" width="14.7109375" style="295" customWidth="1"/>
    <col min="3847" max="3847" width="7.5703125" style="295" customWidth="1"/>
    <col min="3848" max="3848" width="6.140625" style="295" customWidth="1"/>
    <col min="3849" max="3849" width="6.42578125" style="295" customWidth="1"/>
    <col min="3850" max="3850" width="6.140625" style="295" customWidth="1"/>
    <col min="3851" max="3851" width="6.5703125" style="295" customWidth="1"/>
    <col min="3852" max="3852" width="6.28515625" style="295" customWidth="1"/>
    <col min="3853" max="3853" width="10.140625" style="295" customWidth="1"/>
    <col min="3854" max="3854" width="10.42578125" style="295" customWidth="1"/>
    <col min="3855" max="3855" width="12" style="295" customWidth="1"/>
    <col min="3856" max="4095" width="9.140625" style="295"/>
    <col min="4096" max="4096" width="6" style="295" customWidth="1"/>
    <col min="4097" max="4097" width="13.42578125" style="295" customWidth="1"/>
    <col min="4098" max="4098" width="19" style="295" customWidth="1"/>
    <col min="4099" max="4099" width="8.7109375" style="295" customWidth="1"/>
    <col min="4100" max="4100" width="0" style="295" hidden="1" customWidth="1"/>
    <col min="4101" max="4101" width="6.28515625" style="295" customWidth="1"/>
    <col min="4102" max="4102" width="14.7109375" style="295" customWidth="1"/>
    <col min="4103" max="4103" width="7.5703125" style="295" customWidth="1"/>
    <col min="4104" max="4104" width="6.140625" style="295" customWidth="1"/>
    <col min="4105" max="4105" width="6.42578125" style="295" customWidth="1"/>
    <col min="4106" max="4106" width="6.140625" style="295" customWidth="1"/>
    <col min="4107" max="4107" width="6.5703125" style="295" customWidth="1"/>
    <col min="4108" max="4108" width="6.28515625" style="295" customWidth="1"/>
    <col min="4109" max="4109" width="10.140625" style="295" customWidth="1"/>
    <col min="4110" max="4110" width="10.42578125" style="295" customWidth="1"/>
    <col min="4111" max="4111" width="12" style="295" customWidth="1"/>
    <col min="4112" max="4351" width="9.140625" style="295"/>
    <col min="4352" max="4352" width="6" style="295" customWidth="1"/>
    <col min="4353" max="4353" width="13.42578125" style="295" customWidth="1"/>
    <col min="4354" max="4354" width="19" style="295" customWidth="1"/>
    <col min="4355" max="4355" width="8.7109375" style="295" customWidth="1"/>
    <col min="4356" max="4356" width="0" style="295" hidden="1" customWidth="1"/>
    <col min="4357" max="4357" width="6.28515625" style="295" customWidth="1"/>
    <col min="4358" max="4358" width="14.7109375" style="295" customWidth="1"/>
    <col min="4359" max="4359" width="7.5703125" style="295" customWidth="1"/>
    <col min="4360" max="4360" width="6.140625" style="295" customWidth="1"/>
    <col min="4361" max="4361" width="6.42578125" style="295" customWidth="1"/>
    <col min="4362" max="4362" width="6.140625" style="295" customWidth="1"/>
    <col min="4363" max="4363" width="6.5703125" style="295" customWidth="1"/>
    <col min="4364" max="4364" width="6.28515625" style="295" customWidth="1"/>
    <col min="4365" max="4365" width="10.140625" style="295" customWidth="1"/>
    <col min="4366" max="4366" width="10.42578125" style="295" customWidth="1"/>
    <col min="4367" max="4367" width="12" style="295" customWidth="1"/>
    <col min="4368" max="4607" width="9.140625" style="295"/>
    <col min="4608" max="4608" width="6" style="295" customWidth="1"/>
    <col min="4609" max="4609" width="13.42578125" style="295" customWidth="1"/>
    <col min="4610" max="4610" width="19" style="295" customWidth="1"/>
    <col min="4611" max="4611" width="8.7109375" style="295" customWidth="1"/>
    <col min="4612" max="4612" width="0" style="295" hidden="1" customWidth="1"/>
    <col min="4613" max="4613" width="6.28515625" style="295" customWidth="1"/>
    <col min="4614" max="4614" width="14.7109375" style="295" customWidth="1"/>
    <col min="4615" max="4615" width="7.5703125" style="295" customWidth="1"/>
    <col min="4616" max="4616" width="6.140625" style="295" customWidth="1"/>
    <col min="4617" max="4617" width="6.42578125" style="295" customWidth="1"/>
    <col min="4618" max="4618" width="6.140625" style="295" customWidth="1"/>
    <col min="4619" max="4619" width="6.5703125" style="295" customWidth="1"/>
    <col min="4620" max="4620" width="6.28515625" style="295" customWidth="1"/>
    <col min="4621" max="4621" width="10.140625" style="295" customWidth="1"/>
    <col min="4622" max="4622" width="10.42578125" style="295" customWidth="1"/>
    <col min="4623" max="4623" width="12" style="295" customWidth="1"/>
    <col min="4624" max="4863" width="9.140625" style="295"/>
    <col min="4864" max="4864" width="6" style="295" customWidth="1"/>
    <col min="4865" max="4865" width="13.42578125" style="295" customWidth="1"/>
    <col min="4866" max="4866" width="19" style="295" customWidth="1"/>
    <col min="4867" max="4867" width="8.7109375" style="295" customWidth="1"/>
    <col min="4868" max="4868" width="0" style="295" hidden="1" customWidth="1"/>
    <col min="4869" max="4869" width="6.28515625" style="295" customWidth="1"/>
    <col min="4870" max="4870" width="14.7109375" style="295" customWidth="1"/>
    <col min="4871" max="4871" width="7.5703125" style="295" customWidth="1"/>
    <col min="4872" max="4872" width="6.140625" style="295" customWidth="1"/>
    <col min="4873" max="4873" width="6.42578125" style="295" customWidth="1"/>
    <col min="4874" max="4874" width="6.140625" style="295" customWidth="1"/>
    <col min="4875" max="4875" width="6.5703125" style="295" customWidth="1"/>
    <col min="4876" max="4876" width="6.28515625" style="295" customWidth="1"/>
    <col min="4877" max="4877" width="10.140625" style="295" customWidth="1"/>
    <col min="4878" max="4878" width="10.42578125" style="295" customWidth="1"/>
    <col min="4879" max="4879" width="12" style="295" customWidth="1"/>
    <col min="4880" max="5119" width="9.140625" style="295"/>
    <col min="5120" max="5120" width="6" style="295" customWidth="1"/>
    <col min="5121" max="5121" width="13.42578125" style="295" customWidth="1"/>
    <col min="5122" max="5122" width="19" style="295" customWidth="1"/>
    <col min="5123" max="5123" width="8.7109375" style="295" customWidth="1"/>
    <col min="5124" max="5124" width="0" style="295" hidden="1" customWidth="1"/>
    <col min="5125" max="5125" width="6.28515625" style="295" customWidth="1"/>
    <col min="5126" max="5126" width="14.7109375" style="295" customWidth="1"/>
    <col min="5127" max="5127" width="7.5703125" style="295" customWidth="1"/>
    <col min="5128" max="5128" width="6.140625" style="295" customWidth="1"/>
    <col min="5129" max="5129" width="6.42578125" style="295" customWidth="1"/>
    <col min="5130" max="5130" width="6.140625" style="295" customWidth="1"/>
    <col min="5131" max="5131" width="6.5703125" style="295" customWidth="1"/>
    <col min="5132" max="5132" width="6.28515625" style="295" customWidth="1"/>
    <col min="5133" max="5133" width="10.140625" style="295" customWidth="1"/>
    <col min="5134" max="5134" width="10.42578125" style="295" customWidth="1"/>
    <col min="5135" max="5135" width="12" style="295" customWidth="1"/>
    <col min="5136" max="5375" width="9.140625" style="295"/>
    <col min="5376" max="5376" width="6" style="295" customWidth="1"/>
    <col min="5377" max="5377" width="13.42578125" style="295" customWidth="1"/>
    <col min="5378" max="5378" width="19" style="295" customWidth="1"/>
    <col min="5379" max="5379" width="8.7109375" style="295" customWidth="1"/>
    <col min="5380" max="5380" width="0" style="295" hidden="1" customWidth="1"/>
    <col min="5381" max="5381" width="6.28515625" style="295" customWidth="1"/>
    <col min="5382" max="5382" width="14.7109375" style="295" customWidth="1"/>
    <col min="5383" max="5383" width="7.5703125" style="295" customWidth="1"/>
    <col min="5384" max="5384" width="6.140625" style="295" customWidth="1"/>
    <col min="5385" max="5385" width="6.42578125" style="295" customWidth="1"/>
    <col min="5386" max="5386" width="6.140625" style="295" customWidth="1"/>
    <col min="5387" max="5387" width="6.5703125" style="295" customWidth="1"/>
    <col min="5388" max="5388" width="6.28515625" style="295" customWidth="1"/>
    <col min="5389" max="5389" width="10.140625" style="295" customWidth="1"/>
    <col min="5390" max="5390" width="10.42578125" style="295" customWidth="1"/>
    <col min="5391" max="5391" width="12" style="295" customWidth="1"/>
    <col min="5392" max="5631" width="9.140625" style="295"/>
    <col min="5632" max="5632" width="6" style="295" customWidth="1"/>
    <col min="5633" max="5633" width="13.42578125" style="295" customWidth="1"/>
    <col min="5634" max="5634" width="19" style="295" customWidth="1"/>
    <col min="5635" max="5635" width="8.7109375" style="295" customWidth="1"/>
    <col min="5636" max="5636" width="0" style="295" hidden="1" customWidth="1"/>
    <col min="5637" max="5637" width="6.28515625" style="295" customWidth="1"/>
    <col min="5638" max="5638" width="14.7109375" style="295" customWidth="1"/>
    <col min="5639" max="5639" width="7.5703125" style="295" customWidth="1"/>
    <col min="5640" max="5640" width="6.140625" style="295" customWidth="1"/>
    <col min="5641" max="5641" width="6.42578125" style="295" customWidth="1"/>
    <col min="5642" max="5642" width="6.140625" style="295" customWidth="1"/>
    <col min="5643" max="5643" width="6.5703125" style="295" customWidth="1"/>
    <col min="5644" max="5644" width="6.28515625" style="295" customWidth="1"/>
    <col min="5645" max="5645" width="10.140625" style="295" customWidth="1"/>
    <col min="5646" max="5646" width="10.42578125" style="295" customWidth="1"/>
    <col min="5647" max="5647" width="12" style="295" customWidth="1"/>
    <col min="5648" max="5887" width="9.140625" style="295"/>
    <col min="5888" max="5888" width="6" style="295" customWidth="1"/>
    <col min="5889" max="5889" width="13.42578125" style="295" customWidth="1"/>
    <col min="5890" max="5890" width="19" style="295" customWidth="1"/>
    <col min="5891" max="5891" width="8.7109375" style="295" customWidth="1"/>
    <col min="5892" max="5892" width="0" style="295" hidden="1" customWidth="1"/>
    <col min="5893" max="5893" width="6.28515625" style="295" customWidth="1"/>
    <col min="5894" max="5894" width="14.7109375" style="295" customWidth="1"/>
    <col min="5895" max="5895" width="7.5703125" style="295" customWidth="1"/>
    <col min="5896" max="5896" width="6.140625" style="295" customWidth="1"/>
    <col min="5897" max="5897" width="6.42578125" style="295" customWidth="1"/>
    <col min="5898" max="5898" width="6.140625" style="295" customWidth="1"/>
    <col min="5899" max="5899" width="6.5703125" style="295" customWidth="1"/>
    <col min="5900" max="5900" width="6.28515625" style="295" customWidth="1"/>
    <col min="5901" max="5901" width="10.140625" style="295" customWidth="1"/>
    <col min="5902" max="5902" width="10.42578125" style="295" customWidth="1"/>
    <col min="5903" max="5903" width="12" style="295" customWidth="1"/>
    <col min="5904" max="6143" width="9.140625" style="295"/>
    <col min="6144" max="6144" width="6" style="295" customWidth="1"/>
    <col min="6145" max="6145" width="13.42578125" style="295" customWidth="1"/>
    <col min="6146" max="6146" width="19" style="295" customWidth="1"/>
    <col min="6147" max="6147" width="8.7109375" style="295" customWidth="1"/>
    <col min="6148" max="6148" width="0" style="295" hidden="1" customWidth="1"/>
    <col min="6149" max="6149" width="6.28515625" style="295" customWidth="1"/>
    <col min="6150" max="6150" width="14.7109375" style="295" customWidth="1"/>
    <col min="6151" max="6151" width="7.5703125" style="295" customWidth="1"/>
    <col min="6152" max="6152" width="6.140625" style="295" customWidth="1"/>
    <col min="6153" max="6153" width="6.42578125" style="295" customWidth="1"/>
    <col min="6154" max="6154" width="6.140625" style="295" customWidth="1"/>
    <col min="6155" max="6155" width="6.5703125" style="295" customWidth="1"/>
    <col min="6156" max="6156" width="6.28515625" style="295" customWidth="1"/>
    <col min="6157" max="6157" width="10.140625" style="295" customWidth="1"/>
    <col min="6158" max="6158" width="10.42578125" style="295" customWidth="1"/>
    <col min="6159" max="6159" width="12" style="295" customWidth="1"/>
    <col min="6160" max="6399" width="9.140625" style="295"/>
    <col min="6400" max="6400" width="6" style="295" customWidth="1"/>
    <col min="6401" max="6401" width="13.42578125" style="295" customWidth="1"/>
    <col min="6402" max="6402" width="19" style="295" customWidth="1"/>
    <col min="6403" max="6403" width="8.7109375" style="295" customWidth="1"/>
    <col min="6404" max="6404" width="0" style="295" hidden="1" customWidth="1"/>
    <col min="6405" max="6405" width="6.28515625" style="295" customWidth="1"/>
    <col min="6406" max="6406" width="14.7109375" style="295" customWidth="1"/>
    <col min="6407" max="6407" width="7.5703125" style="295" customWidth="1"/>
    <col min="6408" max="6408" width="6.140625" style="295" customWidth="1"/>
    <col min="6409" max="6409" width="6.42578125" style="295" customWidth="1"/>
    <col min="6410" max="6410" width="6.140625" style="295" customWidth="1"/>
    <col min="6411" max="6411" width="6.5703125" style="295" customWidth="1"/>
    <col min="6412" max="6412" width="6.28515625" style="295" customWidth="1"/>
    <col min="6413" max="6413" width="10.140625" style="295" customWidth="1"/>
    <col min="6414" max="6414" width="10.42578125" style="295" customWidth="1"/>
    <col min="6415" max="6415" width="12" style="295" customWidth="1"/>
    <col min="6416" max="6655" width="9.140625" style="295"/>
    <col min="6656" max="6656" width="6" style="295" customWidth="1"/>
    <col min="6657" max="6657" width="13.42578125" style="295" customWidth="1"/>
    <col min="6658" max="6658" width="19" style="295" customWidth="1"/>
    <col min="6659" max="6659" width="8.7109375" style="295" customWidth="1"/>
    <col min="6660" max="6660" width="0" style="295" hidden="1" customWidth="1"/>
    <col min="6661" max="6661" width="6.28515625" style="295" customWidth="1"/>
    <col min="6662" max="6662" width="14.7109375" style="295" customWidth="1"/>
    <col min="6663" max="6663" width="7.5703125" style="295" customWidth="1"/>
    <col min="6664" max="6664" width="6.140625" style="295" customWidth="1"/>
    <col min="6665" max="6665" width="6.42578125" style="295" customWidth="1"/>
    <col min="6666" max="6666" width="6.140625" style="295" customWidth="1"/>
    <col min="6667" max="6667" width="6.5703125" style="295" customWidth="1"/>
    <col min="6668" max="6668" width="6.28515625" style="295" customWidth="1"/>
    <col min="6669" max="6669" width="10.140625" style="295" customWidth="1"/>
    <col min="6670" max="6670" width="10.42578125" style="295" customWidth="1"/>
    <col min="6671" max="6671" width="12" style="295" customWidth="1"/>
    <col min="6672" max="6911" width="9.140625" style="295"/>
    <col min="6912" max="6912" width="6" style="295" customWidth="1"/>
    <col min="6913" max="6913" width="13.42578125" style="295" customWidth="1"/>
    <col min="6914" max="6914" width="19" style="295" customWidth="1"/>
    <col min="6915" max="6915" width="8.7109375" style="295" customWidth="1"/>
    <col min="6916" max="6916" width="0" style="295" hidden="1" customWidth="1"/>
    <col min="6917" max="6917" width="6.28515625" style="295" customWidth="1"/>
    <col min="6918" max="6918" width="14.7109375" style="295" customWidth="1"/>
    <col min="6919" max="6919" width="7.5703125" style="295" customWidth="1"/>
    <col min="6920" max="6920" width="6.140625" style="295" customWidth="1"/>
    <col min="6921" max="6921" width="6.42578125" style="295" customWidth="1"/>
    <col min="6922" max="6922" width="6.140625" style="295" customWidth="1"/>
    <col min="6923" max="6923" width="6.5703125" style="295" customWidth="1"/>
    <col min="6924" max="6924" width="6.28515625" style="295" customWidth="1"/>
    <col min="6925" max="6925" width="10.140625" style="295" customWidth="1"/>
    <col min="6926" max="6926" width="10.42578125" style="295" customWidth="1"/>
    <col min="6927" max="6927" width="12" style="295" customWidth="1"/>
    <col min="6928" max="7167" width="9.140625" style="295"/>
    <col min="7168" max="7168" width="6" style="295" customWidth="1"/>
    <col min="7169" max="7169" width="13.42578125" style="295" customWidth="1"/>
    <col min="7170" max="7170" width="19" style="295" customWidth="1"/>
    <col min="7171" max="7171" width="8.7109375" style="295" customWidth="1"/>
    <col min="7172" max="7172" width="0" style="295" hidden="1" customWidth="1"/>
    <col min="7173" max="7173" width="6.28515625" style="295" customWidth="1"/>
    <col min="7174" max="7174" width="14.7109375" style="295" customWidth="1"/>
    <col min="7175" max="7175" width="7.5703125" style="295" customWidth="1"/>
    <col min="7176" max="7176" width="6.140625" style="295" customWidth="1"/>
    <col min="7177" max="7177" width="6.42578125" style="295" customWidth="1"/>
    <col min="7178" max="7178" width="6.140625" style="295" customWidth="1"/>
    <col min="7179" max="7179" width="6.5703125" style="295" customWidth="1"/>
    <col min="7180" max="7180" width="6.28515625" style="295" customWidth="1"/>
    <col min="7181" max="7181" width="10.140625" style="295" customWidth="1"/>
    <col min="7182" max="7182" width="10.42578125" style="295" customWidth="1"/>
    <col min="7183" max="7183" width="12" style="295" customWidth="1"/>
    <col min="7184" max="7423" width="9.140625" style="295"/>
    <col min="7424" max="7424" width="6" style="295" customWidth="1"/>
    <col min="7425" max="7425" width="13.42578125" style="295" customWidth="1"/>
    <col min="7426" max="7426" width="19" style="295" customWidth="1"/>
    <col min="7427" max="7427" width="8.7109375" style="295" customWidth="1"/>
    <col min="7428" max="7428" width="0" style="295" hidden="1" customWidth="1"/>
    <col min="7429" max="7429" width="6.28515625" style="295" customWidth="1"/>
    <col min="7430" max="7430" width="14.7109375" style="295" customWidth="1"/>
    <col min="7431" max="7431" width="7.5703125" style="295" customWidth="1"/>
    <col min="7432" max="7432" width="6.140625" style="295" customWidth="1"/>
    <col min="7433" max="7433" width="6.42578125" style="295" customWidth="1"/>
    <col min="7434" max="7434" width="6.140625" style="295" customWidth="1"/>
    <col min="7435" max="7435" width="6.5703125" style="295" customWidth="1"/>
    <col min="7436" max="7436" width="6.28515625" style="295" customWidth="1"/>
    <col min="7437" max="7437" width="10.140625" style="295" customWidth="1"/>
    <col min="7438" max="7438" width="10.42578125" style="295" customWidth="1"/>
    <col min="7439" max="7439" width="12" style="295" customWidth="1"/>
    <col min="7440" max="7679" width="9.140625" style="295"/>
    <col min="7680" max="7680" width="6" style="295" customWidth="1"/>
    <col min="7681" max="7681" width="13.42578125" style="295" customWidth="1"/>
    <col min="7682" max="7682" width="19" style="295" customWidth="1"/>
    <col min="7683" max="7683" width="8.7109375" style="295" customWidth="1"/>
    <col min="7684" max="7684" width="0" style="295" hidden="1" customWidth="1"/>
    <col min="7685" max="7685" width="6.28515625" style="295" customWidth="1"/>
    <col min="7686" max="7686" width="14.7109375" style="295" customWidth="1"/>
    <col min="7687" max="7687" width="7.5703125" style="295" customWidth="1"/>
    <col min="7688" max="7688" width="6.140625" style="295" customWidth="1"/>
    <col min="7689" max="7689" width="6.42578125" style="295" customWidth="1"/>
    <col min="7690" max="7690" width="6.140625" style="295" customWidth="1"/>
    <col min="7691" max="7691" width="6.5703125" style="295" customWidth="1"/>
    <col min="7692" max="7692" width="6.28515625" style="295" customWidth="1"/>
    <col min="7693" max="7693" width="10.140625" style="295" customWidth="1"/>
    <col min="7694" max="7694" width="10.42578125" style="295" customWidth="1"/>
    <col min="7695" max="7695" width="12" style="295" customWidth="1"/>
    <col min="7696" max="7935" width="9.140625" style="295"/>
    <col min="7936" max="7936" width="6" style="295" customWidth="1"/>
    <col min="7937" max="7937" width="13.42578125" style="295" customWidth="1"/>
    <col min="7938" max="7938" width="19" style="295" customWidth="1"/>
    <col min="7939" max="7939" width="8.7109375" style="295" customWidth="1"/>
    <col min="7940" max="7940" width="0" style="295" hidden="1" customWidth="1"/>
    <col min="7941" max="7941" width="6.28515625" style="295" customWidth="1"/>
    <col min="7942" max="7942" width="14.7109375" style="295" customWidth="1"/>
    <col min="7943" max="7943" width="7.5703125" style="295" customWidth="1"/>
    <col min="7944" max="7944" width="6.140625" style="295" customWidth="1"/>
    <col min="7945" max="7945" width="6.42578125" style="295" customWidth="1"/>
    <col min="7946" max="7946" width="6.140625" style="295" customWidth="1"/>
    <col min="7947" max="7947" width="6.5703125" style="295" customWidth="1"/>
    <col min="7948" max="7948" width="6.28515625" style="295" customWidth="1"/>
    <col min="7949" max="7949" width="10.140625" style="295" customWidth="1"/>
    <col min="7950" max="7950" width="10.42578125" style="295" customWidth="1"/>
    <col min="7951" max="7951" width="12" style="295" customWidth="1"/>
    <col min="7952" max="8191" width="9.140625" style="295"/>
    <col min="8192" max="8192" width="6" style="295" customWidth="1"/>
    <col min="8193" max="8193" width="13.42578125" style="295" customWidth="1"/>
    <col min="8194" max="8194" width="19" style="295" customWidth="1"/>
    <col min="8195" max="8195" width="8.7109375" style="295" customWidth="1"/>
    <col min="8196" max="8196" width="0" style="295" hidden="1" customWidth="1"/>
    <col min="8197" max="8197" width="6.28515625" style="295" customWidth="1"/>
    <col min="8198" max="8198" width="14.7109375" style="295" customWidth="1"/>
    <col min="8199" max="8199" width="7.5703125" style="295" customWidth="1"/>
    <col min="8200" max="8200" width="6.140625" style="295" customWidth="1"/>
    <col min="8201" max="8201" width="6.42578125" style="295" customWidth="1"/>
    <col min="8202" max="8202" width="6.140625" style="295" customWidth="1"/>
    <col min="8203" max="8203" width="6.5703125" style="295" customWidth="1"/>
    <col min="8204" max="8204" width="6.28515625" style="295" customWidth="1"/>
    <col min="8205" max="8205" width="10.140625" style="295" customWidth="1"/>
    <col min="8206" max="8206" width="10.42578125" style="295" customWidth="1"/>
    <col min="8207" max="8207" width="12" style="295" customWidth="1"/>
    <col min="8208" max="8447" width="9.140625" style="295"/>
    <col min="8448" max="8448" width="6" style="295" customWidth="1"/>
    <col min="8449" max="8449" width="13.42578125" style="295" customWidth="1"/>
    <col min="8450" max="8450" width="19" style="295" customWidth="1"/>
    <col min="8451" max="8451" width="8.7109375" style="295" customWidth="1"/>
    <col min="8452" max="8452" width="0" style="295" hidden="1" customWidth="1"/>
    <col min="8453" max="8453" width="6.28515625" style="295" customWidth="1"/>
    <col min="8454" max="8454" width="14.7109375" style="295" customWidth="1"/>
    <col min="8455" max="8455" width="7.5703125" style="295" customWidth="1"/>
    <col min="8456" max="8456" width="6.140625" style="295" customWidth="1"/>
    <col min="8457" max="8457" width="6.42578125" style="295" customWidth="1"/>
    <col min="8458" max="8458" width="6.140625" style="295" customWidth="1"/>
    <col min="8459" max="8459" width="6.5703125" style="295" customWidth="1"/>
    <col min="8460" max="8460" width="6.28515625" style="295" customWidth="1"/>
    <col min="8461" max="8461" width="10.140625" style="295" customWidth="1"/>
    <col min="8462" max="8462" width="10.42578125" style="295" customWidth="1"/>
    <col min="8463" max="8463" width="12" style="295" customWidth="1"/>
    <col min="8464" max="8703" width="9.140625" style="295"/>
    <col min="8704" max="8704" width="6" style="295" customWidth="1"/>
    <col min="8705" max="8705" width="13.42578125" style="295" customWidth="1"/>
    <col min="8706" max="8706" width="19" style="295" customWidth="1"/>
    <col min="8707" max="8707" width="8.7109375" style="295" customWidth="1"/>
    <col min="8708" max="8708" width="0" style="295" hidden="1" customWidth="1"/>
    <col min="8709" max="8709" width="6.28515625" style="295" customWidth="1"/>
    <col min="8710" max="8710" width="14.7109375" style="295" customWidth="1"/>
    <col min="8711" max="8711" width="7.5703125" style="295" customWidth="1"/>
    <col min="8712" max="8712" width="6.140625" style="295" customWidth="1"/>
    <col min="8713" max="8713" width="6.42578125" style="295" customWidth="1"/>
    <col min="8714" max="8714" width="6.140625" style="295" customWidth="1"/>
    <col min="8715" max="8715" width="6.5703125" style="295" customWidth="1"/>
    <col min="8716" max="8716" width="6.28515625" style="295" customWidth="1"/>
    <col min="8717" max="8717" width="10.140625" style="295" customWidth="1"/>
    <col min="8718" max="8718" width="10.42578125" style="295" customWidth="1"/>
    <col min="8719" max="8719" width="12" style="295" customWidth="1"/>
    <col min="8720" max="8959" width="9.140625" style="295"/>
    <col min="8960" max="8960" width="6" style="295" customWidth="1"/>
    <col min="8961" max="8961" width="13.42578125" style="295" customWidth="1"/>
    <col min="8962" max="8962" width="19" style="295" customWidth="1"/>
    <col min="8963" max="8963" width="8.7109375" style="295" customWidth="1"/>
    <col min="8964" max="8964" width="0" style="295" hidden="1" customWidth="1"/>
    <col min="8965" max="8965" width="6.28515625" style="295" customWidth="1"/>
    <col min="8966" max="8966" width="14.7109375" style="295" customWidth="1"/>
    <col min="8967" max="8967" width="7.5703125" style="295" customWidth="1"/>
    <col min="8968" max="8968" width="6.140625" style="295" customWidth="1"/>
    <col min="8969" max="8969" width="6.42578125" style="295" customWidth="1"/>
    <col min="8970" max="8970" width="6.140625" style="295" customWidth="1"/>
    <col min="8971" max="8971" width="6.5703125" style="295" customWidth="1"/>
    <col min="8972" max="8972" width="6.28515625" style="295" customWidth="1"/>
    <col min="8973" max="8973" width="10.140625" style="295" customWidth="1"/>
    <col min="8974" max="8974" width="10.42578125" style="295" customWidth="1"/>
    <col min="8975" max="8975" width="12" style="295" customWidth="1"/>
    <col min="8976" max="9215" width="9.140625" style="295"/>
    <col min="9216" max="9216" width="6" style="295" customWidth="1"/>
    <col min="9217" max="9217" width="13.42578125" style="295" customWidth="1"/>
    <col min="9218" max="9218" width="19" style="295" customWidth="1"/>
    <col min="9219" max="9219" width="8.7109375" style="295" customWidth="1"/>
    <col min="9220" max="9220" width="0" style="295" hidden="1" customWidth="1"/>
    <col min="9221" max="9221" width="6.28515625" style="295" customWidth="1"/>
    <col min="9222" max="9222" width="14.7109375" style="295" customWidth="1"/>
    <col min="9223" max="9223" width="7.5703125" style="295" customWidth="1"/>
    <col min="9224" max="9224" width="6.140625" style="295" customWidth="1"/>
    <col min="9225" max="9225" width="6.42578125" style="295" customWidth="1"/>
    <col min="9226" max="9226" width="6.140625" style="295" customWidth="1"/>
    <col min="9227" max="9227" width="6.5703125" style="295" customWidth="1"/>
    <col min="9228" max="9228" width="6.28515625" style="295" customWidth="1"/>
    <col min="9229" max="9229" width="10.140625" style="295" customWidth="1"/>
    <col min="9230" max="9230" width="10.42578125" style="295" customWidth="1"/>
    <col min="9231" max="9231" width="12" style="295" customWidth="1"/>
    <col min="9232" max="9471" width="9.140625" style="295"/>
    <col min="9472" max="9472" width="6" style="295" customWidth="1"/>
    <col min="9473" max="9473" width="13.42578125" style="295" customWidth="1"/>
    <col min="9474" max="9474" width="19" style="295" customWidth="1"/>
    <col min="9475" max="9475" width="8.7109375" style="295" customWidth="1"/>
    <col min="9476" max="9476" width="0" style="295" hidden="1" customWidth="1"/>
    <col min="9477" max="9477" width="6.28515625" style="295" customWidth="1"/>
    <col min="9478" max="9478" width="14.7109375" style="295" customWidth="1"/>
    <col min="9479" max="9479" width="7.5703125" style="295" customWidth="1"/>
    <col min="9480" max="9480" width="6.140625" style="295" customWidth="1"/>
    <col min="9481" max="9481" width="6.42578125" style="295" customWidth="1"/>
    <col min="9482" max="9482" width="6.140625" style="295" customWidth="1"/>
    <col min="9483" max="9483" width="6.5703125" style="295" customWidth="1"/>
    <col min="9484" max="9484" width="6.28515625" style="295" customWidth="1"/>
    <col min="9485" max="9485" width="10.140625" style="295" customWidth="1"/>
    <col min="9486" max="9486" width="10.42578125" style="295" customWidth="1"/>
    <col min="9487" max="9487" width="12" style="295" customWidth="1"/>
    <col min="9488" max="9727" width="9.140625" style="295"/>
    <col min="9728" max="9728" width="6" style="295" customWidth="1"/>
    <col min="9729" max="9729" width="13.42578125" style="295" customWidth="1"/>
    <col min="9730" max="9730" width="19" style="295" customWidth="1"/>
    <col min="9731" max="9731" width="8.7109375" style="295" customWidth="1"/>
    <col min="9732" max="9732" width="0" style="295" hidden="1" customWidth="1"/>
    <col min="9733" max="9733" width="6.28515625" style="295" customWidth="1"/>
    <col min="9734" max="9734" width="14.7109375" style="295" customWidth="1"/>
    <col min="9735" max="9735" width="7.5703125" style="295" customWidth="1"/>
    <col min="9736" max="9736" width="6.140625" style="295" customWidth="1"/>
    <col min="9737" max="9737" width="6.42578125" style="295" customWidth="1"/>
    <col min="9738" max="9738" width="6.140625" style="295" customWidth="1"/>
    <col min="9739" max="9739" width="6.5703125" style="295" customWidth="1"/>
    <col min="9740" max="9740" width="6.28515625" style="295" customWidth="1"/>
    <col min="9741" max="9741" width="10.140625" style="295" customWidth="1"/>
    <col min="9742" max="9742" width="10.42578125" style="295" customWidth="1"/>
    <col min="9743" max="9743" width="12" style="295" customWidth="1"/>
    <col min="9744" max="9983" width="9.140625" style="295"/>
    <col min="9984" max="9984" width="6" style="295" customWidth="1"/>
    <col min="9985" max="9985" width="13.42578125" style="295" customWidth="1"/>
    <col min="9986" max="9986" width="19" style="295" customWidth="1"/>
    <col min="9987" max="9987" width="8.7109375" style="295" customWidth="1"/>
    <col min="9988" max="9988" width="0" style="295" hidden="1" customWidth="1"/>
    <col min="9989" max="9989" width="6.28515625" style="295" customWidth="1"/>
    <col min="9990" max="9990" width="14.7109375" style="295" customWidth="1"/>
    <col min="9991" max="9991" width="7.5703125" style="295" customWidth="1"/>
    <col min="9992" max="9992" width="6.140625" style="295" customWidth="1"/>
    <col min="9993" max="9993" width="6.42578125" style="295" customWidth="1"/>
    <col min="9994" max="9994" width="6.140625" style="295" customWidth="1"/>
    <col min="9995" max="9995" width="6.5703125" style="295" customWidth="1"/>
    <col min="9996" max="9996" width="6.28515625" style="295" customWidth="1"/>
    <col min="9997" max="9997" width="10.140625" style="295" customWidth="1"/>
    <col min="9998" max="9998" width="10.42578125" style="295" customWidth="1"/>
    <col min="9999" max="9999" width="12" style="295" customWidth="1"/>
    <col min="10000" max="10239" width="9.140625" style="295"/>
    <col min="10240" max="10240" width="6" style="295" customWidth="1"/>
    <col min="10241" max="10241" width="13.42578125" style="295" customWidth="1"/>
    <col min="10242" max="10242" width="19" style="295" customWidth="1"/>
    <col min="10243" max="10243" width="8.7109375" style="295" customWidth="1"/>
    <col min="10244" max="10244" width="0" style="295" hidden="1" customWidth="1"/>
    <col min="10245" max="10245" width="6.28515625" style="295" customWidth="1"/>
    <col min="10246" max="10246" width="14.7109375" style="295" customWidth="1"/>
    <col min="10247" max="10247" width="7.5703125" style="295" customWidth="1"/>
    <col min="10248" max="10248" width="6.140625" style="295" customWidth="1"/>
    <col min="10249" max="10249" width="6.42578125" style="295" customWidth="1"/>
    <col min="10250" max="10250" width="6.140625" style="295" customWidth="1"/>
    <col min="10251" max="10251" width="6.5703125" style="295" customWidth="1"/>
    <col min="10252" max="10252" width="6.28515625" style="295" customWidth="1"/>
    <col min="10253" max="10253" width="10.140625" style="295" customWidth="1"/>
    <col min="10254" max="10254" width="10.42578125" style="295" customWidth="1"/>
    <col min="10255" max="10255" width="12" style="295" customWidth="1"/>
    <col min="10256" max="10495" width="9.140625" style="295"/>
    <col min="10496" max="10496" width="6" style="295" customWidth="1"/>
    <col min="10497" max="10497" width="13.42578125" style="295" customWidth="1"/>
    <col min="10498" max="10498" width="19" style="295" customWidth="1"/>
    <col min="10499" max="10499" width="8.7109375" style="295" customWidth="1"/>
    <col min="10500" max="10500" width="0" style="295" hidden="1" customWidth="1"/>
    <col min="10501" max="10501" width="6.28515625" style="295" customWidth="1"/>
    <col min="10502" max="10502" width="14.7109375" style="295" customWidth="1"/>
    <col min="10503" max="10503" width="7.5703125" style="295" customWidth="1"/>
    <col min="10504" max="10504" width="6.140625" style="295" customWidth="1"/>
    <col min="10505" max="10505" width="6.42578125" style="295" customWidth="1"/>
    <col min="10506" max="10506" width="6.140625" style="295" customWidth="1"/>
    <col min="10507" max="10507" width="6.5703125" style="295" customWidth="1"/>
    <col min="10508" max="10508" width="6.28515625" style="295" customWidth="1"/>
    <col min="10509" max="10509" width="10.140625" style="295" customWidth="1"/>
    <col min="10510" max="10510" width="10.42578125" style="295" customWidth="1"/>
    <col min="10511" max="10511" width="12" style="295" customWidth="1"/>
    <col min="10512" max="10751" width="9.140625" style="295"/>
    <col min="10752" max="10752" width="6" style="295" customWidth="1"/>
    <col min="10753" max="10753" width="13.42578125" style="295" customWidth="1"/>
    <col min="10754" max="10754" width="19" style="295" customWidth="1"/>
    <col min="10755" max="10755" width="8.7109375" style="295" customWidth="1"/>
    <col min="10756" max="10756" width="0" style="295" hidden="1" customWidth="1"/>
    <col min="10757" max="10757" width="6.28515625" style="295" customWidth="1"/>
    <col min="10758" max="10758" width="14.7109375" style="295" customWidth="1"/>
    <col min="10759" max="10759" width="7.5703125" style="295" customWidth="1"/>
    <col min="10760" max="10760" width="6.140625" style="295" customWidth="1"/>
    <col min="10761" max="10761" width="6.42578125" style="295" customWidth="1"/>
    <col min="10762" max="10762" width="6.140625" style="295" customWidth="1"/>
    <col min="10763" max="10763" width="6.5703125" style="295" customWidth="1"/>
    <col min="10764" max="10764" width="6.28515625" style="295" customWidth="1"/>
    <col min="10765" max="10765" width="10.140625" style="295" customWidth="1"/>
    <col min="10766" max="10766" width="10.42578125" style="295" customWidth="1"/>
    <col min="10767" max="10767" width="12" style="295" customWidth="1"/>
    <col min="10768" max="11007" width="9.140625" style="295"/>
    <col min="11008" max="11008" width="6" style="295" customWidth="1"/>
    <col min="11009" max="11009" width="13.42578125" style="295" customWidth="1"/>
    <col min="11010" max="11010" width="19" style="295" customWidth="1"/>
    <col min="11011" max="11011" width="8.7109375" style="295" customWidth="1"/>
    <col min="11012" max="11012" width="0" style="295" hidden="1" customWidth="1"/>
    <col min="11013" max="11013" width="6.28515625" style="295" customWidth="1"/>
    <col min="11014" max="11014" width="14.7109375" style="295" customWidth="1"/>
    <col min="11015" max="11015" width="7.5703125" style="295" customWidth="1"/>
    <col min="11016" max="11016" width="6.140625" style="295" customWidth="1"/>
    <col min="11017" max="11017" width="6.42578125" style="295" customWidth="1"/>
    <col min="11018" max="11018" width="6.140625" style="295" customWidth="1"/>
    <col min="11019" max="11019" width="6.5703125" style="295" customWidth="1"/>
    <col min="11020" max="11020" width="6.28515625" style="295" customWidth="1"/>
    <col min="11021" max="11021" width="10.140625" style="295" customWidth="1"/>
    <col min="11022" max="11022" width="10.42578125" style="295" customWidth="1"/>
    <col min="11023" max="11023" width="12" style="295" customWidth="1"/>
    <col min="11024" max="11263" width="9.140625" style="295"/>
    <col min="11264" max="11264" width="6" style="295" customWidth="1"/>
    <col min="11265" max="11265" width="13.42578125" style="295" customWidth="1"/>
    <col min="11266" max="11266" width="19" style="295" customWidth="1"/>
    <col min="11267" max="11267" width="8.7109375" style="295" customWidth="1"/>
    <col min="11268" max="11268" width="0" style="295" hidden="1" customWidth="1"/>
    <col min="11269" max="11269" width="6.28515625" style="295" customWidth="1"/>
    <col min="11270" max="11270" width="14.7109375" style="295" customWidth="1"/>
    <col min="11271" max="11271" width="7.5703125" style="295" customWidth="1"/>
    <col min="11272" max="11272" width="6.140625" style="295" customWidth="1"/>
    <col min="11273" max="11273" width="6.42578125" style="295" customWidth="1"/>
    <col min="11274" max="11274" width="6.140625" style="295" customWidth="1"/>
    <col min="11275" max="11275" width="6.5703125" style="295" customWidth="1"/>
    <col min="11276" max="11276" width="6.28515625" style="295" customWidth="1"/>
    <col min="11277" max="11277" width="10.140625" style="295" customWidth="1"/>
    <col min="11278" max="11278" width="10.42578125" style="295" customWidth="1"/>
    <col min="11279" max="11279" width="12" style="295" customWidth="1"/>
    <col min="11280" max="11519" width="9.140625" style="295"/>
    <col min="11520" max="11520" width="6" style="295" customWidth="1"/>
    <col min="11521" max="11521" width="13.42578125" style="295" customWidth="1"/>
    <col min="11522" max="11522" width="19" style="295" customWidth="1"/>
    <col min="11523" max="11523" width="8.7109375" style="295" customWidth="1"/>
    <col min="11524" max="11524" width="0" style="295" hidden="1" customWidth="1"/>
    <col min="11525" max="11525" width="6.28515625" style="295" customWidth="1"/>
    <col min="11526" max="11526" width="14.7109375" style="295" customWidth="1"/>
    <col min="11527" max="11527" width="7.5703125" style="295" customWidth="1"/>
    <col min="11528" max="11528" width="6.140625" style="295" customWidth="1"/>
    <col min="11529" max="11529" width="6.42578125" style="295" customWidth="1"/>
    <col min="11530" max="11530" width="6.140625" style="295" customWidth="1"/>
    <col min="11531" max="11531" width="6.5703125" style="295" customWidth="1"/>
    <col min="11532" max="11532" width="6.28515625" style="295" customWidth="1"/>
    <col min="11533" max="11533" width="10.140625" style="295" customWidth="1"/>
    <col min="11534" max="11534" width="10.42578125" style="295" customWidth="1"/>
    <col min="11535" max="11535" width="12" style="295" customWidth="1"/>
    <col min="11536" max="11775" width="9.140625" style="295"/>
    <col min="11776" max="11776" width="6" style="295" customWidth="1"/>
    <col min="11777" max="11777" width="13.42578125" style="295" customWidth="1"/>
    <col min="11778" max="11778" width="19" style="295" customWidth="1"/>
    <col min="11779" max="11779" width="8.7109375" style="295" customWidth="1"/>
    <col min="11780" max="11780" width="0" style="295" hidden="1" customWidth="1"/>
    <col min="11781" max="11781" width="6.28515625" style="295" customWidth="1"/>
    <col min="11782" max="11782" width="14.7109375" style="295" customWidth="1"/>
    <col min="11783" max="11783" width="7.5703125" style="295" customWidth="1"/>
    <col min="11784" max="11784" width="6.140625" style="295" customWidth="1"/>
    <col min="11785" max="11785" width="6.42578125" style="295" customWidth="1"/>
    <col min="11786" max="11786" width="6.140625" style="295" customWidth="1"/>
    <col min="11787" max="11787" width="6.5703125" style="295" customWidth="1"/>
    <col min="11788" max="11788" width="6.28515625" style="295" customWidth="1"/>
    <col min="11789" max="11789" width="10.140625" style="295" customWidth="1"/>
    <col min="11790" max="11790" width="10.42578125" style="295" customWidth="1"/>
    <col min="11791" max="11791" width="12" style="295" customWidth="1"/>
    <col min="11792" max="12031" width="9.140625" style="295"/>
    <col min="12032" max="12032" width="6" style="295" customWidth="1"/>
    <col min="12033" max="12033" width="13.42578125" style="295" customWidth="1"/>
    <col min="12034" max="12034" width="19" style="295" customWidth="1"/>
    <col min="12035" max="12035" width="8.7109375" style="295" customWidth="1"/>
    <col min="12036" max="12036" width="0" style="295" hidden="1" customWidth="1"/>
    <col min="12037" max="12037" width="6.28515625" style="295" customWidth="1"/>
    <col min="12038" max="12038" width="14.7109375" style="295" customWidth="1"/>
    <col min="12039" max="12039" width="7.5703125" style="295" customWidth="1"/>
    <col min="12040" max="12040" width="6.140625" style="295" customWidth="1"/>
    <col min="12041" max="12041" width="6.42578125" style="295" customWidth="1"/>
    <col min="12042" max="12042" width="6.140625" style="295" customWidth="1"/>
    <col min="12043" max="12043" width="6.5703125" style="295" customWidth="1"/>
    <col min="12044" max="12044" width="6.28515625" style="295" customWidth="1"/>
    <col min="12045" max="12045" width="10.140625" style="295" customWidth="1"/>
    <col min="12046" max="12046" width="10.42578125" style="295" customWidth="1"/>
    <col min="12047" max="12047" width="12" style="295" customWidth="1"/>
    <col min="12048" max="12287" width="9.140625" style="295"/>
    <col min="12288" max="12288" width="6" style="295" customWidth="1"/>
    <col min="12289" max="12289" width="13.42578125" style="295" customWidth="1"/>
    <col min="12290" max="12290" width="19" style="295" customWidth="1"/>
    <col min="12291" max="12291" width="8.7109375" style="295" customWidth="1"/>
    <col min="12292" max="12292" width="0" style="295" hidden="1" customWidth="1"/>
    <col min="12293" max="12293" width="6.28515625" style="295" customWidth="1"/>
    <col min="12294" max="12294" width="14.7109375" style="295" customWidth="1"/>
    <col min="12295" max="12295" width="7.5703125" style="295" customWidth="1"/>
    <col min="12296" max="12296" width="6.140625" style="295" customWidth="1"/>
    <col min="12297" max="12297" width="6.42578125" style="295" customWidth="1"/>
    <col min="12298" max="12298" width="6.140625" style="295" customWidth="1"/>
    <col min="12299" max="12299" width="6.5703125" style="295" customWidth="1"/>
    <col min="12300" max="12300" width="6.28515625" style="295" customWidth="1"/>
    <col min="12301" max="12301" width="10.140625" style="295" customWidth="1"/>
    <col min="12302" max="12302" width="10.42578125" style="295" customWidth="1"/>
    <col min="12303" max="12303" width="12" style="295" customWidth="1"/>
    <col min="12304" max="12543" width="9.140625" style="295"/>
    <col min="12544" max="12544" width="6" style="295" customWidth="1"/>
    <col min="12545" max="12545" width="13.42578125" style="295" customWidth="1"/>
    <col min="12546" max="12546" width="19" style="295" customWidth="1"/>
    <col min="12547" max="12547" width="8.7109375" style="295" customWidth="1"/>
    <col min="12548" max="12548" width="0" style="295" hidden="1" customWidth="1"/>
    <col min="12549" max="12549" width="6.28515625" style="295" customWidth="1"/>
    <col min="12550" max="12550" width="14.7109375" style="295" customWidth="1"/>
    <col min="12551" max="12551" width="7.5703125" style="295" customWidth="1"/>
    <col min="12552" max="12552" width="6.140625" style="295" customWidth="1"/>
    <col min="12553" max="12553" width="6.42578125" style="295" customWidth="1"/>
    <col min="12554" max="12554" width="6.140625" style="295" customWidth="1"/>
    <col min="12555" max="12555" width="6.5703125" style="295" customWidth="1"/>
    <col min="12556" max="12556" width="6.28515625" style="295" customWidth="1"/>
    <col min="12557" max="12557" width="10.140625" style="295" customWidth="1"/>
    <col min="12558" max="12558" width="10.42578125" style="295" customWidth="1"/>
    <col min="12559" max="12559" width="12" style="295" customWidth="1"/>
    <col min="12560" max="12799" width="9.140625" style="295"/>
    <col min="12800" max="12800" width="6" style="295" customWidth="1"/>
    <col min="12801" max="12801" width="13.42578125" style="295" customWidth="1"/>
    <col min="12802" max="12802" width="19" style="295" customWidth="1"/>
    <col min="12803" max="12803" width="8.7109375" style="295" customWidth="1"/>
    <col min="12804" max="12804" width="0" style="295" hidden="1" customWidth="1"/>
    <col min="12805" max="12805" width="6.28515625" style="295" customWidth="1"/>
    <col min="12806" max="12806" width="14.7109375" style="295" customWidth="1"/>
    <col min="12807" max="12807" width="7.5703125" style="295" customWidth="1"/>
    <col min="12808" max="12808" width="6.140625" style="295" customWidth="1"/>
    <col min="12809" max="12809" width="6.42578125" style="295" customWidth="1"/>
    <col min="12810" max="12810" width="6.140625" style="295" customWidth="1"/>
    <col min="12811" max="12811" width="6.5703125" style="295" customWidth="1"/>
    <col min="12812" max="12812" width="6.28515625" style="295" customWidth="1"/>
    <col min="12813" max="12813" width="10.140625" style="295" customWidth="1"/>
    <col min="12814" max="12814" width="10.42578125" style="295" customWidth="1"/>
    <col min="12815" max="12815" width="12" style="295" customWidth="1"/>
    <col min="12816" max="13055" width="9.140625" style="295"/>
    <col min="13056" max="13056" width="6" style="295" customWidth="1"/>
    <col min="13057" max="13057" width="13.42578125" style="295" customWidth="1"/>
    <col min="13058" max="13058" width="19" style="295" customWidth="1"/>
    <col min="13059" max="13059" width="8.7109375" style="295" customWidth="1"/>
    <col min="13060" max="13060" width="0" style="295" hidden="1" customWidth="1"/>
    <col min="13061" max="13061" width="6.28515625" style="295" customWidth="1"/>
    <col min="13062" max="13062" width="14.7109375" style="295" customWidth="1"/>
    <col min="13063" max="13063" width="7.5703125" style="295" customWidth="1"/>
    <col min="13064" max="13064" width="6.140625" style="295" customWidth="1"/>
    <col min="13065" max="13065" width="6.42578125" style="295" customWidth="1"/>
    <col min="13066" max="13066" width="6.140625" style="295" customWidth="1"/>
    <col min="13067" max="13067" width="6.5703125" style="295" customWidth="1"/>
    <col min="13068" max="13068" width="6.28515625" style="295" customWidth="1"/>
    <col min="13069" max="13069" width="10.140625" style="295" customWidth="1"/>
    <col min="13070" max="13070" width="10.42578125" style="295" customWidth="1"/>
    <col min="13071" max="13071" width="12" style="295" customWidth="1"/>
    <col min="13072" max="13311" width="9.140625" style="295"/>
    <col min="13312" max="13312" width="6" style="295" customWidth="1"/>
    <col min="13313" max="13313" width="13.42578125" style="295" customWidth="1"/>
    <col min="13314" max="13314" width="19" style="295" customWidth="1"/>
    <col min="13315" max="13315" width="8.7109375" style="295" customWidth="1"/>
    <col min="13316" max="13316" width="0" style="295" hidden="1" customWidth="1"/>
    <col min="13317" max="13317" width="6.28515625" style="295" customWidth="1"/>
    <col min="13318" max="13318" width="14.7109375" style="295" customWidth="1"/>
    <col min="13319" max="13319" width="7.5703125" style="295" customWidth="1"/>
    <col min="13320" max="13320" width="6.140625" style="295" customWidth="1"/>
    <col min="13321" max="13321" width="6.42578125" style="295" customWidth="1"/>
    <col min="13322" max="13322" width="6.140625" style="295" customWidth="1"/>
    <col min="13323" max="13323" width="6.5703125" style="295" customWidth="1"/>
    <col min="13324" max="13324" width="6.28515625" style="295" customWidth="1"/>
    <col min="13325" max="13325" width="10.140625" style="295" customWidth="1"/>
    <col min="13326" max="13326" width="10.42578125" style="295" customWidth="1"/>
    <col min="13327" max="13327" width="12" style="295" customWidth="1"/>
    <col min="13328" max="13567" width="9.140625" style="295"/>
    <col min="13568" max="13568" width="6" style="295" customWidth="1"/>
    <col min="13569" max="13569" width="13.42578125" style="295" customWidth="1"/>
    <col min="13570" max="13570" width="19" style="295" customWidth="1"/>
    <col min="13571" max="13571" width="8.7109375" style="295" customWidth="1"/>
    <col min="13572" max="13572" width="0" style="295" hidden="1" customWidth="1"/>
    <col min="13573" max="13573" width="6.28515625" style="295" customWidth="1"/>
    <col min="13574" max="13574" width="14.7109375" style="295" customWidth="1"/>
    <col min="13575" max="13575" width="7.5703125" style="295" customWidth="1"/>
    <col min="13576" max="13576" width="6.140625" style="295" customWidth="1"/>
    <col min="13577" max="13577" width="6.42578125" style="295" customWidth="1"/>
    <col min="13578" max="13578" width="6.140625" style="295" customWidth="1"/>
    <col min="13579" max="13579" width="6.5703125" style="295" customWidth="1"/>
    <col min="13580" max="13580" width="6.28515625" style="295" customWidth="1"/>
    <col min="13581" max="13581" width="10.140625" style="295" customWidth="1"/>
    <col min="13582" max="13582" width="10.42578125" style="295" customWidth="1"/>
    <col min="13583" max="13583" width="12" style="295" customWidth="1"/>
    <col min="13584" max="13823" width="9.140625" style="295"/>
    <col min="13824" max="13824" width="6" style="295" customWidth="1"/>
    <col min="13825" max="13825" width="13.42578125" style="295" customWidth="1"/>
    <col min="13826" max="13826" width="19" style="295" customWidth="1"/>
    <col min="13827" max="13827" width="8.7109375" style="295" customWidth="1"/>
    <col min="13828" max="13828" width="0" style="295" hidden="1" customWidth="1"/>
    <col min="13829" max="13829" width="6.28515625" style="295" customWidth="1"/>
    <col min="13830" max="13830" width="14.7109375" style="295" customWidth="1"/>
    <col min="13831" max="13831" width="7.5703125" style="295" customWidth="1"/>
    <col min="13832" max="13832" width="6.140625" style="295" customWidth="1"/>
    <col min="13833" max="13833" width="6.42578125" style="295" customWidth="1"/>
    <col min="13834" max="13834" width="6.140625" style="295" customWidth="1"/>
    <col min="13835" max="13835" width="6.5703125" style="295" customWidth="1"/>
    <col min="13836" max="13836" width="6.28515625" style="295" customWidth="1"/>
    <col min="13837" max="13837" width="10.140625" style="295" customWidth="1"/>
    <col min="13838" max="13838" width="10.42578125" style="295" customWidth="1"/>
    <col min="13839" max="13839" width="12" style="295" customWidth="1"/>
    <col min="13840" max="14079" width="9.140625" style="295"/>
    <col min="14080" max="14080" width="6" style="295" customWidth="1"/>
    <col min="14081" max="14081" width="13.42578125" style="295" customWidth="1"/>
    <col min="14082" max="14082" width="19" style="295" customWidth="1"/>
    <col min="14083" max="14083" width="8.7109375" style="295" customWidth="1"/>
    <col min="14084" max="14084" width="0" style="295" hidden="1" customWidth="1"/>
    <col min="14085" max="14085" width="6.28515625" style="295" customWidth="1"/>
    <col min="14086" max="14086" width="14.7109375" style="295" customWidth="1"/>
    <col min="14087" max="14087" width="7.5703125" style="295" customWidth="1"/>
    <col min="14088" max="14088" width="6.140625" style="295" customWidth="1"/>
    <col min="14089" max="14089" width="6.42578125" style="295" customWidth="1"/>
    <col min="14090" max="14090" width="6.140625" style="295" customWidth="1"/>
    <col min="14091" max="14091" width="6.5703125" style="295" customWidth="1"/>
    <col min="14092" max="14092" width="6.28515625" style="295" customWidth="1"/>
    <col min="14093" max="14093" width="10.140625" style="295" customWidth="1"/>
    <col min="14094" max="14094" width="10.42578125" style="295" customWidth="1"/>
    <col min="14095" max="14095" width="12" style="295" customWidth="1"/>
    <col min="14096" max="14335" width="9.140625" style="295"/>
    <col min="14336" max="14336" width="6" style="295" customWidth="1"/>
    <col min="14337" max="14337" width="13.42578125" style="295" customWidth="1"/>
    <col min="14338" max="14338" width="19" style="295" customWidth="1"/>
    <col min="14339" max="14339" width="8.7109375" style="295" customWidth="1"/>
    <col min="14340" max="14340" width="0" style="295" hidden="1" customWidth="1"/>
    <col min="14341" max="14341" width="6.28515625" style="295" customWidth="1"/>
    <col min="14342" max="14342" width="14.7109375" style="295" customWidth="1"/>
    <col min="14343" max="14343" width="7.5703125" style="295" customWidth="1"/>
    <col min="14344" max="14344" width="6.140625" style="295" customWidth="1"/>
    <col min="14345" max="14345" width="6.42578125" style="295" customWidth="1"/>
    <col min="14346" max="14346" width="6.140625" style="295" customWidth="1"/>
    <col min="14347" max="14347" width="6.5703125" style="295" customWidth="1"/>
    <col min="14348" max="14348" width="6.28515625" style="295" customWidth="1"/>
    <col min="14349" max="14349" width="10.140625" style="295" customWidth="1"/>
    <col min="14350" max="14350" width="10.42578125" style="295" customWidth="1"/>
    <col min="14351" max="14351" width="12" style="295" customWidth="1"/>
    <col min="14352" max="14591" width="9.140625" style="295"/>
    <col min="14592" max="14592" width="6" style="295" customWidth="1"/>
    <col min="14593" max="14593" width="13.42578125" style="295" customWidth="1"/>
    <col min="14594" max="14594" width="19" style="295" customWidth="1"/>
    <col min="14595" max="14595" width="8.7109375" style="295" customWidth="1"/>
    <col min="14596" max="14596" width="0" style="295" hidden="1" customWidth="1"/>
    <col min="14597" max="14597" width="6.28515625" style="295" customWidth="1"/>
    <col min="14598" max="14598" width="14.7109375" style="295" customWidth="1"/>
    <col min="14599" max="14599" width="7.5703125" style="295" customWidth="1"/>
    <col min="14600" max="14600" width="6.140625" style="295" customWidth="1"/>
    <col min="14601" max="14601" width="6.42578125" style="295" customWidth="1"/>
    <col min="14602" max="14602" width="6.140625" style="295" customWidth="1"/>
    <col min="14603" max="14603" width="6.5703125" style="295" customWidth="1"/>
    <col min="14604" max="14604" width="6.28515625" style="295" customWidth="1"/>
    <col min="14605" max="14605" width="10.140625" style="295" customWidth="1"/>
    <col min="14606" max="14606" width="10.42578125" style="295" customWidth="1"/>
    <col min="14607" max="14607" width="12" style="295" customWidth="1"/>
    <col min="14608" max="14847" width="9.140625" style="295"/>
    <col min="14848" max="14848" width="6" style="295" customWidth="1"/>
    <col min="14849" max="14849" width="13.42578125" style="295" customWidth="1"/>
    <col min="14850" max="14850" width="19" style="295" customWidth="1"/>
    <col min="14851" max="14851" width="8.7109375" style="295" customWidth="1"/>
    <col min="14852" max="14852" width="0" style="295" hidden="1" customWidth="1"/>
    <col min="14853" max="14853" width="6.28515625" style="295" customWidth="1"/>
    <col min="14854" max="14854" width="14.7109375" style="295" customWidth="1"/>
    <col min="14855" max="14855" width="7.5703125" style="295" customWidth="1"/>
    <col min="14856" max="14856" width="6.140625" style="295" customWidth="1"/>
    <col min="14857" max="14857" width="6.42578125" style="295" customWidth="1"/>
    <col min="14858" max="14858" width="6.140625" style="295" customWidth="1"/>
    <col min="14859" max="14859" width="6.5703125" style="295" customWidth="1"/>
    <col min="14860" max="14860" width="6.28515625" style="295" customWidth="1"/>
    <col min="14861" max="14861" width="10.140625" style="295" customWidth="1"/>
    <col min="14862" max="14862" width="10.42578125" style="295" customWidth="1"/>
    <col min="14863" max="14863" width="12" style="295" customWidth="1"/>
    <col min="14864" max="15103" width="9.140625" style="295"/>
    <col min="15104" max="15104" width="6" style="295" customWidth="1"/>
    <col min="15105" max="15105" width="13.42578125" style="295" customWidth="1"/>
    <col min="15106" max="15106" width="19" style="295" customWidth="1"/>
    <col min="15107" max="15107" width="8.7109375" style="295" customWidth="1"/>
    <col min="15108" max="15108" width="0" style="295" hidden="1" customWidth="1"/>
    <col min="15109" max="15109" width="6.28515625" style="295" customWidth="1"/>
    <col min="15110" max="15110" width="14.7109375" style="295" customWidth="1"/>
    <col min="15111" max="15111" width="7.5703125" style="295" customWidth="1"/>
    <col min="15112" max="15112" width="6.140625" style="295" customWidth="1"/>
    <col min="15113" max="15113" width="6.42578125" style="295" customWidth="1"/>
    <col min="15114" max="15114" width="6.140625" style="295" customWidth="1"/>
    <col min="15115" max="15115" width="6.5703125" style="295" customWidth="1"/>
    <col min="15116" max="15116" width="6.28515625" style="295" customWidth="1"/>
    <col min="15117" max="15117" width="10.140625" style="295" customWidth="1"/>
    <col min="15118" max="15118" width="10.42578125" style="295" customWidth="1"/>
    <col min="15119" max="15119" width="12" style="295" customWidth="1"/>
    <col min="15120" max="15359" width="9.140625" style="295"/>
    <col min="15360" max="15360" width="6" style="295" customWidth="1"/>
    <col min="15361" max="15361" width="13.42578125" style="295" customWidth="1"/>
    <col min="15362" max="15362" width="19" style="295" customWidth="1"/>
    <col min="15363" max="15363" width="8.7109375" style="295" customWidth="1"/>
    <col min="15364" max="15364" width="0" style="295" hidden="1" customWidth="1"/>
    <col min="15365" max="15365" width="6.28515625" style="295" customWidth="1"/>
    <col min="15366" max="15366" width="14.7109375" style="295" customWidth="1"/>
    <col min="15367" max="15367" width="7.5703125" style="295" customWidth="1"/>
    <col min="15368" max="15368" width="6.140625" style="295" customWidth="1"/>
    <col min="15369" max="15369" width="6.42578125" style="295" customWidth="1"/>
    <col min="15370" max="15370" width="6.140625" style="295" customWidth="1"/>
    <col min="15371" max="15371" width="6.5703125" style="295" customWidth="1"/>
    <col min="15372" max="15372" width="6.28515625" style="295" customWidth="1"/>
    <col min="15373" max="15373" width="10.140625" style="295" customWidth="1"/>
    <col min="15374" max="15374" width="10.42578125" style="295" customWidth="1"/>
    <col min="15375" max="15375" width="12" style="295" customWidth="1"/>
    <col min="15376" max="15615" width="9.140625" style="295"/>
    <col min="15616" max="15616" width="6" style="295" customWidth="1"/>
    <col min="15617" max="15617" width="13.42578125" style="295" customWidth="1"/>
    <col min="15618" max="15618" width="19" style="295" customWidth="1"/>
    <col min="15619" max="15619" width="8.7109375" style="295" customWidth="1"/>
    <col min="15620" max="15620" width="0" style="295" hidden="1" customWidth="1"/>
    <col min="15621" max="15621" width="6.28515625" style="295" customWidth="1"/>
    <col min="15622" max="15622" width="14.7109375" style="295" customWidth="1"/>
    <col min="15623" max="15623" width="7.5703125" style="295" customWidth="1"/>
    <col min="15624" max="15624" width="6.140625" style="295" customWidth="1"/>
    <col min="15625" max="15625" width="6.42578125" style="295" customWidth="1"/>
    <col min="15626" max="15626" width="6.140625" style="295" customWidth="1"/>
    <col min="15627" max="15627" width="6.5703125" style="295" customWidth="1"/>
    <col min="15628" max="15628" width="6.28515625" style="295" customWidth="1"/>
    <col min="15629" max="15629" width="10.140625" style="295" customWidth="1"/>
    <col min="15630" max="15630" width="10.42578125" style="295" customWidth="1"/>
    <col min="15631" max="15631" width="12" style="295" customWidth="1"/>
    <col min="15632" max="15871" width="9.140625" style="295"/>
    <col min="15872" max="15872" width="6" style="295" customWidth="1"/>
    <col min="15873" max="15873" width="13.42578125" style="295" customWidth="1"/>
    <col min="15874" max="15874" width="19" style="295" customWidth="1"/>
    <col min="15875" max="15875" width="8.7109375" style="295" customWidth="1"/>
    <col min="15876" max="15876" width="0" style="295" hidden="1" customWidth="1"/>
    <col min="15877" max="15877" width="6.28515625" style="295" customWidth="1"/>
    <col min="15878" max="15878" width="14.7109375" style="295" customWidth="1"/>
    <col min="15879" max="15879" width="7.5703125" style="295" customWidth="1"/>
    <col min="15880" max="15880" width="6.140625" style="295" customWidth="1"/>
    <col min="15881" max="15881" width="6.42578125" style="295" customWidth="1"/>
    <col min="15882" max="15882" width="6.140625" style="295" customWidth="1"/>
    <col min="15883" max="15883" width="6.5703125" style="295" customWidth="1"/>
    <col min="15884" max="15884" width="6.28515625" style="295" customWidth="1"/>
    <col min="15885" max="15885" width="10.140625" style="295" customWidth="1"/>
    <col min="15886" max="15886" width="10.42578125" style="295" customWidth="1"/>
    <col min="15887" max="15887" width="12" style="295" customWidth="1"/>
    <col min="15888" max="16127" width="9.140625" style="295"/>
    <col min="16128" max="16128" width="6" style="295" customWidth="1"/>
    <col min="16129" max="16129" width="13.42578125" style="295" customWidth="1"/>
    <col min="16130" max="16130" width="19" style="295" customWidth="1"/>
    <col min="16131" max="16131" width="8.7109375" style="295" customWidth="1"/>
    <col min="16132" max="16132" width="0" style="295" hidden="1" customWidth="1"/>
    <col min="16133" max="16133" width="6.28515625" style="295" customWidth="1"/>
    <col min="16134" max="16134" width="14.7109375" style="295" customWidth="1"/>
    <col min="16135" max="16135" width="7.5703125" style="295" customWidth="1"/>
    <col min="16136" max="16136" width="6.140625" style="295" customWidth="1"/>
    <col min="16137" max="16137" width="6.42578125" style="295" customWidth="1"/>
    <col min="16138" max="16138" width="6.140625" style="295" customWidth="1"/>
    <col min="16139" max="16139" width="6.5703125" style="295" customWidth="1"/>
    <col min="16140" max="16140" width="6.28515625" style="295" customWidth="1"/>
    <col min="16141" max="16141" width="10.140625" style="295" customWidth="1"/>
    <col min="16142" max="16142" width="10.42578125" style="295" customWidth="1"/>
    <col min="16143" max="16143" width="12" style="295" customWidth="1"/>
    <col min="16144" max="16384" width="9.140625" style="295"/>
  </cols>
  <sheetData>
    <row r="1" spans="1:16" s="284" customFormat="1" x14ac:dyDescent="0.25">
      <c r="A1" s="940" t="s">
        <v>0</v>
      </c>
      <c r="B1" s="940"/>
      <c r="C1" s="940"/>
      <c r="D1" s="940"/>
      <c r="E1" s="293"/>
      <c r="F1" s="293"/>
      <c r="G1" s="294"/>
      <c r="H1" s="294"/>
      <c r="I1" s="294"/>
      <c r="J1" s="933" t="s">
        <v>1</v>
      </c>
      <c r="K1" s="933"/>
      <c r="L1" s="933"/>
      <c r="M1" s="933"/>
      <c r="N1" s="933"/>
      <c r="O1" s="933"/>
    </row>
    <row r="2" spans="1:16" x14ac:dyDescent="0.25">
      <c r="A2" s="933" t="s">
        <v>3</v>
      </c>
      <c r="B2" s="933"/>
      <c r="C2" s="933"/>
      <c r="D2" s="933"/>
      <c r="J2" s="933" t="s">
        <v>2</v>
      </c>
      <c r="K2" s="933"/>
      <c r="L2" s="933"/>
      <c r="M2" s="933"/>
      <c r="N2" s="933"/>
      <c r="O2" s="933"/>
    </row>
    <row r="3" spans="1:16" x14ac:dyDescent="0.25">
      <c r="C3" s="296"/>
      <c r="D3" s="296"/>
      <c r="E3" s="294"/>
      <c r="F3" s="294"/>
      <c r="M3" s="297"/>
    </row>
    <row r="4" spans="1:16" x14ac:dyDescent="0.25">
      <c r="J4" s="941" t="s">
        <v>24</v>
      </c>
      <c r="K4" s="941"/>
      <c r="L4" s="941"/>
      <c r="M4" s="941"/>
      <c r="N4" s="941"/>
      <c r="O4" s="941"/>
    </row>
    <row r="5" spans="1:16" x14ac:dyDescent="0.25">
      <c r="M5" s="298"/>
      <c r="N5" s="293"/>
    </row>
    <row r="6" spans="1:16" x14ac:dyDescent="0.25">
      <c r="A6" s="933" t="s">
        <v>4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293"/>
    </row>
    <row r="7" spans="1:16" x14ac:dyDescent="0.25">
      <c r="A7" s="932" t="s">
        <v>383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293"/>
    </row>
    <row r="8" spans="1:16" x14ac:dyDescent="0.25">
      <c r="A8" s="932" t="s">
        <v>1044</v>
      </c>
      <c r="B8" s="932"/>
      <c r="C8" s="932"/>
      <c r="D8" s="932"/>
      <c r="E8" s="932"/>
      <c r="F8" s="932"/>
      <c r="G8" s="932"/>
      <c r="H8" s="932"/>
      <c r="I8" s="932"/>
      <c r="J8" s="932"/>
      <c r="K8" s="932"/>
      <c r="L8" s="932"/>
      <c r="M8" s="932"/>
      <c r="N8" s="932"/>
      <c r="O8" s="932"/>
      <c r="P8" s="293"/>
    </row>
    <row r="9" spans="1:16" x14ac:dyDescent="0.25">
      <c r="A9" s="932" t="s">
        <v>158</v>
      </c>
      <c r="B9" s="932"/>
      <c r="C9" s="932"/>
      <c r="D9" s="932"/>
      <c r="E9" s="932"/>
      <c r="F9" s="932"/>
      <c r="G9" s="932"/>
      <c r="H9" s="932"/>
      <c r="I9" s="932"/>
      <c r="J9" s="932"/>
      <c r="K9" s="932"/>
      <c r="L9" s="932"/>
      <c r="M9" s="932"/>
      <c r="N9" s="932"/>
      <c r="O9" s="932"/>
      <c r="P9" s="293"/>
    </row>
    <row r="10" spans="1:16" x14ac:dyDescent="0.25">
      <c r="A10" s="934"/>
      <c r="B10" s="935"/>
      <c r="C10" s="935"/>
      <c r="D10" s="935"/>
      <c r="E10" s="935"/>
      <c r="F10" s="935"/>
      <c r="G10" s="935"/>
      <c r="H10" s="935"/>
      <c r="I10" s="935"/>
      <c r="J10" s="935"/>
      <c r="K10" s="935"/>
      <c r="L10" s="935"/>
      <c r="M10" s="935"/>
      <c r="N10" s="935"/>
      <c r="O10" s="935"/>
      <c r="P10" s="299"/>
    </row>
    <row r="11" spans="1:16" s="294" customFormat="1" x14ac:dyDescent="0.25">
      <c r="A11" s="936" t="s">
        <v>5</v>
      </c>
      <c r="B11" s="936" t="s">
        <v>6</v>
      </c>
      <c r="C11" s="936" t="s">
        <v>7</v>
      </c>
      <c r="D11" s="936"/>
      <c r="E11" s="936" t="s">
        <v>8</v>
      </c>
      <c r="F11" s="937" t="s">
        <v>9</v>
      </c>
      <c r="G11" s="936" t="s">
        <v>250</v>
      </c>
      <c r="H11" s="939" t="s">
        <v>10</v>
      </c>
      <c r="I11" s="939"/>
      <c r="J11" s="939"/>
      <c r="K11" s="939"/>
      <c r="L11" s="939"/>
      <c r="M11" s="936" t="s">
        <v>11</v>
      </c>
      <c r="N11" s="936" t="s">
        <v>12</v>
      </c>
      <c r="O11" s="936" t="s">
        <v>18</v>
      </c>
    </row>
    <row r="12" spans="1:16" s="284" customFormat="1" x14ac:dyDescent="0.25">
      <c r="A12" s="936"/>
      <c r="B12" s="936"/>
      <c r="C12" s="936"/>
      <c r="D12" s="936"/>
      <c r="E12" s="936"/>
      <c r="F12" s="938"/>
      <c r="G12" s="936"/>
      <c r="H12" s="300" t="s">
        <v>13</v>
      </c>
      <c r="I12" s="300" t="s">
        <v>14</v>
      </c>
      <c r="J12" s="300" t="s">
        <v>15</v>
      </c>
      <c r="K12" s="300" t="s">
        <v>16</v>
      </c>
      <c r="L12" s="300" t="s">
        <v>17</v>
      </c>
      <c r="M12" s="936"/>
      <c r="N12" s="936"/>
      <c r="O12" s="936"/>
    </row>
    <row r="13" spans="1:16" s="284" customFormat="1" x14ac:dyDescent="0.25">
      <c r="A13" s="24">
        <v>1</v>
      </c>
      <c r="B13" s="301" t="s">
        <v>1045</v>
      </c>
      <c r="C13" s="301" t="s">
        <v>1046</v>
      </c>
      <c r="D13" s="301" t="s">
        <v>333</v>
      </c>
      <c r="E13" s="26" t="s">
        <v>31</v>
      </c>
      <c r="F13" s="301" t="s">
        <v>1047</v>
      </c>
      <c r="G13" s="302" t="s">
        <v>28</v>
      </c>
      <c r="H13" s="303">
        <v>20</v>
      </c>
      <c r="I13" s="304">
        <v>25</v>
      </c>
      <c r="J13" s="305">
        <v>12</v>
      </c>
      <c r="K13" s="305">
        <v>21</v>
      </c>
      <c r="L13" s="305">
        <v>5</v>
      </c>
      <c r="M13" s="304">
        <v>83</v>
      </c>
      <c r="N13" s="306" t="s">
        <v>1048</v>
      </c>
      <c r="O13" s="26" t="s">
        <v>2346</v>
      </c>
      <c r="P13" s="284" t="s">
        <v>1366</v>
      </c>
    </row>
    <row r="14" spans="1:16" s="284" customFormat="1" x14ac:dyDescent="0.25">
      <c r="A14" s="23">
        <v>2</v>
      </c>
      <c r="B14" s="172" t="s">
        <v>1049</v>
      </c>
      <c r="C14" s="172" t="s">
        <v>1050</v>
      </c>
      <c r="D14" s="172" t="s">
        <v>161</v>
      </c>
      <c r="E14" s="173" t="s">
        <v>31</v>
      </c>
      <c r="F14" s="172" t="s">
        <v>1051</v>
      </c>
      <c r="G14" s="307" t="s">
        <v>68</v>
      </c>
      <c r="H14" s="308"/>
      <c r="I14" s="183"/>
      <c r="J14" s="221"/>
      <c r="K14" s="221"/>
      <c r="L14" s="221"/>
      <c r="M14" s="183"/>
      <c r="N14" s="183"/>
      <c r="O14" s="173"/>
    </row>
    <row r="15" spans="1:16" s="284" customFormat="1" x14ac:dyDescent="0.25">
      <c r="A15" s="62">
        <v>3</v>
      </c>
      <c r="B15" s="301" t="s">
        <v>1052</v>
      </c>
      <c r="C15" s="301" t="s">
        <v>1053</v>
      </c>
      <c r="D15" s="301" t="s">
        <v>59</v>
      </c>
      <c r="E15" s="26" t="s">
        <v>31</v>
      </c>
      <c r="F15" s="301" t="s">
        <v>1054</v>
      </c>
      <c r="G15" s="302" t="s">
        <v>28</v>
      </c>
      <c r="H15" s="303">
        <v>12</v>
      </c>
      <c r="I15" s="304">
        <v>25</v>
      </c>
      <c r="J15" s="305">
        <v>15</v>
      </c>
      <c r="K15" s="305">
        <v>19</v>
      </c>
      <c r="L15" s="305">
        <v>5</v>
      </c>
      <c r="M15" s="304">
        <v>76</v>
      </c>
      <c r="N15" s="304" t="s">
        <v>1055</v>
      </c>
      <c r="O15" s="26"/>
    </row>
    <row r="16" spans="1:16" s="284" customFormat="1" x14ac:dyDescent="0.25">
      <c r="A16" s="24">
        <v>4</v>
      </c>
      <c r="B16" s="301" t="s">
        <v>1056</v>
      </c>
      <c r="C16" s="301" t="s">
        <v>1057</v>
      </c>
      <c r="D16" s="301" t="s">
        <v>146</v>
      </c>
      <c r="E16" s="26" t="s">
        <v>31</v>
      </c>
      <c r="F16" s="301" t="s">
        <v>1058</v>
      </c>
      <c r="G16" s="302" t="s">
        <v>28</v>
      </c>
      <c r="H16" s="303">
        <v>16</v>
      </c>
      <c r="I16" s="304">
        <v>23</v>
      </c>
      <c r="J16" s="305">
        <v>11</v>
      </c>
      <c r="K16" s="305">
        <v>17</v>
      </c>
      <c r="L16" s="305">
        <v>3</v>
      </c>
      <c r="M16" s="304">
        <v>70</v>
      </c>
      <c r="N16" s="304" t="s">
        <v>1055</v>
      </c>
      <c r="O16" s="26" t="s">
        <v>2344</v>
      </c>
    </row>
    <row r="17" spans="1:16" s="284" customFormat="1" x14ac:dyDescent="0.25">
      <c r="A17" s="24">
        <v>5</v>
      </c>
      <c r="B17" s="301" t="s">
        <v>1059</v>
      </c>
      <c r="C17" s="301" t="s">
        <v>471</v>
      </c>
      <c r="D17" s="301" t="s">
        <v>146</v>
      </c>
      <c r="E17" s="26" t="s">
        <v>27</v>
      </c>
      <c r="F17" s="301" t="s">
        <v>1060</v>
      </c>
      <c r="G17" s="302" t="s">
        <v>28</v>
      </c>
      <c r="H17" s="303">
        <v>12</v>
      </c>
      <c r="I17" s="304">
        <v>25</v>
      </c>
      <c r="J17" s="305">
        <v>15</v>
      </c>
      <c r="K17" s="305">
        <v>19</v>
      </c>
      <c r="L17" s="305">
        <v>0</v>
      </c>
      <c r="M17" s="304">
        <v>71</v>
      </c>
      <c r="N17" s="304" t="s">
        <v>1055</v>
      </c>
      <c r="O17" s="26"/>
    </row>
    <row r="18" spans="1:16" s="284" customFormat="1" x14ac:dyDescent="0.25">
      <c r="A18" s="24">
        <v>6</v>
      </c>
      <c r="B18" s="301" t="s">
        <v>1061</v>
      </c>
      <c r="C18" s="301" t="s">
        <v>1062</v>
      </c>
      <c r="D18" s="301" t="s">
        <v>26</v>
      </c>
      <c r="E18" s="26" t="s">
        <v>27</v>
      </c>
      <c r="F18" s="301" t="s">
        <v>212</v>
      </c>
      <c r="G18" s="302" t="s">
        <v>28</v>
      </c>
      <c r="H18" s="303">
        <v>20</v>
      </c>
      <c r="I18" s="304">
        <v>25</v>
      </c>
      <c r="J18" s="305">
        <v>17</v>
      </c>
      <c r="K18" s="305">
        <v>20</v>
      </c>
      <c r="L18" s="305">
        <v>13</v>
      </c>
      <c r="M18" s="238">
        <v>95</v>
      </c>
      <c r="N18" s="238" t="s">
        <v>1063</v>
      </c>
      <c r="O18" s="26" t="s">
        <v>2347</v>
      </c>
    </row>
    <row r="19" spans="1:16" s="284" customFormat="1" x14ac:dyDescent="0.25">
      <c r="A19" s="62">
        <v>7</v>
      </c>
      <c r="B19" s="301" t="s">
        <v>1064</v>
      </c>
      <c r="C19" s="301" t="s">
        <v>1065</v>
      </c>
      <c r="D19" s="301" t="s">
        <v>1066</v>
      </c>
      <c r="E19" s="26" t="s">
        <v>27</v>
      </c>
      <c r="F19" s="301" t="s">
        <v>1067</v>
      </c>
      <c r="G19" s="302" t="s">
        <v>28</v>
      </c>
      <c r="H19" s="303">
        <v>14</v>
      </c>
      <c r="I19" s="304">
        <v>22</v>
      </c>
      <c r="J19" s="305">
        <v>16</v>
      </c>
      <c r="K19" s="305">
        <v>17</v>
      </c>
      <c r="L19" s="305">
        <v>3</v>
      </c>
      <c r="M19" s="304">
        <v>72</v>
      </c>
      <c r="N19" s="304" t="s">
        <v>1055</v>
      </c>
      <c r="O19" s="26"/>
    </row>
    <row r="20" spans="1:16" s="284" customFormat="1" x14ac:dyDescent="0.25">
      <c r="A20" s="24">
        <v>8</v>
      </c>
      <c r="B20" s="301" t="s">
        <v>1068</v>
      </c>
      <c r="C20" s="301" t="s">
        <v>303</v>
      </c>
      <c r="D20" s="301" t="s">
        <v>279</v>
      </c>
      <c r="E20" s="26" t="s">
        <v>31</v>
      </c>
      <c r="F20" s="301" t="s">
        <v>1069</v>
      </c>
      <c r="G20" s="302" t="s">
        <v>28</v>
      </c>
      <c r="H20" s="303">
        <v>20</v>
      </c>
      <c r="I20" s="304">
        <v>25</v>
      </c>
      <c r="J20" s="305">
        <v>17</v>
      </c>
      <c r="K20" s="305">
        <v>23</v>
      </c>
      <c r="L20" s="305">
        <v>5</v>
      </c>
      <c r="M20" s="238">
        <v>90</v>
      </c>
      <c r="N20" s="238" t="s">
        <v>1063</v>
      </c>
      <c r="O20" s="26" t="s">
        <v>2348</v>
      </c>
      <c r="P20" s="284" t="s">
        <v>1366</v>
      </c>
    </row>
    <row r="21" spans="1:16" s="284" customFormat="1" x14ac:dyDescent="0.25">
      <c r="A21" s="24">
        <v>9</v>
      </c>
      <c r="B21" s="301" t="s">
        <v>1070</v>
      </c>
      <c r="C21" s="301" t="s">
        <v>1071</v>
      </c>
      <c r="D21" s="301" t="s">
        <v>47</v>
      </c>
      <c r="E21" s="26" t="s">
        <v>27</v>
      </c>
      <c r="F21" s="301" t="s">
        <v>1072</v>
      </c>
      <c r="G21" s="302" t="s">
        <v>28</v>
      </c>
      <c r="H21" s="303">
        <v>10</v>
      </c>
      <c r="I21" s="304">
        <v>25</v>
      </c>
      <c r="J21" s="305">
        <v>15</v>
      </c>
      <c r="K21" s="305">
        <v>13</v>
      </c>
      <c r="L21" s="305">
        <v>2</v>
      </c>
      <c r="M21" s="304">
        <v>65</v>
      </c>
      <c r="N21" s="304" t="s">
        <v>1055</v>
      </c>
      <c r="O21" s="26"/>
    </row>
    <row r="22" spans="1:16" s="309" customFormat="1" x14ac:dyDescent="0.25">
      <c r="A22" s="87">
        <v>10</v>
      </c>
      <c r="B22" s="172" t="s">
        <v>1073</v>
      </c>
      <c r="C22" s="172" t="s">
        <v>1074</v>
      </c>
      <c r="D22" s="172" t="s">
        <v>835</v>
      </c>
      <c r="E22" s="173" t="s">
        <v>27</v>
      </c>
      <c r="F22" s="172" t="s">
        <v>1075</v>
      </c>
      <c r="G22" s="307" t="s">
        <v>28</v>
      </c>
      <c r="H22" s="308"/>
      <c r="I22" s="87"/>
      <c r="J22" s="93"/>
      <c r="K22" s="93"/>
      <c r="L22" s="93"/>
      <c r="M22" s="87"/>
      <c r="N22" s="23"/>
      <c r="O22" s="93"/>
    </row>
    <row r="23" spans="1:16" s="284" customFormat="1" x14ac:dyDescent="0.25">
      <c r="A23" s="62">
        <v>11</v>
      </c>
      <c r="B23" s="301" t="s">
        <v>1076</v>
      </c>
      <c r="C23" s="301" t="s">
        <v>1077</v>
      </c>
      <c r="D23" s="301" t="s">
        <v>1078</v>
      </c>
      <c r="E23" s="26" t="s">
        <v>31</v>
      </c>
      <c r="F23" s="301" t="s">
        <v>1079</v>
      </c>
      <c r="G23" s="302" t="s">
        <v>28</v>
      </c>
      <c r="H23" s="303">
        <v>20</v>
      </c>
      <c r="I23" s="304">
        <v>25</v>
      </c>
      <c r="J23" s="305">
        <v>12</v>
      </c>
      <c r="K23" s="305">
        <v>18</v>
      </c>
      <c r="L23" s="305">
        <v>5</v>
      </c>
      <c r="M23" s="183">
        <v>80</v>
      </c>
      <c r="N23" s="183" t="s">
        <v>1048</v>
      </c>
      <c r="O23" s="26" t="s">
        <v>2348</v>
      </c>
      <c r="P23" s="284" t="s">
        <v>1366</v>
      </c>
    </row>
    <row r="24" spans="1:16" s="284" customFormat="1" x14ac:dyDescent="0.25">
      <c r="A24" s="24">
        <v>12</v>
      </c>
      <c r="B24" s="301" t="s">
        <v>1080</v>
      </c>
      <c r="C24" s="301" t="s">
        <v>184</v>
      </c>
      <c r="D24" s="301" t="s">
        <v>1081</v>
      </c>
      <c r="E24" s="26" t="s">
        <v>31</v>
      </c>
      <c r="F24" s="301" t="s">
        <v>1082</v>
      </c>
      <c r="G24" s="302" t="s">
        <v>28</v>
      </c>
      <c r="H24" s="303">
        <v>20</v>
      </c>
      <c r="I24" s="304">
        <v>25</v>
      </c>
      <c r="J24" s="305">
        <v>17</v>
      </c>
      <c r="K24" s="305">
        <v>20</v>
      </c>
      <c r="L24" s="305">
        <v>11</v>
      </c>
      <c r="M24" s="310">
        <v>90</v>
      </c>
      <c r="N24" s="310" t="s">
        <v>1063</v>
      </c>
      <c r="O24" s="26" t="s">
        <v>2346</v>
      </c>
      <c r="P24" s="284" t="s">
        <v>1366</v>
      </c>
    </row>
    <row r="25" spans="1:16" s="284" customFormat="1" x14ac:dyDescent="0.25">
      <c r="A25" s="24">
        <v>13</v>
      </c>
      <c r="B25" s="301" t="s">
        <v>1083</v>
      </c>
      <c r="C25" s="301" t="s">
        <v>1084</v>
      </c>
      <c r="D25" s="301" t="s">
        <v>59</v>
      </c>
      <c r="E25" s="26" t="s">
        <v>31</v>
      </c>
      <c r="F25" s="301" t="s">
        <v>1085</v>
      </c>
      <c r="G25" s="302" t="s">
        <v>28</v>
      </c>
      <c r="H25" s="303">
        <v>16</v>
      </c>
      <c r="I25" s="304">
        <v>25</v>
      </c>
      <c r="J25" s="305">
        <v>17</v>
      </c>
      <c r="K25" s="305">
        <v>17</v>
      </c>
      <c r="L25" s="305">
        <v>5</v>
      </c>
      <c r="M25" s="183">
        <v>80</v>
      </c>
      <c r="N25" s="311" t="s">
        <v>1048</v>
      </c>
      <c r="O25" s="26" t="s">
        <v>2345</v>
      </c>
    </row>
    <row r="26" spans="1:16" s="284" customFormat="1" x14ac:dyDescent="0.25">
      <c r="A26" s="23">
        <v>14</v>
      </c>
      <c r="B26" s="172" t="s">
        <v>1086</v>
      </c>
      <c r="C26" s="172" t="s">
        <v>1087</v>
      </c>
      <c r="D26" s="172" t="s">
        <v>59</v>
      </c>
      <c r="E26" s="173" t="s">
        <v>31</v>
      </c>
      <c r="F26" s="172" t="s">
        <v>495</v>
      </c>
      <c r="G26" s="307" t="s">
        <v>28</v>
      </c>
      <c r="H26" s="308"/>
      <c r="I26" s="183"/>
      <c r="J26" s="221"/>
      <c r="K26" s="221"/>
      <c r="L26" s="221"/>
      <c r="M26" s="183"/>
      <c r="N26" s="183"/>
      <c r="O26" s="173"/>
    </row>
    <row r="27" spans="1:16" s="284" customFormat="1" x14ac:dyDescent="0.25">
      <c r="A27" s="178">
        <v>15</v>
      </c>
      <c r="B27" s="172" t="s">
        <v>1088</v>
      </c>
      <c r="C27" s="172" t="s">
        <v>1089</v>
      </c>
      <c r="D27" s="172" t="s">
        <v>333</v>
      </c>
      <c r="E27" s="173" t="s">
        <v>27</v>
      </c>
      <c r="F27" s="172" t="s">
        <v>422</v>
      </c>
      <c r="G27" s="307" t="s">
        <v>28</v>
      </c>
      <c r="H27" s="308"/>
      <c r="I27" s="183"/>
      <c r="J27" s="221"/>
      <c r="K27" s="221"/>
      <c r="L27" s="221"/>
      <c r="M27" s="183"/>
      <c r="N27" s="183"/>
      <c r="O27" s="173"/>
    </row>
    <row r="28" spans="1:16" s="284" customFormat="1" x14ac:dyDescent="0.25">
      <c r="A28" s="24">
        <v>16</v>
      </c>
      <c r="B28" s="301" t="s">
        <v>1090</v>
      </c>
      <c r="C28" s="301" t="s">
        <v>1091</v>
      </c>
      <c r="D28" s="301" t="s">
        <v>41</v>
      </c>
      <c r="E28" s="26" t="s">
        <v>31</v>
      </c>
      <c r="F28" s="301" t="s">
        <v>1092</v>
      </c>
      <c r="G28" s="302" t="s">
        <v>28</v>
      </c>
      <c r="H28" s="303">
        <v>12</v>
      </c>
      <c r="I28" s="304">
        <v>25</v>
      </c>
      <c r="J28" s="305">
        <v>15</v>
      </c>
      <c r="K28" s="305">
        <v>19</v>
      </c>
      <c r="L28" s="305">
        <v>0</v>
      </c>
      <c r="M28" s="304">
        <v>71</v>
      </c>
      <c r="N28" s="304" t="s">
        <v>1055</v>
      </c>
      <c r="O28" s="26"/>
    </row>
    <row r="29" spans="1:16" s="309" customFormat="1" x14ac:dyDescent="0.25">
      <c r="A29" s="312">
        <v>17</v>
      </c>
      <c r="B29" s="301" t="s">
        <v>1093</v>
      </c>
      <c r="C29" s="301" t="s">
        <v>1094</v>
      </c>
      <c r="D29" s="301" t="s">
        <v>1095</v>
      </c>
      <c r="E29" s="26" t="s">
        <v>27</v>
      </c>
      <c r="F29" s="301" t="s">
        <v>1096</v>
      </c>
      <c r="G29" s="302" t="s">
        <v>28</v>
      </c>
      <c r="H29" s="303">
        <v>12</v>
      </c>
      <c r="I29" s="312">
        <v>25</v>
      </c>
      <c r="J29" s="313">
        <v>15</v>
      </c>
      <c r="K29" s="313">
        <v>19</v>
      </c>
      <c r="L29" s="313">
        <v>4</v>
      </c>
      <c r="M29" s="312">
        <v>65</v>
      </c>
      <c r="N29" s="24" t="s">
        <v>1055</v>
      </c>
      <c r="O29" s="313"/>
    </row>
    <row r="30" spans="1:16" s="284" customFormat="1" x14ac:dyDescent="0.25">
      <c r="A30" s="24">
        <v>18</v>
      </c>
      <c r="B30" s="301" t="s">
        <v>1097</v>
      </c>
      <c r="C30" s="301" t="s">
        <v>1098</v>
      </c>
      <c r="D30" s="301" t="s">
        <v>1099</v>
      </c>
      <c r="E30" s="26" t="s">
        <v>27</v>
      </c>
      <c r="F30" s="301" t="s">
        <v>1100</v>
      </c>
      <c r="G30" s="302" t="s">
        <v>28</v>
      </c>
      <c r="H30" s="303">
        <v>14</v>
      </c>
      <c r="I30" s="304">
        <v>25</v>
      </c>
      <c r="J30" s="305">
        <v>17</v>
      </c>
      <c r="K30" s="305">
        <v>19</v>
      </c>
      <c r="L30" s="305">
        <v>6</v>
      </c>
      <c r="M30" s="183">
        <v>81</v>
      </c>
      <c r="N30" s="311" t="s">
        <v>1048</v>
      </c>
      <c r="O30" s="26" t="s">
        <v>2346</v>
      </c>
      <c r="P30" s="284" t="s">
        <v>1366</v>
      </c>
    </row>
    <row r="31" spans="1:16" s="284" customFormat="1" x14ac:dyDescent="0.25">
      <c r="A31" s="62">
        <v>19</v>
      </c>
      <c r="B31" s="301" t="s">
        <v>1101</v>
      </c>
      <c r="C31" s="301" t="s">
        <v>1102</v>
      </c>
      <c r="D31" s="301" t="s">
        <v>1000</v>
      </c>
      <c r="E31" s="26" t="s">
        <v>27</v>
      </c>
      <c r="F31" s="301" t="s">
        <v>1103</v>
      </c>
      <c r="G31" s="302" t="s">
        <v>28</v>
      </c>
      <c r="H31" s="303">
        <v>18</v>
      </c>
      <c r="I31" s="304">
        <v>25</v>
      </c>
      <c r="J31" s="305">
        <v>17</v>
      </c>
      <c r="K31" s="305">
        <v>27</v>
      </c>
      <c r="L31" s="305">
        <v>0</v>
      </c>
      <c r="M31" s="183">
        <v>87</v>
      </c>
      <c r="N31" s="311" t="s">
        <v>1048</v>
      </c>
      <c r="O31" s="26" t="s">
        <v>2346</v>
      </c>
      <c r="P31" s="284" t="s">
        <v>1366</v>
      </c>
    </row>
    <row r="32" spans="1:16" s="284" customFormat="1" x14ac:dyDescent="0.25">
      <c r="A32" s="24">
        <v>20</v>
      </c>
      <c r="B32" s="301" t="s">
        <v>1104</v>
      </c>
      <c r="C32" s="301" t="s">
        <v>1105</v>
      </c>
      <c r="D32" s="301" t="s">
        <v>67</v>
      </c>
      <c r="E32" s="26" t="s">
        <v>31</v>
      </c>
      <c r="F32" s="301" t="s">
        <v>1106</v>
      </c>
      <c r="G32" s="302" t="s">
        <v>28</v>
      </c>
      <c r="H32" s="303">
        <v>16</v>
      </c>
      <c r="I32" s="304">
        <v>23</v>
      </c>
      <c r="J32" s="305">
        <v>17</v>
      </c>
      <c r="K32" s="305">
        <v>15</v>
      </c>
      <c r="L32" s="305">
        <v>5</v>
      </c>
      <c r="M32" s="183">
        <v>80</v>
      </c>
      <c r="N32" s="183" t="s">
        <v>1048</v>
      </c>
      <c r="O32" s="26" t="s">
        <v>1356</v>
      </c>
      <c r="P32" s="284" t="s">
        <v>1366</v>
      </c>
    </row>
    <row r="33" spans="1:16" s="284" customFormat="1" x14ac:dyDescent="0.25">
      <c r="A33" s="24">
        <v>21</v>
      </c>
      <c r="B33" s="301" t="s">
        <v>1107</v>
      </c>
      <c r="C33" s="301" t="s">
        <v>406</v>
      </c>
      <c r="D33" s="301" t="s">
        <v>67</v>
      </c>
      <c r="E33" s="26" t="s">
        <v>31</v>
      </c>
      <c r="F33" s="301" t="s">
        <v>1108</v>
      </c>
      <c r="G33" s="302" t="s">
        <v>28</v>
      </c>
      <c r="H33" s="303">
        <v>12</v>
      </c>
      <c r="I33" s="304">
        <v>25</v>
      </c>
      <c r="J33" s="305">
        <v>15</v>
      </c>
      <c r="K33" s="305">
        <v>19</v>
      </c>
      <c r="L33" s="305">
        <v>3</v>
      </c>
      <c r="M33" s="304">
        <v>74</v>
      </c>
      <c r="N33" s="304" t="s">
        <v>1055</v>
      </c>
      <c r="O33" s="26"/>
    </row>
    <row r="34" spans="1:16" s="284" customFormat="1" x14ac:dyDescent="0.25">
      <c r="A34" s="24">
        <v>22</v>
      </c>
      <c r="B34" s="301" t="s">
        <v>1109</v>
      </c>
      <c r="C34" s="301" t="s">
        <v>1110</v>
      </c>
      <c r="D34" s="301" t="s">
        <v>109</v>
      </c>
      <c r="E34" s="26" t="s">
        <v>31</v>
      </c>
      <c r="F34" s="301" t="s">
        <v>1111</v>
      </c>
      <c r="G34" s="302" t="s">
        <v>28</v>
      </c>
      <c r="H34" s="303">
        <v>12</v>
      </c>
      <c r="I34" s="304">
        <v>25</v>
      </c>
      <c r="J34" s="305">
        <v>15</v>
      </c>
      <c r="K34" s="305">
        <v>13</v>
      </c>
      <c r="L34" s="305">
        <v>0</v>
      </c>
      <c r="M34" s="304">
        <v>65</v>
      </c>
      <c r="N34" s="304" t="s">
        <v>1055</v>
      </c>
      <c r="O34" s="26"/>
    </row>
    <row r="35" spans="1:16" s="284" customFormat="1" x14ac:dyDescent="0.25">
      <c r="A35" s="62">
        <v>23</v>
      </c>
      <c r="B35" s="301" t="s">
        <v>1112</v>
      </c>
      <c r="C35" s="301" t="s">
        <v>529</v>
      </c>
      <c r="D35" s="301" t="s">
        <v>1113</v>
      </c>
      <c r="E35" s="26" t="s">
        <v>31</v>
      </c>
      <c r="F35" s="301" t="s">
        <v>1114</v>
      </c>
      <c r="G35" s="302" t="s">
        <v>28</v>
      </c>
      <c r="H35" s="303">
        <v>10</v>
      </c>
      <c r="I35" s="304">
        <v>25</v>
      </c>
      <c r="J35" s="305">
        <v>15</v>
      </c>
      <c r="K35" s="305">
        <v>19</v>
      </c>
      <c r="L35" s="305">
        <v>5</v>
      </c>
      <c r="M35" s="304">
        <v>74</v>
      </c>
      <c r="N35" s="304" t="s">
        <v>1055</v>
      </c>
      <c r="O35" s="26"/>
    </row>
    <row r="36" spans="1:16" s="284" customFormat="1" x14ac:dyDescent="0.25">
      <c r="A36" s="24">
        <v>24</v>
      </c>
      <c r="B36" s="301" t="s">
        <v>1115</v>
      </c>
      <c r="C36" s="301" t="s">
        <v>970</v>
      </c>
      <c r="D36" s="301" t="s">
        <v>101</v>
      </c>
      <c r="E36" s="26" t="s">
        <v>27</v>
      </c>
      <c r="F36" s="301" t="s">
        <v>1116</v>
      </c>
      <c r="G36" s="302" t="s">
        <v>28</v>
      </c>
      <c r="H36" s="303">
        <v>12</v>
      </c>
      <c r="I36" s="304">
        <v>25</v>
      </c>
      <c r="J36" s="305">
        <v>15</v>
      </c>
      <c r="K36" s="305">
        <v>13</v>
      </c>
      <c r="L36" s="305">
        <v>0</v>
      </c>
      <c r="M36" s="304">
        <v>65</v>
      </c>
      <c r="N36" s="304" t="s">
        <v>1055</v>
      </c>
      <c r="O36" s="26"/>
    </row>
    <row r="37" spans="1:16" s="284" customFormat="1" x14ac:dyDescent="0.25">
      <c r="A37" s="24">
        <v>25</v>
      </c>
      <c r="B37" s="301" t="s">
        <v>1117</v>
      </c>
      <c r="C37" s="301" t="s">
        <v>1118</v>
      </c>
      <c r="D37" s="301" t="s">
        <v>1119</v>
      </c>
      <c r="E37" s="26" t="s">
        <v>27</v>
      </c>
      <c r="F37" s="301" t="s">
        <v>1120</v>
      </c>
      <c r="G37" s="302" t="s">
        <v>68</v>
      </c>
      <c r="H37" s="303">
        <v>22</v>
      </c>
      <c r="I37" s="304">
        <v>25</v>
      </c>
      <c r="J37" s="305">
        <v>15</v>
      </c>
      <c r="K37" s="305">
        <v>19</v>
      </c>
      <c r="L37" s="305">
        <v>9</v>
      </c>
      <c r="M37" s="238">
        <v>90</v>
      </c>
      <c r="N37" s="238" t="s">
        <v>1063</v>
      </c>
      <c r="O37" s="26" t="s">
        <v>2341</v>
      </c>
    </row>
    <row r="38" spans="1:16" s="284" customFormat="1" x14ac:dyDescent="0.25">
      <c r="A38" s="24">
        <v>26</v>
      </c>
      <c r="B38" s="301" t="s">
        <v>1121</v>
      </c>
      <c r="C38" s="301" t="s">
        <v>1122</v>
      </c>
      <c r="D38" s="301" t="s">
        <v>333</v>
      </c>
      <c r="E38" s="26" t="s">
        <v>31</v>
      </c>
      <c r="F38" s="301" t="s">
        <v>1123</v>
      </c>
      <c r="G38" s="302" t="s">
        <v>28</v>
      </c>
      <c r="H38" s="303">
        <v>16</v>
      </c>
      <c r="I38" s="304">
        <v>25</v>
      </c>
      <c r="J38" s="305">
        <v>17</v>
      </c>
      <c r="K38" s="305">
        <v>20</v>
      </c>
      <c r="L38" s="305">
        <v>5</v>
      </c>
      <c r="M38" s="183">
        <v>83</v>
      </c>
      <c r="N38" s="311" t="s">
        <v>1048</v>
      </c>
      <c r="O38" s="26" t="s">
        <v>1356</v>
      </c>
      <c r="P38" s="284" t="s">
        <v>1366</v>
      </c>
    </row>
    <row r="39" spans="1:16" s="284" customFormat="1" x14ac:dyDescent="0.25">
      <c r="A39" s="314">
        <v>27</v>
      </c>
      <c r="B39" s="301" t="s">
        <v>1124</v>
      </c>
      <c r="C39" s="301" t="s">
        <v>1125</v>
      </c>
      <c r="D39" s="301" t="s">
        <v>35</v>
      </c>
      <c r="E39" s="26" t="s">
        <v>31</v>
      </c>
      <c r="F39" s="301" t="s">
        <v>1126</v>
      </c>
      <c r="G39" s="302" t="s">
        <v>28</v>
      </c>
      <c r="H39" s="303">
        <v>16</v>
      </c>
      <c r="I39" s="304">
        <v>22</v>
      </c>
      <c r="J39" s="305">
        <v>12</v>
      </c>
      <c r="K39" s="305">
        <v>16</v>
      </c>
      <c r="L39" s="305">
        <v>5</v>
      </c>
      <c r="M39" s="304">
        <v>71</v>
      </c>
      <c r="N39" s="304" t="s">
        <v>1055</v>
      </c>
      <c r="O39" s="26"/>
    </row>
    <row r="40" spans="1:16" s="284" customFormat="1" x14ac:dyDescent="0.25">
      <c r="A40" s="23">
        <v>28</v>
      </c>
      <c r="B40" s="172" t="s">
        <v>1127</v>
      </c>
      <c r="C40" s="172" t="s">
        <v>978</v>
      </c>
      <c r="D40" s="172" t="s">
        <v>946</v>
      </c>
      <c r="E40" s="173" t="s">
        <v>27</v>
      </c>
      <c r="F40" s="172" t="s">
        <v>1128</v>
      </c>
      <c r="G40" s="307" t="s">
        <v>28</v>
      </c>
      <c r="H40" s="308"/>
      <c r="I40" s="183"/>
      <c r="J40" s="221"/>
      <c r="K40" s="221"/>
      <c r="L40" s="221"/>
      <c r="M40" s="183"/>
      <c r="N40" s="183"/>
      <c r="O40" s="173"/>
    </row>
    <row r="41" spans="1:16" s="284" customFormat="1" x14ac:dyDescent="0.25">
      <c r="A41" s="24">
        <v>29</v>
      </c>
      <c r="B41" s="301" t="s">
        <v>1129</v>
      </c>
      <c r="C41" s="301" t="s">
        <v>1130</v>
      </c>
      <c r="D41" s="301" t="s">
        <v>411</v>
      </c>
      <c r="E41" s="26" t="s">
        <v>27</v>
      </c>
      <c r="F41" s="301" t="s">
        <v>1131</v>
      </c>
      <c r="G41" s="302" t="s">
        <v>28</v>
      </c>
      <c r="H41" s="303">
        <v>16</v>
      </c>
      <c r="I41" s="304">
        <v>25</v>
      </c>
      <c r="J41" s="305">
        <v>15</v>
      </c>
      <c r="K41" s="305">
        <v>19</v>
      </c>
      <c r="L41" s="305">
        <v>5</v>
      </c>
      <c r="M41" s="183">
        <v>80</v>
      </c>
      <c r="N41" s="183" t="s">
        <v>1048</v>
      </c>
      <c r="O41" s="26" t="s">
        <v>2340</v>
      </c>
    </row>
    <row r="42" spans="1:16" s="284" customFormat="1" x14ac:dyDescent="0.25">
      <c r="A42" s="24">
        <v>30</v>
      </c>
      <c r="B42" s="301" t="s">
        <v>1132</v>
      </c>
      <c r="C42" s="301" t="s">
        <v>1133</v>
      </c>
      <c r="D42" s="301" t="s">
        <v>1133</v>
      </c>
      <c r="E42" s="26" t="s">
        <v>27</v>
      </c>
      <c r="F42" s="301" t="s">
        <v>1134</v>
      </c>
      <c r="G42" s="302" t="s">
        <v>28</v>
      </c>
      <c r="H42" s="303">
        <v>10</v>
      </c>
      <c r="I42" s="305">
        <v>25</v>
      </c>
      <c r="J42" s="305">
        <v>15</v>
      </c>
      <c r="K42" s="305">
        <v>13</v>
      </c>
      <c r="L42" s="305">
        <v>2</v>
      </c>
      <c r="M42" s="304">
        <v>65</v>
      </c>
      <c r="N42" s="304" t="s">
        <v>1055</v>
      </c>
      <c r="O42" s="26"/>
    </row>
    <row r="43" spans="1:16" s="284" customFormat="1" x14ac:dyDescent="0.25">
      <c r="A43" s="62">
        <v>31</v>
      </c>
      <c r="B43" s="301" t="s">
        <v>1135</v>
      </c>
      <c r="C43" s="301" t="s">
        <v>1136</v>
      </c>
      <c r="D43" s="301" t="s">
        <v>350</v>
      </c>
      <c r="E43" s="26" t="s">
        <v>27</v>
      </c>
      <c r="F43" s="301" t="s">
        <v>1137</v>
      </c>
      <c r="G43" s="302" t="s">
        <v>28</v>
      </c>
      <c r="H43" s="303">
        <v>14</v>
      </c>
      <c r="I43" s="305">
        <v>25</v>
      </c>
      <c r="J43" s="305">
        <v>15</v>
      </c>
      <c r="K43" s="305">
        <v>21</v>
      </c>
      <c r="L43" s="305">
        <v>5</v>
      </c>
      <c r="M43" s="183">
        <v>80</v>
      </c>
      <c r="N43" s="183" t="s">
        <v>1048</v>
      </c>
      <c r="O43" s="26" t="s">
        <v>2348</v>
      </c>
    </row>
    <row r="44" spans="1:16" x14ac:dyDescent="0.25">
      <c r="A44" s="23">
        <v>32</v>
      </c>
      <c r="B44" s="172" t="s">
        <v>1138</v>
      </c>
      <c r="C44" s="172" t="s">
        <v>1139</v>
      </c>
      <c r="D44" s="172" t="s">
        <v>91</v>
      </c>
      <c r="E44" s="173" t="s">
        <v>27</v>
      </c>
      <c r="F44" s="172" t="s">
        <v>1140</v>
      </c>
      <c r="G44" s="307" t="s">
        <v>28</v>
      </c>
      <c r="H44" s="308"/>
      <c r="I44" s="221"/>
      <c r="J44" s="221"/>
      <c r="K44" s="221"/>
      <c r="L44" s="221"/>
      <c r="M44" s="183"/>
      <c r="N44" s="183"/>
      <c r="O44" s="173"/>
    </row>
    <row r="45" spans="1:16" x14ac:dyDescent="0.25">
      <c r="A45" s="24">
        <v>33</v>
      </c>
      <c r="B45" s="301" t="s">
        <v>1141</v>
      </c>
      <c r="C45" s="301" t="s">
        <v>971</v>
      </c>
      <c r="D45" s="301" t="s">
        <v>975</v>
      </c>
      <c r="E45" s="26" t="s">
        <v>27</v>
      </c>
      <c r="F45" s="301" t="s">
        <v>167</v>
      </c>
      <c r="G45" s="302" t="s">
        <v>28</v>
      </c>
      <c r="H45" s="303">
        <v>16</v>
      </c>
      <c r="I45" s="305">
        <v>25</v>
      </c>
      <c r="J45" s="305">
        <v>5</v>
      </c>
      <c r="K45" s="305">
        <v>16</v>
      </c>
      <c r="L45" s="305">
        <v>3</v>
      </c>
      <c r="M45" s="304">
        <v>65</v>
      </c>
      <c r="N45" s="304" t="s">
        <v>1055</v>
      </c>
      <c r="O45" s="26"/>
    </row>
    <row r="46" spans="1:16" x14ac:dyDescent="0.25">
      <c r="A46" s="24">
        <v>34</v>
      </c>
      <c r="B46" s="301" t="s">
        <v>1142</v>
      </c>
      <c r="C46" s="301" t="s">
        <v>1143</v>
      </c>
      <c r="D46" s="301" t="s">
        <v>97</v>
      </c>
      <c r="E46" s="26" t="s">
        <v>31</v>
      </c>
      <c r="F46" s="301" t="s">
        <v>1144</v>
      </c>
      <c r="G46" s="302" t="s">
        <v>28</v>
      </c>
      <c r="H46" s="303">
        <v>16</v>
      </c>
      <c r="I46" s="305">
        <v>25</v>
      </c>
      <c r="J46" s="305">
        <v>19</v>
      </c>
      <c r="K46" s="305">
        <v>19</v>
      </c>
      <c r="L46" s="305">
        <v>3</v>
      </c>
      <c r="M46" s="183">
        <v>82</v>
      </c>
      <c r="N46" s="311" t="s">
        <v>1048</v>
      </c>
      <c r="O46" s="26" t="s">
        <v>2348</v>
      </c>
      <c r="P46" s="295" t="s">
        <v>1366</v>
      </c>
    </row>
    <row r="47" spans="1:16" x14ac:dyDescent="0.25">
      <c r="A47" s="24">
        <v>35</v>
      </c>
      <c r="B47" s="301" t="s">
        <v>1145</v>
      </c>
      <c r="C47" s="301" t="s">
        <v>1146</v>
      </c>
      <c r="D47" s="301" t="s">
        <v>333</v>
      </c>
      <c r="E47" s="26" t="s">
        <v>31</v>
      </c>
      <c r="F47" s="301" t="s">
        <v>1147</v>
      </c>
      <c r="G47" s="302" t="s">
        <v>28</v>
      </c>
      <c r="H47" s="303">
        <v>14</v>
      </c>
      <c r="I47" s="305">
        <v>25</v>
      </c>
      <c r="J47" s="305">
        <v>12</v>
      </c>
      <c r="K47" s="305">
        <v>19</v>
      </c>
      <c r="L47" s="305">
        <v>11</v>
      </c>
      <c r="M47" s="183">
        <v>81</v>
      </c>
      <c r="N47" s="311" t="s">
        <v>1048</v>
      </c>
      <c r="O47" s="26"/>
    </row>
    <row r="48" spans="1:16" x14ac:dyDescent="0.25">
      <c r="A48" s="24">
        <v>36</v>
      </c>
      <c r="B48" s="301" t="s">
        <v>1148</v>
      </c>
      <c r="C48" s="301" t="s">
        <v>1149</v>
      </c>
      <c r="D48" s="301" t="s">
        <v>1150</v>
      </c>
      <c r="E48" s="26" t="s">
        <v>27</v>
      </c>
      <c r="F48" s="301" t="s">
        <v>1151</v>
      </c>
      <c r="G48" s="302" t="s">
        <v>28</v>
      </c>
      <c r="H48" s="303">
        <v>22</v>
      </c>
      <c r="I48" s="305">
        <v>25</v>
      </c>
      <c r="J48" s="305">
        <v>12</v>
      </c>
      <c r="K48" s="305">
        <v>23</v>
      </c>
      <c r="L48" s="305">
        <v>11</v>
      </c>
      <c r="M48" s="238">
        <v>93</v>
      </c>
      <c r="N48" s="315" t="s">
        <v>1063</v>
      </c>
      <c r="O48" s="26" t="s">
        <v>2349</v>
      </c>
    </row>
    <row r="49" spans="1:15" x14ac:dyDescent="0.25">
      <c r="A49" s="24">
        <v>37</v>
      </c>
      <c r="B49" s="301" t="s">
        <v>1152</v>
      </c>
      <c r="C49" s="301" t="s">
        <v>126</v>
      </c>
      <c r="D49" s="301" t="s">
        <v>1153</v>
      </c>
      <c r="E49" s="26" t="s">
        <v>27</v>
      </c>
      <c r="F49" s="301" t="s">
        <v>1154</v>
      </c>
      <c r="G49" s="302" t="s">
        <v>28</v>
      </c>
      <c r="H49" s="303">
        <v>10</v>
      </c>
      <c r="I49" s="305">
        <v>25</v>
      </c>
      <c r="J49" s="305">
        <v>15</v>
      </c>
      <c r="K49" s="305">
        <v>13</v>
      </c>
      <c r="L49" s="305">
        <v>2</v>
      </c>
      <c r="M49" s="304">
        <v>65</v>
      </c>
      <c r="N49" s="304" t="s">
        <v>1055</v>
      </c>
      <c r="O49" s="26"/>
    </row>
    <row r="50" spans="1:15" x14ac:dyDescent="0.25">
      <c r="A50" s="23">
        <v>38</v>
      </c>
      <c r="B50" s="172" t="s">
        <v>1155</v>
      </c>
      <c r="C50" s="172" t="s">
        <v>259</v>
      </c>
      <c r="D50" s="172" t="s">
        <v>954</v>
      </c>
      <c r="E50" s="173" t="s">
        <v>31</v>
      </c>
      <c r="F50" s="172" t="s">
        <v>1156</v>
      </c>
      <c r="G50" s="307" t="s">
        <v>28</v>
      </c>
      <c r="H50" s="308"/>
      <c r="I50" s="221"/>
      <c r="J50" s="221"/>
      <c r="K50" s="221"/>
      <c r="L50" s="221"/>
      <c r="M50" s="183"/>
      <c r="N50" s="183"/>
      <c r="O50" s="173"/>
    </row>
    <row r="51" spans="1:15" x14ac:dyDescent="0.25">
      <c r="A51" s="23">
        <v>39</v>
      </c>
      <c r="B51" s="172" t="s">
        <v>1157</v>
      </c>
      <c r="C51" s="172" t="s">
        <v>1158</v>
      </c>
      <c r="D51" s="172" t="s">
        <v>1159</v>
      </c>
      <c r="E51" s="173" t="s">
        <v>31</v>
      </c>
      <c r="F51" s="172" t="s">
        <v>1160</v>
      </c>
      <c r="G51" s="307" t="s">
        <v>28</v>
      </c>
      <c r="H51" s="308"/>
      <c r="I51" s="221"/>
      <c r="J51" s="221"/>
      <c r="K51" s="221"/>
      <c r="L51" s="221"/>
      <c r="M51" s="183"/>
      <c r="N51" s="183"/>
      <c r="O51" s="173"/>
    </row>
    <row r="52" spans="1:15" x14ac:dyDescent="0.25">
      <c r="A52" s="24">
        <v>40</v>
      </c>
      <c r="B52" s="301" t="s">
        <v>1161</v>
      </c>
      <c r="C52" s="301" t="s">
        <v>1102</v>
      </c>
      <c r="D52" s="301" t="s">
        <v>1162</v>
      </c>
      <c r="E52" s="26" t="s">
        <v>27</v>
      </c>
      <c r="F52" s="301" t="s">
        <v>1163</v>
      </c>
      <c r="G52" s="302" t="s">
        <v>28</v>
      </c>
      <c r="H52" s="303">
        <v>18</v>
      </c>
      <c r="I52" s="305">
        <v>25</v>
      </c>
      <c r="J52" s="305">
        <v>12</v>
      </c>
      <c r="K52" s="305">
        <v>17</v>
      </c>
      <c r="L52" s="305">
        <v>11</v>
      </c>
      <c r="M52" s="183">
        <v>83</v>
      </c>
      <c r="N52" s="183" t="s">
        <v>1048</v>
      </c>
      <c r="O52" s="26" t="s">
        <v>2342</v>
      </c>
    </row>
    <row r="53" spans="1:15" x14ac:dyDescent="0.25">
      <c r="A53" s="24">
        <v>41</v>
      </c>
      <c r="B53" s="301" t="s">
        <v>1164</v>
      </c>
      <c r="C53" s="301" t="s">
        <v>1165</v>
      </c>
      <c r="D53" s="301" t="s">
        <v>288</v>
      </c>
      <c r="E53" s="26" t="s">
        <v>31</v>
      </c>
      <c r="F53" s="301" t="s">
        <v>1166</v>
      </c>
      <c r="G53" s="302" t="s">
        <v>28</v>
      </c>
      <c r="H53" s="316">
        <v>16</v>
      </c>
      <c r="I53" s="305">
        <v>22</v>
      </c>
      <c r="J53" s="305">
        <v>12</v>
      </c>
      <c r="K53" s="305">
        <v>17</v>
      </c>
      <c r="L53" s="305">
        <v>5</v>
      </c>
      <c r="M53" s="304">
        <v>75</v>
      </c>
      <c r="N53" s="304" t="s">
        <v>1055</v>
      </c>
      <c r="O53" s="26" t="s">
        <v>2344</v>
      </c>
    </row>
    <row r="54" spans="1:15" x14ac:dyDescent="0.25">
      <c r="A54" s="23">
        <v>42</v>
      </c>
      <c r="B54" s="172" t="s">
        <v>1167</v>
      </c>
      <c r="C54" s="172" t="s">
        <v>1168</v>
      </c>
      <c r="D54" s="172" t="s">
        <v>861</v>
      </c>
      <c r="E54" s="173" t="s">
        <v>31</v>
      </c>
      <c r="F54" s="172" t="s">
        <v>1169</v>
      </c>
      <c r="G54" s="307" t="s">
        <v>28</v>
      </c>
      <c r="H54" s="308"/>
      <c r="I54" s="221"/>
      <c r="J54" s="221"/>
      <c r="K54" s="221"/>
      <c r="L54" s="221"/>
      <c r="M54" s="183"/>
      <c r="N54" s="183"/>
      <c r="O54" s="173"/>
    </row>
    <row r="55" spans="1:15" x14ac:dyDescent="0.25">
      <c r="A55" s="24">
        <v>43</v>
      </c>
      <c r="B55" s="301" t="s">
        <v>1170</v>
      </c>
      <c r="C55" s="301" t="s">
        <v>1171</v>
      </c>
      <c r="D55" s="301" t="s">
        <v>104</v>
      </c>
      <c r="E55" s="26" t="s">
        <v>27</v>
      </c>
      <c r="F55" s="301" t="s">
        <v>1172</v>
      </c>
      <c r="G55" s="302" t="s">
        <v>28</v>
      </c>
      <c r="H55" s="303">
        <v>16</v>
      </c>
      <c r="I55" s="305">
        <v>25</v>
      </c>
      <c r="J55" s="305">
        <v>7</v>
      </c>
      <c r="K55" s="305">
        <v>16</v>
      </c>
      <c r="L55" s="305">
        <v>3</v>
      </c>
      <c r="M55" s="304">
        <v>67</v>
      </c>
      <c r="N55" s="304" t="s">
        <v>1055</v>
      </c>
      <c r="O55" s="26"/>
    </row>
    <row r="56" spans="1:15" x14ac:dyDescent="0.25">
      <c r="A56" s="24">
        <v>44</v>
      </c>
      <c r="B56" s="301" t="s">
        <v>1173</v>
      </c>
      <c r="C56" s="301" t="s">
        <v>406</v>
      </c>
      <c r="D56" s="301" t="s">
        <v>1066</v>
      </c>
      <c r="E56" s="26" t="s">
        <v>31</v>
      </c>
      <c r="F56" s="301" t="s">
        <v>1174</v>
      </c>
      <c r="G56" s="302" t="s">
        <v>28</v>
      </c>
      <c r="H56" s="303">
        <v>10</v>
      </c>
      <c r="I56" s="305">
        <v>25</v>
      </c>
      <c r="J56" s="305">
        <v>15</v>
      </c>
      <c r="K56" s="305">
        <v>13</v>
      </c>
      <c r="L56" s="305">
        <v>2</v>
      </c>
      <c r="M56" s="304">
        <v>65</v>
      </c>
      <c r="N56" s="304" t="s">
        <v>1055</v>
      </c>
      <c r="O56" s="26"/>
    </row>
    <row r="57" spans="1:15" x14ac:dyDescent="0.25">
      <c r="A57" s="24">
        <v>45</v>
      </c>
      <c r="B57" s="301" t="s">
        <v>1175</v>
      </c>
      <c r="C57" s="301" t="s">
        <v>1176</v>
      </c>
      <c r="D57" s="301" t="s">
        <v>283</v>
      </c>
      <c r="E57" s="26" t="s">
        <v>31</v>
      </c>
      <c r="F57" s="301" t="s">
        <v>1177</v>
      </c>
      <c r="G57" s="302" t="s">
        <v>68</v>
      </c>
      <c r="H57" s="303">
        <v>14</v>
      </c>
      <c r="I57" s="305">
        <v>25</v>
      </c>
      <c r="J57" s="305">
        <v>15</v>
      </c>
      <c r="K57" s="305">
        <v>13</v>
      </c>
      <c r="L57" s="305">
        <v>0</v>
      </c>
      <c r="M57" s="304">
        <v>67</v>
      </c>
      <c r="N57" s="304" t="s">
        <v>1055</v>
      </c>
      <c r="O57" s="26"/>
    </row>
    <row r="58" spans="1:15" x14ac:dyDescent="0.25">
      <c r="A58" s="24">
        <v>46</v>
      </c>
      <c r="B58" s="301" t="s">
        <v>1178</v>
      </c>
      <c r="C58" s="301" t="s">
        <v>234</v>
      </c>
      <c r="D58" s="301" t="s">
        <v>1179</v>
      </c>
      <c r="E58" s="26" t="s">
        <v>27</v>
      </c>
      <c r="F58" s="301" t="s">
        <v>1180</v>
      </c>
      <c r="G58" s="302" t="s">
        <v>68</v>
      </c>
      <c r="H58" s="303">
        <v>14</v>
      </c>
      <c r="I58" s="305">
        <v>25</v>
      </c>
      <c r="J58" s="305">
        <v>15</v>
      </c>
      <c r="K58" s="305">
        <v>13</v>
      </c>
      <c r="L58" s="305">
        <v>0</v>
      </c>
      <c r="M58" s="304">
        <v>67</v>
      </c>
      <c r="N58" s="304" t="s">
        <v>1055</v>
      </c>
      <c r="O58" s="26"/>
    </row>
    <row r="59" spans="1:15" x14ac:dyDescent="0.25">
      <c r="A59" s="24">
        <v>47</v>
      </c>
      <c r="B59" s="301" t="s">
        <v>1181</v>
      </c>
      <c r="C59" s="301" t="s">
        <v>1182</v>
      </c>
      <c r="D59" s="301" t="s">
        <v>104</v>
      </c>
      <c r="E59" s="26" t="s">
        <v>27</v>
      </c>
      <c r="F59" s="301" t="s">
        <v>1183</v>
      </c>
      <c r="G59" s="302" t="s">
        <v>28</v>
      </c>
      <c r="H59" s="303">
        <v>14</v>
      </c>
      <c r="I59" s="305">
        <v>25</v>
      </c>
      <c r="J59" s="305">
        <v>15</v>
      </c>
      <c r="K59" s="305">
        <v>22</v>
      </c>
      <c r="L59" s="305">
        <v>5</v>
      </c>
      <c r="M59" s="183">
        <v>81</v>
      </c>
      <c r="N59" s="183" t="s">
        <v>1048</v>
      </c>
      <c r="O59" s="26" t="s">
        <v>2343</v>
      </c>
    </row>
    <row r="60" spans="1:15" x14ac:dyDescent="0.25">
      <c r="A60" s="24">
        <v>48</v>
      </c>
      <c r="B60" s="317" t="s">
        <v>1184</v>
      </c>
      <c r="C60" s="301" t="s">
        <v>757</v>
      </c>
      <c r="D60" s="301" t="s">
        <v>1185</v>
      </c>
      <c r="E60" s="26" t="s">
        <v>27</v>
      </c>
      <c r="F60" s="301" t="s">
        <v>1186</v>
      </c>
      <c r="G60" s="302" t="s">
        <v>506</v>
      </c>
      <c r="H60" s="303">
        <v>16</v>
      </c>
      <c r="I60" s="305">
        <v>25</v>
      </c>
      <c r="J60" s="305">
        <v>8</v>
      </c>
      <c r="K60" s="305">
        <v>16</v>
      </c>
      <c r="L60" s="305">
        <v>5</v>
      </c>
      <c r="M60" s="304">
        <v>65</v>
      </c>
      <c r="N60" s="304" t="s">
        <v>1055</v>
      </c>
      <c r="O60" s="26"/>
    </row>
    <row r="61" spans="1:15" x14ac:dyDescent="0.25">
      <c r="A61" s="24">
        <v>49</v>
      </c>
      <c r="B61" s="301" t="s">
        <v>1187</v>
      </c>
      <c r="C61" s="301" t="s">
        <v>1188</v>
      </c>
      <c r="D61" s="301" t="s">
        <v>1189</v>
      </c>
      <c r="E61" s="26" t="s">
        <v>27</v>
      </c>
      <c r="F61" s="301" t="s">
        <v>1190</v>
      </c>
      <c r="G61" s="302" t="s">
        <v>28</v>
      </c>
      <c r="H61" s="303">
        <v>16</v>
      </c>
      <c r="I61" s="305">
        <v>25</v>
      </c>
      <c r="J61" s="305">
        <v>7</v>
      </c>
      <c r="K61" s="305">
        <v>17</v>
      </c>
      <c r="L61" s="305">
        <v>3</v>
      </c>
      <c r="M61" s="304">
        <v>68</v>
      </c>
      <c r="N61" s="304" t="s">
        <v>1055</v>
      </c>
      <c r="O61" s="26"/>
    </row>
    <row r="62" spans="1:15" x14ac:dyDescent="0.25">
      <c r="A62" s="23">
        <v>50</v>
      </c>
      <c r="B62" s="172" t="s">
        <v>1191</v>
      </c>
      <c r="C62" s="172" t="s">
        <v>314</v>
      </c>
      <c r="D62" s="172" t="s">
        <v>1192</v>
      </c>
      <c r="E62" s="173" t="s">
        <v>27</v>
      </c>
      <c r="F62" s="172" t="s">
        <v>1193</v>
      </c>
      <c r="G62" s="307" t="s">
        <v>28</v>
      </c>
      <c r="H62" s="318"/>
      <c r="I62" s="221"/>
      <c r="J62" s="221"/>
      <c r="K62" s="221"/>
      <c r="L62" s="221"/>
      <c r="M62" s="183"/>
      <c r="N62" s="183"/>
      <c r="O62" s="319"/>
    </row>
    <row r="63" spans="1:15" x14ac:dyDescent="0.25">
      <c r="A63" s="320"/>
      <c r="B63" s="317"/>
      <c r="C63" s="317"/>
      <c r="D63" s="317"/>
      <c r="E63" s="299"/>
      <c r="F63" s="321"/>
      <c r="G63" s="322"/>
      <c r="H63" s="323"/>
      <c r="I63" s="323"/>
      <c r="J63" s="323"/>
      <c r="K63" s="323"/>
      <c r="L63" s="323"/>
      <c r="M63" s="324"/>
      <c r="N63" s="324"/>
      <c r="O63" s="325"/>
    </row>
    <row r="64" spans="1:15" x14ac:dyDescent="0.25">
      <c r="A64" s="299"/>
      <c r="B64" s="932" t="s">
        <v>1194</v>
      </c>
      <c r="C64" s="932"/>
      <c r="D64" s="932"/>
      <c r="E64" s="299"/>
      <c r="F64" s="299"/>
      <c r="G64" s="299"/>
      <c r="H64" s="299"/>
      <c r="I64" s="299"/>
      <c r="J64" s="299"/>
      <c r="K64" s="299"/>
      <c r="L64" s="299"/>
      <c r="M64" s="325"/>
      <c r="N64" s="325"/>
      <c r="O64" s="325"/>
    </row>
    <row r="65" spans="1:30" s="284" customFormat="1" x14ac:dyDescent="0.25">
      <c r="B65" s="933"/>
      <c r="C65" s="933"/>
      <c r="D65" s="933"/>
      <c r="E65" s="933"/>
      <c r="F65" s="933"/>
      <c r="G65" s="933" t="s">
        <v>381</v>
      </c>
      <c r="H65" s="933"/>
      <c r="I65" s="933"/>
      <c r="J65" s="933"/>
      <c r="K65" s="933"/>
      <c r="L65" s="933"/>
      <c r="M65" s="933"/>
      <c r="N65" s="933"/>
      <c r="O65" s="933"/>
    </row>
    <row r="66" spans="1:30" x14ac:dyDescent="0.25">
      <c r="A66" s="320"/>
      <c r="B66" s="189" t="s">
        <v>639</v>
      </c>
      <c r="C66" s="326"/>
      <c r="D66" s="320"/>
      <c r="E66" s="320"/>
      <c r="F66" s="320"/>
      <c r="G66" s="320"/>
      <c r="H66" s="320"/>
      <c r="I66" s="320"/>
      <c r="J66" s="320"/>
      <c r="K66" s="327"/>
      <c r="L66" s="327"/>
      <c r="M66" s="328"/>
      <c r="N66" s="328"/>
      <c r="O66" s="328"/>
      <c r="P66" s="320"/>
      <c r="Q66" s="320"/>
      <c r="R66" s="320"/>
      <c r="S66" s="328"/>
      <c r="T66" s="328"/>
      <c r="U66" s="328"/>
      <c r="V66" s="328"/>
      <c r="W66" s="328"/>
      <c r="X66" s="328"/>
      <c r="Y66" s="325"/>
      <c r="Z66" s="325"/>
      <c r="AA66" s="325"/>
      <c r="AB66" s="325"/>
      <c r="AC66" s="325"/>
      <c r="AD66" s="325"/>
    </row>
    <row r="67" spans="1:30" x14ac:dyDescent="0.25">
      <c r="A67" s="320"/>
      <c r="B67" s="320"/>
      <c r="C67" s="326"/>
      <c r="D67" s="320"/>
      <c r="E67" s="320"/>
      <c r="F67" s="320"/>
      <c r="G67" s="320"/>
      <c r="H67" s="320"/>
      <c r="I67" s="320"/>
      <c r="J67" s="320"/>
      <c r="K67" s="327"/>
      <c r="L67" s="327"/>
      <c r="M67" s="328"/>
      <c r="N67" s="328"/>
      <c r="O67" s="328"/>
      <c r="P67" s="320"/>
      <c r="Q67" s="320"/>
      <c r="R67" s="320"/>
      <c r="S67" s="328"/>
      <c r="T67" s="328"/>
      <c r="U67" s="328"/>
      <c r="V67" s="328"/>
      <c r="W67" s="328"/>
      <c r="X67" s="328"/>
      <c r="Y67" s="325"/>
      <c r="Z67" s="325"/>
      <c r="AA67" s="325"/>
      <c r="AB67" s="325"/>
      <c r="AC67" s="325"/>
      <c r="AD67" s="325"/>
    </row>
    <row r="68" spans="1:30" x14ac:dyDescent="0.25">
      <c r="A68" s="320"/>
      <c r="B68" s="320"/>
      <c r="C68" s="326"/>
      <c r="D68" s="320"/>
      <c r="E68" s="320"/>
      <c r="F68" s="320"/>
      <c r="G68" s="320"/>
      <c r="H68" s="320"/>
      <c r="I68" s="320"/>
      <c r="J68" s="320"/>
      <c r="K68" s="327"/>
      <c r="L68" s="327"/>
      <c r="M68" s="328"/>
      <c r="N68" s="328"/>
      <c r="O68" s="328"/>
      <c r="P68" s="320"/>
      <c r="Q68" s="320"/>
      <c r="R68" s="320"/>
      <c r="S68" s="328"/>
      <c r="T68" s="328"/>
      <c r="U68" s="328"/>
      <c r="V68" s="328"/>
      <c r="W68" s="328"/>
      <c r="X68" s="328"/>
      <c r="Y68" s="325"/>
      <c r="Z68" s="325"/>
      <c r="AA68" s="325"/>
      <c r="AB68" s="325"/>
      <c r="AC68" s="325"/>
      <c r="AD68" s="325"/>
    </row>
    <row r="69" spans="1:30" x14ac:dyDescent="0.25">
      <c r="A69" s="320"/>
      <c r="B69" s="320"/>
      <c r="C69" s="326"/>
      <c r="D69" s="320"/>
      <c r="E69" s="320"/>
      <c r="F69" s="320"/>
      <c r="G69" s="320"/>
      <c r="H69" s="320"/>
      <c r="I69" s="320"/>
      <c r="J69" s="320"/>
      <c r="K69" s="327"/>
      <c r="L69" s="327"/>
      <c r="M69" s="328"/>
      <c r="N69" s="328"/>
      <c r="O69" s="328"/>
      <c r="P69" s="320"/>
      <c r="Q69" s="320"/>
      <c r="R69" s="320"/>
      <c r="S69" s="328"/>
      <c r="T69" s="328"/>
      <c r="U69" s="328"/>
      <c r="V69" s="328"/>
      <c r="W69" s="328"/>
      <c r="X69" s="328"/>
      <c r="Y69" s="325"/>
      <c r="Z69" s="325"/>
      <c r="AA69" s="325"/>
      <c r="AB69" s="325"/>
      <c r="AC69" s="325"/>
      <c r="AD69" s="325"/>
    </row>
    <row r="70" spans="1:30" x14ac:dyDescent="0.25">
      <c r="A70" s="320"/>
      <c r="B70" s="320"/>
      <c r="C70" s="326"/>
      <c r="D70" s="320"/>
      <c r="E70" s="320"/>
      <c r="F70" s="320"/>
      <c r="G70" s="320"/>
      <c r="H70" s="320"/>
      <c r="I70" s="320"/>
      <c r="J70" s="320"/>
      <c r="K70" s="327"/>
      <c r="L70" s="327"/>
      <c r="M70" s="328"/>
      <c r="N70" s="328"/>
      <c r="O70" s="328"/>
      <c r="P70" s="320"/>
      <c r="Q70" s="320"/>
      <c r="R70" s="320"/>
      <c r="S70" s="328"/>
      <c r="T70" s="328"/>
      <c r="U70" s="328"/>
      <c r="V70" s="328"/>
      <c r="W70" s="328"/>
      <c r="X70" s="328"/>
      <c r="Y70" s="325"/>
      <c r="Z70" s="325"/>
      <c r="AA70" s="325"/>
      <c r="AB70" s="325"/>
      <c r="AC70" s="325"/>
      <c r="AD70" s="325"/>
    </row>
    <row r="71" spans="1:30" x14ac:dyDescent="0.25">
      <c r="A71" s="320"/>
      <c r="B71" s="320"/>
      <c r="C71" s="326"/>
      <c r="D71" s="320"/>
      <c r="E71" s="320"/>
      <c r="F71" s="320"/>
      <c r="G71" s="320"/>
      <c r="H71" s="320"/>
      <c r="I71" s="320"/>
      <c r="J71" s="320"/>
      <c r="K71" s="327"/>
      <c r="L71" s="327"/>
      <c r="M71" s="328"/>
      <c r="N71" s="328"/>
      <c r="O71" s="328"/>
      <c r="P71" s="320"/>
      <c r="Q71" s="320"/>
      <c r="R71" s="320"/>
      <c r="S71" s="328"/>
      <c r="T71" s="328"/>
      <c r="U71" s="328"/>
      <c r="V71" s="328"/>
      <c r="W71" s="328"/>
      <c r="X71" s="328"/>
      <c r="Y71" s="325"/>
      <c r="Z71" s="325"/>
      <c r="AA71" s="325"/>
      <c r="AB71" s="325"/>
      <c r="AC71" s="325"/>
      <c r="AD71" s="325"/>
    </row>
    <row r="72" spans="1:30" x14ac:dyDescent="0.25">
      <c r="A72" s="320"/>
      <c r="B72" s="320"/>
      <c r="C72" s="326"/>
      <c r="D72" s="320"/>
      <c r="E72" s="320"/>
      <c r="F72" s="320"/>
      <c r="G72" s="320"/>
      <c r="H72" s="320"/>
      <c r="I72" s="320"/>
      <c r="J72" s="320"/>
      <c r="K72" s="327"/>
      <c r="L72" s="327"/>
      <c r="M72" s="328"/>
      <c r="N72" s="328"/>
      <c r="O72" s="328"/>
      <c r="P72" s="320"/>
      <c r="Q72" s="320"/>
      <c r="R72" s="320"/>
      <c r="S72" s="328"/>
      <c r="T72" s="328"/>
      <c r="U72" s="328"/>
      <c r="V72" s="328"/>
      <c r="W72" s="328"/>
      <c r="X72" s="328"/>
      <c r="Y72" s="325"/>
      <c r="Z72" s="325"/>
      <c r="AA72" s="325"/>
      <c r="AB72" s="325"/>
      <c r="AC72" s="325"/>
      <c r="AD72" s="325"/>
    </row>
    <row r="73" spans="1:30" x14ac:dyDescent="0.25">
      <c r="A73" s="320"/>
      <c r="B73" s="320"/>
      <c r="C73" s="326"/>
      <c r="D73" s="320"/>
      <c r="E73" s="320"/>
      <c r="F73" s="320"/>
      <c r="G73" s="320"/>
      <c r="H73" s="320"/>
      <c r="I73" s="320"/>
      <c r="J73" s="320"/>
      <c r="K73" s="327"/>
      <c r="L73" s="327"/>
      <c r="M73" s="328"/>
      <c r="N73" s="328"/>
      <c r="O73" s="328"/>
      <c r="P73" s="320"/>
      <c r="Q73" s="320"/>
      <c r="R73" s="320"/>
      <c r="S73" s="328"/>
      <c r="T73" s="328"/>
      <c r="U73" s="328"/>
      <c r="V73" s="328"/>
      <c r="W73" s="328"/>
      <c r="X73" s="328"/>
      <c r="Y73" s="325"/>
      <c r="Z73" s="325"/>
      <c r="AA73" s="325"/>
      <c r="AB73" s="325"/>
      <c r="AC73" s="325"/>
      <c r="AD73" s="325"/>
    </row>
    <row r="74" spans="1:30" x14ac:dyDescent="0.25">
      <c r="A74" s="320"/>
      <c r="B74" s="320"/>
      <c r="C74" s="326"/>
      <c r="D74" s="320"/>
      <c r="E74" s="320"/>
      <c r="F74" s="320"/>
      <c r="G74" s="320"/>
      <c r="H74" s="320"/>
      <c r="I74" s="320"/>
      <c r="J74" s="320"/>
      <c r="K74" s="327"/>
      <c r="L74" s="327"/>
      <c r="M74" s="328"/>
      <c r="N74" s="328"/>
      <c r="O74" s="328"/>
      <c r="P74" s="320"/>
      <c r="Q74" s="320"/>
      <c r="R74" s="320"/>
      <c r="S74" s="328"/>
      <c r="T74" s="328"/>
      <c r="U74" s="328"/>
      <c r="V74" s="328"/>
      <c r="W74" s="328"/>
      <c r="X74" s="328"/>
      <c r="Y74" s="325"/>
      <c r="Z74" s="325"/>
      <c r="AA74" s="325"/>
      <c r="AB74" s="325"/>
      <c r="AC74" s="325"/>
      <c r="AD74" s="325"/>
    </row>
    <row r="75" spans="1:30" x14ac:dyDescent="0.25">
      <c r="A75" s="320"/>
      <c r="B75" s="320"/>
      <c r="C75" s="326"/>
      <c r="D75" s="320"/>
      <c r="E75" s="320"/>
      <c r="F75" s="320"/>
      <c r="G75" s="320"/>
      <c r="H75" s="320"/>
      <c r="I75" s="320"/>
      <c r="J75" s="320"/>
      <c r="K75" s="327"/>
      <c r="L75" s="327"/>
      <c r="M75" s="328"/>
      <c r="N75" s="328"/>
      <c r="O75" s="328"/>
      <c r="P75" s="320"/>
      <c r="Q75" s="320"/>
      <c r="R75" s="320"/>
      <c r="S75" s="328"/>
      <c r="T75" s="328"/>
      <c r="U75" s="328"/>
      <c r="V75" s="328"/>
      <c r="W75" s="328"/>
      <c r="X75" s="328"/>
      <c r="Y75" s="325"/>
      <c r="Z75" s="325"/>
      <c r="AA75" s="325"/>
      <c r="AB75" s="325"/>
      <c r="AC75" s="325"/>
      <c r="AD75" s="325"/>
    </row>
    <row r="76" spans="1:30" x14ac:dyDescent="0.25">
      <c r="A76" s="320"/>
      <c r="B76" s="320"/>
      <c r="C76" s="326"/>
      <c r="D76" s="320"/>
      <c r="E76" s="320"/>
      <c r="F76" s="320"/>
      <c r="G76" s="320"/>
      <c r="H76" s="320"/>
      <c r="I76" s="320"/>
      <c r="J76" s="320"/>
      <c r="K76" s="327"/>
      <c r="L76" s="327"/>
      <c r="M76" s="328"/>
      <c r="N76" s="328"/>
      <c r="O76" s="328"/>
      <c r="P76" s="320"/>
      <c r="Q76" s="320"/>
      <c r="R76" s="320"/>
      <c r="S76" s="328"/>
      <c r="T76" s="328"/>
      <c r="U76" s="328"/>
      <c r="V76" s="328"/>
      <c r="W76" s="328"/>
      <c r="X76" s="328"/>
      <c r="Y76" s="325"/>
      <c r="Z76" s="325"/>
      <c r="AA76" s="325"/>
      <c r="AB76" s="325"/>
      <c r="AC76" s="325"/>
      <c r="AD76" s="325"/>
    </row>
    <row r="77" spans="1:30" x14ac:dyDescent="0.25">
      <c r="A77" s="320"/>
      <c r="B77" s="320"/>
      <c r="C77" s="326"/>
      <c r="D77" s="320"/>
      <c r="E77" s="320"/>
      <c r="F77" s="320"/>
      <c r="G77" s="320"/>
      <c r="H77" s="320"/>
      <c r="I77" s="320"/>
      <c r="J77" s="320"/>
      <c r="K77" s="327"/>
      <c r="L77" s="327"/>
      <c r="M77" s="328"/>
      <c r="N77" s="328"/>
      <c r="O77" s="328"/>
      <c r="P77" s="320"/>
      <c r="Q77" s="320"/>
      <c r="R77" s="320"/>
      <c r="S77" s="328"/>
      <c r="T77" s="328"/>
      <c r="U77" s="328"/>
      <c r="V77" s="328"/>
      <c r="W77" s="328"/>
      <c r="X77" s="328"/>
      <c r="Y77" s="325"/>
      <c r="Z77" s="325"/>
      <c r="AA77" s="325"/>
      <c r="AB77" s="325"/>
      <c r="AC77" s="325"/>
      <c r="AD77" s="325"/>
    </row>
    <row r="78" spans="1:30" x14ac:dyDescent="0.25">
      <c r="A78" s="320"/>
      <c r="B78" s="320"/>
      <c r="C78" s="326"/>
      <c r="D78" s="320"/>
      <c r="E78" s="320"/>
      <c r="F78" s="320"/>
      <c r="G78" s="320"/>
      <c r="H78" s="320"/>
      <c r="I78" s="320"/>
      <c r="J78" s="320"/>
      <c r="K78" s="327"/>
      <c r="L78" s="327"/>
      <c r="M78" s="328"/>
      <c r="N78" s="328"/>
      <c r="O78" s="328"/>
      <c r="P78" s="320"/>
      <c r="Q78" s="320"/>
      <c r="R78" s="320"/>
      <c r="S78" s="328"/>
      <c r="T78" s="328"/>
      <c r="U78" s="328"/>
      <c r="V78" s="328"/>
      <c r="W78" s="328"/>
      <c r="X78" s="328"/>
      <c r="Y78" s="325"/>
      <c r="Z78" s="325"/>
      <c r="AA78" s="325"/>
      <c r="AB78" s="325"/>
      <c r="AC78" s="325"/>
      <c r="AD78" s="325"/>
    </row>
    <row r="79" spans="1:30" x14ac:dyDescent="0.25">
      <c r="A79" s="320"/>
      <c r="B79" s="320"/>
      <c r="C79" s="326"/>
      <c r="D79" s="320"/>
      <c r="E79" s="320"/>
      <c r="F79" s="320"/>
      <c r="G79" s="320"/>
      <c r="H79" s="320"/>
      <c r="I79" s="320"/>
      <c r="J79" s="320"/>
      <c r="K79" s="327"/>
      <c r="L79" s="327"/>
      <c r="M79" s="328"/>
      <c r="N79" s="328"/>
      <c r="O79" s="328"/>
      <c r="P79" s="320"/>
      <c r="Q79" s="320"/>
      <c r="R79" s="320"/>
      <c r="S79" s="328"/>
      <c r="T79" s="328"/>
      <c r="U79" s="328"/>
      <c r="V79" s="328"/>
      <c r="W79" s="328"/>
      <c r="X79" s="328"/>
      <c r="Y79" s="325"/>
      <c r="Z79" s="325"/>
      <c r="AA79" s="325"/>
      <c r="AB79" s="325"/>
      <c r="AC79" s="325"/>
      <c r="AD79" s="325"/>
    </row>
    <row r="80" spans="1:30" x14ac:dyDescent="0.25">
      <c r="A80" s="320"/>
      <c r="B80" s="320"/>
      <c r="C80" s="326"/>
      <c r="D80" s="320"/>
      <c r="E80" s="320"/>
      <c r="F80" s="320"/>
      <c r="G80" s="320"/>
      <c r="H80" s="320"/>
      <c r="I80" s="320"/>
      <c r="J80" s="320"/>
      <c r="K80" s="327"/>
      <c r="L80" s="327"/>
      <c r="M80" s="328"/>
      <c r="N80" s="328"/>
      <c r="O80" s="328"/>
    </row>
    <row r="81" spans="1:17" x14ac:dyDescent="0.25">
      <c r="A81" s="320"/>
      <c r="B81" s="320"/>
      <c r="C81" s="326"/>
      <c r="D81" s="320"/>
      <c r="E81" s="320"/>
      <c r="F81" s="320"/>
      <c r="G81" s="320"/>
      <c r="H81" s="320"/>
      <c r="I81" s="320"/>
      <c r="J81" s="320"/>
      <c r="K81" s="327"/>
      <c r="L81" s="327"/>
      <c r="M81" s="328"/>
      <c r="N81" s="328"/>
      <c r="O81" s="328"/>
    </row>
    <row r="82" spans="1:17" x14ac:dyDescent="0.25">
      <c r="A82" s="320"/>
      <c r="B82" s="320"/>
      <c r="C82" s="326"/>
      <c r="D82" s="320"/>
      <c r="E82" s="320"/>
      <c r="F82" s="320"/>
      <c r="G82" s="320"/>
      <c r="H82" s="320"/>
      <c r="I82" s="320"/>
      <c r="J82" s="320"/>
      <c r="K82" s="327"/>
      <c r="L82" s="327"/>
      <c r="M82" s="328"/>
      <c r="N82" s="328"/>
      <c r="O82" s="328"/>
    </row>
    <row r="83" spans="1:17" x14ac:dyDescent="0.25">
      <c r="A83" s="320"/>
      <c r="B83" s="320"/>
      <c r="C83" s="326"/>
      <c r="D83" s="320"/>
      <c r="E83" s="320"/>
      <c r="F83" s="320"/>
      <c r="G83" s="320"/>
      <c r="H83" s="320"/>
      <c r="I83" s="320"/>
      <c r="J83" s="320"/>
      <c r="K83" s="327"/>
      <c r="L83" s="327"/>
      <c r="M83" s="328"/>
      <c r="N83" s="328"/>
      <c r="O83" s="328"/>
    </row>
    <row r="84" spans="1:17" x14ac:dyDescent="0.25">
      <c r="A84" s="320"/>
      <c r="B84" s="320"/>
      <c r="C84" s="326"/>
      <c r="D84" s="320"/>
      <c r="E84" s="320"/>
      <c r="F84" s="320"/>
      <c r="G84" s="320"/>
      <c r="H84" s="320"/>
      <c r="I84" s="320"/>
      <c r="J84" s="320"/>
      <c r="K84" s="327"/>
      <c r="L84" s="327"/>
      <c r="M84" s="328"/>
      <c r="N84" s="328"/>
      <c r="O84" s="328"/>
    </row>
    <row r="85" spans="1:17" x14ac:dyDescent="0.25">
      <c r="A85" s="320"/>
      <c r="B85" s="320"/>
      <c r="C85" s="326"/>
      <c r="D85" s="320"/>
      <c r="E85" s="320"/>
      <c r="F85" s="320"/>
      <c r="G85" s="320"/>
      <c r="H85" s="320"/>
      <c r="I85" s="320"/>
      <c r="J85" s="320"/>
      <c r="K85" s="327"/>
      <c r="L85" s="327"/>
      <c r="M85" s="328"/>
      <c r="N85" s="328"/>
      <c r="O85" s="328"/>
    </row>
    <row r="86" spans="1:17" x14ac:dyDescent="0.25">
      <c r="A86" s="320"/>
      <c r="B86" s="320"/>
      <c r="C86" s="326"/>
      <c r="D86" s="320"/>
      <c r="E86" s="320"/>
      <c r="F86" s="320"/>
      <c r="G86" s="320"/>
      <c r="H86" s="320"/>
      <c r="I86" s="320"/>
      <c r="J86" s="320"/>
      <c r="K86" s="327"/>
      <c r="L86" s="327"/>
      <c r="M86" s="328"/>
      <c r="N86" s="328"/>
      <c r="O86" s="328"/>
      <c r="Q86" s="295" t="s">
        <v>382</v>
      </c>
    </row>
    <row r="87" spans="1:17" x14ac:dyDescent="0.25">
      <c r="A87" s="320"/>
      <c r="B87" s="320"/>
      <c r="C87" s="326"/>
      <c r="D87" s="320"/>
      <c r="E87" s="320"/>
      <c r="F87" s="320"/>
      <c r="G87" s="320"/>
      <c r="H87" s="320"/>
      <c r="I87" s="320"/>
      <c r="J87" s="320"/>
      <c r="K87" s="327"/>
      <c r="L87" s="327"/>
      <c r="M87" s="328"/>
      <c r="N87" s="328"/>
      <c r="O87" s="328"/>
    </row>
    <row r="88" spans="1:17" x14ac:dyDescent="0.25">
      <c r="A88" s="320"/>
      <c r="B88" s="320"/>
      <c r="C88" s="326"/>
      <c r="D88" s="320"/>
      <c r="E88" s="320"/>
      <c r="F88" s="320"/>
      <c r="G88" s="320"/>
      <c r="H88" s="320"/>
      <c r="I88" s="320"/>
      <c r="J88" s="320"/>
      <c r="K88" s="327"/>
      <c r="L88" s="327"/>
      <c r="M88" s="328"/>
      <c r="N88" s="328"/>
      <c r="O88" s="328"/>
    </row>
    <row r="89" spans="1:17" x14ac:dyDescent="0.25">
      <c r="A89" s="320"/>
      <c r="B89" s="320"/>
      <c r="C89" s="326"/>
      <c r="D89" s="320"/>
      <c r="E89" s="320"/>
      <c r="F89" s="320"/>
      <c r="G89" s="320"/>
      <c r="H89" s="320"/>
      <c r="I89" s="320"/>
      <c r="J89" s="320"/>
      <c r="K89" s="327"/>
      <c r="L89" s="327"/>
      <c r="M89" s="328"/>
      <c r="N89" s="328"/>
      <c r="O89" s="328"/>
    </row>
    <row r="90" spans="1:17" x14ac:dyDescent="0.25">
      <c r="A90" s="320"/>
      <c r="B90" s="320"/>
      <c r="C90" s="326"/>
      <c r="D90" s="320"/>
      <c r="E90" s="320"/>
      <c r="F90" s="320"/>
      <c r="G90" s="320"/>
      <c r="H90" s="320"/>
      <c r="I90" s="320"/>
      <c r="J90" s="320"/>
      <c r="K90" s="327"/>
      <c r="L90" s="327"/>
      <c r="M90" s="328"/>
      <c r="N90" s="328"/>
      <c r="O90" s="328"/>
    </row>
    <row r="91" spans="1:17" x14ac:dyDescent="0.25">
      <c r="A91" s="320"/>
      <c r="B91" s="320"/>
      <c r="C91" s="326"/>
      <c r="D91" s="320"/>
      <c r="E91" s="320"/>
      <c r="F91" s="320"/>
      <c r="G91" s="320"/>
      <c r="H91" s="320"/>
      <c r="I91" s="320"/>
      <c r="J91" s="320"/>
      <c r="K91" s="327"/>
      <c r="L91" s="327"/>
      <c r="M91" s="328"/>
      <c r="N91" s="328"/>
      <c r="O91" s="328"/>
    </row>
    <row r="92" spans="1:17" x14ac:dyDescent="0.25">
      <c r="A92" s="320"/>
      <c r="B92" s="320"/>
      <c r="C92" s="326"/>
      <c r="D92" s="320"/>
      <c r="E92" s="320"/>
      <c r="F92" s="320"/>
      <c r="G92" s="320"/>
      <c r="H92" s="320"/>
      <c r="I92" s="320"/>
      <c r="J92" s="320"/>
      <c r="K92" s="327"/>
      <c r="L92" s="327"/>
      <c r="M92" s="328"/>
      <c r="N92" s="328"/>
      <c r="O92" s="328"/>
    </row>
    <row r="93" spans="1:17" x14ac:dyDescent="0.25">
      <c r="A93" s="320"/>
      <c r="B93" s="320"/>
      <c r="C93" s="326"/>
      <c r="D93" s="320"/>
      <c r="E93" s="329"/>
      <c r="F93" s="329"/>
      <c r="G93" s="320"/>
      <c r="H93" s="320"/>
      <c r="I93" s="320"/>
      <c r="J93" s="320"/>
      <c r="K93" s="327"/>
      <c r="L93" s="327"/>
      <c r="M93" s="328"/>
      <c r="N93" s="328"/>
      <c r="O93" s="328"/>
    </row>
    <row r="94" spans="1:17" x14ac:dyDescent="0.25">
      <c r="A94" s="320"/>
      <c r="B94" s="320"/>
      <c r="C94" s="326"/>
      <c r="D94" s="320"/>
      <c r="E94" s="320"/>
      <c r="F94" s="320"/>
      <c r="G94" s="320"/>
      <c r="H94" s="320"/>
      <c r="I94" s="320"/>
      <c r="J94" s="320"/>
      <c r="K94" s="327"/>
      <c r="L94" s="327"/>
      <c r="M94" s="328"/>
      <c r="N94" s="328"/>
      <c r="O94" s="328"/>
    </row>
    <row r="95" spans="1:17" x14ac:dyDescent="0.25">
      <c r="A95" s="320"/>
      <c r="B95" s="320"/>
      <c r="C95" s="326"/>
      <c r="D95" s="320"/>
      <c r="E95" s="320"/>
      <c r="F95" s="320"/>
      <c r="G95" s="320"/>
      <c r="H95" s="320"/>
      <c r="I95" s="320"/>
      <c r="J95" s="320"/>
      <c r="K95" s="327"/>
      <c r="L95" s="327"/>
      <c r="M95" s="328"/>
      <c r="N95" s="328"/>
      <c r="O95" s="328"/>
    </row>
    <row r="96" spans="1:17" x14ac:dyDescent="0.25">
      <c r="A96" s="320"/>
      <c r="B96" s="320"/>
      <c r="C96" s="326"/>
      <c r="D96" s="320"/>
      <c r="E96" s="320"/>
      <c r="F96" s="320"/>
      <c r="G96" s="320"/>
      <c r="H96" s="320"/>
      <c r="I96" s="320"/>
      <c r="J96" s="320"/>
      <c r="K96" s="327"/>
      <c r="L96" s="327"/>
      <c r="M96" s="328"/>
      <c r="N96" s="328"/>
      <c r="O96" s="328"/>
    </row>
    <row r="97" spans="1:15" x14ac:dyDescent="0.25">
      <c r="A97" s="320"/>
      <c r="B97" s="320"/>
      <c r="C97" s="326"/>
      <c r="D97" s="320"/>
      <c r="E97" s="320"/>
      <c r="F97" s="320"/>
      <c r="G97" s="320"/>
      <c r="H97" s="320"/>
      <c r="I97" s="320"/>
      <c r="J97" s="320"/>
      <c r="K97" s="327"/>
      <c r="L97" s="327"/>
      <c r="M97" s="328"/>
      <c r="N97" s="328"/>
      <c r="O97" s="328"/>
    </row>
    <row r="98" spans="1:15" x14ac:dyDescent="0.25">
      <c r="A98" s="320"/>
      <c r="B98" s="320"/>
      <c r="C98" s="326"/>
      <c r="D98" s="320"/>
      <c r="E98" s="320"/>
      <c r="F98" s="320"/>
      <c r="G98" s="320"/>
      <c r="H98" s="320"/>
      <c r="I98" s="320"/>
      <c r="J98" s="320"/>
      <c r="K98" s="327"/>
      <c r="L98" s="327"/>
      <c r="M98" s="328"/>
      <c r="N98" s="328"/>
      <c r="O98" s="328"/>
    </row>
    <row r="99" spans="1:15" x14ac:dyDescent="0.25">
      <c r="A99" s="320"/>
      <c r="B99" s="320"/>
      <c r="C99" s="326"/>
      <c r="D99" s="320"/>
      <c r="E99" s="320"/>
      <c r="F99" s="320"/>
      <c r="G99" s="320"/>
      <c r="H99" s="320"/>
      <c r="I99" s="320"/>
      <c r="J99" s="320"/>
      <c r="K99" s="327"/>
      <c r="L99" s="327"/>
      <c r="M99" s="328"/>
      <c r="N99" s="328"/>
      <c r="O99" s="328"/>
    </row>
    <row r="100" spans="1:15" x14ac:dyDescent="0.25">
      <c r="F100" s="295"/>
    </row>
    <row r="101" spans="1:15" x14ac:dyDescent="0.25">
      <c r="F101" s="295"/>
    </row>
    <row r="102" spans="1:15" x14ac:dyDescent="0.25">
      <c r="F102" s="295"/>
    </row>
    <row r="103" spans="1:15" x14ac:dyDescent="0.25">
      <c r="F103" s="295"/>
    </row>
    <row r="104" spans="1:15" x14ac:dyDescent="0.25">
      <c r="A104" s="330"/>
    </row>
    <row r="106" spans="1:15" x14ac:dyDescent="0.25">
      <c r="N106" s="293"/>
    </row>
    <row r="107" spans="1:15" x14ac:dyDescent="0.25">
      <c r="O107" s="293"/>
    </row>
    <row r="108" spans="1:15" x14ac:dyDescent="0.25">
      <c r="O108" s="293"/>
    </row>
    <row r="109" spans="1:15" x14ac:dyDescent="0.25">
      <c r="O109" s="293"/>
    </row>
    <row r="110" spans="1:15" x14ac:dyDescent="0.25">
      <c r="M110" s="284"/>
      <c r="O110" s="293"/>
    </row>
    <row r="112" spans="1:15" x14ac:dyDescent="0.25">
      <c r="B112" s="293"/>
    </row>
    <row r="113" spans="2:2" x14ac:dyDescent="0.25">
      <c r="B113" s="293"/>
    </row>
    <row r="114" spans="2:2" x14ac:dyDescent="0.25">
      <c r="B114" s="293"/>
    </row>
  </sheetData>
  <mergeCells count="23">
    <mergeCell ref="A7:O7"/>
    <mergeCell ref="A1:D1"/>
    <mergeCell ref="A2:D2"/>
    <mergeCell ref="J1:O1"/>
    <mergeCell ref="J2:O2"/>
    <mergeCell ref="J4:O4"/>
    <mergeCell ref="A6:O6"/>
    <mergeCell ref="B64:D64"/>
    <mergeCell ref="B65:F65"/>
    <mergeCell ref="G65:O65"/>
    <mergeCell ref="A8:O8"/>
    <mergeCell ref="A9:O9"/>
    <mergeCell ref="A10:O10"/>
    <mergeCell ref="A11:A12"/>
    <mergeCell ref="B11:B12"/>
    <mergeCell ref="C11:D12"/>
    <mergeCell ref="E11:E12"/>
    <mergeCell ref="F11:F12"/>
    <mergeCell ref="G11:G12"/>
    <mergeCell ref="H11:L11"/>
    <mergeCell ref="M11:M12"/>
    <mergeCell ref="N11:N12"/>
    <mergeCell ref="O11:O12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13"/>
  <sheetViews>
    <sheetView topLeftCell="A47" workbookViewId="0">
      <selection activeCell="P42" sqref="P42"/>
    </sheetView>
  </sheetViews>
  <sheetFormatPr defaultColWidth="9.140625" defaultRowHeight="15.75" x14ac:dyDescent="0.25"/>
  <cols>
    <col min="1" max="1" width="5.140625" style="180" bestFit="1" customWidth="1"/>
    <col min="2" max="2" width="11.28515625" style="1" bestFit="1" customWidth="1"/>
    <col min="3" max="3" width="17.5703125" style="1" bestFit="1" customWidth="1"/>
    <col min="4" max="4" width="7.7109375" style="1" bestFit="1" customWidth="1"/>
    <col min="5" max="5" width="6.42578125" style="180" bestFit="1" customWidth="1"/>
    <col min="6" max="6" width="11.28515625" style="180" bestFit="1" customWidth="1"/>
    <col min="7" max="7" width="11.28515625" style="1" bestFit="1" customWidth="1"/>
    <col min="8" max="8" width="6.28515625" style="1" customWidth="1"/>
    <col min="9" max="9" width="7" style="1" customWidth="1"/>
    <col min="10" max="10" width="6.28515625" style="1" customWidth="1"/>
    <col min="11" max="11" width="6.5703125" style="1" customWidth="1"/>
    <col min="12" max="12" width="7.28515625" style="1" customWidth="1"/>
    <col min="13" max="13" width="7.5703125" style="1" bestFit="1" customWidth="1"/>
    <col min="14" max="14" width="8.7109375" style="1" bestFit="1" customWidth="1"/>
    <col min="15" max="15" width="33.85546875" style="1" bestFit="1" customWidth="1"/>
    <col min="16" max="16" width="7.85546875" style="1" bestFit="1" customWidth="1"/>
    <col min="17" max="16384" width="9.140625" style="1"/>
  </cols>
  <sheetData>
    <row r="1" spans="1:16" x14ac:dyDescent="0.25">
      <c r="G1" s="179"/>
      <c r="K1" s="802"/>
      <c r="L1" s="802"/>
      <c r="M1" s="802"/>
      <c r="N1" s="802"/>
    </row>
    <row r="2" spans="1:16" s="2" customFormat="1" x14ac:dyDescent="0.25">
      <c r="A2" s="804" t="s">
        <v>0</v>
      </c>
      <c r="B2" s="804"/>
      <c r="C2" s="804"/>
      <c r="D2" s="804"/>
      <c r="E2" s="804"/>
      <c r="F2" s="180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16" x14ac:dyDescent="0.25">
      <c r="A3" s="803" t="s">
        <v>3</v>
      </c>
      <c r="B3" s="803"/>
      <c r="C3" s="803"/>
      <c r="D3" s="803"/>
      <c r="E3" s="803"/>
      <c r="G3" s="179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16" x14ac:dyDescent="0.25">
      <c r="G4" s="179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16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16" x14ac:dyDescent="0.25">
      <c r="A6" s="801" t="s">
        <v>22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"/>
      <c r="P6" s="180"/>
    </row>
    <row r="7" spans="1:16" x14ac:dyDescent="0.25">
      <c r="A7" s="801" t="s">
        <v>1195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108"/>
      <c r="P7" s="180"/>
    </row>
    <row r="8" spans="1:16" x14ac:dyDescent="0.25">
      <c r="A8" s="801" t="s">
        <v>1196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108"/>
      <c r="P8" s="180"/>
    </row>
    <row r="9" spans="1:16" s="113" customFormat="1" x14ac:dyDescent="0.25">
      <c r="A9" s="874" t="s">
        <v>5</v>
      </c>
      <c r="B9" s="874" t="s">
        <v>6</v>
      </c>
      <c r="C9" s="874" t="s">
        <v>7</v>
      </c>
      <c r="D9" s="874"/>
      <c r="E9" s="874" t="s">
        <v>8</v>
      </c>
      <c r="F9" s="874" t="s">
        <v>9</v>
      </c>
      <c r="G9" s="874" t="s">
        <v>21</v>
      </c>
      <c r="H9" s="875" t="s">
        <v>10</v>
      </c>
      <c r="I9" s="875"/>
      <c r="J9" s="875"/>
      <c r="K9" s="875"/>
      <c r="L9" s="875"/>
      <c r="M9" s="874" t="s">
        <v>11</v>
      </c>
      <c r="N9" s="874" t="s">
        <v>12</v>
      </c>
      <c r="O9" s="874" t="s">
        <v>18</v>
      </c>
    </row>
    <row r="10" spans="1:16" s="2" customFormat="1" x14ac:dyDescent="0.25">
      <c r="A10" s="874"/>
      <c r="B10" s="874"/>
      <c r="C10" s="874"/>
      <c r="D10" s="874"/>
      <c r="E10" s="874"/>
      <c r="F10" s="874"/>
      <c r="G10" s="874"/>
      <c r="H10" s="114" t="s">
        <v>13</v>
      </c>
      <c r="I10" s="114" t="s">
        <v>14</v>
      </c>
      <c r="J10" s="114" t="s">
        <v>15</v>
      </c>
      <c r="K10" s="114" t="s">
        <v>16</v>
      </c>
      <c r="L10" s="114" t="s">
        <v>17</v>
      </c>
      <c r="M10" s="874"/>
      <c r="N10" s="874"/>
      <c r="O10" s="874"/>
    </row>
    <row r="11" spans="1:16" s="2" customFormat="1" x14ac:dyDescent="0.25">
      <c r="A11" s="25">
        <v>1</v>
      </c>
      <c r="B11" s="145">
        <v>110319052</v>
      </c>
      <c r="C11" s="146" t="s">
        <v>1197</v>
      </c>
      <c r="D11" s="146" t="s">
        <v>1198</v>
      </c>
      <c r="E11" s="285" t="s">
        <v>27</v>
      </c>
      <c r="F11" s="285" t="s">
        <v>1199</v>
      </c>
      <c r="G11" s="25" t="s">
        <v>28</v>
      </c>
      <c r="H11" s="25">
        <v>14</v>
      </c>
      <c r="I11" s="25">
        <v>25</v>
      </c>
      <c r="J11" s="25">
        <v>10</v>
      </c>
      <c r="K11" s="25">
        <v>16</v>
      </c>
      <c r="L11" s="25">
        <v>1</v>
      </c>
      <c r="M11" s="25">
        <f>SUM(H11:L11)</f>
        <v>66</v>
      </c>
      <c r="N11" s="25" t="str">
        <f>IF(M11&gt;=90,"Xuất sắc",IF(M11&gt;=80,"Tốt",IF(M11&gt;=65,"Khá",IF(M11&gt;=50,"Trung bình",IF(M11&gt;=35,"Yếu","Kém")))))</f>
        <v>Khá</v>
      </c>
      <c r="O11" s="15"/>
    </row>
    <row r="12" spans="1:16" s="289" customFormat="1" x14ac:dyDescent="0.25">
      <c r="A12" s="11">
        <v>2</v>
      </c>
      <c r="B12" s="45" t="s">
        <v>1200</v>
      </c>
      <c r="C12" s="46" t="s">
        <v>1201</v>
      </c>
      <c r="D12" s="46" t="s">
        <v>146</v>
      </c>
      <c r="E12" s="286" t="s">
        <v>27</v>
      </c>
      <c r="F12" s="286" t="s">
        <v>1202</v>
      </c>
      <c r="G12" s="25" t="s">
        <v>28</v>
      </c>
      <c r="H12" s="287">
        <v>14</v>
      </c>
      <c r="I12" s="287">
        <v>25</v>
      </c>
      <c r="J12" s="287">
        <v>10</v>
      </c>
      <c r="K12" s="287">
        <v>16</v>
      </c>
      <c r="L12" s="287">
        <v>10</v>
      </c>
      <c r="M12" s="11">
        <f t="shared" ref="M12:M56" si="0">SUM(H12:L12)</f>
        <v>75</v>
      </c>
      <c r="N12" s="11" t="str">
        <f t="shared" ref="N12:N56" si="1">IF(M12&gt;=90,"Xuất sắc",IF(M12&gt;=80,"Tốt",IF(M12&gt;=65,"Khá",IF(M12&gt;=50,"Trung bình",IF(M12&gt;=35,"Yếu","Kém")))))</f>
        <v>Khá</v>
      </c>
      <c r="O12" s="288" t="s">
        <v>1203</v>
      </c>
    </row>
    <row r="13" spans="1:16" s="2" customFormat="1" x14ac:dyDescent="0.25">
      <c r="A13" s="27">
        <v>3</v>
      </c>
      <c r="B13" s="145">
        <v>110319003</v>
      </c>
      <c r="C13" s="46" t="s">
        <v>1204</v>
      </c>
      <c r="D13" s="46" t="s">
        <v>146</v>
      </c>
      <c r="E13" s="285" t="s">
        <v>31</v>
      </c>
      <c r="F13" s="285" t="s">
        <v>1205</v>
      </c>
      <c r="G13" s="25" t="s">
        <v>28</v>
      </c>
      <c r="H13" s="25">
        <v>14</v>
      </c>
      <c r="I13" s="25">
        <v>25</v>
      </c>
      <c r="J13" s="25">
        <v>15</v>
      </c>
      <c r="K13" s="25">
        <v>16</v>
      </c>
      <c r="L13" s="25">
        <v>10</v>
      </c>
      <c r="M13" s="25">
        <f t="shared" si="0"/>
        <v>80</v>
      </c>
      <c r="N13" s="25" t="str">
        <f t="shared" si="1"/>
        <v>Tốt</v>
      </c>
      <c r="O13" s="15" t="s">
        <v>1363</v>
      </c>
    </row>
    <row r="14" spans="1:16" s="289" customFormat="1" x14ac:dyDescent="0.25">
      <c r="A14" s="23">
        <v>4</v>
      </c>
      <c r="B14" s="290" t="s">
        <v>1206</v>
      </c>
      <c r="C14" s="291" t="s">
        <v>1207</v>
      </c>
      <c r="D14" s="291" t="s">
        <v>146</v>
      </c>
      <c r="E14" s="167" t="s">
        <v>31</v>
      </c>
      <c r="F14" s="167" t="s">
        <v>1208</v>
      </c>
      <c r="G14" s="25" t="s">
        <v>28</v>
      </c>
      <c r="H14" s="23"/>
      <c r="I14" s="23"/>
      <c r="J14" s="23"/>
      <c r="K14" s="23"/>
      <c r="L14" s="23"/>
      <c r="M14" s="23">
        <f t="shared" si="0"/>
        <v>0</v>
      </c>
      <c r="N14" s="23" t="str">
        <f t="shared" si="1"/>
        <v>Kém</v>
      </c>
      <c r="O14" s="173" t="s">
        <v>1209</v>
      </c>
    </row>
    <row r="15" spans="1:16" s="2" customFormat="1" x14ac:dyDescent="0.25">
      <c r="A15" s="25">
        <v>5</v>
      </c>
      <c r="B15" s="145" t="s">
        <v>1210</v>
      </c>
      <c r="C15" s="46" t="s">
        <v>1211</v>
      </c>
      <c r="D15" s="46" t="s">
        <v>1212</v>
      </c>
      <c r="E15" s="285" t="s">
        <v>27</v>
      </c>
      <c r="F15" s="285" t="s">
        <v>1213</v>
      </c>
      <c r="G15" s="25" t="s">
        <v>28</v>
      </c>
      <c r="H15" s="24">
        <v>18</v>
      </c>
      <c r="I15" s="24">
        <v>22</v>
      </c>
      <c r="J15" s="24">
        <v>17</v>
      </c>
      <c r="K15" s="24">
        <v>16</v>
      </c>
      <c r="L15" s="24">
        <v>3</v>
      </c>
      <c r="M15" s="25">
        <f t="shared" si="0"/>
        <v>76</v>
      </c>
      <c r="N15" s="25" t="str">
        <f t="shared" si="1"/>
        <v>Khá</v>
      </c>
      <c r="O15" s="26"/>
    </row>
    <row r="16" spans="1:16" s="2" customFormat="1" x14ac:dyDescent="0.25">
      <c r="A16" s="25">
        <v>6</v>
      </c>
      <c r="B16" s="145" t="s">
        <v>1214</v>
      </c>
      <c r="C16" s="46" t="s">
        <v>50</v>
      </c>
      <c r="D16" s="46" t="s">
        <v>104</v>
      </c>
      <c r="E16" s="285" t="s">
        <v>27</v>
      </c>
      <c r="F16" s="285" t="s">
        <v>1215</v>
      </c>
      <c r="G16" s="25" t="s">
        <v>28</v>
      </c>
      <c r="H16" s="25">
        <v>14</v>
      </c>
      <c r="I16" s="25">
        <v>25</v>
      </c>
      <c r="J16" s="25">
        <v>13</v>
      </c>
      <c r="K16" s="25">
        <v>16</v>
      </c>
      <c r="L16" s="25">
        <v>5</v>
      </c>
      <c r="M16" s="25">
        <f t="shared" si="0"/>
        <v>73</v>
      </c>
      <c r="N16" s="25" t="str">
        <f t="shared" si="1"/>
        <v>Khá</v>
      </c>
      <c r="O16" s="15"/>
    </row>
    <row r="17" spans="1:20" s="2" customFormat="1" x14ac:dyDescent="0.25">
      <c r="A17" s="27">
        <v>7</v>
      </c>
      <c r="B17" s="145" t="s">
        <v>1216</v>
      </c>
      <c r="C17" s="46" t="s">
        <v>1217</v>
      </c>
      <c r="D17" s="46" t="s">
        <v>104</v>
      </c>
      <c r="E17" s="285" t="s">
        <v>27</v>
      </c>
      <c r="F17" s="285" t="s">
        <v>1218</v>
      </c>
      <c r="G17" s="25" t="s">
        <v>28</v>
      </c>
      <c r="H17" s="25">
        <v>14</v>
      </c>
      <c r="I17" s="25">
        <v>25</v>
      </c>
      <c r="J17" s="25">
        <v>13</v>
      </c>
      <c r="K17" s="25">
        <v>16</v>
      </c>
      <c r="L17" s="25">
        <v>5</v>
      </c>
      <c r="M17" s="25">
        <f t="shared" si="0"/>
        <v>73</v>
      </c>
      <c r="N17" s="25" t="str">
        <f t="shared" si="1"/>
        <v>Khá</v>
      </c>
      <c r="O17" s="15"/>
    </row>
    <row r="18" spans="1:20" s="2" customFormat="1" x14ac:dyDescent="0.25">
      <c r="A18" s="25">
        <v>8</v>
      </c>
      <c r="B18" s="145" t="s">
        <v>1219</v>
      </c>
      <c r="C18" s="46" t="s">
        <v>56</v>
      </c>
      <c r="D18" s="46" t="s">
        <v>1220</v>
      </c>
      <c r="E18" s="285" t="s">
        <v>27</v>
      </c>
      <c r="F18" s="285" t="s">
        <v>1221</v>
      </c>
      <c r="G18" s="25" t="s">
        <v>28</v>
      </c>
      <c r="H18" s="25">
        <v>14</v>
      </c>
      <c r="I18" s="25">
        <v>25</v>
      </c>
      <c r="J18" s="25">
        <v>13</v>
      </c>
      <c r="K18" s="25">
        <v>16</v>
      </c>
      <c r="L18" s="25">
        <v>5</v>
      </c>
      <c r="M18" s="25">
        <f t="shared" si="0"/>
        <v>73</v>
      </c>
      <c r="N18" s="25" t="str">
        <f t="shared" si="1"/>
        <v>Khá</v>
      </c>
      <c r="O18" s="15"/>
    </row>
    <row r="19" spans="1:20" s="2" customFormat="1" x14ac:dyDescent="0.25">
      <c r="A19" s="27">
        <v>9</v>
      </c>
      <c r="B19" s="145" t="s">
        <v>1222</v>
      </c>
      <c r="C19" s="46" t="s">
        <v>1223</v>
      </c>
      <c r="D19" s="46" t="s">
        <v>1224</v>
      </c>
      <c r="E19" s="285" t="s">
        <v>27</v>
      </c>
      <c r="F19" s="285" t="s">
        <v>1225</v>
      </c>
      <c r="G19" s="25" t="s">
        <v>28</v>
      </c>
      <c r="H19" s="25">
        <v>14</v>
      </c>
      <c r="I19" s="25">
        <v>25</v>
      </c>
      <c r="J19" s="25">
        <v>10</v>
      </c>
      <c r="K19" s="25">
        <v>16</v>
      </c>
      <c r="L19" s="25">
        <v>5</v>
      </c>
      <c r="M19" s="25">
        <f t="shared" si="0"/>
        <v>70</v>
      </c>
      <c r="N19" s="25" t="str">
        <f t="shared" si="1"/>
        <v>Khá</v>
      </c>
      <c r="O19" s="15"/>
    </row>
    <row r="20" spans="1:20" s="2" customFormat="1" x14ac:dyDescent="0.25">
      <c r="A20" s="25">
        <v>10</v>
      </c>
      <c r="B20" s="145" t="s">
        <v>1226</v>
      </c>
      <c r="C20" s="46" t="s">
        <v>406</v>
      </c>
      <c r="D20" s="46" t="s">
        <v>279</v>
      </c>
      <c r="E20" s="285" t="s">
        <v>31</v>
      </c>
      <c r="F20" s="285" t="s">
        <v>1227</v>
      </c>
      <c r="G20" s="25" t="s">
        <v>28</v>
      </c>
      <c r="H20" s="25">
        <v>18</v>
      </c>
      <c r="I20" s="25">
        <v>25</v>
      </c>
      <c r="J20" s="25">
        <v>18</v>
      </c>
      <c r="K20" s="25">
        <v>23</v>
      </c>
      <c r="L20" s="25">
        <v>2</v>
      </c>
      <c r="M20" s="23">
        <f t="shared" si="0"/>
        <v>86</v>
      </c>
      <c r="N20" s="23" t="str">
        <f t="shared" si="1"/>
        <v>Tốt</v>
      </c>
      <c r="O20" s="15" t="s">
        <v>1362</v>
      </c>
    </row>
    <row r="21" spans="1:20" s="284" customFormat="1" x14ac:dyDescent="0.25">
      <c r="A21" s="27">
        <v>11</v>
      </c>
      <c r="B21" s="145" t="s">
        <v>1228</v>
      </c>
      <c r="C21" s="46" t="s">
        <v>1229</v>
      </c>
      <c r="D21" s="46" t="s">
        <v>239</v>
      </c>
      <c r="E21" s="285" t="s">
        <v>27</v>
      </c>
      <c r="F21" s="285" t="s">
        <v>1230</v>
      </c>
      <c r="G21" s="25" t="s">
        <v>28</v>
      </c>
      <c r="H21" s="25">
        <v>14</v>
      </c>
      <c r="I21" s="25">
        <v>22</v>
      </c>
      <c r="J21" s="25">
        <v>10</v>
      </c>
      <c r="K21" s="25">
        <v>16</v>
      </c>
      <c r="L21" s="24">
        <v>3</v>
      </c>
      <c r="M21" s="25">
        <f t="shared" si="0"/>
        <v>65</v>
      </c>
      <c r="N21" s="25" t="str">
        <f t="shared" si="1"/>
        <v>Khá</v>
      </c>
      <c r="O21" s="15"/>
      <c r="P21" s="2"/>
      <c r="Q21" s="2"/>
      <c r="R21" s="2"/>
      <c r="S21" s="2"/>
      <c r="T21" s="2"/>
    </row>
    <row r="22" spans="1:20" s="2" customFormat="1" x14ac:dyDescent="0.25">
      <c r="A22" s="25">
        <v>12</v>
      </c>
      <c r="B22" s="145" t="s">
        <v>1231</v>
      </c>
      <c r="C22" s="46" t="s">
        <v>1232</v>
      </c>
      <c r="D22" s="46" t="s">
        <v>239</v>
      </c>
      <c r="E22" s="285" t="s">
        <v>27</v>
      </c>
      <c r="F22" s="285" t="s">
        <v>1213</v>
      </c>
      <c r="G22" s="25" t="s">
        <v>28</v>
      </c>
      <c r="H22" s="24">
        <v>14</v>
      </c>
      <c r="I22" s="24">
        <v>24</v>
      </c>
      <c r="J22" s="24">
        <v>12</v>
      </c>
      <c r="K22" s="24">
        <v>16</v>
      </c>
      <c r="L22" s="24">
        <v>4</v>
      </c>
      <c r="M22" s="25">
        <f t="shared" si="0"/>
        <v>70</v>
      </c>
      <c r="N22" s="25" t="str">
        <f t="shared" si="1"/>
        <v>Khá</v>
      </c>
      <c r="O22" s="26"/>
    </row>
    <row r="23" spans="1:20" s="289" customFormat="1" x14ac:dyDescent="0.25">
      <c r="A23" s="178">
        <v>13</v>
      </c>
      <c r="B23" s="290" t="s">
        <v>1233</v>
      </c>
      <c r="C23" s="291" t="s">
        <v>1062</v>
      </c>
      <c r="D23" s="291" t="s">
        <v>1234</v>
      </c>
      <c r="E23" s="167" t="s">
        <v>27</v>
      </c>
      <c r="F23" s="167" t="s">
        <v>1235</v>
      </c>
      <c r="G23" s="25" t="s">
        <v>28</v>
      </c>
      <c r="H23" s="23"/>
      <c r="I23" s="23"/>
      <c r="J23" s="23"/>
      <c r="K23" s="23"/>
      <c r="L23" s="23"/>
      <c r="M23" s="23">
        <f>SUM(H23:L23)</f>
        <v>0</v>
      </c>
      <c r="N23" s="23" t="str">
        <f t="shared" si="1"/>
        <v>Kém</v>
      </c>
      <c r="O23" s="173" t="s">
        <v>1209</v>
      </c>
    </row>
    <row r="24" spans="1:20" s="289" customFormat="1" x14ac:dyDescent="0.25">
      <c r="A24" s="23">
        <v>14</v>
      </c>
      <c r="B24" s="290" t="s">
        <v>1236</v>
      </c>
      <c r="C24" s="291" t="s">
        <v>410</v>
      </c>
      <c r="D24" s="291" t="s">
        <v>47</v>
      </c>
      <c r="E24" s="167" t="s">
        <v>27</v>
      </c>
      <c r="F24" s="167" t="s">
        <v>1237</v>
      </c>
      <c r="G24" s="25" t="s">
        <v>28</v>
      </c>
      <c r="H24" s="23"/>
      <c r="I24" s="23"/>
      <c r="J24" s="23"/>
      <c r="K24" s="23"/>
      <c r="L24" s="23"/>
      <c r="M24" s="23">
        <f t="shared" si="0"/>
        <v>0</v>
      </c>
      <c r="N24" s="23" t="str">
        <f t="shared" si="1"/>
        <v>Kém</v>
      </c>
      <c r="O24" s="173" t="s">
        <v>1209</v>
      </c>
    </row>
    <row r="25" spans="1:20" s="2" customFormat="1" x14ac:dyDescent="0.25">
      <c r="A25" s="27">
        <v>15</v>
      </c>
      <c r="B25" s="145" t="s">
        <v>1238</v>
      </c>
      <c r="C25" s="46" t="s">
        <v>514</v>
      </c>
      <c r="D25" s="46" t="s">
        <v>208</v>
      </c>
      <c r="E25" s="285" t="s">
        <v>31</v>
      </c>
      <c r="F25" s="285" t="s">
        <v>1239</v>
      </c>
      <c r="G25" s="25" t="s">
        <v>28</v>
      </c>
      <c r="H25" s="24">
        <v>14</v>
      </c>
      <c r="I25" s="24">
        <v>25</v>
      </c>
      <c r="J25" s="24">
        <v>14</v>
      </c>
      <c r="K25" s="24">
        <v>12</v>
      </c>
      <c r="L25" s="25">
        <v>5</v>
      </c>
      <c r="M25" s="25">
        <f t="shared" si="0"/>
        <v>70</v>
      </c>
      <c r="N25" s="25" t="str">
        <f t="shared" si="1"/>
        <v>Khá</v>
      </c>
      <c r="O25" s="15"/>
    </row>
    <row r="26" spans="1:20" s="2" customFormat="1" x14ac:dyDescent="0.25">
      <c r="A26" s="25">
        <v>16</v>
      </c>
      <c r="B26" s="145" t="s">
        <v>1240</v>
      </c>
      <c r="C26" s="46" t="s">
        <v>1241</v>
      </c>
      <c r="D26" s="46" t="s">
        <v>914</v>
      </c>
      <c r="E26" s="285" t="s">
        <v>27</v>
      </c>
      <c r="F26" s="285" t="s">
        <v>1242</v>
      </c>
      <c r="G26" s="25" t="s">
        <v>28</v>
      </c>
      <c r="H26" s="24">
        <v>16</v>
      </c>
      <c r="I26" s="24">
        <v>25</v>
      </c>
      <c r="J26" s="24">
        <v>15</v>
      </c>
      <c r="K26" s="24">
        <v>16</v>
      </c>
      <c r="L26" s="25">
        <v>3</v>
      </c>
      <c r="M26" s="25">
        <f t="shared" si="0"/>
        <v>75</v>
      </c>
      <c r="N26" s="25" t="str">
        <f t="shared" si="1"/>
        <v>Khá</v>
      </c>
      <c r="O26" s="15"/>
    </row>
    <row r="27" spans="1:20" s="284" customFormat="1" x14ac:dyDescent="0.25">
      <c r="A27" s="27">
        <v>17</v>
      </c>
      <c r="B27" s="145" t="s">
        <v>1243</v>
      </c>
      <c r="C27" s="46" t="s">
        <v>1244</v>
      </c>
      <c r="D27" s="46" t="s">
        <v>97</v>
      </c>
      <c r="E27" s="285" t="s">
        <v>27</v>
      </c>
      <c r="F27" s="285" t="s">
        <v>1245</v>
      </c>
      <c r="G27" s="25" t="s">
        <v>28</v>
      </c>
      <c r="H27" s="24">
        <v>14</v>
      </c>
      <c r="I27" s="24">
        <v>22</v>
      </c>
      <c r="J27" s="24">
        <v>13</v>
      </c>
      <c r="K27" s="24">
        <v>16</v>
      </c>
      <c r="L27" s="25">
        <v>5</v>
      </c>
      <c r="M27" s="25">
        <f t="shared" si="0"/>
        <v>70</v>
      </c>
      <c r="N27" s="25" t="str">
        <f t="shared" si="1"/>
        <v>Khá</v>
      </c>
      <c r="O27" s="15"/>
      <c r="P27" s="2"/>
      <c r="Q27" s="2"/>
      <c r="R27" s="2"/>
      <c r="S27" s="2"/>
    </row>
    <row r="28" spans="1:20" s="289" customFormat="1" x14ac:dyDescent="0.25">
      <c r="A28" s="23">
        <v>18</v>
      </c>
      <c r="B28" s="290" t="s">
        <v>1246</v>
      </c>
      <c r="C28" s="291" t="s">
        <v>539</v>
      </c>
      <c r="D28" s="291" t="s">
        <v>1247</v>
      </c>
      <c r="E28" s="167" t="s">
        <v>27</v>
      </c>
      <c r="F28" s="167" t="s">
        <v>1248</v>
      </c>
      <c r="G28" s="25" t="s">
        <v>28</v>
      </c>
      <c r="H28" s="23"/>
      <c r="I28" s="23"/>
      <c r="J28" s="23"/>
      <c r="K28" s="23"/>
      <c r="L28" s="23"/>
      <c r="M28" s="23">
        <f t="shared" si="0"/>
        <v>0</v>
      </c>
      <c r="N28" s="23" t="str">
        <f t="shared" si="1"/>
        <v>Kém</v>
      </c>
      <c r="O28" s="173" t="s">
        <v>1209</v>
      </c>
    </row>
    <row r="29" spans="1:20" s="2" customFormat="1" x14ac:dyDescent="0.25">
      <c r="A29" s="27">
        <v>19</v>
      </c>
      <c r="B29" s="145" t="s">
        <v>1249</v>
      </c>
      <c r="C29" s="46" t="s">
        <v>56</v>
      </c>
      <c r="D29" s="46" t="s">
        <v>1250</v>
      </c>
      <c r="E29" s="285" t="s">
        <v>27</v>
      </c>
      <c r="F29" s="285" t="s">
        <v>1251</v>
      </c>
      <c r="G29" s="25" t="s">
        <v>28</v>
      </c>
      <c r="H29" s="24">
        <v>16</v>
      </c>
      <c r="I29" s="24">
        <v>25</v>
      </c>
      <c r="J29" s="24">
        <v>15</v>
      </c>
      <c r="K29" s="24">
        <v>16</v>
      </c>
      <c r="L29" s="25">
        <v>2</v>
      </c>
      <c r="M29" s="25">
        <f t="shared" si="0"/>
        <v>74</v>
      </c>
      <c r="N29" s="25" t="str">
        <f t="shared" si="1"/>
        <v>Khá</v>
      </c>
      <c r="O29" s="15"/>
    </row>
    <row r="30" spans="1:20" s="2" customFormat="1" x14ac:dyDescent="0.25">
      <c r="A30" s="25">
        <v>20</v>
      </c>
      <c r="B30" s="145" t="s">
        <v>1252</v>
      </c>
      <c r="C30" s="46" t="s">
        <v>42</v>
      </c>
      <c r="D30" s="46" t="s">
        <v>1253</v>
      </c>
      <c r="E30" s="285" t="s">
        <v>31</v>
      </c>
      <c r="F30" s="285" t="s">
        <v>1254</v>
      </c>
      <c r="G30" s="25" t="s">
        <v>28</v>
      </c>
      <c r="H30" s="24">
        <v>14</v>
      </c>
      <c r="I30" s="24">
        <v>25</v>
      </c>
      <c r="J30" s="24">
        <v>15</v>
      </c>
      <c r="K30" s="24">
        <v>16</v>
      </c>
      <c r="L30" s="25">
        <v>10</v>
      </c>
      <c r="M30" s="23">
        <f t="shared" si="0"/>
        <v>80</v>
      </c>
      <c r="N30" s="23" t="str">
        <f t="shared" si="1"/>
        <v>Tốt</v>
      </c>
      <c r="O30" s="15" t="s">
        <v>1361</v>
      </c>
    </row>
    <row r="31" spans="1:20" s="2" customFormat="1" x14ac:dyDescent="0.25">
      <c r="A31" s="27">
        <v>21</v>
      </c>
      <c r="B31" s="145" t="s">
        <v>1255</v>
      </c>
      <c r="C31" s="46" t="s">
        <v>310</v>
      </c>
      <c r="D31" s="46" t="s">
        <v>59</v>
      </c>
      <c r="E31" s="285" t="s">
        <v>31</v>
      </c>
      <c r="F31" s="285" t="s">
        <v>1256</v>
      </c>
      <c r="G31" s="25" t="s">
        <v>28</v>
      </c>
      <c r="H31" s="24">
        <v>16</v>
      </c>
      <c r="I31" s="24">
        <v>23</v>
      </c>
      <c r="J31" s="24">
        <v>10</v>
      </c>
      <c r="K31" s="24">
        <v>16</v>
      </c>
      <c r="L31" s="25">
        <v>3</v>
      </c>
      <c r="M31" s="25">
        <f t="shared" si="0"/>
        <v>68</v>
      </c>
      <c r="N31" s="25" t="str">
        <f t="shared" si="1"/>
        <v>Khá</v>
      </c>
      <c r="O31" s="15"/>
    </row>
    <row r="32" spans="1:20" s="2" customFormat="1" x14ac:dyDescent="0.25">
      <c r="A32" s="27">
        <v>22</v>
      </c>
      <c r="B32" s="145" t="s">
        <v>1257</v>
      </c>
      <c r="C32" s="46" t="s">
        <v>1258</v>
      </c>
      <c r="D32" s="46" t="s">
        <v>1259</v>
      </c>
      <c r="E32" s="285" t="s">
        <v>31</v>
      </c>
      <c r="F32" s="285" t="s">
        <v>1260</v>
      </c>
      <c r="G32" s="25" t="s">
        <v>28</v>
      </c>
      <c r="H32" s="24">
        <v>14</v>
      </c>
      <c r="I32" s="24">
        <v>25</v>
      </c>
      <c r="J32" s="24">
        <v>14</v>
      </c>
      <c r="K32" s="24">
        <v>16</v>
      </c>
      <c r="L32" s="25">
        <v>3</v>
      </c>
      <c r="M32" s="25">
        <f t="shared" si="0"/>
        <v>72</v>
      </c>
      <c r="N32" s="25" t="str">
        <f t="shared" si="1"/>
        <v>Khá</v>
      </c>
      <c r="O32" s="15"/>
    </row>
    <row r="33" spans="1:15" s="2" customFormat="1" x14ac:dyDescent="0.25">
      <c r="A33" s="178">
        <v>23</v>
      </c>
      <c r="B33" s="290" t="s">
        <v>1261</v>
      </c>
      <c r="C33" s="291" t="s">
        <v>310</v>
      </c>
      <c r="D33" s="291" t="s">
        <v>488</v>
      </c>
      <c r="E33" s="167" t="s">
        <v>31</v>
      </c>
      <c r="F33" s="167" t="s">
        <v>1183</v>
      </c>
      <c r="G33" s="25" t="s">
        <v>28</v>
      </c>
      <c r="H33" s="23">
        <v>16</v>
      </c>
      <c r="I33" s="23">
        <v>25</v>
      </c>
      <c r="J33" s="23">
        <v>14</v>
      </c>
      <c r="K33" s="23">
        <v>16</v>
      </c>
      <c r="L33" s="23">
        <v>3</v>
      </c>
      <c r="M33" s="23">
        <f t="shared" si="0"/>
        <v>74</v>
      </c>
      <c r="N33" s="23" t="str">
        <f t="shared" si="1"/>
        <v>Khá</v>
      </c>
      <c r="O33" s="173"/>
    </row>
    <row r="34" spans="1:15" s="2" customFormat="1" x14ac:dyDescent="0.25">
      <c r="A34" s="27">
        <v>24</v>
      </c>
      <c r="B34" s="145" t="s">
        <v>1262</v>
      </c>
      <c r="C34" s="46" t="s">
        <v>1263</v>
      </c>
      <c r="D34" s="46" t="s">
        <v>185</v>
      </c>
      <c r="E34" s="285" t="s">
        <v>31</v>
      </c>
      <c r="F34" s="285" t="s">
        <v>1264</v>
      </c>
      <c r="G34" s="25" t="s">
        <v>28</v>
      </c>
      <c r="H34" s="24">
        <v>16</v>
      </c>
      <c r="I34" s="24">
        <v>25</v>
      </c>
      <c r="J34" s="24">
        <v>10</v>
      </c>
      <c r="K34" s="24">
        <v>16</v>
      </c>
      <c r="L34" s="25">
        <v>3</v>
      </c>
      <c r="M34" s="25">
        <f t="shared" si="0"/>
        <v>70</v>
      </c>
      <c r="N34" s="25" t="str">
        <f t="shared" si="1"/>
        <v>Khá</v>
      </c>
      <c r="O34" s="15"/>
    </row>
    <row r="35" spans="1:15" s="2" customFormat="1" x14ac:dyDescent="0.25">
      <c r="A35" s="27">
        <v>25</v>
      </c>
      <c r="B35" s="145" t="s">
        <v>1265</v>
      </c>
      <c r="C35" s="46" t="s">
        <v>631</v>
      </c>
      <c r="D35" s="46" t="s">
        <v>57</v>
      </c>
      <c r="E35" s="285" t="s">
        <v>27</v>
      </c>
      <c r="F35" s="285" t="s">
        <v>1266</v>
      </c>
      <c r="G35" s="25" t="s">
        <v>28</v>
      </c>
      <c r="H35" s="24">
        <v>16</v>
      </c>
      <c r="I35" s="24">
        <v>22</v>
      </c>
      <c r="J35" s="24">
        <v>10</v>
      </c>
      <c r="K35" s="24">
        <v>16</v>
      </c>
      <c r="L35" s="25">
        <v>5</v>
      </c>
      <c r="M35" s="25">
        <f t="shared" si="0"/>
        <v>69</v>
      </c>
      <c r="N35" s="25" t="str">
        <f t="shared" si="1"/>
        <v>Khá</v>
      </c>
      <c r="O35" s="15"/>
    </row>
    <row r="36" spans="1:15" s="2" customFormat="1" x14ac:dyDescent="0.25">
      <c r="A36" s="27">
        <v>26</v>
      </c>
      <c r="B36" s="145" t="s">
        <v>1267</v>
      </c>
      <c r="C36" s="46" t="s">
        <v>1268</v>
      </c>
      <c r="D36" s="46" t="s">
        <v>57</v>
      </c>
      <c r="E36" s="285" t="s">
        <v>27</v>
      </c>
      <c r="F36" s="285" t="s">
        <v>1269</v>
      </c>
      <c r="G36" s="25" t="s">
        <v>28</v>
      </c>
      <c r="H36" s="24">
        <v>14</v>
      </c>
      <c r="I36" s="24">
        <v>22</v>
      </c>
      <c r="J36" s="24">
        <v>15</v>
      </c>
      <c r="K36" s="24">
        <v>16</v>
      </c>
      <c r="L36" s="25">
        <v>1</v>
      </c>
      <c r="M36" s="25">
        <f t="shared" si="0"/>
        <v>68</v>
      </c>
      <c r="N36" s="25" t="str">
        <f t="shared" si="1"/>
        <v>Khá</v>
      </c>
      <c r="O36" s="15"/>
    </row>
    <row r="37" spans="1:15" s="2" customFormat="1" x14ac:dyDescent="0.25">
      <c r="A37" s="27">
        <v>27</v>
      </c>
      <c r="B37" s="145" t="s">
        <v>1270</v>
      </c>
      <c r="C37" s="46" t="s">
        <v>1268</v>
      </c>
      <c r="D37" s="46" t="s">
        <v>590</v>
      </c>
      <c r="E37" s="285" t="s">
        <v>27</v>
      </c>
      <c r="F37" s="285" t="s">
        <v>1271</v>
      </c>
      <c r="G37" s="25" t="s">
        <v>28</v>
      </c>
      <c r="H37" s="24">
        <v>14</v>
      </c>
      <c r="I37" s="24">
        <v>25</v>
      </c>
      <c r="J37" s="24">
        <v>12</v>
      </c>
      <c r="K37" s="24">
        <v>19</v>
      </c>
      <c r="L37" s="25">
        <v>5</v>
      </c>
      <c r="M37" s="25">
        <f t="shared" si="0"/>
        <v>75</v>
      </c>
      <c r="N37" s="25" t="str">
        <f t="shared" si="1"/>
        <v>Khá</v>
      </c>
      <c r="O37" s="15"/>
    </row>
    <row r="38" spans="1:15" s="2" customFormat="1" x14ac:dyDescent="0.25">
      <c r="A38" s="27">
        <v>28</v>
      </c>
      <c r="B38" s="145" t="s">
        <v>1272</v>
      </c>
      <c r="C38" s="46" t="s">
        <v>938</v>
      </c>
      <c r="D38" s="46" t="s">
        <v>387</v>
      </c>
      <c r="E38" s="285" t="s">
        <v>27</v>
      </c>
      <c r="F38" s="285" t="s">
        <v>1273</v>
      </c>
      <c r="G38" s="25" t="s">
        <v>28</v>
      </c>
      <c r="H38" s="24">
        <v>14</v>
      </c>
      <c r="I38" s="24">
        <v>25</v>
      </c>
      <c r="J38" s="24">
        <v>15</v>
      </c>
      <c r="K38" s="24">
        <v>16</v>
      </c>
      <c r="L38" s="25">
        <v>10</v>
      </c>
      <c r="M38" s="23">
        <f t="shared" si="0"/>
        <v>80</v>
      </c>
      <c r="N38" s="23" t="str">
        <f t="shared" si="1"/>
        <v>Tốt</v>
      </c>
      <c r="O38" s="15" t="s">
        <v>1360</v>
      </c>
    </row>
    <row r="39" spans="1:15" s="2" customFormat="1" x14ac:dyDescent="0.25">
      <c r="A39" s="27">
        <v>29</v>
      </c>
      <c r="B39" s="145" t="s">
        <v>1274</v>
      </c>
      <c r="C39" s="46" t="s">
        <v>1275</v>
      </c>
      <c r="D39" s="46" t="s">
        <v>387</v>
      </c>
      <c r="E39" s="285" t="s">
        <v>27</v>
      </c>
      <c r="F39" s="285" t="s">
        <v>182</v>
      </c>
      <c r="G39" s="25" t="s">
        <v>28</v>
      </c>
      <c r="H39" s="24">
        <v>16</v>
      </c>
      <c r="I39" s="24">
        <v>25</v>
      </c>
      <c r="J39" s="24">
        <v>17</v>
      </c>
      <c r="K39" s="24">
        <v>16</v>
      </c>
      <c r="L39" s="25">
        <v>3</v>
      </c>
      <c r="M39" s="25">
        <f t="shared" si="0"/>
        <v>77</v>
      </c>
      <c r="N39" s="25" t="str">
        <f t="shared" si="1"/>
        <v>Khá</v>
      </c>
      <c r="O39" s="15"/>
    </row>
    <row r="40" spans="1:15" s="2" customFormat="1" x14ac:dyDescent="0.25">
      <c r="A40" s="27">
        <v>30</v>
      </c>
      <c r="B40" s="145" t="s">
        <v>1276</v>
      </c>
      <c r="C40" s="46" t="s">
        <v>56</v>
      </c>
      <c r="D40" s="46" t="s">
        <v>936</v>
      </c>
      <c r="E40" s="285" t="s">
        <v>27</v>
      </c>
      <c r="F40" s="285" t="s">
        <v>1277</v>
      </c>
      <c r="G40" s="25" t="s">
        <v>28</v>
      </c>
      <c r="H40" s="24">
        <v>16</v>
      </c>
      <c r="I40" s="24">
        <v>25</v>
      </c>
      <c r="J40" s="24">
        <v>20</v>
      </c>
      <c r="K40" s="24">
        <v>25</v>
      </c>
      <c r="L40" s="25">
        <v>10</v>
      </c>
      <c r="M40" s="25">
        <f t="shared" si="0"/>
        <v>96</v>
      </c>
      <c r="N40" s="25" t="str">
        <f t="shared" si="1"/>
        <v>Xuất sắc</v>
      </c>
      <c r="O40" s="15" t="s">
        <v>1359</v>
      </c>
    </row>
    <row r="41" spans="1:15" s="289" customFormat="1" x14ac:dyDescent="0.25">
      <c r="A41" s="178">
        <v>31</v>
      </c>
      <c r="B41" s="290" t="s">
        <v>1278</v>
      </c>
      <c r="C41" s="291" t="s">
        <v>1279</v>
      </c>
      <c r="D41" s="291" t="s">
        <v>45</v>
      </c>
      <c r="E41" s="167" t="s">
        <v>27</v>
      </c>
      <c r="F41" s="167" t="s">
        <v>1280</v>
      </c>
      <c r="G41" s="25" t="s">
        <v>28</v>
      </c>
      <c r="H41" s="23"/>
      <c r="I41" s="23"/>
      <c r="J41" s="23"/>
      <c r="K41" s="23"/>
      <c r="L41" s="23"/>
      <c r="M41" s="23">
        <f t="shared" si="0"/>
        <v>0</v>
      </c>
      <c r="N41" s="23" t="str">
        <f t="shared" si="1"/>
        <v>Kém</v>
      </c>
      <c r="O41" s="173" t="s">
        <v>1209</v>
      </c>
    </row>
    <row r="42" spans="1:15" s="289" customFormat="1" x14ac:dyDescent="0.25">
      <c r="A42" s="292">
        <v>32</v>
      </c>
      <c r="B42" s="145" t="s">
        <v>1281</v>
      </c>
      <c r="C42" s="46" t="s">
        <v>1282</v>
      </c>
      <c r="D42" s="46" t="s">
        <v>1283</v>
      </c>
      <c r="E42" s="285" t="s">
        <v>27</v>
      </c>
      <c r="F42" s="285" t="s">
        <v>1284</v>
      </c>
      <c r="G42" s="25" t="s">
        <v>28</v>
      </c>
      <c r="H42" s="11">
        <v>18</v>
      </c>
      <c r="I42" s="11">
        <v>25</v>
      </c>
      <c r="J42" s="11">
        <v>17</v>
      </c>
      <c r="K42" s="11">
        <v>20</v>
      </c>
      <c r="L42" s="11">
        <v>10</v>
      </c>
      <c r="M42" s="23">
        <f t="shared" si="0"/>
        <v>90</v>
      </c>
      <c r="N42" s="23" t="str">
        <f t="shared" si="1"/>
        <v>Xuất sắc</v>
      </c>
      <c r="O42" s="12" t="s">
        <v>2222</v>
      </c>
    </row>
    <row r="43" spans="1:15" s="289" customFormat="1" x14ac:dyDescent="0.25">
      <c r="A43" s="292">
        <v>33</v>
      </c>
      <c r="B43" s="145" t="s">
        <v>1285</v>
      </c>
      <c r="C43" s="46" t="s">
        <v>1286</v>
      </c>
      <c r="D43" s="46" t="s">
        <v>1287</v>
      </c>
      <c r="E43" s="285" t="s">
        <v>31</v>
      </c>
      <c r="F43" s="285" t="s">
        <v>1288</v>
      </c>
      <c r="G43" s="25" t="s">
        <v>28</v>
      </c>
      <c r="H43" s="11">
        <v>14</v>
      </c>
      <c r="I43" s="11">
        <v>25</v>
      </c>
      <c r="J43" s="11">
        <v>10</v>
      </c>
      <c r="K43" s="11">
        <v>16</v>
      </c>
      <c r="L43" s="11">
        <v>3</v>
      </c>
      <c r="M43" s="11">
        <f t="shared" si="0"/>
        <v>68</v>
      </c>
      <c r="N43" s="11" t="str">
        <f t="shared" si="1"/>
        <v>Khá</v>
      </c>
      <c r="O43" s="12"/>
    </row>
    <row r="44" spans="1:15" s="289" customFormat="1" x14ac:dyDescent="0.25">
      <c r="A44" s="292">
        <v>34</v>
      </c>
      <c r="B44" s="145" t="s">
        <v>1289</v>
      </c>
      <c r="C44" s="46" t="s">
        <v>1290</v>
      </c>
      <c r="D44" s="46" t="s">
        <v>358</v>
      </c>
      <c r="E44" s="285" t="s">
        <v>31</v>
      </c>
      <c r="F44" s="285" t="s">
        <v>1254</v>
      </c>
      <c r="G44" s="25" t="s">
        <v>28</v>
      </c>
      <c r="H44" s="11">
        <v>14</v>
      </c>
      <c r="I44" s="11">
        <v>25</v>
      </c>
      <c r="J44" s="11">
        <v>14</v>
      </c>
      <c r="K44" s="11">
        <v>16</v>
      </c>
      <c r="L44" s="11">
        <v>2</v>
      </c>
      <c r="M44" s="11">
        <f t="shared" si="0"/>
        <v>71</v>
      </c>
      <c r="N44" s="11" t="str">
        <f t="shared" si="1"/>
        <v>Khá</v>
      </c>
      <c r="O44" s="12"/>
    </row>
    <row r="45" spans="1:15" s="289" customFormat="1" x14ac:dyDescent="0.25">
      <c r="A45" s="178">
        <v>35</v>
      </c>
      <c r="B45" s="290" t="s">
        <v>1291</v>
      </c>
      <c r="C45" s="291" t="s">
        <v>1292</v>
      </c>
      <c r="D45" s="291" t="s">
        <v>491</v>
      </c>
      <c r="E45" s="167" t="s">
        <v>27</v>
      </c>
      <c r="F45" s="167" t="s">
        <v>1293</v>
      </c>
      <c r="G45" s="25" t="s">
        <v>28</v>
      </c>
      <c r="H45" s="23"/>
      <c r="I45" s="23"/>
      <c r="J45" s="23"/>
      <c r="K45" s="23"/>
      <c r="L45" s="23"/>
      <c r="M45" s="23">
        <f t="shared" si="0"/>
        <v>0</v>
      </c>
      <c r="N45" s="23" t="str">
        <f t="shared" si="1"/>
        <v>Kém</v>
      </c>
      <c r="O45" s="173" t="s">
        <v>1209</v>
      </c>
    </row>
    <row r="46" spans="1:15" s="289" customFormat="1" x14ac:dyDescent="0.25">
      <c r="A46" s="292">
        <v>36</v>
      </c>
      <c r="B46" s="145" t="s">
        <v>1294</v>
      </c>
      <c r="C46" s="46" t="s">
        <v>1295</v>
      </c>
      <c r="D46" s="46" t="s">
        <v>370</v>
      </c>
      <c r="E46" s="285" t="s">
        <v>27</v>
      </c>
      <c r="F46" s="285" t="s">
        <v>1296</v>
      </c>
      <c r="G46" s="25" t="s">
        <v>28</v>
      </c>
      <c r="H46" s="11">
        <v>16</v>
      </c>
      <c r="I46" s="11">
        <v>25</v>
      </c>
      <c r="J46" s="11">
        <v>15</v>
      </c>
      <c r="K46" s="11">
        <v>16</v>
      </c>
      <c r="L46" s="11">
        <v>10</v>
      </c>
      <c r="M46" s="23">
        <f t="shared" si="0"/>
        <v>82</v>
      </c>
      <c r="N46" s="23" t="str">
        <f t="shared" si="1"/>
        <v>Tốt</v>
      </c>
      <c r="O46" s="12" t="s">
        <v>1358</v>
      </c>
    </row>
    <row r="47" spans="1:15" s="289" customFormat="1" x14ac:dyDescent="0.25">
      <c r="A47" s="292">
        <v>37</v>
      </c>
      <c r="B47" s="145" t="s">
        <v>1297</v>
      </c>
      <c r="C47" s="46" t="s">
        <v>1298</v>
      </c>
      <c r="D47" s="46" t="s">
        <v>1299</v>
      </c>
      <c r="E47" s="285" t="s">
        <v>31</v>
      </c>
      <c r="F47" s="285" t="s">
        <v>1300</v>
      </c>
      <c r="G47" s="25" t="s">
        <v>28</v>
      </c>
      <c r="H47" s="11">
        <v>16</v>
      </c>
      <c r="I47" s="11">
        <v>22</v>
      </c>
      <c r="J47" s="11">
        <v>15</v>
      </c>
      <c r="K47" s="11">
        <v>16</v>
      </c>
      <c r="L47" s="11">
        <v>5</v>
      </c>
      <c r="M47" s="11">
        <f t="shared" si="0"/>
        <v>74</v>
      </c>
      <c r="N47" s="11" t="str">
        <f t="shared" si="1"/>
        <v>Khá</v>
      </c>
      <c r="O47" s="12"/>
    </row>
    <row r="48" spans="1:15" s="289" customFormat="1" x14ac:dyDescent="0.25">
      <c r="A48" s="178">
        <v>38</v>
      </c>
      <c r="B48" s="290" t="s">
        <v>1301</v>
      </c>
      <c r="C48" s="291" t="s">
        <v>1302</v>
      </c>
      <c r="D48" s="291" t="s">
        <v>33</v>
      </c>
      <c r="E48" s="167" t="s">
        <v>27</v>
      </c>
      <c r="F48" s="167" t="s">
        <v>1303</v>
      </c>
      <c r="G48" s="25" t="s">
        <v>28</v>
      </c>
      <c r="H48" s="23"/>
      <c r="I48" s="23"/>
      <c r="J48" s="23"/>
      <c r="K48" s="23"/>
      <c r="L48" s="23"/>
      <c r="M48" s="23">
        <f t="shared" si="0"/>
        <v>0</v>
      </c>
      <c r="N48" s="23" t="str">
        <f t="shared" si="1"/>
        <v>Kém</v>
      </c>
      <c r="O48" s="173" t="s">
        <v>1209</v>
      </c>
    </row>
    <row r="49" spans="1:28" s="289" customFormat="1" x14ac:dyDescent="0.25">
      <c r="A49" s="178">
        <v>39</v>
      </c>
      <c r="B49" s="290" t="s">
        <v>1304</v>
      </c>
      <c r="C49" s="291" t="s">
        <v>1305</v>
      </c>
      <c r="D49" s="291" t="s">
        <v>954</v>
      </c>
      <c r="E49" s="167" t="s">
        <v>31</v>
      </c>
      <c r="F49" s="167" t="s">
        <v>1306</v>
      </c>
      <c r="G49" s="25" t="s">
        <v>28</v>
      </c>
      <c r="H49" s="23"/>
      <c r="I49" s="23"/>
      <c r="J49" s="23"/>
      <c r="K49" s="23"/>
      <c r="L49" s="23"/>
      <c r="M49" s="23">
        <f t="shared" si="0"/>
        <v>0</v>
      </c>
      <c r="N49" s="23" t="str">
        <f t="shared" si="1"/>
        <v>Kém</v>
      </c>
      <c r="O49" s="173" t="s">
        <v>1209</v>
      </c>
    </row>
    <row r="50" spans="1:28" s="289" customFormat="1" x14ac:dyDescent="0.25">
      <c r="A50" s="292">
        <v>40</v>
      </c>
      <c r="B50" s="145" t="s">
        <v>1307</v>
      </c>
      <c r="C50" s="46" t="s">
        <v>1305</v>
      </c>
      <c r="D50" s="46" t="s">
        <v>1308</v>
      </c>
      <c r="E50" s="285" t="s">
        <v>31</v>
      </c>
      <c r="F50" s="285" t="s">
        <v>1309</v>
      </c>
      <c r="G50" s="25" t="s">
        <v>28</v>
      </c>
      <c r="H50" s="11">
        <v>14</v>
      </c>
      <c r="I50" s="11">
        <v>22</v>
      </c>
      <c r="J50" s="11">
        <v>10</v>
      </c>
      <c r="K50" s="11">
        <v>16</v>
      </c>
      <c r="L50" s="11">
        <v>5</v>
      </c>
      <c r="M50" s="11">
        <f t="shared" si="0"/>
        <v>67</v>
      </c>
      <c r="N50" s="11" t="str">
        <f t="shared" si="1"/>
        <v>Khá</v>
      </c>
      <c r="O50" s="12"/>
    </row>
    <row r="51" spans="1:28" s="289" customFormat="1" x14ac:dyDescent="0.25">
      <c r="A51" s="292">
        <v>41</v>
      </c>
      <c r="B51" s="145">
        <v>110319032</v>
      </c>
      <c r="C51" s="46" t="s">
        <v>967</v>
      </c>
      <c r="D51" s="46" t="s">
        <v>1310</v>
      </c>
      <c r="E51" s="285" t="s">
        <v>31</v>
      </c>
      <c r="F51" s="285" t="s">
        <v>1311</v>
      </c>
      <c r="G51" s="25" t="s">
        <v>28</v>
      </c>
      <c r="H51" s="11">
        <v>16</v>
      </c>
      <c r="I51" s="11">
        <v>25</v>
      </c>
      <c r="J51" s="11">
        <v>14</v>
      </c>
      <c r="K51" s="11">
        <v>16</v>
      </c>
      <c r="L51" s="11">
        <v>3</v>
      </c>
      <c r="M51" s="11">
        <f t="shared" si="0"/>
        <v>74</v>
      </c>
      <c r="N51" s="11" t="str">
        <f t="shared" si="1"/>
        <v>Khá</v>
      </c>
      <c r="O51" s="12"/>
    </row>
    <row r="52" spans="1:28" s="289" customFormat="1" x14ac:dyDescent="0.25">
      <c r="A52" s="292">
        <v>42</v>
      </c>
      <c r="B52" s="145" t="s">
        <v>1312</v>
      </c>
      <c r="C52" s="46" t="s">
        <v>1313</v>
      </c>
      <c r="D52" s="46" t="s">
        <v>1314</v>
      </c>
      <c r="E52" s="285" t="s">
        <v>27</v>
      </c>
      <c r="F52" s="285" t="s">
        <v>1315</v>
      </c>
      <c r="G52" s="25" t="s">
        <v>28</v>
      </c>
      <c r="H52" s="11">
        <v>18</v>
      </c>
      <c r="I52" s="11">
        <v>25</v>
      </c>
      <c r="J52" s="11">
        <v>19</v>
      </c>
      <c r="K52" s="11">
        <v>16</v>
      </c>
      <c r="L52" s="11">
        <v>10</v>
      </c>
      <c r="M52" s="23">
        <f t="shared" si="0"/>
        <v>88</v>
      </c>
      <c r="N52" s="23" t="str">
        <f t="shared" si="1"/>
        <v>Tốt</v>
      </c>
      <c r="O52" s="12" t="s">
        <v>1357</v>
      </c>
    </row>
    <row r="53" spans="1:28" s="289" customFormat="1" x14ac:dyDescent="0.25">
      <c r="A53" s="178">
        <v>43</v>
      </c>
      <c r="B53" s="290" t="s">
        <v>1316</v>
      </c>
      <c r="C53" s="291" t="s">
        <v>1317</v>
      </c>
      <c r="D53" s="291" t="s">
        <v>1314</v>
      </c>
      <c r="E53" s="167" t="s">
        <v>27</v>
      </c>
      <c r="F53" s="167" t="s">
        <v>1318</v>
      </c>
      <c r="G53" s="25" t="s">
        <v>28</v>
      </c>
      <c r="H53" s="23"/>
      <c r="I53" s="23"/>
      <c r="J53" s="23"/>
      <c r="K53" s="23"/>
      <c r="L53" s="23"/>
      <c r="M53" s="23">
        <f t="shared" si="0"/>
        <v>0</v>
      </c>
      <c r="N53" s="23" t="str">
        <f t="shared" si="1"/>
        <v>Kém</v>
      </c>
      <c r="O53" s="173" t="s">
        <v>1209</v>
      </c>
    </row>
    <row r="54" spans="1:28" s="289" customFormat="1" x14ac:dyDescent="0.25">
      <c r="A54" s="292">
        <v>44</v>
      </c>
      <c r="B54" s="145" t="s">
        <v>1319</v>
      </c>
      <c r="C54" s="46" t="s">
        <v>1320</v>
      </c>
      <c r="D54" s="46" t="s">
        <v>1321</v>
      </c>
      <c r="E54" s="285" t="s">
        <v>31</v>
      </c>
      <c r="F54" s="285" t="s">
        <v>1288</v>
      </c>
      <c r="G54" s="25" t="s">
        <v>28</v>
      </c>
      <c r="H54" s="11">
        <v>14</v>
      </c>
      <c r="I54" s="11">
        <v>25</v>
      </c>
      <c r="J54" s="11">
        <v>14</v>
      </c>
      <c r="K54" s="11">
        <v>16</v>
      </c>
      <c r="L54" s="11">
        <v>3</v>
      </c>
      <c r="M54" s="11">
        <f t="shared" si="0"/>
        <v>72</v>
      </c>
      <c r="N54" s="11" t="str">
        <f t="shared" si="1"/>
        <v>Khá</v>
      </c>
      <c r="O54" s="12"/>
    </row>
    <row r="55" spans="1:28" s="289" customFormat="1" x14ac:dyDescent="0.25">
      <c r="A55" s="292">
        <v>45</v>
      </c>
      <c r="B55" s="145">
        <v>110319071</v>
      </c>
      <c r="C55" s="46" t="s">
        <v>1322</v>
      </c>
      <c r="D55" s="46" t="s">
        <v>1323</v>
      </c>
      <c r="E55" s="285" t="s">
        <v>27</v>
      </c>
      <c r="F55" s="285" t="s">
        <v>1324</v>
      </c>
      <c r="G55" s="25" t="s">
        <v>28</v>
      </c>
      <c r="H55" s="11">
        <v>14</v>
      </c>
      <c r="I55" s="11">
        <v>25</v>
      </c>
      <c r="J55" s="11">
        <v>13</v>
      </c>
      <c r="K55" s="11">
        <v>16</v>
      </c>
      <c r="L55" s="11">
        <v>5</v>
      </c>
      <c r="M55" s="11">
        <f t="shared" si="0"/>
        <v>73</v>
      </c>
      <c r="N55" s="11" t="str">
        <f t="shared" si="1"/>
        <v>Khá</v>
      </c>
      <c r="O55" s="12"/>
    </row>
    <row r="56" spans="1:28" s="2" customFormat="1" x14ac:dyDescent="0.25">
      <c r="A56" s="27">
        <v>46</v>
      </c>
      <c r="B56" s="145" t="s">
        <v>1325</v>
      </c>
      <c r="C56" s="46" t="s">
        <v>417</v>
      </c>
      <c r="D56" s="46" t="s">
        <v>1326</v>
      </c>
      <c r="E56" s="285" t="s">
        <v>27</v>
      </c>
      <c r="F56" s="285" t="s">
        <v>1327</v>
      </c>
      <c r="G56" s="25" t="s">
        <v>28</v>
      </c>
      <c r="H56" s="24">
        <v>14</v>
      </c>
      <c r="I56" s="24">
        <v>25</v>
      </c>
      <c r="J56" s="24">
        <v>15</v>
      </c>
      <c r="K56" s="24">
        <v>16</v>
      </c>
      <c r="L56" s="25">
        <v>1</v>
      </c>
      <c r="M56" s="25">
        <f t="shared" si="0"/>
        <v>71</v>
      </c>
      <c r="N56" s="25" t="str">
        <f t="shared" si="1"/>
        <v>Khá</v>
      </c>
      <c r="O56" s="15"/>
    </row>
    <row r="57" spans="1:28" s="2" customFormat="1" x14ac:dyDescent="0.25">
      <c r="A57" s="3"/>
      <c r="B57" s="814" t="s">
        <v>23</v>
      </c>
      <c r="C57" s="814"/>
      <c r="D57" s="814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  <c r="P57" s="4"/>
    </row>
    <row r="58" spans="1:28" s="2" customFormat="1" x14ac:dyDescent="0.25">
      <c r="A58" s="28"/>
      <c r="B58" s="814"/>
      <c r="C58" s="814"/>
      <c r="D58" s="814"/>
      <c r="E58" s="3"/>
      <c r="F58" s="3"/>
      <c r="G58" s="3"/>
      <c r="H58" s="3"/>
      <c r="I58" s="3"/>
      <c r="J58" s="3"/>
      <c r="K58" s="4"/>
      <c r="L58" s="4"/>
      <c r="M58" s="792" t="s">
        <v>19</v>
      </c>
      <c r="N58" s="792"/>
      <c r="O58" s="792"/>
      <c r="P58" s="4"/>
    </row>
    <row r="59" spans="1:28" s="6" customFormat="1" x14ac:dyDescent="0.25">
      <c r="D59" s="792"/>
      <c r="E59" s="792"/>
      <c r="F59" s="792"/>
      <c r="I59" s="792"/>
      <c r="J59" s="792"/>
      <c r="K59" s="792"/>
      <c r="L59" s="792"/>
      <c r="M59" s="793" t="s">
        <v>20</v>
      </c>
      <c r="N59" s="793"/>
      <c r="O59" s="793"/>
      <c r="P59" s="110"/>
      <c r="Q59" s="110"/>
    </row>
    <row r="60" spans="1:28" s="6" customFormat="1" x14ac:dyDescent="0.25">
      <c r="B60" s="118" t="s">
        <v>1364</v>
      </c>
      <c r="D60" s="793"/>
      <c r="E60" s="793"/>
      <c r="F60" s="793"/>
      <c r="I60" s="793"/>
      <c r="J60" s="793"/>
      <c r="K60" s="793"/>
      <c r="L60" s="793"/>
      <c r="M60" s="7"/>
      <c r="N60" s="110"/>
    </row>
    <row r="61" spans="1:28" x14ac:dyDescent="0.25">
      <c r="A61" s="70"/>
      <c r="B61" s="70"/>
      <c r="C61" s="187"/>
      <c r="D61" s="70"/>
      <c r="E61" s="70"/>
      <c r="F61" s="70"/>
      <c r="G61" s="70"/>
      <c r="H61" s="70"/>
      <c r="I61" s="70"/>
      <c r="J61" s="70"/>
      <c r="K61" s="32"/>
      <c r="L61" s="32"/>
      <c r="M61" s="32"/>
      <c r="N61" s="32"/>
      <c r="O61" s="32"/>
    </row>
    <row r="62" spans="1:28" x14ac:dyDescent="0.25">
      <c r="A62" s="70"/>
      <c r="B62" s="70"/>
      <c r="C62" s="187"/>
      <c r="D62" s="70"/>
      <c r="E62" s="70"/>
      <c r="F62" s="70"/>
      <c r="G62" s="70"/>
      <c r="H62" s="70"/>
      <c r="I62" s="70"/>
      <c r="J62" s="70"/>
      <c r="K62" s="32"/>
      <c r="L62" s="32"/>
      <c r="M62" s="32"/>
      <c r="N62" s="32"/>
      <c r="O62" s="32"/>
    </row>
    <row r="63" spans="1:28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32"/>
      <c r="L63" s="32"/>
      <c r="M63" s="32"/>
      <c r="N63" s="32"/>
      <c r="O63" s="32"/>
      <c r="P63" s="70"/>
      <c r="Q63" s="32"/>
      <c r="R63" s="32"/>
      <c r="S63" s="32"/>
      <c r="T63" s="32"/>
      <c r="U63" s="32"/>
      <c r="V63" s="32"/>
      <c r="W63" s="4"/>
      <c r="X63" s="4"/>
      <c r="Y63" s="4"/>
      <c r="Z63" s="4"/>
      <c r="AA63" s="4"/>
      <c r="AB63" s="4"/>
    </row>
    <row r="64" spans="1:28" x14ac:dyDescent="0.25">
      <c r="A64" s="70"/>
      <c r="B64" s="70"/>
      <c r="C64" s="187"/>
      <c r="D64" s="70"/>
      <c r="E64" s="70"/>
      <c r="F64" s="70"/>
      <c r="G64" s="70"/>
      <c r="H64" s="70"/>
      <c r="I64" s="70"/>
      <c r="J64" s="70"/>
      <c r="K64" s="32"/>
      <c r="L64" s="32"/>
      <c r="M64" s="32"/>
      <c r="N64" s="32"/>
      <c r="O64" s="32"/>
      <c r="P64" s="70"/>
      <c r="Q64" s="32"/>
      <c r="R64" s="32"/>
      <c r="S64" s="32"/>
      <c r="T64" s="32"/>
      <c r="U64" s="32"/>
      <c r="V64" s="32"/>
      <c r="W64" s="4"/>
      <c r="X64" s="4"/>
      <c r="Y64" s="4"/>
      <c r="Z64" s="4"/>
      <c r="AA64" s="4"/>
      <c r="AB64" s="4"/>
    </row>
    <row r="65" spans="1:28" x14ac:dyDescent="0.25">
      <c r="A65" s="70"/>
      <c r="B65" s="70"/>
      <c r="C65" s="187"/>
      <c r="D65" s="70"/>
      <c r="E65" s="70"/>
      <c r="F65" s="70"/>
      <c r="G65" s="70"/>
      <c r="H65" s="70"/>
      <c r="I65" s="70"/>
      <c r="J65" s="70"/>
      <c r="K65" s="32"/>
      <c r="L65" s="32"/>
      <c r="M65" s="32"/>
      <c r="N65" s="32"/>
      <c r="O65" s="32"/>
      <c r="P65" s="70"/>
      <c r="Q65" s="32"/>
      <c r="R65" s="32"/>
      <c r="S65" s="32"/>
      <c r="T65" s="32"/>
      <c r="U65" s="32"/>
      <c r="V65" s="32"/>
      <c r="W65" s="4"/>
      <c r="X65" s="4"/>
      <c r="Y65" s="4"/>
      <c r="Z65" s="4"/>
      <c r="AA65" s="4"/>
      <c r="AB65" s="4"/>
    </row>
    <row r="66" spans="1:28" x14ac:dyDescent="0.25">
      <c r="A66" s="70"/>
      <c r="B66" s="70"/>
      <c r="C66" s="187"/>
      <c r="D66" s="70"/>
      <c r="E66" s="70"/>
      <c r="F66" s="70"/>
      <c r="G66" s="70"/>
      <c r="H66" s="70"/>
      <c r="I66" s="70"/>
      <c r="J66" s="70"/>
      <c r="K66" s="32"/>
      <c r="L66" s="32"/>
      <c r="M66" s="32"/>
      <c r="N66" s="32"/>
      <c r="O66" s="32"/>
      <c r="P66" s="70"/>
      <c r="Q66" s="32"/>
      <c r="R66" s="32"/>
      <c r="S66" s="32"/>
      <c r="T66" s="32"/>
      <c r="U66" s="32"/>
      <c r="V66" s="32"/>
      <c r="W66" s="4"/>
      <c r="X66" s="4"/>
      <c r="Y66" s="4"/>
      <c r="Z66" s="4"/>
      <c r="AA66" s="4"/>
      <c r="AB66" s="4"/>
    </row>
    <row r="67" spans="1:28" x14ac:dyDescent="0.25">
      <c r="A67" s="70"/>
      <c r="B67" s="70"/>
      <c r="C67" s="187"/>
      <c r="D67" s="70"/>
      <c r="E67" s="70"/>
      <c r="F67" s="70"/>
      <c r="G67" s="70"/>
      <c r="H67" s="70"/>
      <c r="I67" s="70"/>
      <c r="J67" s="70"/>
      <c r="K67" s="32"/>
      <c r="L67" s="32"/>
      <c r="M67" s="32"/>
      <c r="N67" s="32"/>
      <c r="O67" s="32"/>
      <c r="P67" s="70"/>
      <c r="Q67" s="32"/>
      <c r="R67" s="32"/>
      <c r="S67" s="32"/>
      <c r="T67" s="32"/>
      <c r="U67" s="32"/>
      <c r="V67" s="32"/>
      <c r="W67" s="4"/>
      <c r="X67" s="4"/>
      <c r="Y67" s="4"/>
      <c r="Z67" s="4"/>
      <c r="AA67" s="4"/>
      <c r="AB67" s="4"/>
    </row>
    <row r="68" spans="1:28" x14ac:dyDescent="0.25">
      <c r="A68" s="70"/>
      <c r="B68" s="70"/>
      <c r="C68" s="187"/>
      <c r="D68" s="70"/>
      <c r="E68" s="70"/>
      <c r="F68" s="70"/>
      <c r="G68" s="70"/>
      <c r="H68" s="70"/>
      <c r="I68" s="70"/>
      <c r="J68" s="70"/>
      <c r="K68" s="32"/>
      <c r="L68" s="32"/>
      <c r="M68" s="32"/>
      <c r="N68" s="32"/>
      <c r="O68" s="32"/>
      <c r="P68" s="70"/>
      <c r="Q68" s="32"/>
      <c r="R68" s="32"/>
      <c r="S68" s="32"/>
      <c r="T68" s="32"/>
      <c r="U68" s="32"/>
      <c r="V68" s="32"/>
      <c r="W68" s="4"/>
      <c r="X68" s="4"/>
      <c r="Y68" s="4"/>
      <c r="Z68" s="4"/>
      <c r="AA68" s="4"/>
      <c r="AB68" s="4"/>
    </row>
    <row r="69" spans="1:28" x14ac:dyDescent="0.25">
      <c r="A69" s="70"/>
      <c r="B69" s="70"/>
      <c r="C69" s="187"/>
      <c r="D69" s="70"/>
      <c r="E69" s="70"/>
      <c r="F69" s="70"/>
      <c r="G69" s="70"/>
      <c r="H69" s="70"/>
      <c r="I69" s="70"/>
      <c r="J69" s="70"/>
      <c r="K69" s="32"/>
      <c r="L69" s="32"/>
      <c r="M69" s="32"/>
      <c r="N69" s="32"/>
      <c r="O69" s="32"/>
      <c r="P69" s="70"/>
      <c r="Q69" s="32"/>
      <c r="R69" s="32"/>
      <c r="S69" s="32"/>
      <c r="T69" s="32"/>
      <c r="U69" s="32"/>
      <c r="V69" s="32"/>
      <c r="W69" s="4"/>
      <c r="X69" s="4"/>
      <c r="Y69" s="4"/>
      <c r="Z69" s="4"/>
      <c r="AA69" s="4"/>
      <c r="AB69" s="4"/>
    </row>
    <row r="70" spans="1:28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32"/>
      <c r="L70" s="32"/>
      <c r="M70" s="32"/>
      <c r="N70" s="32"/>
      <c r="O70" s="32"/>
      <c r="P70" s="70"/>
      <c r="Q70" s="32"/>
      <c r="R70" s="32"/>
      <c r="S70" s="32"/>
      <c r="T70" s="32"/>
      <c r="U70" s="32"/>
      <c r="V70" s="32"/>
      <c r="W70" s="4"/>
      <c r="X70" s="4"/>
      <c r="Y70" s="4"/>
      <c r="Z70" s="4"/>
      <c r="AA70" s="4"/>
      <c r="AB70" s="4"/>
    </row>
    <row r="71" spans="1:28" x14ac:dyDescent="0.25">
      <c r="A71" s="70"/>
      <c r="B71" s="70"/>
      <c r="C71" s="187"/>
      <c r="D71" s="70"/>
      <c r="E71" s="70"/>
      <c r="F71" s="70"/>
      <c r="G71" s="70"/>
      <c r="H71" s="70"/>
      <c r="I71" s="70"/>
      <c r="J71" s="70"/>
      <c r="K71" s="32"/>
      <c r="L71" s="32"/>
      <c r="M71" s="32"/>
      <c r="N71" s="32"/>
      <c r="O71" s="32"/>
      <c r="P71" s="70"/>
      <c r="Q71" s="32"/>
      <c r="R71" s="32"/>
      <c r="S71" s="32"/>
      <c r="T71" s="32"/>
      <c r="U71" s="32"/>
      <c r="V71" s="32"/>
      <c r="W71" s="4"/>
      <c r="X71" s="4"/>
      <c r="Y71" s="4"/>
      <c r="Z71" s="4"/>
      <c r="AA71" s="4"/>
      <c r="AB71" s="4"/>
    </row>
    <row r="72" spans="1:28" x14ac:dyDescent="0.25">
      <c r="A72" s="70"/>
      <c r="B72" s="70"/>
      <c r="C72" s="187"/>
      <c r="D72" s="70"/>
      <c r="E72" s="70"/>
      <c r="F72" s="70"/>
      <c r="G72" s="70"/>
      <c r="H72" s="70"/>
      <c r="I72" s="70"/>
      <c r="J72" s="70"/>
      <c r="K72" s="32"/>
      <c r="L72" s="32"/>
      <c r="M72" s="32"/>
      <c r="N72" s="32"/>
      <c r="O72" s="32"/>
      <c r="P72" s="70"/>
      <c r="Q72" s="32"/>
      <c r="R72" s="32"/>
      <c r="S72" s="32"/>
      <c r="T72" s="32"/>
      <c r="U72" s="32"/>
      <c r="V72" s="32"/>
      <c r="W72" s="4"/>
      <c r="X72" s="4"/>
      <c r="Y72" s="4"/>
      <c r="Z72" s="4"/>
      <c r="AA72" s="4"/>
      <c r="AB72" s="4"/>
    </row>
    <row r="73" spans="1:28" x14ac:dyDescent="0.25">
      <c r="A73" s="70"/>
      <c r="B73" s="70"/>
      <c r="C73" s="187"/>
      <c r="D73" s="70"/>
      <c r="E73" s="70"/>
      <c r="F73" s="70"/>
      <c r="G73" s="70"/>
      <c r="H73" s="70"/>
      <c r="I73" s="70"/>
      <c r="J73" s="70"/>
      <c r="K73" s="32"/>
      <c r="L73" s="32"/>
      <c r="M73" s="32"/>
      <c r="N73" s="32"/>
      <c r="O73" s="32"/>
      <c r="P73" s="70"/>
      <c r="Q73" s="32"/>
      <c r="R73" s="32"/>
      <c r="S73" s="32"/>
      <c r="T73" s="32"/>
      <c r="U73" s="32"/>
      <c r="V73" s="32"/>
      <c r="W73" s="4"/>
      <c r="X73" s="4"/>
      <c r="Y73" s="4"/>
      <c r="Z73" s="4"/>
      <c r="AA73" s="4"/>
      <c r="AB73" s="4"/>
    </row>
    <row r="74" spans="1:28" x14ac:dyDescent="0.25">
      <c r="A74" s="70"/>
      <c r="B74" s="70"/>
      <c r="C74" s="187"/>
      <c r="D74" s="70"/>
      <c r="E74" s="70"/>
      <c r="F74" s="70"/>
      <c r="G74" s="70"/>
      <c r="H74" s="70"/>
      <c r="I74" s="70"/>
      <c r="J74" s="70"/>
      <c r="K74" s="32"/>
      <c r="L74" s="32"/>
      <c r="M74" s="32"/>
      <c r="N74" s="32"/>
      <c r="O74" s="32"/>
      <c r="P74" s="70"/>
      <c r="Q74" s="32"/>
      <c r="R74" s="32"/>
      <c r="S74" s="32"/>
      <c r="T74" s="32"/>
      <c r="U74" s="32"/>
      <c r="V74" s="32"/>
      <c r="W74" s="4"/>
      <c r="X74" s="4"/>
      <c r="Y74" s="4"/>
      <c r="Z74" s="4"/>
      <c r="AA74" s="4"/>
      <c r="AB74" s="4"/>
    </row>
    <row r="75" spans="1:28" x14ac:dyDescent="0.25">
      <c r="A75" s="70"/>
      <c r="B75" s="70"/>
      <c r="C75" s="187"/>
      <c r="D75" s="70"/>
      <c r="E75" s="70"/>
      <c r="F75" s="70"/>
      <c r="G75" s="70"/>
      <c r="H75" s="70"/>
      <c r="I75" s="70"/>
      <c r="J75" s="70"/>
      <c r="K75" s="32"/>
      <c r="L75" s="32"/>
      <c r="M75" s="32"/>
      <c r="N75" s="32"/>
      <c r="O75" s="32"/>
      <c r="P75" s="70"/>
      <c r="Q75" s="32"/>
      <c r="R75" s="32"/>
      <c r="S75" s="32"/>
      <c r="T75" s="32"/>
      <c r="U75" s="32"/>
      <c r="V75" s="32"/>
      <c r="W75" s="4"/>
      <c r="X75" s="4"/>
      <c r="Y75" s="4"/>
      <c r="Z75" s="4"/>
      <c r="AA75" s="4"/>
      <c r="AB75" s="4"/>
    </row>
    <row r="76" spans="1:28" x14ac:dyDescent="0.25">
      <c r="A76" s="70"/>
      <c r="B76" s="70"/>
      <c r="C76" s="187"/>
      <c r="D76" s="70"/>
      <c r="E76" s="70"/>
      <c r="F76" s="70"/>
      <c r="G76" s="70"/>
      <c r="H76" s="70"/>
      <c r="I76" s="70"/>
      <c r="J76" s="70"/>
      <c r="K76" s="32"/>
      <c r="L76" s="32"/>
      <c r="M76" s="32"/>
      <c r="N76" s="32"/>
      <c r="O76" s="32"/>
      <c r="P76" s="70"/>
      <c r="Q76" s="32"/>
      <c r="R76" s="32"/>
      <c r="S76" s="32"/>
      <c r="T76" s="32"/>
      <c r="U76" s="32"/>
      <c r="V76" s="32"/>
      <c r="W76" s="4"/>
      <c r="X76" s="4"/>
      <c r="Y76" s="4"/>
      <c r="Z76" s="4"/>
      <c r="AA76" s="4"/>
      <c r="AB76" s="4"/>
    </row>
    <row r="77" spans="1:28" x14ac:dyDescent="0.25">
      <c r="A77" s="70"/>
      <c r="B77" s="70"/>
      <c r="C77" s="187"/>
      <c r="D77" s="70"/>
      <c r="E77" s="70"/>
      <c r="F77" s="70"/>
      <c r="G77" s="70"/>
      <c r="H77" s="70"/>
      <c r="I77" s="70"/>
      <c r="J77" s="70"/>
      <c r="K77" s="32"/>
      <c r="L77" s="32"/>
      <c r="M77" s="32"/>
      <c r="N77" s="32"/>
      <c r="O77" s="32"/>
      <c r="P77" s="70"/>
      <c r="Q77" s="32"/>
      <c r="R77" s="32"/>
      <c r="S77" s="32"/>
      <c r="T77" s="32"/>
      <c r="U77" s="32"/>
      <c r="V77" s="32"/>
      <c r="W77" s="4"/>
      <c r="X77" s="4"/>
      <c r="Y77" s="4"/>
      <c r="Z77" s="4"/>
      <c r="AA77" s="4"/>
      <c r="AB77" s="4"/>
    </row>
    <row r="78" spans="1:28" x14ac:dyDescent="0.25">
      <c r="A78" s="70"/>
      <c r="B78" s="70"/>
      <c r="C78" s="187"/>
      <c r="D78" s="70"/>
      <c r="E78" s="70"/>
      <c r="F78" s="70"/>
      <c r="G78" s="70"/>
      <c r="H78" s="70"/>
      <c r="I78" s="70"/>
      <c r="J78" s="70"/>
      <c r="K78" s="32"/>
      <c r="L78" s="32"/>
      <c r="M78" s="32"/>
      <c r="N78" s="32"/>
      <c r="O78" s="32"/>
      <c r="P78" s="70"/>
      <c r="Q78" s="32"/>
      <c r="R78" s="32"/>
      <c r="S78" s="32"/>
      <c r="T78" s="32"/>
      <c r="U78" s="32"/>
      <c r="V78" s="32"/>
      <c r="W78" s="4"/>
      <c r="X78" s="4"/>
      <c r="Y78" s="4"/>
      <c r="Z78" s="4"/>
      <c r="AA78" s="4"/>
      <c r="AB78" s="4"/>
    </row>
    <row r="79" spans="1:28" x14ac:dyDescent="0.25">
      <c r="A79" s="70"/>
      <c r="B79" s="70"/>
      <c r="C79" s="187"/>
      <c r="D79" s="70"/>
      <c r="E79" s="70"/>
      <c r="F79" s="70"/>
      <c r="G79" s="70"/>
      <c r="H79" s="70"/>
      <c r="I79" s="70"/>
      <c r="J79" s="70"/>
      <c r="K79" s="32"/>
      <c r="L79" s="32"/>
      <c r="M79" s="32"/>
      <c r="N79" s="32"/>
      <c r="O79" s="32"/>
    </row>
    <row r="80" spans="1:28" x14ac:dyDescent="0.25">
      <c r="A80" s="70"/>
      <c r="B80" s="70"/>
      <c r="C80" s="187"/>
      <c r="D80" s="70"/>
      <c r="E80" s="70"/>
      <c r="F80" s="70"/>
      <c r="G80" s="70"/>
      <c r="H80" s="70"/>
      <c r="I80" s="70"/>
      <c r="J80" s="70"/>
      <c r="K80" s="32"/>
      <c r="L80" s="32"/>
      <c r="M80" s="32"/>
      <c r="N80" s="32"/>
      <c r="O80" s="32"/>
    </row>
    <row r="81" spans="1:15" x14ac:dyDescent="0.25">
      <c r="A81" s="70"/>
      <c r="B81" s="70"/>
      <c r="C81" s="187"/>
      <c r="D81" s="70"/>
      <c r="E81" s="70"/>
      <c r="F81" s="70"/>
      <c r="G81" s="70"/>
      <c r="H81" s="70"/>
      <c r="I81" s="70"/>
      <c r="J81" s="70"/>
      <c r="K81" s="32"/>
      <c r="L81" s="32"/>
      <c r="M81" s="32"/>
      <c r="N81" s="32"/>
      <c r="O81" s="32"/>
    </row>
    <row r="82" spans="1:15" x14ac:dyDescent="0.25">
      <c r="A82" s="70"/>
      <c r="B82" s="70"/>
      <c r="C82" s="187"/>
      <c r="D82" s="70"/>
      <c r="E82" s="70"/>
      <c r="F82" s="70"/>
      <c r="G82" s="70"/>
      <c r="H82" s="70"/>
      <c r="I82" s="70"/>
      <c r="J82" s="70"/>
      <c r="K82" s="32"/>
      <c r="L82" s="32"/>
      <c r="M82" s="32"/>
      <c r="N82" s="32"/>
      <c r="O82" s="32"/>
    </row>
    <row r="83" spans="1:15" x14ac:dyDescent="0.25">
      <c r="A83" s="70"/>
      <c r="B83" s="70"/>
      <c r="C83" s="187"/>
      <c r="D83" s="70"/>
      <c r="E83" s="70"/>
      <c r="F83" s="70"/>
      <c r="G83" s="70"/>
      <c r="H83" s="70"/>
      <c r="I83" s="70"/>
      <c r="J83" s="70"/>
      <c r="K83" s="32"/>
      <c r="L83" s="32"/>
      <c r="M83" s="32"/>
      <c r="N83" s="32"/>
      <c r="O83" s="32"/>
    </row>
    <row r="84" spans="1:15" x14ac:dyDescent="0.25">
      <c r="A84" s="70"/>
      <c r="B84" s="70"/>
      <c r="C84" s="187"/>
      <c r="D84" s="70"/>
      <c r="E84" s="70"/>
      <c r="F84" s="70"/>
      <c r="G84" s="70"/>
      <c r="H84" s="70"/>
      <c r="I84" s="70"/>
      <c r="J84" s="70"/>
      <c r="K84" s="32"/>
      <c r="L84" s="32"/>
      <c r="M84" s="32"/>
      <c r="N84" s="32"/>
      <c r="O84" s="32"/>
    </row>
    <row r="85" spans="1:15" x14ac:dyDescent="0.25">
      <c r="A85" s="70"/>
      <c r="B85" s="70"/>
      <c r="C85" s="187"/>
      <c r="D85" s="70"/>
      <c r="E85" s="70"/>
      <c r="F85" s="70"/>
      <c r="G85" s="70"/>
      <c r="H85" s="70"/>
      <c r="I85" s="70"/>
      <c r="J85" s="70"/>
      <c r="K85" s="32"/>
      <c r="L85" s="32"/>
      <c r="M85" s="32"/>
      <c r="N85" s="32"/>
      <c r="O85" s="32"/>
    </row>
    <row r="86" spans="1:15" x14ac:dyDescent="0.25">
      <c r="A86" s="70"/>
      <c r="B86" s="70"/>
      <c r="C86" s="187"/>
      <c r="D86" s="70"/>
      <c r="E86" s="70"/>
      <c r="F86" s="70"/>
      <c r="G86" s="70"/>
      <c r="H86" s="70"/>
      <c r="I86" s="70"/>
      <c r="J86" s="70"/>
      <c r="K86" s="32"/>
      <c r="L86" s="32"/>
      <c r="M86" s="32"/>
      <c r="N86" s="32"/>
      <c r="O86" s="32"/>
    </row>
    <row r="87" spans="1:15" x14ac:dyDescent="0.25">
      <c r="A87" s="70"/>
      <c r="B87" s="70"/>
      <c r="C87" s="187"/>
      <c r="D87" s="70"/>
      <c r="E87" s="70"/>
      <c r="F87" s="70"/>
      <c r="G87" s="70"/>
      <c r="H87" s="70"/>
      <c r="I87" s="70"/>
      <c r="J87" s="70"/>
      <c r="K87" s="32"/>
      <c r="L87" s="32"/>
      <c r="M87" s="32"/>
      <c r="N87" s="32"/>
      <c r="O87" s="32"/>
    </row>
    <row r="88" spans="1:15" x14ac:dyDescent="0.25">
      <c r="A88" s="70"/>
      <c r="B88" s="70"/>
      <c r="C88" s="187"/>
      <c r="D88" s="70"/>
      <c r="E88" s="70"/>
      <c r="F88" s="70"/>
      <c r="G88" s="70"/>
      <c r="H88" s="70"/>
      <c r="I88" s="70"/>
      <c r="J88" s="70"/>
      <c r="K88" s="32"/>
      <c r="L88" s="32"/>
      <c r="M88" s="32"/>
      <c r="N88" s="32"/>
      <c r="O88" s="32"/>
    </row>
    <row r="89" spans="1:15" x14ac:dyDescent="0.25">
      <c r="A89" s="70"/>
      <c r="B89" s="70"/>
      <c r="C89" s="187"/>
      <c r="D89" s="70"/>
      <c r="E89" s="70"/>
      <c r="F89" s="70"/>
      <c r="G89" s="70"/>
      <c r="H89" s="70"/>
      <c r="I89" s="70"/>
      <c r="J89" s="70"/>
      <c r="K89" s="32"/>
      <c r="L89" s="32"/>
      <c r="M89" s="32"/>
      <c r="N89" s="32"/>
      <c r="O89" s="32"/>
    </row>
    <row r="90" spans="1:15" x14ac:dyDescent="0.25">
      <c r="A90" s="70"/>
      <c r="B90" s="70"/>
      <c r="C90" s="187"/>
      <c r="D90" s="70"/>
      <c r="E90" s="70"/>
      <c r="F90" s="70"/>
      <c r="G90" s="70"/>
      <c r="H90" s="70"/>
      <c r="I90" s="70"/>
      <c r="J90" s="70"/>
      <c r="K90" s="32"/>
      <c r="L90" s="32"/>
      <c r="M90" s="32"/>
      <c r="N90" s="32"/>
      <c r="O90" s="32"/>
    </row>
    <row r="91" spans="1:15" x14ac:dyDescent="0.25">
      <c r="A91" s="70"/>
      <c r="B91" s="70"/>
      <c r="C91" s="187"/>
      <c r="D91" s="70"/>
      <c r="E91" s="70"/>
      <c r="F91" s="70"/>
      <c r="G91" s="70"/>
      <c r="H91" s="70"/>
      <c r="I91" s="70"/>
      <c r="J91" s="70"/>
      <c r="K91" s="32"/>
      <c r="L91" s="32"/>
      <c r="M91" s="32"/>
      <c r="N91" s="32"/>
      <c r="O91" s="32"/>
    </row>
    <row r="92" spans="1:15" x14ac:dyDescent="0.25">
      <c r="A92" s="70"/>
      <c r="B92" s="70"/>
      <c r="C92" s="187"/>
      <c r="D92" s="70"/>
      <c r="E92" s="188"/>
      <c r="F92" s="188"/>
      <c r="G92" s="70"/>
      <c r="H92" s="70"/>
      <c r="I92" s="70"/>
      <c r="J92" s="70"/>
      <c r="K92" s="32"/>
      <c r="L92" s="32"/>
      <c r="M92" s="32"/>
      <c r="N92" s="32"/>
      <c r="O92" s="32"/>
    </row>
    <row r="93" spans="1:15" x14ac:dyDescent="0.25">
      <c r="A93" s="70"/>
      <c r="B93" s="70"/>
      <c r="C93" s="187"/>
      <c r="D93" s="70"/>
      <c r="E93" s="70"/>
      <c r="F93" s="70"/>
      <c r="G93" s="70"/>
      <c r="H93" s="70"/>
      <c r="I93" s="70"/>
      <c r="J93" s="70"/>
      <c r="K93" s="32"/>
      <c r="L93" s="32"/>
      <c r="M93" s="32"/>
      <c r="N93" s="32"/>
      <c r="O93" s="32"/>
    </row>
    <row r="94" spans="1:15" x14ac:dyDescent="0.25">
      <c r="A94" s="70"/>
      <c r="B94" s="70"/>
      <c r="C94" s="187"/>
      <c r="D94" s="70"/>
      <c r="E94" s="70"/>
      <c r="F94" s="70"/>
      <c r="G94" s="70"/>
      <c r="H94" s="70"/>
      <c r="I94" s="70"/>
      <c r="J94" s="70"/>
      <c r="K94" s="32"/>
      <c r="L94" s="32"/>
      <c r="M94" s="32"/>
      <c r="N94" s="32"/>
      <c r="O94" s="32"/>
    </row>
    <row r="95" spans="1:15" x14ac:dyDescent="0.25">
      <c r="A95" s="70"/>
      <c r="B95" s="70"/>
      <c r="C95" s="187"/>
      <c r="D95" s="70"/>
      <c r="E95" s="70"/>
      <c r="F95" s="70"/>
      <c r="G95" s="70"/>
      <c r="H95" s="70"/>
      <c r="I95" s="70"/>
      <c r="J95" s="70"/>
      <c r="K95" s="32"/>
      <c r="L95" s="32"/>
      <c r="M95" s="32"/>
      <c r="N95" s="32"/>
      <c r="O95" s="32"/>
    </row>
    <row r="96" spans="1:15" x14ac:dyDescent="0.25">
      <c r="A96" s="70"/>
      <c r="B96" s="70"/>
      <c r="C96" s="187"/>
      <c r="D96" s="70"/>
      <c r="E96" s="70"/>
      <c r="F96" s="70"/>
      <c r="G96" s="70"/>
      <c r="H96" s="70"/>
      <c r="I96" s="70"/>
      <c r="J96" s="70"/>
      <c r="K96" s="32"/>
      <c r="L96" s="32"/>
      <c r="M96" s="32"/>
      <c r="N96" s="32"/>
      <c r="O96" s="32"/>
    </row>
    <row r="97" spans="1:15" x14ac:dyDescent="0.25">
      <c r="A97" s="70"/>
      <c r="B97" s="70"/>
      <c r="C97" s="187"/>
      <c r="D97" s="70"/>
      <c r="E97" s="70"/>
      <c r="F97" s="70"/>
      <c r="G97" s="70"/>
      <c r="H97" s="70"/>
      <c r="I97" s="70"/>
      <c r="J97" s="70"/>
      <c r="K97" s="32"/>
      <c r="L97" s="32"/>
      <c r="M97" s="32"/>
      <c r="N97" s="32"/>
      <c r="O97" s="32"/>
    </row>
    <row r="98" spans="1:15" x14ac:dyDescent="0.25">
      <c r="A98" s="70"/>
      <c r="B98" s="70"/>
      <c r="C98" s="187"/>
      <c r="D98" s="70"/>
      <c r="E98" s="70"/>
      <c r="F98" s="70"/>
      <c r="G98" s="70"/>
      <c r="H98" s="70"/>
      <c r="I98" s="70"/>
      <c r="J98" s="70"/>
      <c r="K98" s="32"/>
      <c r="L98" s="32"/>
      <c r="M98" s="32"/>
      <c r="N98" s="32"/>
      <c r="O98" s="32"/>
    </row>
    <row r="99" spans="1:15" x14ac:dyDescent="0.25">
      <c r="E99" s="1"/>
      <c r="F99" s="1"/>
    </row>
    <row r="100" spans="1:15" x14ac:dyDescent="0.25">
      <c r="E100" s="1"/>
      <c r="F100" s="1"/>
    </row>
    <row r="101" spans="1:15" x14ac:dyDescent="0.25">
      <c r="E101" s="1"/>
      <c r="F101" s="1"/>
    </row>
    <row r="102" spans="1:15" x14ac:dyDescent="0.25">
      <c r="E102" s="1"/>
      <c r="F102" s="1"/>
    </row>
    <row r="103" spans="1:15" x14ac:dyDescent="0.25">
      <c r="A103" s="5"/>
    </row>
    <row r="105" spans="1:15" x14ac:dyDescent="0.25">
      <c r="G105" s="180"/>
      <c r="N105" s="180"/>
    </row>
    <row r="106" spans="1:15" x14ac:dyDescent="0.25">
      <c r="H106" s="180"/>
      <c r="I106" s="180"/>
      <c r="J106" s="180"/>
      <c r="K106" s="180"/>
      <c r="L106" s="180"/>
      <c r="O106" s="180"/>
    </row>
    <row r="107" spans="1:15" x14ac:dyDescent="0.25">
      <c r="H107" s="180"/>
      <c r="I107" s="180"/>
      <c r="J107" s="180"/>
      <c r="K107" s="180"/>
      <c r="L107" s="180"/>
      <c r="O107" s="180"/>
    </row>
    <row r="108" spans="1:15" x14ac:dyDescent="0.25">
      <c r="H108" s="180"/>
      <c r="I108" s="180"/>
      <c r="J108" s="180"/>
      <c r="K108" s="180"/>
      <c r="L108" s="180"/>
      <c r="O108" s="180"/>
    </row>
    <row r="109" spans="1:15" x14ac:dyDescent="0.25">
      <c r="H109" s="180"/>
      <c r="I109" s="180"/>
      <c r="J109" s="180"/>
      <c r="K109" s="180"/>
      <c r="L109" s="180"/>
      <c r="M109" s="2"/>
      <c r="O109" s="180"/>
    </row>
    <row r="111" spans="1:15" x14ac:dyDescent="0.25">
      <c r="B111" s="180"/>
      <c r="G111" s="179"/>
    </row>
    <row r="112" spans="1:15" x14ac:dyDescent="0.25">
      <c r="B112" s="180"/>
      <c r="G112" s="179"/>
    </row>
    <row r="113" spans="2:7" x14ac:dyDescent="0.25">
      <c r="B113" s="180"/>
      <c r="G113" s="179"/>
    </row>
  </sheetData>
  <mergeCells count="28">
    <mergeCell ref="H4:O4"/>
    <mergeCell ref="K1:N1"/>
    <mergeCell ref="A2:E2"/>
    <mergeCell ref="H2:O2"/>
    <mergeCell ref="A3:E3"/>
    <mergeCell ref="H3:O3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B57:D57"/>
    <mergeCell ref="D59:F59"/>
    <mergeCell ref="I59:L59"/>
    <mergeCell ref="M59:O59"/>
    <mergeCell ref="D60:F60"/>
    <mergeCell ref="I60:L60"/>
    <mergeCell ref="B58:D58"/>
    <mergeCell ref="M58:O5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126"/>
  <sheetViews>
    <sheetView topLeftCell="A25" workbookViewId="0">
      <selection activeCell="A33" sqref="A33:XFD33"/>
    </sheetView>
  </sheetViews>
  <sheetFormatPr defaultColWidth="9.140625" defaultRowHeight="15.75" x14ac:dyDescent="0.25"/>
  <cols>
    <col min="1" max="1" width="6" style="193" customWidth="1"/>
    <col min="2" max="2" width="11.42578125" style="193" bestFit="1" customWidth="1"/>
    <col min="3" max="3" width="18.5703125" style="1" bestFit="1" customWidth="1"/>
    <col min="4" max="4" width="8.28515625" style="1" customWidth="1"/>
    <col min="5" max="5" width="11.85546875" style="1" customWidth="1"/>
    <col min="6" max="6" width="7.85546875" style="1" customWidth="1"/>
    <col min="7" max="7" width="7.140625" style="193" customWidth="1"/>
    <col min="8" max="8" width="5.7109375" style="193" customWidth="1"/>
    <col min="9" max="9" width="7.42578125" style="1" customWidth="1"/>
    <col min="10" max="10" width="6.7109375" style="1" customWidth="1"/>
    <col min="11" max="11" width="5.85546875" style="1" customWidth="1"/>
    <col min="12" max="12" width="7.85546875" style="193" customWidth="1"/>
    <col min="13" max="13" width="8.140625" style="193" customWidth="1"/>
    <col min="14" max="14" width="11.5703125" style="1" bestFit="1" customWidth="1"/>
    <col min="15" max="15" width="31.85546875" style="1" bestFit="1" customWidth="1"/>
    <col min="16" max="16384" width="9.140625" style="1"/>
  </cols>
  <sheetData>
    <row r="1" spans="1:16" x14ac:dyDescent="0.25">
      <c r="I1" s="179"/>
      <c r="J1" s="179"/>
      <c r="K1" s="804" t="s">
        <v>1920</v>
      </c>
      <c r="L1" s="804"/>
      <c r="M1" s="804"/>
      <c r="N1" s="804"/>
      <c r="O1" s="804"/>
    </row>
    <row r="2" spans="1:16" s="2" customFormat="1" x14ac:dyDescent="0.25">
      <c r="A2" s="191"/>
      <c r="B2" s="804" t="s">
        <v>0</v>
      </c>
      <c r="C2" s="804"/>
      <c r="D2" s="804"/>
      <c r="E2" s="179"/>
      <c r="F2" s="179"/>
      <c r="G2" s="193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16" x14ac:dyDescent="0.25">
      <c r="B3" s="803" t="s">
        <v>3</v>
      </c>
      <c r="C3" s="803"/>
      <c r="D3" s="803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16" x14ac:dyDescent="0.25">
      <c r="C4" s="181"/>
      <c r="D4" s="181"/>
      <c r="E4" s="181"/>
      <c r="F4" s="181"/>
      <c r="G4" s="191"/>
      <c r="H4" s="191"/>
      <c r="I4" s="179"/>
      <c r="J4" s="179"/>
      <c r="N4" s="179"/>
      <c r="O4" s="179"/>
    </row>
    <row r="5" spans="1:16" x14ac:dyDescent="0.25">
      <c r="H5" s="802" t="s">
        <v>24</v>
      </c>
      <c r="I5" s="802"/>
      <c r="J5" s="802"/>
      <c r="K5" s="802"/>
      <c r="L5" s="802"/>
      <c r="M5" s="802"/>
      <c r="N5" s="802"/>
      <c r="O5" s="802"/>
    </row>
    <row r="6" spans="1:16" x14ac:dyDescent="0.25">
      <c r="A6" s="803" t="s">
        <v>4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193"/>
    </row>
    <row r="7" spans="1:16" x14ac:dyDescent="0.25">
      <c r="A7" s="814" t="s">
        <v>1613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193"/>
    </row>
    <row r="8" spans="1:16" x14ac:dyDescent="0.25">
      <c r="A8" s="816" t="s">
        <v>2017</v>
      </c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3"/>
    </row>
    <row r="9" spans="1:16" ht="8.4499999999999993" customHeight="1" x14ac:dyDescent="0.25">
      <c r="A9" s="255"/>
      <c r="B9" s="257"/>
      <c r="C9" s="256"/>
      <c r="D9" s="256"/>
      <c r="E9" s="256"/>
      <c r="F9" s="256"/>
      <c r="G9" s="257"/>
      <c r="H9" s="257"/>
      <c r="I9" s="258"/>
      <c r="J9" s="258"/>
      <c r="K9" s="256"/>
      <c r="L9" s="259"/>
      <c r="M9" s="259"/>
      <c r="N9" s="259"/>
      <c r="O9" s="259"/>
      <c r="P9" s="3"/>
    </row>
    <row r="10" spans="1:16" s="622" customFormat="1" x14ac:dyDescent="0.25">
      <c r="A10" s="815" t="s">
        <v>5</v>
      </c>
      <c r="B10" s="815" t="s">
        <v>6</v>
      </c>
      <c r="C10" s="815" t="s">
        <v>7</v>
      </c>
      <c r="D10" s="815"/>
      <c r="E10" s="819" t="s">
        <v>617</v>
      </c>
      <c r="F10" s="821" t="s">
        <v>21</v>
      </c>
      <c r="G10" s="818" t="s">
        <v>8</v>
      </c>
      <c r="H10" s="824" t="s">
        <v>10</v>
      </c>
      <c r="I10" s="824"/>
      <c r="J10" s="824"/>
      <c r="K10" s="824"/>
      <c r="L10" s="824"/>
      <c r="M10" s="815" t="s">
        <v>11</v>
      </c>
      <c r="N10" s="815" t="s">
        <v>12</v>
      </c>
      <c r="O10" s="815" t="s">
        <v>18</v>
      </c>
    </row>
    <row r="11" spans="1:16" s="289" customFormat="1" ht="13.5" customHeight="1" x14ac:dyDescent="0.25">
      <c r="A11" s="815"/>
      <c r="B11" s="818"/>
      <c r="C11" s="818"/>
      <c r="D11" s="818"/>
      <c r="E11" s="820"/>
      <c r="F11" s="822"/>
      <c r="G11" s="823"/>
      <c r="H11" s="603" t="s">
        <v>13</v>
      </c>
      <c r="I11" s="603" t="s">
        <v>14</v>
      </c>
      <c r="J11" s="603" t="s">
        <v>15</v>
      </c>
      <c r="K11" s="603" t="s">
        <v>16</v>
      </c>
      <c r="L11" s="603" t="s">
        <v>17</v>
      </c>
      <c r="M11" s="815"/>
      <c r="N11" s="815"/>
      <c r="O11" s="815"/>
    </row>
    <row r="12" spans="1:16" s="623" customFormat="1" x14ac:dyDescent="0.25">
      <c r="A12" s="604">
        <v>1</v>
      </c>
      <c r="B12" s="605">
        <v>111316001</v>
      </c>
      <c r="C12" s="588" t="s">
        <v>303</v>
      </c>
      <c r="D12" s="588" t="s">
        <v>37</v>
      </c>
      <c r="E12" s="587" t="s">
        <v>2018</v>
      </c>
      <c r="F12" s="605" t="s">
        <v>28</v>
      </c>
      <c r="G12" s="605" t="s">
        <v>31</v>
      </c>
      <c r="H12" s="589">
        <v>16</v>
      </c>
      <c r="I12" s="589">
        <v>25</v>
      </c>
      <c r="J12" s="587">
        <v>10</v>
      </c>
      <c r="K12" s="587">
        <v>16</v>
      </c>
      <c r="L12" s="587">
        <v>10</v>
      </c>
      <c r="M12" s="587">
        <f>H12+I12+J12+K12+L12</f>
        <v>77</v>
      </c>
      <c r="N12" s="276" t="str">
        <f>IF(M12&gt;=90,"Xuất sắc",IF(M12&gt;=80,"Tốt",IF(M12&gt;=65,"Khá",IF(M12&gt;=50,"Trung bình",IF(M12&gt;=35,"Yếu","Kém")))))</f>
        <v>Khá</v>
      </c>
      <c r="O12" s="604" t="s">
        <v>2103</v>
      </c>
    </row>
    <row r="13" spans="1:16" s="289" customFormat="1" x14ac:dyDescent="0.25">
      <c r="A13" s="606">
        <v>2</v>
      </c>
      <c r="B13" s="607">
        <v>111316004</v>
      </c>
      <c r="C13" s="608" t="s">
        <v>2019</v>
      </c>
      <c r="D13" s="608" t="s">
        <v>146</v>
      </c>
      <c r="E13" s="609">
        <v>36044</v>
      </c>
      <c r="F13" s="607" t="s">
        <v>28</v>
      </c>
      <c r="G13" s="607" t="s">
        <v>31</v>
      </c>
      <c r="H13" s="610">
        <v>18</v>
      </c>
      <c r="I13" s="610">
        <v>22</v>
      </c>
      <c r="J13" s="610">
        <v>10</v>
      </c>
      <c r="K13" s="610">
        <v>16</v>
      </c>
      <c r="L13" s="610">
        <v>0</v>
      </c>
      <c r="M13" s="587">
        <f t="shared" ref="M13:M49" si="0">H13+I13+J13+K13+L13</f>
        <v>66</v>
      </c>
      <c r="N13" s="276" t="str">
        <f t="shared" ref="N13:N49" si="1">IF(M13&gt;=90,"Xuất sắc",IF(M13&gt;=80,"Tốt",IF(M13&gt;=65,"Khá",IF(M13&gt;=50,"Trung bình",IF(M13&gt;=35,"Yếu","Kém")))))</f>
        <v>Khá</v>
      </c>
      <c r="O13" s="611"/>
    </row>
    <row r="14" spans="1:16" s="289" customFormat="1" ht="20.100000000000001" customHeight="1" x14ac:dyDescent="0.25">
      <c r="A14" s="606">
        <v>3</v>
      </c>
      <c r="B14" s="607" t="s">
        <v>2020</v>
      </c>
      <c r="C14" s="608" t="s">
        <v>2021</v>
      </c>
      <c r="D14" s="608" t="s">
        <v>146</v>
      </c>
      <c r="E14" s="610" t="s">
        <v>2022</v>
      </c>
      <c r="F14" s="612" t="s">
        <v>28</v>
      </c>
      <c r="G14" s="613" t="s">
        <v>27</v>
      </c>
      <c r="H14" s="610">
        <v>20</v>
      </c>
      <c r="I14" s="610">
        <v>22</v>
      </c>
      <c r="J14" s="610">
        <v>10</v>
      </c>
      <c r="K14" s="610">
        <v>16</v>
      </c>
      <c r="L14" s="610">
        <v>5</v>
      </c>
      <c r="M14" s="587">
        <f t="shared" si="0"/>
        <v>73</v>
      </c>
      <c r="N14" s="276" t="str">
        <f>IF(M14&gt;=90,"Xuất sắc",IF(M14&gt;=80,"Tốt",IF(M14&gt;=65,"Khá",IF(M14&gt;=50,"Trung bình",IF(M14&gt;=35,"Yếu","Kém")))))</f>
        <v>Khá</v>
      </c>
      <c r="O14" s="614"/>
    </row>
    <row r="15" spans="1:16" s="289" customFormat="1" ht="20.100000000000001" customHeight="1" x14ac:dyDescent="0.25">
      <c r="A15" s="606">
        <v>4</v>
      </c>
      <c r="B15" s="607" t="s">
        <v>2023</v>
      </c>
      <c r="C15" s="608" t="s">
        <v>2024</v>
      </c>
      <c r="D15" s="608" t="s">
        <v>1470</v>
      </c>
      <c r="E15" s="610" t="s">
        <v>2025</v>
      </c>
      <c r="F15" s="612" t="s">
        <v>28</v>
      </c>
      <c r="G15" s="613" t="s">
        <v>27</v>
      </c>
      <c r="H15" s="610">
        <v>20</v>
      </c>
      <c r="I15" s="610">
        <v>22</v>
      </c>
      <c r="J15" s="610">
        <v>2</v>
      </c>
      <c r="K15" s="610">
        <v>16</v>
      </c>
      <c r="L15" s="610">
        <v>5</v>
      </c>
      <c r="M15" s="587">
        <f t="shared" si="0"/>
        <v>65</v>
      </c>
      <c r="N15" s="276" t="str">
        <f t="shared" si="1"/>
        <v>Khá</v>
      </c>
      <c r="O15" s="615"/>
    </row>
    <row r="16" spans="1:16" s="289" customFormat="1" ht="20.100000000000001" customHeight="1" x14ac:dyDescent="0.25">
      <c r="A16" s="606">
        <v>5</v>
      </c>
      <c r="B16" s="607" t="s">
        <v>2026</v>
      </c>
      <c r="C16" s="608" t="s">
        <v>913</v>
      </c>
      <c r="D16" s="608" t="s">
        <v>2027</v>
      </c>
      <c r="E16" s="610" t="s">
        <v>2028</v>
      </c>
      <c r="F16" s="612" t="s">
        <v>28</v>
      </c>
      <c r="G16" s="613" t="s">
        <v>27</v>
      </c>
      <c r="H16" s="610">
        <v>16</v>
      </c>
      <c r="I16" s="610">
        <v>22</v>
      </c>
      <c r="J16" s="610">
        <v>10</v>
      </c>
      <c r="K16" s="610">
        <v>16</v>
      </c>
      <c r="L16" s="610">
        <v>2</v>
      </c>
      <c r="M16" s="587">
        <f t="shared" si="0"/>
        <v>66</v>
      </c>
      <c r="N16" s="276" t="str">
        <f t="shared" si="1"/>
        <v>Khá</v>
      </c>
      <c r="O16" s="615"/>
    </row>
    <row r="17" spans="1:15" s="289" customFormat="1" ht="20.100000000000001" customHeight="1" x14ac:dyDescent="0.25">
      <c r="A17" s="606">
        <v>6</v>
      </c>
      <c r="B17" s="607" t="s">
        <v>2029</v>
      </c>
      <c r="C17" s="608" t="s">
        <v>2030</v>
      </c>
      <c r="D17" s="608" t="s">
        <v>1988</v>
      </c>
      <c r="E17" s="610" t="s">
        <v>2031</v>
      </c>
      <c r="F17" s="612" t="s">
        <v>68</v>
      </c>
      <c r="G17" s="613" t="s">
        <v>27</v>
      </c>
      <c r="H17" s="610">
        <v>16</v>
      </c>
      <c r="I17" s="610">
        <v>22</v>
      </c>
      <c r="J17" s="610">
        <v>12</v>
      </c>
      <c r="K17" s="610">
        <v>16</v>
      </c>
      <c r="L17" s="610">
        <v>6</v>
      </c>
      <c r="M17" s="587">
        <f t="shared" si="0"/>
        <v>72</v>
      </c>
      <c r="N17" s="276" t="str">
        <f t="shared" si="1"/>
        <v>Khá</v>
      </c>
      <c r="O17" s="615" t="s">
        <v>2032</v>
      </c>
    </row>
    <row r="18" spans="1:15" s="289" customFormat="1" ht="20.100000000000001" customHeight="1" x14ac:dyDescent="0.25">
      <c r="A18" s="606">
        <v>7</v>
      </c>
      <c r="B18" s="607" t="s">
        <v>2033</v>
      </c>
      <c r="C18" s="608" t="s">
        <v>2034</v>
      </c>
      <c r="D18" s="608" t="s">
        <v>2035</v>
      </c>
      <c r="E18" s="610" t="s">
        <v>814</v>
      </c>
      <c r="F18" s="612" t="s">
        <v>288</v>
      </c>
      <c r="G18" s="613" t="s">
        <v>31</v>
      </c>
      <c r="H18" s="610">
        <v>14</v>
      </c>
      <c r="I18" s="610">
        <v>22</v>
      </c>
      <c r="J18" s="610">
        <v>10</v>
      </c>
      <c r="K18" s="610">
        <v>16</v>
      </c>
      <c r="L18" s="610">
        <v>4</v>
      </c>
      <c r="M18" s="587">
        <f t="shared" si="0"/>
        <v>66</v>
      </c>
      <c r="N18" s="276" t="str">
        <f t="shared" si="1"/>
        <v>Khá</v>
      </c>
      <c r="O18" s="615"/>
    </row>
    <row r="19" spans="1:15" s="623" customFormat="1" ht="20.100000000000001" customHeight="1" x14ac:dyDescent="0.25">
      <c r="A19" s="604">
        <v>8</v>
      </c>
      <c r="B19" s="605">
        <v>111316023</v>
      </c>
      <c r="C19" s="588" t="s">
        <v>2036</v>
      </c>
      <c r="D19" s="588" t="s">
        <v>1220</v>
      </c>
      <c r="E19" s="616">
        <v>35837</v>
      </c>
      <c r="F19" s="605" t="s">
        <v>28</v>
      </c>
      <c r="G19" s="605" t="s">
        <v>27</v>
      </c>
      <c r="H19" s="587">
        <v>20</v>
      </c>
      <c r="I19" s="587">
        <v>22</v>
      </c>
      <c r="J19" s="587">
        <v>10</v>
      </c>
      <c r="K19" s="587">
        <v>16</v>
      </c>
      <c r="L19" s="587">
        <v>5</v>
      </c>
      <c r="M19" s="587">
        <f t="shared" si="0"/>
        <v>73</v>
      </c>
      <c r="N19" s="276" t="str">
        <f t="shared" si="1"/>
        <v>Khá</v>
      </c>
      <c r="O19" s="617"/>
    </row>
    <row r="20" spans="1:15" s="289" customFormat="1" ht="20.100000000000001" customHeight="1" x14ac:dyDescent="0.25">
      <c r="A20" s="606">
        <v>9</v>
      </c>
      <c r="B20" s="607" t="s">
        <v>2037</v>
      </c>
      <c r="C20" s="608" t="s">
        <v>1102</v>
      </c>
      <c r="D20" s="608" t="s">
        <v>556</v>
      </c>
      <c r="E20" s="610" t="s">
        <v>811</v>
      </c>
      <c r="F20" s="612" t="s">
        <v>28</v>
      </c>
      <c r="G20" s="613" t="s">
        <v>27</v>
      </c>
      <c r="H20" s="610">
        <v>16</v>
      </c>
      <c r="I20" s="610">
        <v>25</v>
      </c>
      <c r="J20" s="610">
        <v>20</v>
      </c>
      <c r="K20" s="610">
        <v>25</v>
      </c>
      <c r="L20" s="610">
        <v>10</v>
      </c>
      <c r="M20" s="624">
        <f t="shared" si="0"/>
        <v>96</v>
      </c>
      <c r="N20" s="416" t="str">
        <f t="shared" si="1"/>
        <v>Xuất sắc</v>
      </c>
      <c r="O20" s="615" t="s">
        <v>2300</v>
      </c>
    </row>
    <row r="21" spans="1:15" s="289" customFormat="1" ht="20.100000000000001" customHeight="1" x14ac:dyDescent="0.25">
      <c r="A21" s="606">
        <v>10</v>
      </c>
      <c r="B21" s="607" t="s">
        <v>2038</v>
      </c>
      <c r="C21" s="608" t="s">
        <v>2039</v>
      </c>
      <c r="D21" s="608" t="s">
        <v>300</v>
      </c>
      <c r="E21" s="610" t="s">
        <v>2040</v>
      </c>
      <c r="F21" s="612" t="s">
        <v>28</v>
      </c>
      <c r="G21" s="613" t="s">
        <v>31</v>
      </c>
      <c r="H21" s="610">
        <v>16</v>
      </c>
      <c r="I21" s="610">
        <v>22</v>
      </c>
      <c r="J21" s="610">
        <v>10</v>
      </c>
      <c r="K21" s="610">
        <v>16</v>
      </c>
      <c r="L21" s="610">
        <v>2</v>
      </c>
      <c r="M21" s="587">
        <f t="shared" si="0"/>
        <v>66</v>
      </c>
      <c r="N21" s="276" t="str">
        <f t="shared" si="1"/>
        <v>Khá</v>
      </c>
      <c r="O21" s="615"/>
    </row>
    <row r="22" spans="1:15" s="623" customFormat="1" ht="19.899999999999999" customHeight="1" x14ac:dyDescent="0.25">
      <c r="A22" s="604">
        <v>11</v>
      </c>
      <c r="B22" s="605">
        <v>111316042</v>
      </c>
      <c r="C22" s="588" t="s">
        <v>2041</v>
      </c>
      <c r="D22" s="588" t="s">
        <v>1634</v>
      </c>
      <c r="E22" s="587" t="s">
        <v>359</v>
      </c>
      <c r="F22" s="605" t="s">
        <v>28</v>
      </c>
      <c r="G22" s="605" t="s">
        <v>31</v>
      </c>
      <c r="H22" s="587">
        <v>18</v>
      </c>
      <c r="I22" s="587">
        <v>22</v>
      </c>
      <c r="J22" s="587">
        <v>10</v>
      </c>
      <c r="K22" s="587">
        <v>16</v>
      </c>
      <c r="L22" s="587">
        <v>4</v>
      </c>
      <c r="M22" s="587">
        <f t="shared" si="0"/>
        <v>70</v>
      </c>
      <c r="N22" s="276" t="str">
        <f t="shared" si="1"/>
        <v>Khá</v>
      </c>
      <c r="O22" s="617"/>
    </row>
    <row r="23" spans="1:15" s="289" customFormat="1" ht="20.100000000000001" customHeight="1" x14ac:dyDescent="0.25">
      <c r="A23" s="606">
        <v>12</v>
      </c>
      <c r="B23" s="607">
        <v>111316061</v>
      </c>
      <c r="C23" s="608" t="s">
        <v>2042</v>
      </c>
      <c r="D23" s="608" t="s">
        <v>2043</v>
      </c>
      <c r="E23" s="610" t="s">
        <v>2044</v>
      </c>
      <c r="F23" s="607" t="s">
        <v>28</v>
      </c>
      <c r="G23" s="607" t="s">
        <v>31</v>
      </c>
      <c r="H23" s="610">
        <v>20</v>
      </c>
      <c r="I23" s="610">
        <v>22</v>
      </c>
      <c r="J23" s="610">
        <v>10</v>
      </c>
      <c r="K23" s="610">
        <v>16</v>
      </c>
      <c r="L23" s="610">
        <v>5</v>
      </c>
      <c r="M23" s="587">
        <f t="shared" si="0"/>
        <v>73</v>
      </c>
      <c r="N23" s="276" t="str">
        <f t="shared" si="1"/>
        <v>Khá</v>
      </c>
      <c r="O23" s="615"/>
    </row>
    <row r="24" spans="1:15" s="289" customFormat="1" ht="20.100000000000001" customHeight="1" x14ac:dyDescent="0.25">
      <c r="A24" s="606">
        <v>13</v>
      </c>
      <c r="B24" s="607" t="s">
        <v>2045</v>
      </c>
      <c r="C24" s="608" t="s">
        <v>2046</v>
      </c>
      <c r="D24" s="608" t="s">
        <v>2047</v>
      </c>
      <c r="E24" s="610" t="s">
        <v>797</v>
      </c>
      <c r="F24" s="612" t="s">
        <v>28</v>
      </c>
      <c r="G24" s="613" t="s">
        <v>31</v>
      </c>
      <c r="H24" s="610">
        <v>20</v>
      </c>
      <c r="I24" s="610">
        <v>25</v>
      </c>
      <c r="J24" s="610">
        <v>18</v>
      </c>
      <c r="K24" s="610">
        <v>18</v>
      </c>
      <c r="L24" s="610">
        <v>5</v>
      </c>
      <c r="M24" s="610">
        <f t="shared" si="0"/>
        <v>86</v>
      </c>
      <c r="N24" s="19" t="str">
        <f t="shared" si="1"/>
        <v>Tốt</v>
      </c>
      <c r="O24" s="615" t="s">
        <v>2104</v>
      </c>
    </row>
    <row r="25" spans="1:15" s="289" customFormat="1" ht="20.100000000000001" customHeight="1" x14ac:dyDescent="0.25">
      <c r="A25" s="606">
        <v>14</v>
      </c>
      <c r="B25" s="607">
        <v>111316067</v>
      </c>
      <c r="C25" s="608" t="s">
        <v>938</v>
      </c>
      <c r="D25" s="608" t="s">
        <v>570</v>
      </c>
      <c r="E25" s="609">
        <v>36124</v>
      </c>
      <c r="F25" s="612" t="s">
        <v>28</v>
      </c>
      <c r="G25" s="613" t="s">
        <v>27</v>
      </c>
      <c r="H25" s="610">
        <v>16</v>
      </c>
      <c r="I25" s="610">
        <v>22</v>
      </c>
      <c r="J25" s="610">
        <v>0</v>
      </c>
      <c r="K25" s="610">
        <v>16</v>
      </c>
      <c r="L25" s="610">
        <v>0</v>
      </c>
      <c r="M25" s="587">
        <f t="shared" si="0"/>
        <v>54</v>
      </c>
      <c r="N25" s="276" t="str">
        <f t="shared" si="1"/>
        <v>Trung bình</v>
      </c>
      <c r="O25" s="615"/>
    </row>
    <row r="26" spans="1:15" s="289" customFormat="1" ht="20.100000000000001" customHeight="1" x14ac:dyDescent="0.25">
      <c r="A26" s="606">
        <v>15</v>
      </c>
      <c r="B26" s="607" t="s">
        <v>2048</v>
      </c>
      <c r="C26" s="608" t="s">
        <v>2049</v>
      </c>
      <c r="D26" s="608" t="s">
        <v>2050</v>
      </c>
      <c r="E26" s="610" t="s">
        <v>2051</v>
      </c>
      <c r="F26" s="612" t="s">
        <v>28</v>
      </c>
      <c r="G26" s="613" t="s">
        <v>31</v>
      </c>
      <c r="H26" s="610">
        <v>18</v>
      </c>
      <c r="I26" s="610">
        <v>22</v>
      </c>
      <c r="J26" s="610">
        <v>10</v>
      </c>
      <c r="K26" s="610">
        <v>16</v>
      </c>
      <c r="L26" s="610">
        <v>5</v>
      </c>
      <c r="M26" s="587">
        <f t="shared" si="0"/>
        <v>71</v>
      </c>
      <c r="N26" s="276" t="str">
        <f t="shared" si="1"/>
        <v>Khá</v>
      </c>
      <c r="O26" s="615"/>
    </row>
    <row r="27" spans="1:15" s="289" customFormat="1" ht="20.100000000000001" customHeight="1" x14ac:dyDescent="0.25">
      <c r="A27" s="606">
        <v>16</v>
      </c>
      <c r="B27" s="607">
        <v>111316037</v>
      </c>
      <c r="C27" s="608" t="s">
        <v>2052</v>
      </c>
      <c r="D27" s="608" t="s">
        <v>161</v>
      </c>
      <c r="E27" s="610" t="s">
        <v>2053</v>
      </c>
      <c r="F27" s="607" t="s">
        <v>28</v>
      </c>
      <c r="G27" s="607" t="s">
        <v>31</v>
      </c>
      <c r="H27" s="610">
        <v>16</v>
      </c>
      <c r="I27" s="610">
        <v>22</v>
      </c>
      <c r="J27" s="610">
        <v>10</v>
      </c>
      <c r="K27" s="610">
        <v>16</v>
      </c>
      <c r="L27" s="610">
        <v>5</v>
      </c>
      <c r="M27" s="587">
        <f t="shared" si="0"/>
        <v>69</v>
      </c>
      <c r="N27" s="276" t="str">
        <f t="shared" si="1"/>
        <v>Khá</v>
      </c>
      <c r="O27" s="615"/>
    </row>
    <row r="28" spans="1:15" s="289" customFormat="1" ht="20.100000000000001" customHeight="1" x14ac:dyDescent="0.25">
      <c r="A28" s="606">
        <v>17</v>
      </c>
      <c r="B28" s="607" t="s">
        <v>2054</v>
      </c>
      <c r="C28" s="608" t="s">
        <v>2055</v>
      </c>
      <c r="D28" s="608" t="s">
        <v>224</v>
      </c>
      <c r="E28" s="610" t="s">
        <v>2056</v>
      </c>
      <c r="F28" s="612" t="s">
        <v>28</v>
      </c>
      <c r="G28" s="613" t="s">
        <v>31</v>
      </c>
      <c r="H28" s="610">
        <v>20</v>
      </c>
      <c r="I28" s="610">
        <v>25</v>
      </c>
      <c r="J28" s="610">
        <v>10</v>
      </c>
      <c r="K28" s="610">
        <v>16</v>
      </c>
      <c r="L28" s="610">
        <v>10</v>
      </c>
      <c r="M28" s="587">
        <f t="shared" si="0"/>
        <v>81</v>
      </c>
      <c r="N28" s="276" t="str">
        <f t="shared" si="1"/>
        <v>Tốt</v>
      </c>
      <c r="O28" s="615" t="s">
        <v>2105</v>
      </c>
    </row>
    <row r="29" spans="1:15" s="289" customFormat="1" ht="20.100000000000001" customHeight="1" x14ac:dyDescent="0.25">
      <c r="A29" s="606">
        <v>18</v>
      </c>
      <c r="B29" s="607">
        <v>111316086</v>
      </c>
      <c r="C29" s="608" t="s">
        <v>2057</v>
      </c>
      <c r="D29" s="608" t="s">
        <v>35</v>
      </c>
      <c r="E29" s="610" t="s">
        <v>2058</v>
      </c>
      <c r="F29" s="612" t="s">
        <v>28</v>
      </c>
      <c r="G29" s="613" t="s">
        <v>31</v>
      </c>
      <c r="H29" s="610">
        <v>16</v>
      </c>
      <c r="I29" s="610">
        <v>22</v>
      </c>
      <c r="J29" s="610">
        <v>10</v>
      </c>
      <c r="K29" s="610">
        <v>16</v>
      </c>
      <c r="L29" s="610">
        <v>2</v>
      </c>
      <c r="M29" s="587">
        <f t="shared" si="0"/>
        <v>66</v>
      </c>
      <c r="N29" s="276" t="str">
        <f t="shared" si="1"/>
        <v>Khá</v>
      </c>
      <c r="O29" s="615"/>
    </row>
    <row r="30" spans="1:15" s="289" customFormat="1" ht="20.100000000000001" customHeight="1" x14ac:dyDescent="0.25">
      <c r="A30" s="606">
        <v>19</v>
      </c>
      <c r="B30" s="607">
        <v>111316077</v>
      </c>
      <c r="C30" s="608" t="s">
        <v>507</v>
      </c>
      <c r="D30" s="608" t="s">
        <v>1860</v>
      </c>
      <c r="E30" s="610" t="s">
        <v>2059</v>
      </c>
      <c r="F30" s="612" t="s">
        <v>28</v>
      </c>
      <c r="G30" s="613" t="s">
        <v>27</v>
      </c>
      <c r="H30" s="610">
        <v>18</v>
      </c>
      <c r="I30" s="610">
        <v>22</v>
      </c>
      <c r="J30" s="610">
        <v>18</v>
      </c>
      <c r="K30" s="610">
        <v>22</v>
      </c>
      <c r="L30" s="610">
        <v>10</v>
      </c>
      <c r="M30" s="624">
        <f t="shared" si="0"/>
        <v>90</v>
      </c>
      <c r="N30" s="416" t="str">
        <f t="shared" si="1"/>
        <v>Xuất sắc</v>
      </c>
      <c r="O30" s="615" t="s">
        <v>2301</v>
      </c>
    </row>
    <row r="31" spans="1:15" s="289" customFormat="1" ht="20.100000000000001" customHeight="1" x14ac:dyDescent="0.25">
      <c r="A31" s="606">
        <v>20</v>
      </c>
      <c r="B31" s="607" t="s">
        <v>2060</v>
      </c>
      <c r="C31" s="608" t="s">
        <v>2061</v>
      </c>
      <c r="D31" s="608" t="s">
        <v>185</v>
      </c>
      <c r="E31" s="610" t="s">
        <v>2062</v>
      </c>
      <c r="F31" s="612" t="s">
        <v>68</v>
      </c>
      <c r="G31" s="613" t="s">
        <v>31</v>
      </c>
      <c r="H31" s="610">
        <v>20</v>
      </c>
      <c r="I31" s="610">
        <v>22</v>
      </c>
      <c r="J31" s="610">
        <v>15</v>
      </c>
      <c r="K31" s="610">
        <v>20</v>
      </c>
      <c r="L31" s="610">
        <v>5</v>
      </c>
      <c r="M31" s="587">
        <f t="shared" si="0"/>
        <v>82</v>
      </c>
      <c r="N31" s="276" t="str">
        <f t="shared" si="1"/>
        <v>Tốt</v>
      </c>
      <c r="O31" s="615" t="s">
        <v>2106</v>
      </c>
    </row>
    <row r="32" spans="1:15" s="289" customFormat="1" ht="20.100000000000001" customHeight="1" x14ac:dyDescent="0.25">
      <c r="A32" s="606">
        <v>21</v>
      </c>
      <c r="B32" s="607">
        <v>111316089</v>
      </c>
      <c r="C32" s="608" t="s">
        <v>2063</v>
      </c>
      <c r="D32" s="608" t="s">
        <v>111</v>
      </c>
      <c r="E32" s="609">
        <v>35347</v>
      </c>
      <c r="F32" s="612" t="s">
        <v>68</v>
      </c>
      <c r="G32" s="607" t="s">
        <v>31</v>
      </c>
      <c r="H32" s="610">
        <v>16</v>
      </c>
      <c r="I32" s="610">
        <v>22</v>
      </c>
      <c r="J32" s="610">
        <v>10</v>
      </c>
      <c r="K32" s="610">
        <v>16</v>
      </c>
      <c r="L32" s="610">
        <v>1</v>
      </c>
      <c r="M32" s="587">
        <f t="shared" si="0"/>
        <v>65</v>
      </c>
      <c r="N32" s="276" t="str">
        <f t="shared" si="1"/>
        <v>Khá</v>
      </c>
      <c r="O32" s="615"/>
    </row>
    <row r="33" spans="1:15" s="289" customFormat="1" ht="20.100000000000001" customHeight="1" x14ac:dyDescent="0.25">
      <c r="A33" s="606">
        <v>22</v>
      </c>
      <c r="B33" s="607" t="s">
        <v>2064</v>
      </c>
      <c r="C33" s="608" t="s">
        <v>2065</v>
      </c>
      <c r="D33" s="608" t="s">
        <v>45</v>
      </c>
      <c r="E33" s="610" t="s">
        <v>2066</v>
      </c>
      <c r="F33" s="612" t="s">
        <v>28</v>
      </c>
      <c r="G33" s="613" t="s">
        <v>27</v>
      </c>
      <c r="H33" s="610">
        <v>20</v>
      </c>
      <c r="I33" s="610">
        <v>22</v>
      </c>
      <c r="J33" s="610">
        <v>12</v>
      </c>
      <c r="K33" s="610">
        <v>16</v>
      </c>
      <c r="L33" s="610">
        <v>10</v>
      </c>
      <c r="M33" s="587">
        <f t="shared" si="0"/>
        <v>80</v>
      </c>
      <c r="N33" s="276" t="str">
        <f t="shared" si="1"/>
        <v>Tốt</v>
      </c>
      <c r="O33" s="615" t="s">
        <v>2338</v>
      </c>
    </row>
    <row r="34" spans="1:15" s="289" customFormat="1" ht="20.100000000000001" customHeight="1" x14ac:dyDescent="0.25">
      <c r="A34" s="606">
        <v>23</v>
      </c>
      <c r="B34" s="607" t="s">
        <v>2067</v>
      </c>
      <c r="C34" s="608" t="s">
        <v>196</v>
      </c>
      <c r="D34" s="608" t="s">
        <v>45</v>
      </c>
      <c r="E34" s="610" t="s">
        <v>2068</v>
      </c>
      <c r="F34" s="612" t="s">
        <v>28</v>
      </c>
      <c r="G34" s="613" t="s">
        <v>27</v>
      </c>
      <c r="H34" s="610">
        <v>14</v>
      </c>
      <c r="I34" s="610">
        <v>22</v>
      </c>
      <c r="J34" s="610">
        <v>10</v>
      </c>
      <c r="K34" s="610">
        <v>16</v>
      </c>
      <c r="L34" s="610">
        <v>3</v>
      </c>
      <c r="M34" s="587">
        <f t="shared" si="0"/>
        <v>65</v>
      </c>
      <c r="N34" s="276" t="str">
        <f t="shared" si="1"/>
        <v>Khá</v>
      </c>
      <c r="O34" s="615"/>
    </row>
    <row r="35" spans="1:15" s="289" customFormat="1" ht="20.100000000000001" customHeight="1" x14ac:dyDescent="0.25">
      <c r="A35" s="606">
        <v>24</v>
      </c>
      <c r="B35" s="607">
        <v>111316103</v>
      </c>
      <c r="C35" s="608" t="s">
        <v>2069</v>
      </c>
      <c r="D35" s="608" t="s">
        <v>998</v>
      </c>
      <c r="E35" s="610" t="s">
        <v>2070</v>
      </c>
      <c r="F35" s="612" t="s">
        <v>28</v>
      </c>
      <c r="G35" s="612" t="s">
        <v>31</v>
      </c>
      <c r="H35" s="610">
        <v>20</v>
      </c>
      <c r="I35" s="610">
        <v>22</v>
      </c>
      <c r="J35" s="610">
        <v>10</v>
      </c>
      <c r="K35" s="610">
        <v>16</v>
      </c>
      <c r="L35" s="610">
        <v>5</v>
      </c>
      <c r="M35" s="587">
        <f t="shared" si="0"/>
        <v>73</v>
      </c>
      <c r="N35" s="276" t="str">
        <f t="shared" si="1"/>
        <v>Khá</v>
      </c>
      <c r="O35" s="615"/>
    </row>
    <row r="36" spans="1:15" s="289" customFormat="1" ht="20.100000000000001" customHeight="1" x14ac:dyDescent="0.25">
      <c r="A36" s="606">
        <v>25</v>
      </c>
      <c r="B36" s="607" t="s">
        <v>2071</v>
      </c>
      <c r="C36" s="608" t="s">
        <v>1688</v>
      </c>
      <c r="D36" s="608" t="s">
        <v>442</v>
      </c>
      <c r="E36" s="610" t="s">
        <v>2072</v>
      </c>
      <c r="F36" s="612" t="s">
        <v>28</v>
      </c>
      <c r="G36" s="613" t="s">
        <v>27</v>
      </c>
      <c r="H36" s="610">
        <v>20</v>
      </c>
      <c r="I36" s="610">
        <v>25</v>
      </c>
      <c r="J36" s="610">
        <v>20</v>
      </c>
      <c r="K36" s="610">
        <v>21</v>
      </c>
      <c r="L36" s="610">
        <v>8</v>
      </c>
      <c r="M36" s="624">
        <f t="shared" si="0"/>
        <v>94</v>
      </c>
      <c r="N36" s="416" t="str">
        <f t="shared" si="1"/>
        <v>Xuất sắc</v>
      </c>
      <c r="O36" s="615" t="s">
        <v>2107</v>
      </c>
    </row>
    <row r="37" spans="1:15" s="289" customFormat="1" ht="20.100000000000001" customHeight="1" x14ac:dyDescent="0.25">
      <c r="A37" s="606">
        <v>26</v>
      </c>
      <c r="B37" s="607">
        <v>111316107</v>
      </c>
      <c r="C37" s="608" t="s">
        <v>2073</v>
      </c>
      <c r="D37" s="608" t="s">
        <v>362</v>
      </c>
      <c r="E37" s="610" t="s">
        <v>2074</v>
      </c>
      <c r="F37" s="607" t="s">
        <v>28</v>
      </c>
      <c r="G37" s="607" t="s">
        <v>31</v>
      </c>
      <c r="H37" s="610">
        <v>16</v>
      </c>
      <c r="I37" s="610">
        <v>22</v>
      </c>
      <c r="J37" s="610">
        <v>10</v>
      </c>
      <c r="K37" s="610">
        <v>16</v>
      </c>
      <c r="L37" s="610">
        <v>2</v>
      </c>
      <c r="M37" s="587">
        <f t="shared" si="0"/>
        <v>66</v>
      </c>
      <c r="N37" s="276" t="str">
        <f t="shared" si="1"/>
        <v>Khá</v>
      </c>
      <c r="O37" s="615"/>
    </row>
    <row r="38" spans="1:15" s="289" customFormat="1" ht="20.100000000000001" customHeight="1" x14ac:dyDescent="0.25">
      <c r="A38" s="606">
        <v>27</v>
      </c>
      <c r="B38" s="607" t="s">
        <v>2075</v>
      </c>
      <c r="C38" s="608" t="s">
        <v>1149</v>
      </c>
      <c r="D38" s="608" t="s">
        <v>1000</v>
      </c>
      <c r="E38" s="610" t="s">
        <v>1769</v>
      </c>
      <c r="F38" s="612" t="s">
        <v>28</v>
      </c>
      <c r="G38" s="613" t="s">
        <v>27</v>
      </c>
      <c r="H38" s="610">
        <v>20</v>
      </c>
      <c r="I38" s="610">
        <v>22</v>
      </c>
      <c r="J38" s="610">
        <v>15</v>
      </c>
      <c r="K38" s="610">
        <v>16</v>
      </c>
      <c r="L38" s="610">
        <v>9</v>
      </c>
      <c r="M38" s="587">
        <f t="shared" si="0"/>
        <v>82</v>
      </c>
      <c r="N38" s="276" t="str">
        <f t="shared" si="1"/>
        <v>Tốt</v>
      </c>
      <c r="O38" s="615" t="s">
        <v>2108</v>
      </c>
    </row>
    <row r="39" spans="1:15" s="289" customFormat="1" ht="20.100000000000001" customHeight="1" x14ac:dyDescent="0.25">
      <c r="A39" s="606">
        <v>28</v>
      </c>
      <c r="B39" s="607" t="s">
        <v>2076</v>
      </c>
      <c r="C39" s="608" t="s">
        <v>2077</v>
      </c>
      <c r="D39" s="608" t="s">
        <v>491</v>
      </c>
      <c r="E39" s="610" t="s">
        <v>2078</v>
      </c>
      <c r="F39" s="612" t="s">
        <v>28</v>
      </c>
      <c r="G39" s="613" t="s">
        <v>27</v>
      </c>
      <c r="H39" s="610">
        <v>16</v>
      </c>
      <c r="I39" s="610">
        <v>22</v>
      </c>
      <c r="J39" s="610">
        <v>10</v>
      </c>
      <c r="K39" s="610">
        <v>16</v>
      </c>
      <c r="L39" s="610">
        <v>5</v>
      </c>
      <c r="M39" s="587">
        <f t="shared" si="0"/>
        <v>69</v>
      </c>
      <c r="N39" s="276" t="str">
        <f t="shared" si="1"/>
        <v>Khá</v>
      </c>
      <c r="O39" s="615"/>
    </row>
    <row r="40" spans="1:15" s="289" customFormat="1" ht="20.100000000000001" customHeight="1" x14ac:dyDescent="0.25">
      <c r="A40" s="606">
        <v>29</v>
      </c>
      <c r="B40" s="607">
        <v>111316118</v>
      </c>
      <c r="C40" s="608" t="s">
        <v>1473</v>
      </c>
      <c r="D40" s="608" t="s">
        <v>491</v>
      </c>
      <c r="E40" s="610" t="s">
        <v>2079</v>
      </c>
      <c r="F40" s="612" t="s">
        <v>28</v>
      </c>
      <c r="G40" s="613" t="s">
        <v>27</v>
      </c>
      <c r="H40" s="610">
        <v>20</v>
      </c>
      <c r="I40" s="610">
        <v>22</v>
      </c>
      <c r="J40" s="610">
        <v>15</v>
      </c>
      <c r="K40" s="610">
        <v>16</v>
      </c>
      <c r="L40" s="610">
        <v>2</v>
      </c>
      <c r="M40" s="587">
        <f t="shared" si="0"/>
        <v>75</v>
      </c>
      <c r="N40" s="276" t="str">
        <f t="shared" si="1"/>
        <v>Khá</v>
      </c>
      <c r="O40" s="615"/>
    </row>
    <row r="41" spans="1:15" s="289" customFormat="1" ht="20.100000000000001" customHeight="1" x14ac:dyDescent="0.25">
      <c r="A41" s="606">
        <v>30</v>
      </c>
      <c r="B41" s="607">
        <v>111316128</v>
      </c>
      <c r="C41" s="608" t="s">
        <v>2080</v>
      </c>
      <c r="D41" s="608" t="s">
        <v>376</v>
      </c>
      <c r="E41" s="609">
        <v>35920</v>
      </c>
      <c r="F41" s="607" t="s">
        <v>28</v>
      </c>
      <c r="G41" s="612" t="s">
        <v>31</v>
      </c>
      <c r="H41" s="610">
        <v>20</v>
      </c>
      <c r="I41" s="610">
        <v>22</v>
      </c>
      <c r="J41" s="610">
        <v>15</v>
      </c>
      <c r="K41" s="610">
        <v>16</v>
      </c>
      <c r="L41" s="610">
        <v>2</v>
      </c>
      <c r="M41" s="587">
        <f t="shared" si="0"/>
        <v>75</v>
      </c>
      <c r="N41" s="276" t="str">
        <f t="shared" si="1"/>
        <v>Khá</v>
      </c>
      <c r="O41" s="615" t="s">
        <v>2081</v>
      </c>
    </row>
    <row r="42" spans="1:15" s="289" customFormat="1" ht="20.100000000000001" customHeight="1" x14ac:dyDescent="0.25">
      <c r="A42" s="606">
        <v>31</v>
      </c>
      <c r="B42" s="607" t="s">
        <v>2082</v>
      </c>
      <c r="C42" s="608" t="s">
        <v>42</v>
      </c>
      <c r="D42" s="608" t="s">
        <v>861</v>
      </c>
      <c r="E42" s="610" t="s">
        <v>2083</v>
      </c>
      <c r="F42" s="612" t="s">
        <v>28</v>
      </c>
      <c r="G42" s="613" t="s">
        <v>31</v>
      </c>
      <c r="H42" s="610">
        <v>20</v>
      </c>
      <c r="I42" s="610">
        <v>25</v>
      </c>
      <c r="J42" s="610">
        <v>16</v>
      </c>
      <c r="K42" s="610">
        <v>25</v>
      </c>
      <c r="L42" s="610">
        <v>8</v>
      </c>
      <c r="M42" s="624">
        <f t="shared" si="0"/>
        <v>94</v>
      </c>
      <c r="N42" s="416" t="str">
        <f t="shared" si="1"/>
        <v>Xuất sắc</v>
      </c>
      <c r="O42" s="610" t="s">
        <v>2109</v>
      </c>
    </row>
    <row r="43" spans="1:15" s="289" customFormat="1" ht="20.100000000000001" customHeight="1" x14ac:dyDescent="0.25">
      <c r="A43" s="606">
        <v>32</v>
      </c>
      <c r="B43" s="607" t="s">
        <v>2084</v>
      </c>
      <c r="C43" s="608" t="s">
        <v>1799</v>
      </c>
      <c r="D43" s="608" t="s">
        <v>1310</v>
      </c>
      <c r="E43" s="610" t="s">
        <v>2085</v>
      </c>
      <c r="F43" s="612" t="s">
        <v>28</v>
      </c>
      <c r="G43" s="613" t="s">
        <v>31</v>
      </c>
      <c r="H43" s="610">
        <v>16</v>
      </c>
      <c r="I43" s="610">
        <v>22</v>
      </c>
      <c r="J43" s="610">
        <v>10</v>
      </c>
      <c r="K43" s="610">
        <v>16</v>
      </c>
      <c r="L43" s="610">
        <v>6</v>
      </c>
      <c r="M43" s="587">
        <f t="shared" si="0"/>
        <v>70</v>
      </c>
      <c r="N43" s="276" t="str">
        <f t="shared" si="1"/>
        <v>Khá</v>
      </c>
      <c r="O43" s="610" t="s">
        <v>2110</v>
      </c>
    </row>
    <row r="44" spans="1:15" s="618" customFormat="1" ht="20.100000000000001" customHeight="1" x14ac:dyDescent="0.25">
      <c r="A44" s="606">
        <v>33</v>
      </c>
      <c r="B44" s="607" t="s">
        <v>2086</v>
      </c>
      <c r="C44" s="608" t="s">
        <v>172</v>
      </c>
      <c r="D44" s="608" t="s">
        <v>1310</v>
      </c>
      <c r="E44" s="610" t="s">
        <v>2087</v>
      </c>
      <c r="F44" s="612" t="s">
        <v>28</v>
      </c>
      <c r="G44" s="613" t="s">
        <v>31</v>
      </c>
      <c r="H44" s="610">
        <v>20</v>
      </c>
      <c r="I44" s="610">
        <v>25</v>
      </c>
      <c r="J44" s="610">
        <v>14</v>
      </c>
      <c r="K44" s="610">
        <v>16</v>
      </c>
      <c r="L44" s="610">
        <v>5</v>
      </c>
      <c r="M44" s="587">
        <f t="shared" si="0"/>
        <v>80</v>
      </c>
      <c r="N44" s="276" t="str">
        <f t="shared" si="1"/>
        <v>Tốt</v>
      </c>
      <c r="O44" s="610" t="s">
        <v>2339</v>
      </c>
    </row>
    <row r="45" spans="1:15" s="618" customFormat="1" ht="20.100000000000001" customHeight="1" x14ac:dyDescent="0.25">
      <c r="A45" s="606">
        <v>34</v>
      </c>
      <c r="B45" s="607" t="s">
        <v>2088</v>
      </c>
      <c r="C45" s="608" t="s">
        <v>2089</v>
      </c>
      <c r="D45" s="608" t="s">
        <v>1314</v>
      </c>
      <c r="E45" s="610" t="s">
        <v>2090</v>
      </c>
      <c r="F45" s="612" t="s">
        <v>28</v>
      </c>
      <c r="G45" s="613" t="s">
        <v>27</v>
      </c>
      <c r="H45" s="610">
        <v>20</v>
      </c>
      <c r="I45" s="610">
        <v>22</v>
      </c>
      <c r="J45" s="610">
        <v>13</v>
      </c>
      <c r="K45" s="610">
        <v>16</v>
      </c>
      <c r="L45" s="610">
        <v>8</v>
      </c>
      <c r="M45" s="587">
        <f t="shared" si="0"/>
        <v>79</v>
      </c>
      <c r="N45" s="276" t="str">
        <f t="shared" si="1"/>
        <v>Khá</v>
      </c>
      <c r="O45" s="610"/>
    </row>
    <row r="46" spans="1:15" s="618" customFormat="1" ht="20.45" customHeight="1" x14ac:dyDescent="0.25">
      <c r="A46" s="606">
        <v>35</v>
      </c>
      <c r="B46" s="607" t="s">
        <v>2091</v>
      </c>
      <c r="C46" s="608" t="s">
        <v>2092</v>
      </c>
      <c r="D46" s="608" t="s">
        <v>1314</v>
      </c>
      <c r="E46" s="610" t="s">
        <v>2093</v>
      </c>
      <c r="F46" s="612" t="s">
        <v>28</v>
      </c>
      <c r="G46" s="613" t="s">
        <v>27</v>
      </c>
      <c r="H46" s="610">
        <v>16</v>
      </c>
      <c r="I46" s="610">
        <v>22</v>
      </c>
      <c r="J46" s="610">
        <v>10</v>
      </c>
      <c r="K46" s="610">
        <v>16</v>
      </c>
      <c r="L46" s="610">
        <v>5</v>
      </c>
      <c r="M46" s="587">
        <f t="shared" si="0"/>
        <v>69</v>
      </c>
      <c r="N46" s="276" t="str">
        <f t="shared" si="1"/>
        <v>Khá</v>
      </c>
      <c r="O46" s="610"/>
    </row>
    <row r="47" spans="1:15" s="618" customFormat="1" ht="20.100000000000001" customHeight="1" x14ac:dyDescent="0.25">
      <c r="A47" s="606">
        <v>36</v>
      </c>
      <c r="B47" s="607" t="s">
        <v>2094</v>
      </c>
      <c r="C47" s="608" t="s">
        <v>2095</v>
      </c>
      <c r="D47" s="608" t="s">
        <v>528</v>
      </c>
      <c r="E47" s="610" t="s">
        <v>2096</v>
      </c>
      <c r="F47" s="612" t="s">
        <v>28</v>
      </c>
      <c r="G47" s="613" t="s">
        <v>27</v>
      </c>
      <c r="H47" s="610">
        <v>20</v>
      </c>
      <c r="I47" s="610">
        <v>22</v>
      </c>
      <c r="J47" s="610">
        <v>18</v>
      </c>
      <c r="K47" s="610">
        <v>22</v>
      </c>
      <c r="L47" s="610">
        <v>10</v>
      </c>
      <c r="M47" s="624">
        <f t="shared" si="0"/>
        <v>92</v>
      </c>
      <c r="N47" s="416" t="str">
        <f t="shared" si="1"/>
        <v>Xuất sắc</v>
      </c>
      <c r="O47" s="610" t="s">
        <v>2111</v>
      </c>
    </row>
    <row r="48" spans="1:15" s="618" customFormat="1" ht="20.100000000000001" customHeight="1" x14ac:dyDescent="0.25">
      <c r="A48" s="606">
        <v>37</v>
      </c>
      <c r="B48" s="607" t="s">
        <v>2097</v>
      </c>
      <c r="C48" s="608" t="s">
        <v>2098</v>
      </c>
      <c r="D48" s="608" t="s">
        <v>2099</v>
      </c>
      <c r="E48" s="610" t="s">
        <v>269</v>
      </c>
      <c r="F48" s="612" t="s">
        <v>28</v>
      </c>
      <c r="G48" s="613" t="s">
        <v>27</v>
      </c>
      <c r="H48" s="610">
        <v>16</v>
      </c>
      <c r="I48" s="610">
        <v>22</v>
      </c>
      <c r="J48" s="610">
        <v>15</v>
      </c>
      <c r="K48" s="610">
        <v>16</v>
      </c>
      <c r="L48" s="610">
        <v>5</v>
      </c>
      <c r="M48" s="587">
        <f t="shared" si="0"/>
        <v>74</v>
      </c>
      <c r="N48" s="276" t="str">
        <f t="shared" si="1"/>
        <v>Khá</v>
      </c>
      <c r="O48" s="615"/>
    </row>
    <row r="49" spans="1:30" s="618" customFormat="1" ht="20.100000000000001" customHeight="1" x14ac:dyDescent="0.25">
      <c r="A49" s="606">
        <v>38</v>
      </c>
      <c r="B49" s="606">
        <v>111316155</v>
      </c>
      <c r="C49" s="619" t="s">
        <v>2100</v>
      </c>
      <c r="D49" s="620" t="s">
        <v>2101</v>
      </c>
      <c r="E49" s="621">
        <v>33825</v>
      </c>
      <c r="F49" s="606" t="s">
        <v>28</v>
      </c>
      <c r="G49" s="606" t="s">
        <v>27</v>
      </c>
      <c r="H49" s="610">
        <v>16</v>
      </c>
      <c r="I49" s="610">
        <v>22</v>
      </c>
      <c r="J49" s="610">
        <v>0</v>
      </c>
      <c r="K49" s="610">
        <v>16</v>
      </c>
      <c r="L49" s="610">
        <v>0</v>
      </c>
      <c r="M49" s="587">
        <f t="shared" si="0"/>
        <v>54</v>
      </c>
      <c r="N49" s="276" t="str">
        <f t="shared" si="1"/>
        <v>Trung bình</v>
      </c>
      <c r="O49" s="620"/>
    </row>
    <row r="50" spans="1:30" ht="18" customHeight="1" x14ac:dyDescent="0.25">
      <c r="B50" s="814" t="s">
        <v>2102</v>
      </c>
      <c r="C50" s="814"/>
      <c r="D50" s="814"/>
      <c r="H50" s="379"/>
    </row>
    <row r="51" spans="1:30" s="2" customFormat="1" ht="18.75" customHeight="1" x14ac:dyDescent="0.25">
      <c r="A51" s="803" t="s">
        <v>19</v>
      </c>
      <c r="B51" s="803"/>
      <c r="C51" s="803"/>
      <c r="D51" s="803" t="s">
        <v>541</v>
      </c>
      <c r="E51" s="803"/>
      <c r="F51" s="803"/>
      <c r="G51" s="803" t="s">
        <v>955</v>
      </c>
      <c r="H51" s="803"/>
      <c r="I51" s="803"/>
      <c r="J51" s="803"/>
      <c r="K51" s="803" t="s">
        <v>543</v>
      </c>
      <c r="L51" s="803"/>
      <c r="M51" s="803"/>
    </row>
    <row r="52" spans="1:30" ht="18" customHeight="1" x14ac:dyDescent="0.25">
      <c r="A52" s="802" t="s">
        <v>20</v>
      </c>
      <c r="B52" s="802"/>
      <c r="C52" s="802"/>
      <c r="D52" s="802" t="s">
        <v>20</v>
      </c>
      <c r="E52" s="802"/>
      <c r="F52" s="802"/>
      <c r="G52" s="802" t="s">
        <v>20</v>
      </c>
      <c r="H52" s="802"/>
      <c r="I52" s="802"/>
      <c r="J52" s="802"/>
      <c r="K52" s="803"/>
      <c r="L52" s="803"/>
      <c r="M52" s="803"/>
      <c r="N52" s="32"/>
      <c r="O52" s="32"/>
      <c r="P52" s="70"/>
      <c r="Q52" s="70"/>
      <c r="R52" s="70"/>
      <c r="S52" s="32"/>
      <c r="T52" s="32"/>
      <c r="U52" s="32"/>
      <c r="V52" s="32"/>
      <c r="W52" s="32"/>
      <c r="X52" s="32"/>
      <c r="Y52" s="4"/>
      <c r="Z52" s="4"/>
      <c r="AA52" s="4"/>
      <c r="AB52" s="4"/>
      <c r="AC52" s="4"/>
      <c r="AD52" s="4"/>
    </row>
    <row r="53" spans="1:30" ht="18" customHeight="1" x14ac:dyDescent="0.25">
      <c r="A53" s="70"/>
      <c r="B53" s="70"/>
      <c r="C53" s="187"/>
      <c r="D53" s="70"/>
      <c r="E53" s="70"/>
      <c r="F53" s="70"/>
      <c r="G53" s="70"/>
      <c r="H53" s="70"/>
      <c r="I53" s="188"/>
      <c r="J53" s="70"/>
      <c r="K53" s="70"/>
      <c r="L53" s="70"/>
      <c r="M53" s="70"/>
      <c r="N53" s="32"/>
      <c r="O53" s="32"/>
      <c r="P53" s="70"/>
      <c r="Q53" s="70"/>
      <c r="R53" s="70"/>
      <c r="S53" s="32"/>
      <c r="T53" s="32"/>
      <c r="U53" s="32"/>
      <c r="V53" s="32"/>
      <c r="W53" s="32"/>
      <c r="X53" s="32"/>
      <c r="Y53" s="4"/>
      <c r="Z53" s="4"/>
      <c r="AA53" s="4"/>
      <c r="AB53" s="4"/>
      <c r="AC53" s="4"/>
      <c r="AD53" s="4"/>
    </row>
    <row r="54" spans="1:30" ht="18" customHeight="1" x14ac:dyDescent="0.25">
      <c r="A54" s="70"/>
      <c r="B54" s="70"/>
      <c r="C54" s="187"/>
      <c r="D54" s="70"/>
      <c r="E54" s="70"/>
      <c r="F54" s="70"/>
      <c r="G54" s="70"/>
      <c r="H54" s="70"/>
      <c r="I54" s="188"/>
      <c r="J54" s="70"/>
      <c r="K54" s="70"/>
      <c r="L54" s="70"/>
      <c r="M54" s="70"/>
      <c r="N54" s="32"/>
      <c r="O54" s="32"/>
      <c r="P54" s="70"/>
      <c r="Q54" s="70"/>
      <c r="R54" s="70"/>
      <c r="S54" s="32"/>
      <c r="T54" s="32"/>
      <c r="U54" s="32"/>
      <c r="V54" s="32"/>
      <c r="W54" s="32"/>
      <c r="X54" s="32"/>
      <c r="Y54" s="4"/>
      <c r="Z54" s="4"/>
      <c r="AA54" s="4"/>
      <c r="AB54" s="4"/>
      <c r="AC54" s="4"/>
      <c r="AD54" s="4"/>
    </row>
    <row r="55" spans="1:30" ht="18" customHeight="1" x14ac:dyDescent="0.25">
      <c r="A55" s="70"/>
      <c r="B55" s="189" t="s">
        <v>1364</v>
      </c>
      <c r="C55" s="70"/>
      <c r="D55" s="70"/>
      <c r="E55" s="70"/>
      <c r="F55" s="70"/>
      <c r="G55" s="70"/>
      <c r="H55" s="70"/>
      <c r="I55" s="188"/>
      <c r="J55" s="70"/>
      <c r="K55" s="70"/>
      <c r="L55" s="70"/>
      <c r="M55" s="70"/>
      <c r="N55" s="32"/>
      <c r="O55" s="32"/>
      <c r="P55" s="70"/>
      <c r="Q55" s="70"/>
      <c r="R55" s="70"/>
      <c r="S55" s="32"/>
      <c r="T55" s="32"/>
      <c r="U55" s="32"/>
      <c r="V55" s="32"/>
      <c r="W55" s="32"/>
      <c r="X55" s="32"/>
      <c r="Y55" s="4"/>
      <c r="Z55" s="4"/>
      <c r="AA55" s="4"/>
      <c r="AB55" s="4"/>
      <c r="AC55" s="4"/>
      <c r="AD55" s="4"/>
    </row>
    <row r="56" spans="1:30" ht="18" customHeight="1" x14ac:dyDescent="0.25">
      <c r="A56" s="70"/>
      <c r="B56" s="70"/>
      <c r="C56" s="187"/>
      <c r="D56" s="70"/>
      <c r="E56" s="70"/>
      <c r="F56" s="70"/>
      <c r="G56" s="70"/>
      <c r="H56" s="70"/>
      <c r="I56" s="188"/>
      <c r="J56" s="70"/>
      <c r="K56" s="70"/>
      <c r="L56" s="70"/>
      <c r="M56" s="70"/>
      <c r="N56" s="32"/>
      <c r="O56" s="32"/>
      <c r="P56" s="70"/>
      <c r="Q56" s="70"/>
      <c r="R56" s="70"/>
      <c r="S56" s="32"/>
      <c r="T56" s="32"/>
      <c r="U56" s="32"/>
      <c r="V56" s="32"/>
      <c r="W56" s="32"/>
      <c r="X56" s="32"/>
      <c r="Y56" s="4"/>
      <c r="Z56" s="4"/>
      <c r="AA56" s="4"/>
      <c r="AB56" s="4"/>
      <c r="AC56" s="4"/>
      <c r="AD56" s="4"/>
    </row>
    <row r="57" spans="1:30" ht="18" customHeight="1" x14ac:dyDescent="0.25">
      <c r="A57" s="70"/>
      <c r="B57" s="70"/>
      <c r="C57" s="187"/>
      <c r="D57" s="70"/>
      <c r="E57" s="70"/>
      <c r="F57" s="70"/>
      <c r="G57" s="70"/>
      <c r="H57" s="70"/>
      <c r="I57" s="188"/>
      <c r="J57" s="70"/>
      <c r="K57" s="70"/>
      <c r="L57" s="70"/>
      <c r="M57" s="70"/>
      <c r="N57" s="32"/>
      <c r="O57" s="32"/>
      <c r="P57" s="70"/>
      <c r="Q57" s="70"/>
      <c r="R57" s="70"/>
      <c r="S57" s="32"/>
      <c r="T57" s="32"/>
      <c r="U57" s="32"/>
      <c r="V57" s="32"/>
      <c r="W57" s="32"/>
      <c r="X57" s="32"/>
      <c r="Y57" s="4"/>
      <c r="Z57" s="4"/>
      <c r="AA57" s="4"/>
      <c r="AB57" s="4"/>
      <c r="AC57" s="4"/>
      <c r="AD57" s="4"/>
    </row>
    <row r="58" spans="1:30" ht="18" customHeight="1" x14ac:dyDescent="0.25">
      <c r="A58" s="70"/>
      <c r="B58" s="70"/>
      <c r="C58" s="187"/>
      <c r="D58" s="70"/>
      <c r="E58" s="70"/>
      <c r="F58" s="70"/>
      <c r="G58" s="70"/>
      <c r="H58" s="70"/>
      <c r="I58" s="188"/>
      <c r="J58" s="70"/>
      <c r="K58" s="70"/>
      <c r="L58" s="70"/>
      <c r="M58" s="70"/>
      <c r="N58" s="32"/>
      <c r="O58" s="32"/>
      <c r="P58" s="70"/>
      <c r="Q58" s="70"/>
      <c r="R58" s="70"/>
      <c r="S58" s="32"/>
      <c r="T58" s="32"/>
      <c r="U58" s="32"/>
      <c r="V58" s="32"/>
      <c r="W58" s="32"/>
      <c r="X58" s="32"/>
      <c r="Y58" s="4"/>
      <c r="Z58" s="4"/>
      <c r="AA58" s="4"/>
      <c r="AB58" s="4"/>
      <c r="AC58" s="4"/>
      <c r="AD58" s="4"/>
    </row>
    <row r="59" spans="1:30" ht="18" customHeight="1" x14ac:dyDescent="0.25">
      <c r="A59" s="70"/>
      <c r="B59" s="70"/>
      <c r="C59" s="187"/>
      <c r="D59" s="70"/>
      <c r="E59" s="70"/>
      <c r="F59" s="70"/>
      <c r="G59" s="70"/>
      <c r="H59" s="70"/>
      <c r="I59" s="188"/>
      <c r="J59" s="70"/>
      <c r="K59" s="70"/>
      <c r="L59" s="70"/>
      <c r="M59" s="70"/>
      <c r="N59" s="32"/>
      <c r="O59" s="32"/>
      <c r="P59" s="70"/>
      <c r="Q59" s="70"/>
      <c r="R59" s="70"/>
      <c r="S59" s="32"/>
      <c r="T59" s="32"/>
      <c r="U59" s="32"/>
      <c r="V59" s="32"/>
      <c r="W59" s="32"/>
      <c r="X59" s="32"/>
      <c r="Y59" s="4"/>
      <c r="Z59" s="4"/>
      <c r="AA59" s="4"/>
      <c r="AB59" s="4"/>
      <c r="AC59" s="4"/>
      <c r="AD59" s="4"/>
    </row>
    <row r="60" spans="1:30" ht="18" customHeight="1" x14ac:dyDescent="0.25">
      <c r="A60" s="70"/>
      <c r="B60" s="70"/>
      <c r="C60" s="187"/>
      <c r="D60" s="70"/>
      <c r="E60" s="70"/>
      <c r="F60" s="70"/>
      <c r="G60" s="70"/>
      <c r="H60" s="70"/>
      <c r="I60" s="188"/>
      <c r="J60" s="70"/>
      <c r="K60" s="70"/>
      <c r="L60" s="70"/>
      <c r="M60" s="70"/>
      <c r="N60" s="32"/>
      <c r="O60" s="32"/>
      <c r="P60" s="70"/>
      <c r="Q60" s="70"/>
      <c r="R60" s="70"/>
      <c r="S60" s="32"/>
      <c r="T60" s="32"/>
      <c r="U60" s="32"/>
      <c r="V60" s="32"/>
      <c r="W60" s="32"/>
      <c r="X60" s="32"/>
      <c r="Y60" s="4"/>
      <c r="Z60" s="4"/>
      <c r="AA60" s="4"/>
      <c r="AB60" s="4"/>
      <c r="AC60" s="4"/>
      <c r="AD60" s="4"/>
    </row>
    <row r="61" spans="1:30" ht="18" customHeight="1" x14ac:dyDescent="0.25">
      <c r="A61" s="70"/>
      <c r="B61" s="70"/>
      <c r="C61" s="187"/>
      <c r="D61" s="70"/>
      <c r="E61" s="70"/>
      <c r="F61" s="70"/>
      <c r="G61" s="70"/>
      <c r="H61" s="70"/>
      <c r="I61" s="188"/>
      <c r="J61" s="70"/>
      <c r="K61" s="70"/>
      <c r="L61" s="70"/>
      <c r="M61" s="70"/>
      <c r="N61" s="32"/>
      <c r="O61" s="32"/>
      <c r="P61" s="70"/>
      <c r="Q61" s="70"/>
      <c r="R61" s="70"/>
      <c r="S61" s="32"/>
      <c r="T61" s="32"/>
      <c r="U61" s="32"/>
      <c r="V61" s="32"/>
      <c r="W61" s="32"/>
      <c r="X61" s="32"/>
      <c r="Y61" s="4"/>
      <c r="Z61" s="4"/>
      <c r="AA61" s="4"/>
      <c r="AB61" s="4"/>
      <c r="AC61" s="4"/>
      <c r="AD61" s="4"/>
    </row>
    <row r="62" spans="1:30" ht="18" customHeight="1" x14ac:dyDescent="0.25">
      <c r="A62" s="70"/>
      <c r="B62" s="70"/>
      <c r="C62" s="187"/>
      <c r="D62" s="70"/>
      <c r="E62" s="70"/>
      <c r="F62" s="70"/>
      <c r="G62" s="70"/>
      <c r="H62" s="70"/>
      <c r="I62" s="188"/>
      <c r="J62" s="70"/>
      <c r="K62" s="70"/>
      <c r="L62" s="70"/>
      <c r="M62" s="70"/>
      <c r="N62" s="32"/>
      <c r="O62" s="32"/>
      <c r="P62" s="70"/>
      <c r="Q62" s="70"/>
      <c r="R62" s="70"/>
      <c r="S62" s="32"/>
      <c r="T62" s="32"/>
      <c r="U62" s="32"/>
      <c r="V62" s="32"/>
      <c r="W62" s="32"/>
      <c r="X62" s="32"/>
      <c r="Y62" s="4"/>
      <c r="Z62" s="4"/>
      <c r="AA62" s="4"/>
      <c r="AB62" s="4"/>
      <c r="AC62" s="4"/>
      <c r="AD62" s="4"/>
    </row>
    <row r="63" spans="1:30" ht="18" customHeight="1" x14ac:dyDescent="0.25">
      <c r="A63" s="70"/>
      <c r="B63" s="70"/>
      <c r="C63" s="187"/>
      <c r="D63" s="70"/>
      <c r="E63" s="70"/>
      <c r="F63" s="70"/>
      <c r="G63" s="70"/>
      <c r="H63" s="70"/>
      <c r="I63" s="188"/>
      <c r="J63" s="70"/>
      <c r="K63" s="70"/>
      <c r="L63" s="70"/>
      <c r="M63" s="70"/>
      <c r="N63" s="32"/>
      <c r="O63" s="32"/>
      <c r="P63" s="70"/>
      <c r="Q63" s="70"/>
      <c r="R63" s="70"/>
      <c r="S63" s="32"/>
      <c r="T63" s="32"/>
      <c r="U63" s="32"/>
      <c r="V63" s="32"/>
      <c r="W63" s="32"/>
      <c r="X63" s="32"/>
      <c r="Y63" s="4"/>
      <c r="Z63" s="4"/>
      <c r="AA63" s="4"/>
      <c r="AB63" s="4"/>
      <c r="AC63" s="4"/>
      <c r="AD63" s="4"/>
    </row>
    <row r="64" spans="1:30" ht="18" customHeight="1" x14ac:dyDescent="0.25">
      <c r="A64" s="70"/>
      <c r="B64" s="70"/>
      <c r="C64" s="187"/>
      <c r="D64" s="70"/>
      <c r="E64" s="70"/>
      <c r="F64" s="70"/>
      <c r="G64" s="70"/>
      <c r="H64" s="70"/>
      <c r="I64" s="188"/>
      <c r="J64" s="70"/>
      <c r="K64" s="70"/>
      <c r="L64" s="70"/>
      <c r="M64" s="70"/>
      <c r="N64" s="32"/>
      <c r="O64" s="32"/>
      <c r="P64" s="70"/>
      <c r="Q64" s="70"/>
      <c r="R64" s="70"/>
      <c r="S64" s="32"/>
      <c r="T64" s="32"/>
      <c r="U64" s="32"/>
      <c r="V64" s="32"/>
      <c r="W64" s="32"/>
      <c r="X64" s="32"/>
      <c r="Y64" s="4"/>
      <c r="Z64" s="4"/>
      <c r="AA64" s="4"/>
      <c r="AB64" s="4"/>
      <c r="AC64" s="4"/>
      <c r="AD64" s="4"/>
    </row>
    <row r="65" spans="1:17" ht="18" customHeight="1" x14ac:dyDescent="0.25">
      <c r="A65" s="70"/>
      <c r="B65" s="70"/>
      <c r="C65" s="187"/>
      <c r="D65" s="70"/>
      <c r="E65" s="70"/>
      <c r="F65" s="70"/>
      <c r="G65" s="70"/>
      <c r="H65" s="70"/>
      <c r="I65" s="188"/>
      <c r="J65" s="70"/>
      <c r="K65" s="70"/>
      <c r="L65" s="70"/>
      <c r="M65" s="70"/>
      <c r="N65" s="32"/>
      <c r="O65" s="32"/>
    </row>
    <row r="66" spans="1:17" ht="18" customHeight="1" x14ac:dyDescent="0.25">
      <c r="A66" s="70"/>
      <c r="B66" s="70"/>
      <c r="C66" s="187"/>
      <c r="D66" s="70"/>
      <c r="E66" s="70"/>
      <c r="F66" s="70"/>
      <c r="G66" s="70"/>
      <c r="H66" s="70"/>
      <c r="I66" s="188"/>
      <c r="J66" s="70"/>
      <c r="K66" s="70"/>
      <c r="L66" s="70"/>
      <c r="M66" s="70"/>
      <c r="N66" s="32"/>
      <c r="O66" s="32"/>
    </row>
    <row r="67" spans="1:17" ht="18" customHeight="1" x14ac:dyDescent="0.25">
      <c r="A67" s="70"/>
      <c r="B67" s="70"/>
      <c r="C67" s="187"/>
      <c r="D67" s="70"/>
      <c r="E67" s="70"/>
      <c r="F67" s="70"/>
      <c r="G67" s="70"/>
      <c r="H67" s="70"/>
      <c r="I67" s="188"/>
      <c r="J67" s="70"/>
      <c r="K67" s="70"/>
      <c r="L67" s="70"/>
      <c r="M67" s="70"/>
      <c r="N67" s="32"/>
      <c r="O67" s="32"/>
    </row>
    <row r="68" spans="1:17" ht="18" customHeight="1" x14ac:dyDescent="0.25">
      <c r="A68" s="70"/>
      <c r="B68" s="70"/>
      <c r="C68" s="187"/>
      <c r="D68" s="70"/>
      <c r="E68" s="70"/>
      <c r="F68" s="70"/>
      <c r="G68" s="70"/>
      <c r="H68" s="70"/>
      <c r="I68" s="188"/>
      <c r="J68" s="70"/>
      <c r="K68" s="70"/>
      <c r="L68" s="70"/>
      <c r="M68" s="70"/>
      <c r="N68" s="32"/>
      <c r="O68" s="32"/>
    </row>
    <row r="69" spans="1:17" ht="18" customHeight="1" x14ac:dyDescent="0.25">
      <c r="A69" s="70"/>
      <c r="B69" s="70"/>
      <c r="C69" s="187"/>
      <c r="D69" s="70"/>
      <c r="E69" s="70"/>
      <c r="F69" s="70"/>
      <c r="G69" s="70"/>
      <c r="H69" s="70"/>
      <c r="I69" s="188"/>
      <c r="J69" s="70"/>
      <c r="K69" s="70"/>
      <c r="L69" s="70"/>
      <c r="M69" s="70"/>
      <c r="N69" s="32"/>
      <c r="O69" s="32"/>
    </row>
    <row r="70" spans="1:17" ht="18" customHeight="1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32"/>
      <c r="O70" s="32"/>
    </row>
    <row r="71" spans="1:17" ht="18" customHeight="1" x14ac:dyDescent="0.25">
      <c r="A71" s="70"/>
      <c r="B71" s="70"/>
      <c r="C71" s="187"/>
      <c r="D71" s="70"/>
      <c r="E71" s="70"/>
      <c r="F71" s="70"/>
      <c r="G71" s="70"/>
      <c r="H71" s="70"/>
      <c r="I71" s="188"/>
      <c r="J71" s="70"/>
      <c r="K71" s="70"/>
      <c r="L71" s="70"/>
      <c r="M71" s="70"/>
      <c r="N71" s="32"/>
      <c r="O71" s="32"/>
    </row>
    <row r="72" spans="1:17" ht="18" customHeight="1" x14ac:dyDescent="0.25">
      <c r="A72" s="70"/>
      <c r="B72" s="70"/>
      <c r="C72" s="187"/>
      <c r="D72" s="70"/>
      <c r="E72" s="70"/>
      <c r="F72" s="70"/>
      <c r="G72" s="70"/>
      <c r="H72" s="70"/>
      <c r="I72" s="188"/>
      <c r="J72" s="70"/>
      <c r="K72" s="70"/>
      <c r="L72" s="70"/>
      <c r="M72" s="70"/>
      <c r="N72" s="32"/>
      <c r="O72" s="32"/>
    </row>
    <row r="73" spans="1:17" x14ac:dyDescent="0.25">
      <c r="A73" s="70"/>
      <c r="B73" s="70"/>
      <c r="C73" s="187"/>
      <c r="D73" s="70"/>
      <c r="E73" s="70"/>
      <c r="F73" s="70"/>
      <c r="G73" s="70"/>
      <c r="H73" s="70"/>
      <c r="I73" s="188"/>
      <c r="J73" s="70"/>
      <c r="K73" s="70"/>
      <c r="L73" s="70"/>
      <c r="M73" s="70"/>
      <c r="N73" s="32"/>
      <c r="O73" s="32"/>
      <c r="Q73" s="1" t="s">
        <v>382</v>
      </c>
    </row>
    <row r="74" spans="1:17" x14ac:dyDescent="0.25">
      <c r="A74" s="70"/>
      <c r="B74" s="70"/>
      <c r="C74" s="187"/>
      <c r="D74" s="70"/>
      <c r="E74" s="70"/>
      <c r="F74" s="70"/>
      <c r="G74" s="70"/>
      <c r="H74" s="70"/>
      <c r="I74" s="188"/>
      <c r="J74" s="70"/>
      <c r="K74" s="70"/>
      <c r="L74" s="70"/>
      <c r="M74" s="70"/>
      <c r="N74" s="32"/>
      <c r="O74" s="32"/>
    </row>
    <row r="75" spans="1:17" x14ac:dyDescent="0.25">
      <c r="A75" s="70"/>
      <c r="B75" s="70"/>
      <c r="C75" s="187"/>
      <c r="D75" s="70"/>
      <c r="E75" s="70"/>
      <c r="F75" s="70"/>
      <c r="G75" s="70"/>
      <c r="H75" s="70"/>
      <c r="I75" s="188"/>
      <c r="J75" s="70"/>
      <c r="K75" s="70"/>
      <c r="L75" s="70"/>
      <c r="M75" s="70"/>
      <c r="N75" s="32"/>
      <c r="O75" s="32"/>
    </row>
    <row r="76" spans="1:17" x14ac:dyDescent="0.25">
      <c r="A76" s="70"/>
      <c r="B76" s="70"/>
      <c r="C76" s="187"/>
      <c r="D76" s="70"/>
      <c r="E76" s="70"/>
      <c r="F76" s="70"/>
      <c r="G76" s="70"/>
      <c r="H76" s="70"/>
      <c r="I76" s="188"/>
      <c r="J76" s="70"/>
      <c r="K76" s="70"/>
      <c r="L76" s="70"/>
      <c r="M76" s="70"/>
      <c r="N76" s="32"/>
      <c r="O76" s="32"/>
    </row>
    <row r="77" spans="1:17" x14ac:dyDescent="0.25">
      <c r="A77" s="70"/>
      <c r="B77" s="70"/>
      <c r="C77" s="187"/>
      <c r="D77" s="70"/>
      <c r="E77" s="70"/>
      <c r="F77" s="70"/>
      <c r="G77" s="70"/>
      <c r="H77" s="70"/>
      <c r="I77" s="188"/>
      <c r="J77" s="70"/>
      <c r="K77" s="70"/>
      <c r="L77" s="70"/>
      <c r="M77" s="70"/>
      <c r="N77" s="32"/>
      <c r="O77" s="32"/>
    </row>
    <row r="78" spans="1:17" x14ac:dyDescent="0.25">
      <c r="A78" s="70"/>
      <c r="B78" s="70"/>
      <c r="C78" s="187"/>
      <c r="D78" s="70"/>
      <c r="E78" s="70"/>
      <c r="F78" s="70"/>
      <c r="G78" s="70"/>
      <c r="H78" s="70"/>
      <c r="I78" s="188"/>
      <c r="J78" s="70"/>
      <c r="K78" s="70"/>
      <c r="L78" s="70"/>
      <c r="M78" s="70"/>
      <c r="N78" s="32"/>
      <c r="O78" s="32"/>
    </row>
    <row r="79" spans="1:17" x14ac:dyDescent="0.25">
      <c r="A79" s="70"/>
      <c r="B79" s="70"/>
      <c r="C79" s="187"/>
      <c r="D79" s="70"/>
      <c r="E79" s="70"/>
      <c r="F79" s="70"/>
      <c r="G79" s="70"/>
      <c r="H79" s="70"/>
      <c r="I79" s="188"/>
      <c r="J79" s="70"/>
      <c r="K79" s="70"/>
      <c r="L79" s="70"/>
      <c r="M79" s="70"/>
      <c r="N79" s="32"/>
      <c r="O79" s="32"/>
    </row>
    <row r="80" spans="1:17" x14ac:dyDescent="0.25">
      <c r="A80" s="70"/>
      <c r="B80" s="70"/>
      <c r="C80" s="187"/>
      <c r="D80" s="70"/>
      <c r="E80" s="70"/>
      <c r="F80" s="70"/>
      <c r="G80" s="70"/>
      <c r="H80" s="188"/>
      <c r="I80" s="188"/>
      <c r="J80" s="70"/>
      <c r="K80" s="70"/>
      <c r="L80" s="70"/>
      <c r="M80" s="70"/>
      <c r="N80" s="32"/>
      <c r="O80" s="32"/>
    </row>
    <row r="81" spans="1:15" x14ac:dyDescent="0.25">
      <c r="A81" s="70"/>
      <c r="B81" s="70"/>
      <c r="C81" s="187"/>
      <c r="D81" s="70"/>
      <c r="E81" s="70"/>
      <c r="F81" s="70"/>
      <c r="G81" s="70"/>
      <c r="H81" s="70"/>
      <c r="I81" s="188"/>
      <c r="J81" s="70"/>
      <c r="K81" s="70"/>
      <c r="L81" s="70"/>
      <c r="M81" s="70"/>
      <c r="N81" s="32"/>
      <c r="O81" s="32"/>
    </row>
    <row r="82" spans="1:15" x14ac:dyDescent="0.25">
      <c r="A82" s="70"/>
      <c r="B82" s="70"/>
      <c r="C82" s="187"/>
      <c r="D82" s="70"/>
      <c r="E82" s="70"/>
      <c r="F82" s="70"/>
      <c r="G82" s="70"/>
      <c r="H82" s="70"/>
      <c r="I82" s="188"/>
      <c r="J82" s="70"/>
      <c r="K82" s="70"/>
      <c r="L82" s="70"/>
      <c r="M82" s="70"/>
      <c r="N82" s="32"/>
      <c r="O82" s="32"/>
    </row>
    <row r="83" spans="1:15" x14ac:dyDescent="0.25">
      <c r="A83" s="70"/>
      <c r="B83" s="70"/>
      <c r="C83" s="187"/>
      <c r="D83" s="70"/>
      <c r="E83" s="70"/>
      <c r="F83" s="70"/>
      <c r="G83" s="70"/>
      <c r="H83" s="70"/>
      <c r="I83" s="188"/>
      <c r="J83" s="70"/>
      <c r="K83" s="70"/>
      <c r="L83" s="70"/>
      <c r="M83" s="70"/>
      <c r="N83" s="32"/>
      <c r="O83" s="32"/>
    </row>
    <row r="84" spans="1:15" x14ac:dyDescent="0.25">
      <c r="A84" s="70"/>
      <c r="B84" s="70"/>
      <c r="C84" s="187"/>
      <c r="D84" s="70"/>
      <c r="E84" s="70"/>
      <c r="F84" s="70"/>
      <c r="G84" s="70"/>
      <c r="H84" s="70"/>
      <c r="I84" s="188"/>
      <c r="J84" s="70"/>
      <c r="K84" s="70"/>
      <c r="L84" s="70"/>
      <c r="M84" s="70"/>
      <c r="N84" s="32"/>
      <c r="O84" s="32"/>
    </row>
    <row r="85" spans="1:15" x14ac:dyDescent="0.25">
      <c r="A85" s="70"/>
      <c r="B85" s="70"/>
      <c r="C85" s="187"/>
      <c r="D85" s="70"/>
      <c r="E85" s="70"/>
      <c r="F85" s="70"/>
      <c r="H85" s="70"/>
      <c r="I85" s="188"/>
      <c r="J85" s="70"/>
      <c r="K85" s="70"/>
      <c r="L85" s="70"/>
      <c r="M85" s="70"/>
      <c r="N85" s="32"/>
      <c r="O85" s="32"/>
    </row>
    <row r="86" spans="1:15" x14ac:dyDescent="0.25">
      <c r="A86" s="70"/>
      <c r="B86" s="70"/>
      <c r="C86" s="187"/>
      <c r="D86" s="70"/>
      <c r="E86" s="70"/>
      <c r="F86" s="70"/>
      <c r="H86" s="70"/>
      <c r="I86" s="188"/>
      <c r="J86" s="70"/>
      <c r="K86" s="70"/>
      <c r="L86" s="70"/>
      <c r="M86" s="70"/>
      <c r="N86" s="32"/>
      <c r="O86" s="32"/>
    </row>
    <row r="87" spans="1:15" x14ac:dyDescent="0.25">
      <c r="H87" s="1"/>
    </row>
    <row r="88" spans="1:15" x14ac:dyDescent="0.25">
      <c r="H88" s="1"/>
    </row>
    <row r="89" spans="1:15" x14ac:dyDescent="0.25">
      <c r="H89" s="1"/>
    </row>
    <row r="90" spans="1:15" x14ac:dyDescent="0.25">
      <c r="H90" s="1"/>
    </row>
    <row r="91" spans="1:15" x14ac:dyDescent="0.25">
      <c r="A91" s="5"/>
    </row>
    <row r="93" spans="1:15" x14ac:dyDescent="0.25">
      <c r="I93" s="193"/>
      <c r="J93" s="193"/>
    </row>
    <row r="94" spans="1:15" x14ac:dyDescent="0.25">
      <c r="K94" s="193"/>
      <c r="N94" s="193"/>
      <c r="O94" s="193"/>
    </row>
    <row r="95" spans="1:15" x14ac:dyDescent="0.25">
      <c r="K95" s="193"/>
      <c r="N95" s="193"/>
      <c r="O95" s="193"/>
    </row>
    <row r="96" spans="1:15" x14ac:dyDescent="0.25">
      <c r="K96" s="193"/>
      <c r="N96" s="193"/>
      <c r="O96" s="193"/>
    </row>
    <row r="97" spans="9:15" x14ac:dyDescent="0.25">
      <c r="K97" s="193"/>
      <c r="N97" s="193"/>
      <c r="O97" s="193"/>
    </row>
    <row r="99" spans="9:15" x14ac:dyDescent="0.25">
      <c r="I99" s="193"/>
      <c r="J99" s="179"/>
    </row>
    <row r="100" spans="9:15" x14ac:dyDescent="0.25">
      <c r="I100" s="193"/>
      <c r="J100" s="179"/>
    </row>
    <row r="101" spans="9:15" x14ac:dyDescent="0.25">
      <c r="I101" s="193"/>
      <c r="J101" s="179"/>
    </row>
    <row r="121" spans="2:16" x14ac:dyDescent="0.25">
      <c r="B121" s="3"/>
      <c r="F121" s="190"/>
      <c r="G121" s="190"/>
      <c r="H121" s="192"/>
      <c r="I121" s="3"/>
      <c r="J121" s="3"/>
      <c r="K121" s="3"/>
      <c r="L121" s="3"/>
      <c r="M121" s="3"/>
      <c r="N121" s="4"/>
      <c r="O121" s="4"/>
      <c r="P121" s="4"/>
    </row>
    <row r="122" spans="2:16" x14ac:dyDescent="0.25">
      <c r="G122" s="191"/>
      <c r="H122" s="70"/>
      <c r="I122" s="191"/>
      <c r="J122" s="191"/>
      <c r="K122" s="191"/>
    </row>
    <row r="123" spans="2:16" x14ac:dyDescent="0.25">
      <c r="G123" s="192"/>
      <c r="H123" s="70"/>
      <c r="I123" s="192"/>
      <c r="J123" s="192"/>
      <c r="K123" s="192"/>
    </row>
    <row r="124" spans="2:16" x14ac:dyDescent="0.25">
      <c r="G124" s="70"/>
      <c r="H124" s="70"/>
      <c r="I124" s="70"/>
      <c r="J124" s="188"/>
      <c r="K124" s="70"/>
      <c r="L124" s="70"/>
      <c r="M124" s="70"/>
      <c r="N124" s="70"/>
      <c r="O124" s="32"/>
      <c r="P124" s="32"/>
    </row>
    <row r="125" spans="2:16" x14ac:dyDescent="0.25">
      <c r="B125" s="70"/>
      <c r="C125" s="70"/>
      <c r="D125" s="187"/>
      <c r="E125" s="70"/>
      <c r="F125" s="70"/>
      <c r="G125" s="70"/>
      <c r="H125" s="70"/>
      <c r="I125" s="70"/>
      <c r="J125" s="188"/>
      <c r="K125" s="70"/>
      <c r="L125" s="70"/>
      <c r="M125" s="70"/>
      <c r="N125" s="70"/>
      <c r="O125" s="32"/>
      <c r="P125" s="32"/>
    </row>
    <row r="126" spans="2:16" x14ac:dyDescent="0.25">
      <c r="B126" s="70"/>
      <c r="C126" s="70"/>
      <c r="D126" s="187"/>
      <c r="E126" s="70"/>
      <c r="F126" s="70"/>
      <c r="G126" s="70"/>
      <c r="H126" s="70"/>
      <c r="I126" s="70"/>
      <c r="J126" s="188"/>
      <c r="K126" s="70"/>
      <c r="L126" s="70"/>
      <c r="M126" s="70"/>
      <c r="N126" s="70"/>
      <c r="O126" s="32"/>
      <c r="P126" s="32"/>
    </row>
  </sheetData>
  <mergeCells count="28">
    <mergeCell ref="H5:O5"/>
    <mergeCell ref="K1:O1"/>
    <mergeCell ref="B2:D2"/>
    <mergeCell ref="H2:O2"/>
    <mergeCell ref="B3:D3"/>
    <mergeCell ref="H3:O3"/>
    <mergeCell ref="A6:O6"/>
    <mergeCell ref="A7:O7"/>
    <mergeCell ref="A8:O8"/>
    <mergeCell ref="A10:A11"/>
    <mergeCell ref="B10:B11"/>
    <mergeCell ref="C10:D11"/>
    <mergeCell ref="E10:E11"/>
    <mergeCell ref="F10:F11"/>
    <mergeCell ref="G10:G11"/>
    <mergeCell ref="H10:L10"/>
    <mergeCell ref="N10:N11"/>
    <mergeCell ref="O10:O11"/>
    <mergeCell ref="A52:C52"/>
    <mergeCell ref="D52:F52"/>
    <mergeCell ref="G52:J52"/>
    <mergeCell ref="K52:M52"/>
    <mergeCell ref="M10:M11"/>
    <mergeCell ref="B50:D50"/>
    <mergeCell ref="A51:C51"/>
    <mergeCell ref="D51:F51"/>
    <mergeCell ref="G51:J51"/>
    <mergeCell ref="K51:M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41"/>
  <sheetViews>
    <sheetView topLeftCell="A68" workbookViewId="0">
      <selection activeCell="P71" sqref="P71"/>
    </sheetView>
  </sheetViews>
  <sheetFormatPr defaultColWidth="9.140625" defaultRowHeight="15.75" x14ac:dyDescent="0.25"/>
  <cols>
    <col min="1" max="1" width="5.42578125" style="180" bestFit="1" customWidth="1"/>
    <col min="2" max="2" width="12.85546875" style="1" bestFit="1" customWidth="1"/>
    <col min="3" max="3" width="21" style="1" bestFit="1" customWidth="1"/>
    <col min="4" max="4" width="8.7109375" style="1" customWidth="1"/>
    <col min="5" max="5" width="7.140625" style="105" bestFit="1" customWidth="1"/>
    <col min="6" max="6" width="13" style="180" bestFit="1" customWidth="1"/>
    <col min="7" max="7" width="11.85546875" style="1" bestFit="1" customWidth="1"/>
    <col min="8" max="8" width="7" style="1" customWidth="1"/>
    <col min="9" max="9" width="7.5703125" style="1" customWidth="1"/>
    <col min="10" max="10" width="6.85546875" style="1" customWidth="1"/>
    <col min="11" max="11" width="7.5703125" style="1" customWidth="1"/>
    <col min="12" max="12" width="6.42578125" style="1" customWidth="1"/>
    <col min="13" max="13" width="8.28515625" style="1" bestFit="1" customWidth="1"/>
    <col min="14" max="14" width="9.5703125" style="1" bestFit="1" customWidth="1"/>
    <col min="15" max="15" width="27.42578125" style="1" bestFit="1" customWidth="1"/>
    <col min="16" max="16" width="12.85546875" style="1" bestFit="1" customWidth="1"/>
    <col min="17" max="16384" width="9.140625" style="1"/>
  </cols>
  <sheetData>
    <row r="1" spans="1:20" x14ac:dyDescent="0.25">
      <c r="G1" s="179"/>
      <c r="K1" s="802"/>
      <c r="L1" s="802"/>
      <c r="M1" s="802"/>
      <c r="N1" s="802"/>
    </row>
    <row r="2" spans="1:20" s="2" customFormat="1" x14ac:dyDescent="0.25">
      <c r="A2" s="804" t="s">
        <v>0</v>
      </c>
      <c r="B2" s="804"/>
      <c r="C2" s="804"/>
      <c r="D2" s="804"/>
      <c r="E2" s="804"/>
      <c r="F2" s="180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20" x14ac:dyDescent="0.25">
      <c r="A3" s="803" t="s">
        <v>3</v>
      </c>
      <c r="B3" s="803"/>
      <c r="C3" s="803"/>
      <c r="D3" s="803"/>
      <c r="E3" s="803"/>
      <c r="G3" s="179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20" ht="31.5" customHeight="1" x14ac:dyDescent="0.25">
      <c r="G4" s="179"/>
      <c r="H4" s="802" t="s">
        <v>647</v>
      </c>
      <c r="I4" s="802"/>
      <c r="J4" s="802"/>
      <c r="K4" s="802"/>
      <c r="L4" s="802"/>
      <c r="M4" s="802"/>
      <c r="N4" s="802"/>
      <c r="O4" s="802"/>
    </row>
    <row r="5" spans="1:20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20" x14ac:dyDescent="0.25">
      <c r="A6" s="801" t="s">
        <v>22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"/>
      <c r="P6" s="180"/>
    </row>
    <row r="7" spans="1:20" x14ac:dyDescent="0.25">
      <c r="A7" s="801" t="s">
        <v>648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108"/>
      <c r="P7" s="180"/>
    </row>
    <row r="8" spans="1:20" x14ac:dyDescent="0.25">
      <c r="A8" s="801" t="s">
        <v>649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108"/>
      <c r="P8" s="180"/>
    </row>
    <row r="9" spans="1:20" s="113" customFormat="1" x14ac:dyDescent="0.25">
      <c r="A9" s="805" t="s">
        <v>5</v>
      </c>
      <c r="B9" s="805" t="s">
        <v>6</v>
      </c>
      <c r="C9" s="807" t="s">
        <v>7</v>
      </c>
      <c r="D9" s="808"/>
      <c r="E9" s="805" t="s">
        <v>8</v>
      </c>
      <c r="F9" s="805" t="s">
        <v>9</v>
      </c>
      <c r="G9" s="808" t="s">
        <v>21</v>
      </c>
      <c r="H9" s="811" t="s">
        <v>10</v>
      </c>
      <c r="I9" s="812"/>
      <c r="J9" s="812"/>
      <c r="K9" s="812"/>
      <c r="L9" s="813"/>
      <c r="M9" s="805" t="s">
        <v>11</v>
      </c>
      <c r="N9" s="805" t="s">
        <v>12</v>
      </c>
      <c r="O9" s="805" t="s">
        <v>18</v>
      </c>
    </row>
    <row r="10" spans="1:20" s="2" customFormat="1" x14ac:dyDescent="0.25">
      <c r="A10" s="806"/>
      <c r="B10" s="806"/>
      <c r="C10" s="809"/>
      <c r="D10" s="810"/>
      <c r="E10" s="806"/>
      <c r="F10" s="806"/>
      <c r="G10" s="810"/>
      <c r="H10" s="114" t="s">
        <v>13</v>
      </c>
      <c r="I10" s="114" t="s">
        <v>14</v>
      </c>
      <c r="J10" s="114" t="s">
        <v>15</v>
      </c>
      <c r="K10" s="114" t="s">
        <v>16</v>
      </c>
      <c r="L10" s="114" t="s">
        <v>17</v>
      </c>
      <c r="M10" s="806"/>
      <c r="N10" s="806"/>
      <c r="O10" s="806"/>
    </row>
    <row r="11" spans="1:20" s="2" customFormat="1" ht="18" customHeight="1" x14ac:dyDescent="0.25">
      <c r="A11" s="13">
        <v>1</v>
      </c>
      <c r="B11" s="264">
        <v>111316002</v>
      </c>
      <c r="C11" s="265" t="s">
        <v>650</v>
      </c>
      <c r="D11" s="266" t="s">
        <v>651</v>
      </c>
      <c r="E11" s="506" t="s">
        <v>31</v>
      </c>
      <c r="F11" s="507">
        <v>35949</v>
      </c>
      <c r="G11" s="264" t="s">
        <v>770</v>
      </c>
      <c r="H11" s="13">
        <v>20</v>
      </c>
      <c r="I11" s="13">
        <v>25</v>
      </c>
      <c r="J11" s="13">
        <v>10</v>
      </c>
      <c r="K11" s="13">
        <v>17</v>
      </c>
      <c r="L11" s="13">
        <v>8</v>
      </c>
      <c r="M11" s="20">
        <f>H11+I11+J11+K11+L11</f>
        <v>80</v>
      </c>
      <c r="N11" s="20" t="str">
        <f>IF(M11&gt;=90,"Xuất sắc",IF(M11&gt;=80,"Tốt",IF(M11&gt;=65,"Khá",IF(M11&gt;=50,"Trung bình",IF(M11&gt;=35,"Yếu","Kém")))))</f>
        <v>Tốt</v>
      </c>
      <c r="O11" s="263" t="s">
        <v>2153</v>
      </c>
    </row>
    <row r="12" spans="1:20" s="512" customFormat="1" ht="18" customHeight="1" x14ac:dyDescent="0.25">
      <c r="A12" s="13">
        <v>2</v>
      </c>
      <c r="B12" s="270">
        <v>111316003</v>
      </c>
      <c r="C12" s="271" t="s">
        <v>652</v>
      </c>
      <c r="D12" s="272" t="s">
        <v>651</v>
      </c>
      <c r="E12" s="508" t="s">
        <v>31</v>
      </c>
      <c r="F12" s="509">
        <v>35855</v>
      </c>
      <c r="G12" s="145" t="s">
        <v>28</v>
      </c>
      <c r="H12" s="13">
        <v>20</v>
      </c>
      <c r="I12" s="510">
        <v>22</v>
      </c>
      <c r="J12" s="510">
        <v>15</v>
      </c>
      <c r="K12" s="510">
        <v>21</v>
      </c>
      <c r="L12" s="510">
        <v>9</v>
      </c>
      <c r="M12" s="20">
        <f>H12+I12+J12+K12+L12</f>
        <v>87</v>
      </c>
      <c r="N12" s="20" t="str">
        <f>IF(M12&gt;=90,"Xuất sắc",IF(M12&gt;=80,"Tốt",IF(M12&gt;=65,"Khá",IF(M12&gt;=50,"Trung bình",IF(M12&gt;=35,"Yếu","Kém")))))</f>
        <v>Tốt</v>
      </c>
      <c r="O12" s="511" t="s">
        <v>2154</v>
      </c>
    </row>
    <row r="13" spans="1:20" s="2" customFormat="1" ht="18" customHeight="1" x14ac:dyDescent="0.25">
      <c r="A13" s="13">
        <v>3</v>
      </c>
      <c r="B13" s="145">
        <v>111316008</v>
      </c>
      <c r="C13" s="146" t="s">
        <v>653</v>
      </c>
      <c r="D13" s="266" t="s">
        <v>654</v>
      </c>
      <c r="E13" s="506" t="s">
        <v>27</v>
      </c>
      <c r="F13" s="509">
        <v>35796</v>
      </c>
      <c r="G13" s="145" t="s">
        <v>28</v>
      </c>
      <c r="H13" s="13">
        <v>20</v>
      </c>
      <c r="I13" s="25">
        <v>25</v>
      </c>
      <c r="J13" s="13">
        <v>10</v>
      </c>
      <c r="K13" s="13">
        <v>22</v>
      </c>
      <c r="L13" s="13">
        <v>5</v>
      </c>
      <c r="M13" s="20">
        <f t="shared" ref="M13:M76" si="0">H13+I13+J13+K13+L13</f>
        <v>82</v>
      </c>
      <c r="N13" s="20" t="str">
        <f t="shared" ref="N13:N76" si="1">IF(M13&gt;=90,"Xuất sắc",IF(M13&gt;=80,"Tốt",IF(M13&gt;=65,"Khá",IF(M13&gt;=50,"Trung bình",IF(M13&gt;=35,"Yếu","Kém")))))</f>
        <v>Tốt</v>
      </c>
      <c r="O13" s="263" t="s">
        <v>2155</v>
      </c>
    </row>
    <row r="14" spans="1:20" s="284" customFormat="1" ht="18" customHeight="1" x14ac:dyDescent="0.25">
      <c r="A14" s="13">
        <v>4</v>
      </c>
      <c r="B14" s="279">
        <v>111316012</v>
      </c>
      <c r="C14" s="280" t="s">
        <v>655</v>
      </c>
      <c r="D14" s="281" t="s">
        <v>656</v>
      </c>
      <c r="E14" s="506" t="s">
        <v>27</v>
      </c>
      <c r="F14" s="145" t="s">
        <v>771</v>
      </c>
      <c r="G14" s="145" t="s">
        <v>28</v>
      </c>
      <c r="H14" s="13">
        <v>16</v>
      </c>
      <c r="I14" s="25">
        <v>25</v>
      </c>
      <c r="J14" s="25">
        <v>15</v>
      </c>
      <c r="K14" s="25">
        <v>21</v>
      </c>
      <c r="L14" s="25">
        <v>0</v>
      </c>
      <c r="M14" s="13">
        <f t="shared" si="0"/>
        <v>77</v>
      </c>
      <c r="N14" s="13" t="str">
        <f t="shared" si="1"/>
        <v>Khá</v>
      </c>
      <c r="O14" s="263"/>
      <c r="P14" s="2"/>
      <c r="Q14" s="2"/>
      <c r="R14" s="2"/>
      <c r="S14" s="2"/>
      <c r="T14" s="2"/>
    </row>
    <row r="15" spans="1:20" s="2" customFormat="1" ht="18" customHeight="1" x14ac:dyDescent="0.25">
      <c r="A15" s="13">
        <v>5</v>
      </c>
      <c r="B15" s="145">
        <v>111316013</v>
      </c>
      <c r="C15" s="146" t="s">
        <v>657</v>
      </c>
      <c r="D15" s="266" t="s">
        <v>658</v>
      </c>
      <c r="E15" s="506" t="s">
        <v>27</v>
      </c>
      <c r="F15" s="509">
        <v>35918</v>
      </c>
      <c r="G15" s="145" t="s">
        <v>28</v>
      </c>
      <c r="H15" s="13">
        <v>20</v>
      </c>
      <c r="I15" s="24">
        <v>25</v>
      </c>
      <c r="J15" s="24">
        <v>15</v>
      </c>
      <c r="K15" s="24">
        <v>16</v>
      </c>
      <c r="L15" s="24">
        <v>0</v>
      </c>
      <c r="M15" s="13">
        <f t="shared" si="0"/>
        <v>76</v>
      </c>
      <c r="N15" s="13" t="str">
        <f t="shared" si="1"/>
        <v>Khá</v>
      </c>
      <c r="O15" s="263"/>
    </row>
    <row r="16" spans="1:20" s="2" customFormat="1" ht="18" customHeight="1" x14ac:dyDescent="0.25">
      <c r="A16" s="13">
        <v>6</v>
      </c>
      <c r="B16" s="145">
        <v>111316014</v>
      </c>
      <c r="C16" s="146" t="s">
        <v>659</v>
      </c>
      <c r="D16" s="266" t="s">
        <v>658</v>
      </c>
      <c r="E16" s="506" t="s">
        <v>27</v>
      </c>
      <c r="F16" s="509">
        <v>36046</v>
      </c>
      <c r="G16" s="145" t="s">
        <v>28</v>
      </c>
      <c r="H16" s="13">
        <v>20</v>
      </c>
      <c r="I16" s="25">
        <v>22</v>
      </c>
      <c r="J16" s="25">
        <v>10</v>
      </c>
      <c r="K16" s="25">
        <v>16</v>
      </c>
      <c r="L16" s="25">
        <v>2</v>
      </c>
      <c r="M16" s="13">
        <f t="shared" si="0"/>
        <v>70</v>
      </c>
      <c r="N16" s="13" t="str">
        <f t="shared" si="1"/>
        <v>Khá</v>
      </c>
      <c r="O16" s="263"/>
    </row>
    <row r="17" spans="1:20" s="2" customFormat="1" ht="18" customHeight="1" x14ac:dyDescent="0.25">
      <c r="A17" s="13">
        <v>7</v>
      </c>
      <c r="B17" s="145">
        <v>111316015</v>
      </c>
      <c r="C17" s="146" t="s">
        <v>660</v>
      </c>
      <c r="D17" s="266" t="s">
        <v>661</v>
      </c>
      <c r="E17" s="506" t="s">
        <v>27</v>
      </c>
      <c r="F17" s="509">
        <v>36110</v>
      </c>
      <c r="G17" s="145" t="s">
        <v>28</v>
      </c>
      <c r="H17" s="13">
        <v>20</v>
      </c>
      <c r="I17" s="25">
        <v>22</v>
      </c>
      <c r="J17" s="25">
        <v>10</v>
      </c>
      <c r="K17" s="25">
        <v>16</v>
      </c>
      <c r="L17" s="23"/>
      <c r="M17" s="20">
        <f t="shared" si="0"/>
        <v>68</v>
      </c>
      <c r="N17" s="20" t="str">
        <f t="shared" si="1"/>
        <v>Khá</v>
      </c>
      <c r="O17" s="263"/>
    </row>
    <row r="18" spans="1:20" s="2" customFormat="1" ht="18" customHeight="1" x14ac:dyDescent="0.25">
      <c r="A18" s="13">
        <v>8</v>
      </c>
      <c r="B18" s="145">
        <v>111316026</v>
      </c>
      <c r="C18" s="146" t="s">
        <v>662</v>
      </c>
      <c r="D18" s="266" t="s">
        <v>663</v>
      </c>
      <c r="E18" s="506" t="s">
        <v>27</v>
      </c>
      <c r="F18" s="145" t="s">
        <v>772</v>
      </c>
      <c r="G18" s="145" t="s">
        <v>28</v>
      </c>
      <c r="H18" s="13">
        <v>20</v>
      </c>
      <c r="I18" s="25">
        <v>25</v>
      </c>
      <c r="J18" s="25">
        <v>15</v>
      </c>
      <c r="K18" s="25">
        <v>16</v>
      </c>
      <c r="L18" s="25">
        <v>3</v>
      </c>
      <c r="M18" s="20">
        <v>80</v>
      </c>
      <c r="N18" s="20" t="str">
        <f t="shared" si="1"/>
        <v>Tốt</v>
      </c>
      <c r="O18" s="263" t="s">
        <v>2156</v>
      </c>
    </row>
    <row r="19" spans="1:20" s="2" customFormat="1" ht="18" customHeight="1" x14ac:dyDescent="0.25">
      <c r="A19" s="13">
        <v>9</v>
      </c>
      <c r="B19" s="145">
        <v>111316031</v>
      </c>
      <c r="C19" s="146" t="s">
        <v>664</v>
      </c>
      <c r="D19" s="266" t="s">
        <v>663</v>
      </c>
      <c r="E19" s="506" t="s">
        <v>27</v>
      </c>
      <c r="F19" s="513" t="s">
        <v>773</v>
      </c>
      <c r="G19" s="129" t="s">
        <v>28</v>
      </c>
      <c r="H19" s="13">
        <v>20</v>
      </c>
      <c r="I19" s="25">
        <v>25</v>
      </c>
      <c r="J19" s="25">
        <v>10</v>
      </c>
      <c r="K19" s="25">
        <v>22</v>
      </c>
      <c r="L19" s="25">
        <v>3</v>
      </c>
      <c r="M19" s="20">
        <f t="shared" si="0"/>
        <v>80</v>
      </c>
      <c r="N19" s="20" t="str">
        <f t="shared" si="1"/>
        <v>Tốt</v>
      </c>
      <c r="O19" s="263" t="s">
        <v>2146</v>
      </c>
    </row>
    <row r="20" spans="1:20" s="2" customFormat="1" ht="18" customHeight="1" x14ac:dyDescent="0.25">
      <c r="A20" s="13">
        <v>10</v>
      </c>
      <c r="B20" s="145">
        <v>111316028</v>
      </c>
      <c r="C20" s="146" t="s">
        <v>665</v>
      </c>
      <c r="D20" s="266" t="s">
        <v>663</v>
      </c>
      <c r="E20" s="506" t="s">
        <v>27</v>
      </c>
      <c r="F20" s="145" t="s">
        <v>774</v>
      </c>
      <c r="G20" s="145" t="s">
        <v>28</v>
      </c>
      <c r="H20" s="13">
        <v>20</v>
      </c>
      <c r="I20" s="25">
        <v>25</v>
      </c>
      <c r="J20" s="25">
        <v>10</v>
      </c>
      <c r="K20" s="25">
        <v>24</v>
      </c>
      <c r="L20" s="25">
        <v>0</v>
      </c>
      <c r="M20" s="13">
        <f t="shared" si="0"/>
        <v>79</v>
      </c>
      <c r="N20" s="13" t="str">
        <f t="shared" si="1"/>
        <v>Khá</v>
      </c>
      <c r="O20" s="263"/>
    </row>
    <row r="21" spans="1:20" s="284" customFormat="1" ht="18" customHeight="1" x14ac:dyDescent="0.25">
      <c r="A21" s="13">
        <v>11</v>
      </c>
      <c r="B21" s="279">
        <v>111316027</v>
      </c>
      <c r="C21" s="280" t="s">
        <v>666</v>
      </c>
      <c r="D21" s="281" t="s">
        <v>663</v>
      </c>
      <c r="E21" s="506" t="s">
        <v>27</v>
      </c>
      <c r="F21" s="509" t="s">
        <v>775</v>
      </c>
      <c r="G21" s="145" t="s">
        <v>28</v>
      </c>
      <c r="H21" s="13">
        <v>20</v>
      </c>
      <c r="I21" s="25">
        <v>22</v>
      </c>
      <c r="J21" s="25">
        <v>15</v>
      </c>
      <c r="K21" s="25">
        <v>16</v>
      </c>
      <c r="L21" s="24">
        <v>6</v>
      </c>
      <c r="M21" s="13">
        <f t="shared" si="0"/>
        <v>79</v>
      </c>
      <c r="N21" s="13" t="str">
        <f t="shared" si="1"/>
        <v>Khá</v>
      </c>
      <c r="O21" s="263"/>
      <c r="P21" s="2"/>
      <c r="Q21" s="2"/>
      <c r="R21" s="2"/>
      <c r="S21" s="2"/>
      <c r="T21" s="2"/>
    </row>
    <row r="22" spans="1:20" s="2" customFormat="1" ht="18" customHeight="1" x14ac:dyDescent="0.25">
      <c r="A22" s="13">
        <v>12</v>
      </c>
      <c r="B22" s="145">
        <v>111316029</v>
      </c>
      <c r="C22" s="146" t="s">
        <v>667</v>
      </c>
      <c r="D22" s="266" t="s">
        <v>663</v>
      </c>
      <c r="E22" s="506" t="s">
        <v>27</v>
      </c>
      <c r="F22" s="279" t="s">
        <v>776</v>
      </c>
      <c r="G22" s="279" t="s">
        <v>28</v>
      </c>
      <c r="H22" s="13">
        <v>20</v>
      </c>
      <c r="I22" s="24">
        <v>25</v>
      </c>
      <c r="J22" s="24">
        <v>10</v>
      </c>
      <c r="K22" s="24">
        <v>22</v>
      </c>
      <c r="L22" s="24">
        <v>10</v>
      </c>
      <c r="M22" s="20">
        <f t="shared" si="0"/>
        <v>87</v>
      </c>
      <c r="N22" s="20" t="str">
        <f t="shared" si="1"/>
        <v>Tốt</v>
      </c>
      <c r="O22" s="263" t="s">
        <v>2157</v>
      </c>
    </row>
    <row r="23" spans="1:20" s="2" customFormat="1" ht="18" customHeight="1" x14ac:dyDescent="0.25">
      <c r="A23" s="13">
        <v>13</v>
      </c>
      <c r="B23" s="145">
        <v>111316022</v>
      </c>
      <c r="C23" s="146" t="s">
        <v>668</v>
      </c>
      <c r="D23" s="266" t="s">
        <v>669</v>
      </c>
      <c r="E23" s="506" t="s">
        <v>27</v>
      </c>
      <c r="F23" s="509">
        <v>36069</v>
      </c>
      <c r="G23" s="145" t="s">
        <v>28</v>
      </c>
      <c r="H23" s="13">
        <v>20</v>
      </c>
      <c r="I23" s="24">
        <v>22</v>
      </c>
      <c r="J23" s="24">
        <v>10</v>
      </c>
      <c r="K23" s="24">
        <v>16</v>
      </c>
      <c r="L23" s="25">
        <v>0</v>
      </c>
      <c r="M23" s="13">
        <f t="shared" si="0"/>
        <v>68</v>
      </c>
      <c r="N23" s="13" t="str">
        <f t="shared" si="1"/>
        <v>Khá</v>
      </c>
      <c r="O23" s="263"/>
    </row>
    <row r="24" spans="1:20" s="2" customFormat="1" ht="18" customHeight="1" x14ac:dyDescent="0.25">
      <c r="A24" s="13">
        <v>14</v>
      </c>
      <c r="B24" s="145">
        <v>111316024</v>
      </c>
      <c r="C24" s="146" t="s">
        <v>670</v>
      </c>
      <c r="D24" s="266" t="s">
        <v>669</v>
      </c>
      <c r="E24" s="506" t="s">
        <v>27</v>
      </c>
      <c r="F24" s="509">
        <v>35833</v>
      </c>
      <c r="G24" s="145" t="s">
        <v>28</v>
      </c>
      <c r="H24" s="13">
        <v>20</v>
      </c>
      <c r="I24" s="24">
        <v>22</v>
      </c>
      <c r="J24" s="24">
        <v>12</v>
      </c>
      <c r="K24" s="24">
        <v>22</v>
      </c>
      <c r="L24" s="25">
        <v>10</v>
      </c>
      <c r="M24" s="20">
        <f t="shared" si="0"/>
        <v>86</v>
      </c>
      <c r="N24" s="20" t="str">
        <f t="shared" si="1"/>
        <v>Tốt</v>
      </c>
      <c r="O24" s="263" t="s">
        <v>2158</v>
      </c>
    </row>
    <row r="25" spans="1:20" s="2" customFormat="1" ht="18" customHeight="1" x14ac:dyDescent="0.25">
      <c r="A25" s="13">
        <v>15</v>
      </c>
      <c r="B25" s="145">
        <v>111316017</v>
      </c>
      <c r="C25" s="146" t="s">
        <v>672</v>
      </c>
      <c r="D25" s="266" t="s">
        <v>673</v>
      </c>
      <c r="E25" s="506" t="s">
        <v>27</v>
      </c>
      <c r="F25" s="145" t="s">
        <v>777</v>
      </c>
      <c r="G25" s="145" t="s">
        <v>28</v>
      </c>
      <c r="H25" s="13">
        <v>20</v>
      </c>
      <c r="I25" s="24">
        <v>22</v>
      </c>
      <c r="J25" s="24">
        <v>10</v>
      </c>
      <c r="K25" s="24">
        <v>16</v>
      </c>
      <c r="L25" s="25">
        <v>0</v>
      </c>
      <c r="M25" s="13">
        <f t="shared" si="0"/>
        <v>68</v>
      </c>
      <c r="N25" s="13" t="str">
        <f t="shared" si="1"/>
        <v>Khá</v>
      </c>
      <c r="O25" s="263"/>
    </row>
    <row r="26" spans="1:20" s="2" customFormat="1" ht="18" customHeight="1" x14ac:dyDescent="0.25">
      <c r="A26" s="13">
        <v>16</v>
      </c>
      <c r="B26" s="145">
        <v>111316018</v>
      </c>
      <c r="C26" s="146" t="s">
        <v>674</v>
      </c>
      <c r="D26" s="266" t="s">
        <v>673</v>
      </c>
      <c r="E26" s="506" t="s">
        <v>27</v>
      </c>
      <c r="F26" s="509" t="s">
        <v>778</v>
      </c>
      <c r="G26" s="145" t="s">
        <v>28</v>
      </c>
      <c r="H26" s="13">
        <v>20</v>
      </c>
      <c r="I26" s="24">
        <v>22</v>
      </c>
      <c r="J26" s="24">
        <v>10</v>
      </c>
      <c r="K26" s="24">
        <v>16</v>
      </c>
      <c r="L26" s="25">
        <v>0</v>
      </c>
      <c r="M26" s="13">
        <f t="shared" si="0"/>
        <v>68</v>
      </c>
      <c r="N26" s="13" t="str">
        <f t="shared" si="1"/>
        <v>Khá</v>
      </c>
      <c r="O26" s="263"/>
    </row>
    <row r="27" spans="1:20" s="284" customFormat="1" ht="18" customHeight="1" x14ac:dyDescent="0.25">
      <c r="A27" s="13">
        <v>17</v>
      </c>
      <c r="B27" s="279">
        <v>111316019</v>
      </c>
      <c r="C27" s="280" t="s">
        <v>675</v>
      </c>
      <c r="D27" s="281" t="s">
        <v>673</v>
      </c>
      <c r="E27" s="506" t="s">
        <v>27</v>
      </c>
      <c r="F27" s="509" t="s">
        <v>779</v>
      </c>
      <c r="G27" s="145" t="s">
        <v>68</v>
      </c>
      <c r="H27" s="13">
        <v>20</v>
      </c>
      <c r="I27" s="24">
        <v>25</v>
      </c>
      <c r="J27" s="24">
        <v>20</v>
      </c>
      <c r="K27" s="24">
        <v>21</v>
      </c>
      <c r="L27" s="25">
        <v>0</v>
      </c>
      <c r="M27" s="20">
        <f t="shared" si="0"/>
        <v>86</v>
      </c>
      <c r="N27" s="20" t="str">
        <f t="shared" si="1"/>
        <v>Tốt</v>
      </c>
      <c r="O27" s="263" t="s">
        <v>2159</v>
      </c>
      <c r="P27" s="2"/>
      <c r="Q27" s="2"/>
      <c r="R27" s="2"/>
      <c r="S27" s="2"/>
    </row>
    <row r="28" spans="1:20" s="2" customFormat="1" ht="18" customHeight="1" x14ac:dyDescent="0.25">
      <c r="A28" s="13">
        <v>18</v>
      </c>
      <c r="B28" s="145">
        <v>111316035</v>
      </c>
      <c r="C28" s="146" t="s">
        <v>676</v>
      </c>
      <c r="D28" s="266" t="s">
        <v>2164</v>
      </c>
      <c r="E28" s="506" t="s">
        <v>27</v>
      </c>
      <c r="F28" s="513" t="s">
        <v>780</v>
      </c>
      <c r="G28" s="129" t="s">
        <v>28</v>
      </c>
      <c r="H28" s="13">
        <v>20</v>
      </c>
      <c r="I28" s="24">
        <v>22</v>
      </c>
      <c r="J28" s="24">
        <v>10</v>
      </c>
      <c r="K28" s="24">
        <v>16</v>
      </c>
      <c r="L28" s="24">
        <v>0</v>
      </c>
      <c r="M28" s="13">
        <f t="shared" si="0"/>
        <v>68</v>
      </c>
      <c r="N28" s="13" t="str">
        <f t="shared" si="1"/>
        <v>Khá</v>
      </c>
      <c r="O28" s="263"/>
    </row>
    <row r="29" spans="1:20" s="2" customFormat="1" ht="18" customHeight="1" x14ac:dyDescent="0.25">
      <c r="A29" s="13">
        <v>19</v>
      </c>
      <c r="B29" s="145">
        <v>111316036</v>
      </c>
      <c r="C29" s="146" t="s">
        <v>677</v>
      </c>
      <c r="D29" s="266" t="s">
        <v>678</v>
      </c>
      <c r="E29" s="506" t="s">
        <v>31</v>
      </c>
      <c r="F29" s="145" t="s">
        <v>363</v>
      </c>
      <c r="G29" s="145" t="s">
        <v>28</v>
      </c>
      <c r="H29" s="13">
        <v>20</v>
      </c>
      <c r="I29" s="24">
        <v>22</v>
      </c>
      <c r="J29" s="24">
        <v>13</v>
      </c>
      <c r="K29" s="24">
        <v>19</v>
      </c>
      <c r="L29" s="25">
        <v>0</v>
      </c>
      <c r="M29" s="13">
        <f t="shared" si="0"/>
        <v>74</v>
      </c>
      <c r="N29" s="13" t="str">
        <f t="shared" si="1"/>
        <v>Khá</v>
      </c>
      <c r="O29" s="263"/>
    </row>
    <row r="30" spans="1:20" s="2" customFormat="1" ht="18" customHeight="1" x14ac:dyDescent="0.25">
      <c r="A30" s="13">
        <v>20</v>
      </c>
      <c r="B30" s="145">
        <v>111316039</v>
      </c>
      <c r="C30" s="146" t="s">
        <v>679</v>
      </c>
      <c r="D30" s="266" t="s">
        <v>680</v>
      </c>
      <c r="E30" s="506" t="s">
        <v>27</v>
      </c>
      <c r="F30" s="129" t="s">
        <v>781</v>
      </c>
      <c r="G30" s="129" t="s">
        <v>28</v>
      </c>
      <c r="H30" s="13">
        <v>20</v>
      </c>
      <c r="I30" s="24">
        <v>22</v>
      </c>
      <c r="J30" s="24">
        <v>14</v>
      </c>
      <c r="K30" s="24">
        <v>20</v>
      </c>
      <c r="L30" s="25">
        <v>0</v>
      </c>
      <c r="M30" s="13">
        <f t="shared" si="0"/>
        <v>76</v>
      </c>
      <c r="N30" s="13" t="str">
        <f t="shared" si="1"/>
        <v>Khá</v>
      </c>
      <c r="O30" s="263"/>
    </row>
    <row r="31" spans="1:20" s="2" customFormat="1" ht="18" customHeight="1" x14ac:dyDescent="0.25">
      <c r="A31" s="13">
        <v>21</v>
      </c>
      <c r="B31" s="145">
        <v>111316043</v>
      </c>
      <c r="C31" s="146" t="s">
        <v>681</v>
      </c>
      <c r="D31" s="266" t="s">
        <v>682</v>
      </c>
      <c r="E31" s="506" t="s">
        <v>27</v>
      </c>
      <c r="F31" s="513">
        <v>35833</v>
      </c>
      <c r="G31" s="129" t="s">
        <v>28</v>
      </c>
      <c r="H31" s="13">
        <v>20</v>
      </c>
      <c r="I31" s="24">
        <v>22</v>
      </c>
      <c r="J31" s="24">
        <v>10</v>
      </c>
      <c r="K31" s="24">
        <v>16</v>
      </c>
      <c r="L31" s="25">
        <v>0</v>
      </c>
      <c r="M31" s="13">
        <f t="shared" si="0"/>
        <v>68</v>
      </c>
      <c r="N31" s="13" t="str">
        <f t="shared" si="1"/>
        <v>Khá</v>
      </c>
      <c r="O31" s="263"/>
    </row>
    <row r="32" spans="1:20" s="2" customFormat="1" ht="18" customHeight="1" x14ac:dyDescent="0.25">
      <c r="A32" s="13">
        <v>22</v>
      </c>
      <c r="B32" s="145">
        <v>111316046</v>
      </c>
      <c r="C32" s="146" t="s">
        <v>683</v>
      </c>
      <c r="D32" s="266" t="s">
        <v>684</v>
      </c>
      <c r="E32" s="506" t="s">
        <v>27</v>
      </c>
      <c r="F32" s="129" t="s">
        <v>783</v>
      </c>
      <c r="G32" s="129" t="s">
        <v>28</v>
      </c>
      <c r="H32" s="13">
        <v>20</v>
      </c>
      <c r="I32" s="24">
        <v>22</v>
      </c>
      <c r="J32" s="24">
        <v>10</v>
      </c>
      <c r="K32" s="24">
        <v>16</v>
      </c>
      <c r="L32" s="25">
        <v>0</v>
      </c>
      <c r="M32" s="13">
        <f>H32+I32+J32+K32+L32</f>
        <v>68</v>
      </c>
      <c r="N32" s="13" t="str">
        <f>IF(M32&gt;=90,"Xuất sắc",IF(M32&gt;=80,"Tốt",IF(M32&gt;=65,"Khá",IF(M32&gt;=50,"Trung bình",IF(M32&gt;=35,"Yếu","Kém")))))</f>
        <v>Khá</v>
      </c>
      <c r="O32" s="263"/>
    </row>
    <row r="33" spans="1:15" s="2" customFormat="1" ht="18" customHeight="1" x14ac:dyDescent="0.25">
      <c r="A33" s="13">
        <v>23</v>
      </c>
      <c r="B33" s="145">
        <v>111316047</v>
      </c>
      <c r="C33" s="146" t="s">
        <v>685</v>
      </c>
      <c r="D33" s="266" t="s">
        <v>25</v>
      </c>
      <c r="E33" s="506" t="s">
        <v>31</v>
      </c>
      <c r="F33" s="509" t="s">
        <v>784</v>
      </c>
      <c r="G33" s="145" t="s">
        <v>28</v>
      </c>
      <c r="H33" s="13">
        <v>20</v>
      </c>
      <c r="I33" s="24">
        <v>25</v>
      </c>
      <c r="J33" s="24">
        <v>10</v>
      </c>
      <c r="K33" s="24">
        <v>22</v>
      </c>
      <c r="L33" s="25">
        <v>0</v>
      </c>
      <c r="M33" s="13">
        <f>H33+I33+J33+K33+L33</f>
        <v>77</v>
      </c>
      <c r="N33" s="13" t="str">
        <f>IF(M33&gt;=90,"Xuất sắc",IF(M33&gt;=80,"Tốt",IF(M33&gt;=65,"Khá",IF(M33&gt;=50,"Trung bình",IF(M33&gt;=35,"Yếu","Kém")))))</f>
        <v>Khá</v>
      </c>
      <c r="O33" s="263"/>
    </row>
    <row r="34" spans="1:15" s="2" customFormat="1" ht="18" customHeight="1" x14ac:dyDescent="0.25">
      <c r="A34" s="13">
        <v>24</v>
      </c>
      <c r="B34" s="145">
        <v>111316045</v>
      </c>
      <c r="C34" s="146" t="s">
        <v>686</v>
      </c>
      <c r="D34" s="266" t="s">
        <v>687</v>
      </c>
      <c r="E34" s="506" t="s">
        <v>27</v>
      </c>
      <c r="F34" s="145" t="s">
        <v>782</v>
      </c>
      <c r="G34" s="145" t="s">
        <v>28</v>
      </c>
      <c r="H34" s="13">
        <v>20</v>
      </c>
      <c r="I34" s="24">
        <v>25</v>
      </c>
      <c r="J34" s="24">
        <v>10</v>
      </c>
      <c r="K34" s="24">
        <v>22</v>
      </c>
      <c r="L34" s="25">
        <v>0</v>
      </c>
      <c r="M34" s="13">
        <f>H34+I34+J34+K34+L34</f>
        <v>77</v>
      </c>
      <c r="N34" s="13" t="str">
        <f>IF(M34&gt;=90,"Xuất sắc",IF(M34&gt;=80,"Tốt",IF(M34&gt;=65,"Khá",IF(M34&gt;=50,"Trung bình",IF(M34&gt;=35,"Yếu","Kém")))))</f>
        <v>Khá</v>
      </c>
      <c r="O34" s="263" t="s">
        <v>671</v>
      </c>
    </row>
    <row r="35" spans="1:15" s="2" customFormat="1" ht="18" customHeight="1" x14ac:dyDescent="0.25">
      <c r="A35" s="13">
        <v>25</v>
      </c>
      <c r="B35" s="145">
        <v>111316048</v>
      </c>
      <c r="C35" s="146" t="s">
        <v>688</v>
      </c>
      <c r="D35" s="266" t="s">
        <v>689</v>
      </c>
      <c r="E35" s="506" t="s">
        <v>27</v>
      </c>
      <c r="F35" s="509" t="s">
        <v>785</v>
      </c>
      <c r="G35" s="145" t="s">
        <v>28</v>
      </c>
      <c r="H35" s="13">
        <v>20</v>
      </c>
      <c r="I35" s="24">
        <v>22</v>
      </c>
      <c r="J35" s="24">
        <v>10</v>
      </c>
      <c r="K35" s="24">
        <v>16</v>
      </c>
      <c r="L35" s="25">
        <v>0</v>
      </c>
      <c r="M35" s="13">
        <f t="shared" si="0"/>
        <v>68</v>
      </c>
      <c r="N35" s="13" t="str">
        <f t="shared" si="1"/>
        <v>Khá</v>
      </c>
      <c r="O35" s="263"/>
    </row>
    <row r="36" spans="1:15" s="2" customFormat="1" ht="18" customHeight="1" x14ac:dyDescent="0.25">
      <c r="A36" s="13">
        <v>26</v>
      </c>
      <c r="B36" s="145">
        <v>111316050</v>
      </c>
      <c r="C36" s="146" t="s">
        <v>690</v>
      </c>
      <c r="D36" s="266" t="s">
        <v>691</v>
      </c>
      <c r="E36" s="506" t="s">
        <v>27</v>
      </c>
      <c r="F36" s="509">
        <v>35796</v>
      </c>
      <c r="G36" s="145" t="s">
        <v>28</v>
      </c>
      <c r="H36" s="13">
        <v>16</v>
      </c>
      <c r="I36" s="24">
        <v>22</v>
      </c>
      <c r="J36" s="24">
        <v>10</v>
      </c>
      <c r="K36" s="24">
        <v>25</v>
      </c>
      <c r="L36" s="25">
        <v>5</v>
      </c>
      <c r="M36" s="13">
        <f t="shared" si="0"/>
        <v>78</v>
      </c>
      <c r="N36" s="13" t="str">
        <f t="shared" si="1"/>
        <v>Khá</v>
      </c>
      <c r="O36" s="263" t="s">
        <v>2217</v>
      </c>
    </row>
    <row r="37" spans="1:15" s="2" customFormat="1" ht="18" customHeight="1" x14ac:dyDescent="0.25">
      <c r="A37" s="13">
        <v>27</v>
      </c>
      <c r="B37" s="145">
        <v>111316051</v>
      </c>
      <c r="C37" s="146" t="s">
        <v>664</v>
      </c>
      <c r="D37" s="266" t="s">
        <v>691</v>
      </c>
      <c r="E37" s="506" t="s">
        <v>27</v>
      </c>
      <c r="F37" s="145" t="s">
        <v>786</v>
      </c>
      <c r="G37" s="145" t="s">
        <v>28</v>
      </c>
      <c r="H37" s="13">
        <v>20</v>
      </c>
      <c r="I37" s="24">
        <v>22</v>
      </c>
      <c r="J37" s="24">
        <v>12</v>
      </c>
      <c r="K37" s="24">
        <v>16</v>
      </c>
      <c r="L37" s="25">
        <v>0</v>
      </c>
      <c r="M37" s="13">
        <f t="shared" si="0"/>
        <v>70</v>
      </c>
      <c r="N37" s="13" t="str">
        <f t="shared" si="1"/>
        <v>Khá</v>
      </c>
      <c r="O37" s="263"/>
    </row>
    <row r="38" spans="1:15" s="2" customFormat="1" ht="18" customHeight="1" x14ac:dyDescent="0.25">
      <c r="A38" s="13">
        <v>28</v>
      </c>
      <c r="B38" s="145">
        <v>111316052</v>
      </c>
      <c r="C38" s="146" t="s">
        <v>692</v>
      </c>
      <c r="D38" s="266" t="s">
        <v>691</v>
      </c>
      <c r="E38" s="506" t="s">
        <v>27</v>
      </c>
      <c r="F38" s="509">
        <v>35617</v>
      </c>
      <c r="G38" s="145" t="s">
        <v>28</v>
      </c>
      <c r="H38" s="13">
        <v>18</v>
      </c>
      <c r="I38" s="24">
        <v>25</v>
      </c>
      <c r="J38" s="24">
        <v>20</v>
      </c>
      <c r="K38" s="24">
        <v>16</v>
      </c>
      <c r="L38" s="25">
        <v>0</v>
      </c>
      <c r="M38" s="20">
        <f t="shared" si="0"/>
        <v>79</v>
      </c>
      <c r="N38" s="20" t="str">
        <f t="shared" si="1"/>
        <v>Khá</v>
      </c>
      <c r="O38" s="263" t="s">
        <v>2015</v>
      </c>
    </row>
    <row r="39" spans="1:15" s="2" customFormat="1" ht="18" customHeight="1" x14ac:dyDescent="0.25">
      <c r="A39" s="13">
        <v>29</v>
      </c>
      <c r="B39" s="145">
        <v>111316053</v>
      </c>
      <c r="C39" s="146" t="s">
        <v>693</v>
      </c>
      <c r="D39" s="266" t="s">
        <v>694</v>
      </c>
      <c r="E39" s="506" t="s">
        <v>27</v>
      </c>
      <c r="F39" s="513">
        <v>35492</v>
      </c>
      <c r="G39" s="129" t="s">
        <v>28</v>
      </c>
      <c r="H39" s="13">
        <v>20</v>
      </c>
      <c r="I39" s="24">
        <v>22</v>
      </c>
      <c r="J39" s="24">
        <v>10</v>
      </c>
      <c r="K39" s="24">
        <v>16</v>
      </c>
      <c r="L39" s="25">
        <v>5</v>
      </c>
      <c r="M39" s="13">
        <f t="shared" si="0"/>
        <v>73</v>
      </c>
      <c r="N39" s="13" t="str">
        <f t="shared" si="1"/>
        <v>Khá</v>
      </c>
      <c r="O39" s="263"/>
    </row>
    <row r="40" spans="1:15" s="2" customFormat="1" ht="18" customHeight="1" x14ac:dyDescent="0.25">
      <c r="A40" s="13">
        <v>30</v>
      </c>
      <c r="B40" s="145">
        <v>111316055</v>
      </c>
      <c r="C40" s="146" t="s">
        <v>695</v>
      </c>
      <c r="D40" s="266" t="s">
        <v>694</v>
      </c>
      <c r="E40" s="506" t="s">
        <v>27</v>
      </c>
      <c r="F40" s="145" t="s">
        <v>787</v>
      </c>
      <c r="G40" s="145" t="s">
        <v>28</v>
      </c>
      <c r="H40" s="13">
        <v>20</v>
      </c>
      <c r="I40" s="24">
        <v>22</v>
      </c>
      <c r="J40" s="24">
        <v>10</v>
      </c>
      <c r="K40" s="24">
        <v>22</v>
      </c>
      <c r="L40" s="25">
        <v>10</v>
      </c>
      <c r="M40" s="20">
        <f t="shared" si="0"/>
        <v>84</v>
      </c>
      <c r="N40" s="20" t="str">
        <f t="shared" si="1"/>
        <v>Tốt</v>
      </c>
      <c r="O40" s="263" t="s">
        <v>2160</v>
      </c>
    </row>
    <row r="41" spans="1:15" s="2" customFormat="1" ht="18" customHeight="1" x14ac:dyDescent="0.25">
      <c r="A41" s="13">
        <v>31</v>
      </c>
      <c r="B41" s="145">
        <v>111316057</v>
      </c>
      <c r="C41" s="146" t="s">
        <v>697</v>
      </c>
      <c r="D41" s="266" t="s">
        <v>698</v>
      </c>
      <c r="E41" s="506" t="s">
        <v>27</v>
      </c>
      <c r="F41" s="513" t="s">
        <v>788</v>
      </c>
      <c r="G41" s="129" t="s">
        <v>28</v>
      </c>
      <c r="H41" s="13">
        <v>20</v>
      </c>
      <c r="I41" s="24">
        <v>22</v>
      </c>
      <c r="J41" s="24">
        <v>20</v>
      </c>
      <c r="K41" s="24">
        <v>25</v>
      </c>
      <c r="L41" s="25">
        <v>0</v>
      </c>
      <c r="M41" s="20">
        <f t="shared" si="0"/>
        <v>87</v>
      </c>
      <c r="N41" s="20" t="str">
        <f t="shared" si="1"/>
        <v>Tốt</v>
      </c>
      <c r="O41" s="263" t="s">
        <v>2161</v>
      </c>
    </row>
    <row r="42" spans="1:15" s="2" customFormat="1" ht="18" customHeight="1" x14ac:dyDescent="0.25">
      <c r="A42" s="13">
        <v>32</v>
      </c>
      <c r="B42" s="145">
        <v>111316058</v>
      </c>
      <c r="C42" s="146" t="s">
        <v>699</v>
      </c>
      <c r="D42" s="266" t="s">
        <v>700</v>
      </c>
      <c r="E42" s="506" t="s">
        <v>27</v>
      </c>
      <c r="F42" s="145" t="s">
        <v>789</v>
      </c>
      <c r="G42" s="145" t="s">
        <v>28</v>
      </c>
      <c r="H42" s="13">
        <v>20</v>
      </c>
      <c r="I42" s="24">
        <v>22</v>
      </c>
      <c r="J42" s="24">
        <v>19</v>
      </c>
      <c r="K42" s="24">
        <v>20</v>
      </c>
      <c r="L42" s="25">
        <v>8</v>
      </c>
      <c r="M42" s="20">
        <f t="shared" si="0"/>
        <v>89</v>
      </c>
      <c r="N42" s="20" t="str">
        <f t="shared" si="1"/>
        <v>Tốt</v>
      </c>
      <c r="O42" s="263" t="s">
        <v>2226</v>
      </c>
    </row>
    <row r="43" spans="1:15" s="2" customFormat="1" ht="18" customHeight="1" x14ac:dyDescent="0.25">
      <c r="A43" s="13">
        <v>33</v>
      </c>
      <c r="B43" s="145">
        <v>111316059</v>
      </c>
      <c r="C43" s="146" t="s">
        <v>701</v>
      </c>
      <c r="D43" s="266" t="s">
        <v>700</v>
      </c>
      <c r="E43" s="506" t="s">
        <v>27</v>
      </c>
      <c r="F43" s="145" t="s">
        <v>790</v>
      </c>
      <c r="G43" s="145" t="s">
        <v>28</v>
      </c>
      <c r="H43" s="13">
        <v>20</v>
      </c>
      <c r="I43" s="24">
        <v>22</v>
      </c>
      <c r="J43" s="24">
        <v>10</v>
      </c>
      <c r="K43" s="24">
        <v>16</v>
      </c>
      <c r="L43" s="25">
        <v>3</v>
      </c>
      <c r="M43" s="13">
        <f t="shared" si="0"/>
        <v>71</v>
      </c>
      <c r="N43" s="13" t="str">
        <f t="shared" si="1"/>
        <v>Khá</v>
      </c>
      <c r="O43" s="263"/>
    </row>
    <row r="44" spans="1:15" s="2" customFormat="1" ht="18" customHeight="1" x14ac:dyDescent="0.25">
      <c r="A44" s="13">
        <v>34</v>
      </c>
      <c r="B44" s="145">
        <v>111316063</v>
      </c>
      <c r="C44" s="146" t="s">
        <v>702</v>
      </c>
      <c r="D44" s="266" t="s">
        <v>703</v>
      </c>
      <c r="E44" s="506" t="s">
        <v>31</v>
      </c>
      <c r="F44" s="509">
        <v>35806</v>
      </c>
      <c r="G44" s="145" t="s">
        <v>28</v>
      </c>
      <c r="H44" s="13">
        <v>20</v>
      </c>
      <c r="I44" s="24">
        <v>22</v>
      </c>
      <c r="J44" s="24">
        <v>18</v>
      </c>
      <c r="K44" s="24">
        <v>23</v>
      </c>
      <c r="L44" s="25">
        <v>6</v>
      </c>
      <c r="M44" s="20">
        <f t="shared" si="0"/>
        <v>89</v>
      </c>
      <c r="N44" s="20" t="str">
        <f t="shared" si="1"/>
        <v>Tốt</v>
      </c>
      <c r="O44" s="263" t="s">
        <v>2162</v>
      </c>
    </row>
    <row r="45" spans="1:15" s="2" customFormat="1" ht="18" customHeight="1" x14ac:dyDescent="0.25">
      <c r="A45" s="13">
        <v>35</v>
      </c>
      <c r="B45" s="145">
        <v>111316064</v>
      </c>
      <c r="C45" s="146" t="s">
        <v>704</v>
      </c>
      <c r="D45" s="266" t="s">
        <v>703</v>
      </c>
      <c r="E45" s="506" t="s">
        <v>31</v>
      </c>
      <c r="F45" s="129" t="s">
        <v>791</v>
      </c>
      <c r="G45" s="129" t="s">
        <v>28</v>
      </c>
      <c r="H45" s="13">
        <v>20</v>
      </c>
      <c r="I45" s="24">
        <v>22</v>
      </c>
      <c r="J45" s="24">
        <v>10</v>
      </c>
      <c r="K45" s="24">
        <v>16</v>
      </c>
      <c r="L45" s="25">
        <v>0</v>
      </c>
      <c r="M45" s="13">
        <f t="shared" si="0"/>
        <v>68</v>
      </c>
      <c r="N45" s="13" t="str">
        <f t="shared" si="1"/>
        <v>Khá</v>
      </c>
      <c r="O45" s="263"/>
    </row>
    <row r="46" spans="1:15" s="2" customFormat="1" ht="18" customHeight="1" x14ac:dyDescent="0.25">
      <c r="A46" s="13">
        <v>36</v>
      </c>
      <c r="B46" s="145">
        <v>111316068</v>
      </c>
      <c r="C46" s="146" t="s">
        <v>705</v>
      </c>
      <c r="D46" s="266" t="s">
        <v>706</v>
      </c>
      <c r="E46" s="506" t="s">
        <v>27</v>
      </c>
      <c r="F46" s="509" t="s">
        <v>792</v>
      </c>
      <c r="G46" s="145" t="s">
        <v>28</v>
      </c>
      <c r="H46" s="13">
        <v>20</v>
      </c>
      <c r="I46" s="24">
        <v>22</v>
      </c>
      <c r="J46" s="24">
        <v>10</v>
      </c>
      <c r="K46" s="24">
        <v>16</v>
      </c>
      <c r="L46" s="25">
        <v>3</v>
      </c>
      <c r="M46" s="13">
        <f t="shared" si="0"/>
        <v>71</v>
      </c>
      <c r="N46" s="13" t="str">
        <f t="shared" si="1"/>
        <v>Khá</v>
      </c>
      <c r="O46" s="263"/>
    </row>
    <row r="47" spans="1:15" s="2" customFormat="1" ht="18" customHeight="1" x14ac:dyDescent="0.25">
      <c r="A47" s="13">
        <v>37</v>
      </c>
      <c r="B47" s="145">
        <v>111316071</v>
      </c>
      <c r="C47" s="146" t="s">
        <v>707</v>
      </c>
      <c r="D47" s="266" t="s">
        <v>708</v>
      </c>
      <c r="E47" s="506" t="s">
        <v>31</v>
      </c>
      <c r="F47" s="509">
        <v>35858</v>
      </c>
      <c r="G47" s="145" t="s">
        <v>68</v>
      </c>
      <c r="H47" s="13">
        <v>20</v>
      </c>
      <c r="I47" s="24">
        <v>22</v>
      </c>
      <c r="J47" s="24">
        <v>14</v>
      </c>
      <c r="K47" s="24">
        <v>20</v>
      </c>
      <c r="L47" s="25">
        <v>0</v>
      </c>
      <c r="M47" s="13">
        <f t="shared" si="0"/>
        <v>76</v>
      </c>
      <c r="N47" s="13" t="str">
        <f t="shared" si="1"/>
        <v>Khá</v>
      </c>
      <c r="O47" s="263"/>
    </row>
    <row r="48" spans="1:15" s="2" customFormat="1" ht="18" customHeight="1" x14ac:dyDescent="0.25">
      <c r="A48" s="13">
        <v>38</v>
      </c>
      <c r="B48" s="145">
        <v>111316075</v>
      </c>
      <c r="C48" s="146" t="s">
        <v>709</v>
      </c>
      <c r="D48" s="266" t="s">
        <v>710</v>
      </c>
      <c r="E48" s="506" t="s">
        <v>27</v>
      </c>
      <c r="F48" s="514" t="s">
        <v>793</v>
      </c>
      <c r="G48" s="145" t="s">
        <v>68</v>
      </c>
      <c r="H48" s="13">
        <v>20</v>
      </c>
      <c r="I48" s="24">
        <v>22</v>
      </c>
      <c r="J48" s="24">
        <v>10</v>
      </c>
      <c r="K48" s="24">
        <v>16</v>
      </c>
      <c r="L48" s="25">
        <v>0</v>
      </c>
      <c r="M48" s="13">
        <f t="shared" si="0"/>
        <v>68</v>
      </c>
      <c r="N48" s="13" t="str">
        <f t="shared" si="1"/>
        <v>Khá</v>
      </c>
      <c r="O48" s="263"/>
    </row>
    <row r="49" spans="1:15" s="2" customFormat="1" ht="18" customHeight="1" x14ac:dyDescent="0.25">
      <c r="A49" s="13">
        <v>39</v>
      </c>
      <c r="B49" s="145">
        <v>111316076</v>
      </c>
      <c r="C49" s="146" t="s">
        <v>124</v>
      </c>
      <c r="D49" s="266" t="s">
        <v>711</v>
      </c>
      <c r="E49" s="506" t="s">
        <v>27</v>
      </c>
      <c r="F49" s="514">
        <v>35979</v>
      </c>
      <c r="G49" s="145" t="s">
        <v>28</v>
      </c>
      <c r="H49" s="13">
        <v>20</v>
      </c>
      <c r="I49" s="24">
        <v>22</v>
      </c>
      <c r="J49" s="24">
        <v>10</v>
      </c>
      <c r="K49" s="24">
        <v>16</v>
      </c>
      <c r="L49" s="25">
        <v>0</v>
      </c>
      <c r="M49" s="13">
        <f t="shared" si="0"/>
        <v>68</v>
      </c>
      <c r="N49" s="13" t="str">
        <f t="shared" si="1"/>
        <v>Khá</v>
      </c>
      <c r="O49" s="263"/>
    </row>
    <row r="50" spans="1:15" s="2" customFormat="1" ht="18" customHeight="1" x14ac:dyDescent="0.25">
      <c r="A50" s="13">
        <v>40</v>
      </c>
      <c r="B50" s="145">
        <v>111316078</v>
      </c>
      <c r="C50" s="146" t="s">
        <v>712</v>
      </c>
      <c r="D50" s="266" t="s">
        <v>713</v>
      </c>
      <c r="E50" s="506" t="s">
        <v>27</v>
      </c>
      <c r="F50" s="515" t="s">
        <v>794</v>
      </c>
      <c r="G50" s="145" t="s">
        <v>28</v>
      </c>
      <c r="H50" s="13">
        <v>20</v>
      </c>
      <c r="I50" s="24">
        <v>22</v>
      </c>
      <c r="J50" s="24">
        <v>10</v>
      </c>
      <c r="K50" s="24">
        <v>16</v>
      </c>
      <c r="L50" s="25">
        <v>0</v>
      </c>
      <c r="M50" s="13">
        <f t="shared" si="0"/>
        <v>68</v>
      </c>
      <c r="N50" s="13" t="str">
        <f t="shared" si="1"/>
        <v>Khá</v>
      </c>
      <c r="O50" s="263"/>
    </row>
    <row r="51" spans="1:15" s="2" customFormat="1" ht="18" customHeight="1" x14ac:dyDescent="0.25">
      <c r="A51" s="13">
        <v>41</v>
      </c>
      <c r="B51" s="145">
        <v>111316081</v>
      </c>
      <c r="C51" s="146" t="s">
        <v>714</v>
      </c>
      <c r="D51" s="266" t="s">
        <v>715</v>
      </c>
      <c r="E51" s="506" t="s">
        <v>27</v>
      </c>
      <c r="F51" s="514" t="s">
        <v>795</v>
      </c>
      <c r="G51" s="145" t="s">
        <v>28</v>
      </c>
      <c r="H51" s="13">
        <v>20</v>
      </c>
      <c r="I51" s="24">
        <v>22</v>
      </c>
      <c r="J51" s="24">
        <v>10</v>
      </c>
      <c r="K51" s="24">
        <v>16</v>
      </c>
      <c r="L51" s="25">
        <v>3</v>
      </c>
      <c r="M51" s="13">
        <f t="shared" si="0"/>
        <v>71</v>
      </c>
      <c r="N51" s="13" t="str">
        <f t="shared" si="1"/>
        <v>Khá</v>
      </c>
      <c r="O51" s="263"/>
    </row>
    <row r="52" spans="1:15" s="2" customFormat="1" ht="18" customHeight="1" x14ac:dyDescent="0.25">
      <c r="A52" s="13">
        <v>42</v>
      </c>
      <c r="B52" s="145">
        <v>111316082</v>
      </c>
      <c r="C52" s="146" t="s">
        <v>716</v>
      </c>
      <c r="D52" s="266" t="s">
        <v>715</v>
      </c>
      <c r="E52" s="506" t="s">
        <v>27</v>
      </c>
      <c r="F52" s="516" t="s">
        <v>796</v>
      </c>
      <c r="G52" s="145" t="s">
        <v>28</v>
      </c>
      <c r="H52" s="13">
        <v>20</v>
      </c>
      <c r="I52" s="24">
        <v>22</v>
      </c>
      <c r="J52" s="24">
        <v>10</v>
      </c>
      <c r="K52" s="24">
        <v>22</v>
      </c>
      <c r="L52" s="25">
        <v>0</v>
      </c>
      <c r="M52" s="13">
        <f t="shared" si="0"/>
        <v>74</v>
      </c>
      <c r="N52" s="13" t="str">
        <f t="shared" si="1"/>
        <v>Khá</v>
      </c>
      <c r="O52" s="263"/>
    </row>
    <row r="53" spans="1:15" s="2" customFormat="1" ht="18" customHeight="1" x14ac:dyDescent="0.25">
      <c r="A53" s="13">
        <v>43</v>
      </c>
      <c r="B53" s="145">
        <v>111316083</v>
      </c>
      <c r="C53" s="146" t="s">
        <v>717</v>
      </c>
      <c r="D53" s="266" t="s">
        <v>718</v>
      </c>
      <c r="E53" s="506" t="s">
        <v>31</v>
      </c>
      <c r="F53" s="517">
        <v>35953</v>
      </c>
      <c r="G53" s="129" t="s">
        <v>28</v>
      </c>
      <c r="H53" s="13">
        <v>20</v>
      </c>
      <c r="I53" s="24">
        <v>22</v>
      </c>
      <c r="J53" s="24">
        <v>10</v>
      </c>
      <c r="K53" s="24">
        <v>16</v>
      </c>
      <c r="L53" s="25">
        <v>0</v>
      </c>
      <c r="M53" s="13">
        <f t="shared" si="0"/>
        <v>68</v>
      </c>
      <c r="N53" s="13" t="str">
        <f t="shared" si="1"/>
        <v>Khá</v>
      </c>
      <c r="O53" s="263"/>
    </row>
    <row r="54" spans="1:15" s="2" customFormat="1" ht="18" customHeight="1" x14ac:dyDescent="0.25">
      <c r="A54" s="13">
        <v>44</v>
      </c>
      <c r="B54" s="145">
        <v>111316088</v>
      </c>
      <c r="C54" s="146" t="s">
        <v>719</v>
      </c>
      <c r="D54" s="266" t="s">
        <v>720</v>
      </c>
      <c r="E54" s="506" t="s">
        <v>27</v>
      </c>
      <c r="F54" s="514">
        <v>36110</v>
      </c>
      <c r="G54" s="145" t="s">
        <v>28</v>
      </c>
      <c r="H54" s="13">
        <v>20</v>
      </c>
      <c r="I54" s="24">
        <v>22</v>
      </c>
      <c r="J54" s="24">
        <v>10</v>
      </c>
      <c r="K54" s="24">
        <v>16</v>
      </c>
      <c r="L54" s="25">
        <v>0</v>
      </c>
      <c r="M54" s="13">
        <f t="shared" si="0"/>
        <v>68</v>
      </c>
      <c r="N54" s="13" t="str">
        <f t="shared" si="1"/>
        <v>Khá</v>
      </c>
      <c r="O54" s="263"/>
    </row>
    <row r="55" spans="1:15" s="2" customFormat="1" ht="18" customHeight="1" x14ac:dyDescent="0.25">
      <c r="A55" s="13">
        <v>45</v>
      </c>
      <c r="B55" s="145">
        <v>111316093</v>
      </c>
      <c r="C55" s="146" t="s">
        <v>721</v>
      </c>
      <c r="D55" s="266" t="s">
        <v>722</v>
      </c>
      <c r="E55" s="506" t="s">
        <v>27</v>
      </c>
      <c r="F55" s="514" t="s">
        <v>797</v>
      </c>
      <c r="G55" s="145" t="s">
        <v>28</v>
      </c>
      <c r="H55" s="13">
        <v>20</v>
      </c>
      <c r="I55" s="24">
        <v>22</v>
      </c>
      <c r="J55" s="24">
        <v>14</v>
      </c>
      <c r="K55" s="24">
        <v>20</v>
      </c>
      <c r="L55" s="25">
        <v>0</v>
      </c>
      <c r="M55" s="13">
        <f t="shared" si="0"/>
        <v>76</v>
      </c>
      <c r="N55" s="13" t="str">
        <f t="shared" si="1"/>
        <v>Khá</v>
      </c>
      <c r="O55" s="263"/>
    </row>
    <row r="56" spans="1:15" s="2" customFormat="1" ht="18" customHeight="1" x14ac:dyDescent="0.25">
      <c r="A56" s="13">
        <v>46</v>
      </c>
      <c r="B56" s="145">
        <v>111316094</v>
      </c>
      <c r="C56" s="146" t="s">
        <v>723</v>
      </c>
      <c r="D56" s="266" t="s">
        <v>722</v>
      </c>
      <c r="E56" s="506" t="s">
        <v>27</v>
      </c>
      <c r="F56" s="518" t="s">
        <v>798</v>
      </c>
      <c r="G56" s="129" t="s">
        <v>28</v>
      </c>
      <c r="H56" s="13">
        <v>20</v>
      </c>
      <c r="I56" s="24">
        <v>22</v>
      </c>
      <c r="J56" s="24">
        <v>10</v>
      </c>
      <c r="K56" s="24">
        <v>16</v>
      </c>
      <c r="L56" s="25">
        <v>0</v>
      </c>
      <c r="M56" s="13">
        <f t="shared" si="0"/>
        <v>68</v>
      </c>
      <c r="N56" s="13" t="str">
        <f t="shared" si="1"/>
        <v>Khá</v>
      </c>
      <c r="O56" s="263"/>
    </row>
    <row r="57" spans="1:15" s="2" customFormat="1" ht="18" customHeight="1" x14ac:dyDescent="0.25">
      <c r="A57" s="13">
        <v>47</v>
      </c>
      <c r="B57" s="145">
        <v>111316096</v>
      </c>
      <c r="C57" s="146" t="s">
        <v>724</v>
      </c>
      <c r="D57" s="266" t="s">
        <v>725</v>
      </c>
      <c r="E57" s="506" t="s">
        <v>27</v>
      </c>
      <c r="F57" s="514">
        <v>36070</v>
      </c>
      <c r="G57" s="145" t="s">
        <v>68</v>
      </c>
      <c r="H57" s="13">
        <v>20</v>
      </c>
      <c r="I57" s="24">
        <v>22</v>
      </c>
      <c r="J57" s="24">
        <v>10</v>
      </c>
      <c r="K57" s="24">
        <v>20</v>
      </c>
      <c r="L57" s="25">
        <v>5</v>
      </c>
      <c r="M57" s="13">
        <f t="shared" si="0"/>
        <v>77</v>
      </c>
      <c r="N57" s="13" t="str">
        <f t="shared" si="1"/>
        <v>Khá</v>
      </c>
      <c r="O57" s="263"/>
    </row>
    <row r="58" spans="1:15" s="2" customFormat="1" ht="18" customHeight="1" x14ac:dyDescent="0.25">
      <c r="A58" s="13">
        <v>48</v>
      </c>
      <c r="B58" s="145">
        <v>111316159</v>
      </c>
      <c r="C58" s="146" t="s">
        <v>726</v>
      </c>
      <c r="D58" s="266" t="s">
        <v>727</v>
      </c>
      <c r="E58" s="506" t="s">
        <v>31</v>
      </c>
      <c r="F58" s="516" t="s">
        <v>814</v>
      </c>
      <c r="G58" s="145" t="s">
        <v>68</v>
      </c>
      <c r="H58" s="13">
        <v>20</v>
      </c>
      <c r="I58" s="24">
        <v>25</v>
      </c>
      <c r="J58" s="24">
        <v>18</v>
      </c>
      <c r="K58" s="24">
        <v>20</v>
      </c>
      <c r="L58" s="25">
        <v>5</v>
      </c>
      <c r="M58" s="20">
        <f t="shared" si="0"/>
        <v>88</v>
      </c>
      <c r="N58" s="20" t="str">
        <f t="shared" si="1"/>
        <v>Tốt</v>
      </c>
      <c r="O58" s="263" t="s">
        <v>2227</v>
      </c>
    </row>
    <row r="59" spans="1:15" s="2" customFormat="1" ht="18" customHeight="1" x14ac:dyDescent="0.25">
      <c r="A59" s="13">
        <v>49</v>
      </c>
      <c r="B59" s="145">
        <v>111316097</v>
      </c>
      <c r="C59" s="146" t="s">
        <v>728</v>
      </c>
      <c r="D59" s="266" t="s">
        <v>729</v>
      </c>
      <c r="E59" s="506" t="s">
        <v>27</v>
      </c>
      <c r="F59" s="518" t="s">
        <v>799</v>
      </c>
      <c r="G59" s="129" t="s">
        <v>28</v>
      </c>
      <c r="H59" s="13">
        <v>20</v>
      </c>
      <c r="I59" s="24">
        <v>22</v>
      </c>
      <c r="J59" s="24">
        <v>10</v>
      </c>
      <c r="K59" s="24">
        <v>16</v>
      </c>
      <c r="L59" s="25">
        <v>3</v>
      </c>
      <c r="M59" s="13">
        <f t="shared" si="0"/>
        <v>71</v>
      </c>
      <c r="N59" s="13" t="str">
        <f t="shared" si="1"/>
        <v>Khá</v>
      </c>
      <c r="O59" s="263"/>
    </row>
    <row r="60" spans="1:15" s="2" customFormat="1" ht="18" customHeight="1" x14ac:dyDescent="0.25">
      <c r="A60" s="13">
        <v>50</v>
      </c>
      <c r="B60" s="145">
        <v>111316099</v>
      </c>
      <c r="C60" s="146" t="s">
        <v>730</v>
      </c>
      <c r="D60" s="266" t="s">
        <v>731</v>
      </c>
      <c r="E60" s="506" t="s">
        <v>27</v>
      </c>
      <c r="F60" s="514">
        <v>36105</v>
      </c>
      <c r="G60" s="145" t="s">
        <v>28</v>
      </c>
      <c r="H60" s="13">
        <v>20</v>
      </c>
      <c r="I60" s="24">
        <v>22</v>
      </c>
      <c r="J60" s="24">
        <v>10</v>
      </c>
      <c r="K60" s="24">
        <v>16</v>
      </c>
      <c r="L60" s="25">
        <v>0</v>
      </c>
      <c r="M60" s="13">
        <f t="shared" si="0"/>
        <v>68</v>
      </c>
      <c r="N60" s="13" t="str">
        <f t="shared" si="1"/>
        <v>Khá</v>
      </c>
      <c r="O60" s="263"/>
    </row>
    <row r="61" spans="1:15" s="2" customFormat="1" ht="18" customHeight="1" x14ac:dyDescent="0.25">
      <c r="A61" s="13">
        <v>51</v>
      </c>
      <c r="B61" s="145">
        <v>111316104</v>
      </c>
      <c r="C61" s="146" t="s">
        <v>732</v>
      </c>
      <c r="D61" s="266" t="s">
        <v>733</v>
      </c>
      <c r="E61" s="506" t="s">
        <v>27</v>
      </c>
      <c r="F61" s="517">
        <v>35706</v>
      </c>
      <c r="G61" s="129" t="s">
        <v>28</v>
      </c>
      <c r="H61" s="13">
        <v>20</v>
      </c>
      <c r="I61" s="24">
        <v>22</v>
      </c>
      <c r="J61" s="24">
        <v>10</v>
      </c>
      <c r="K61" s="24">
        <v>16</v>
      </c>
      <c r="L61" s="25">
        <v>0</v>
      </c>
      <c r="M61" s="13">
        <f t="shared" ref="M61:M66" si="2">H61+I61+J61+K61+L61</f>
        <v>68</v>
      </c>
      <c r="N61" s="13" t="str">
        <f t="shared" ref="N61:N66" si="3">IF(M61&gt;=90,"Xuất sắc",IF(M61&gt;=80,"Tốt",IF(M61&gt;=65,"Khá",IF(M61&gt;=50,"Trung bình",IF(M61&gt;=35,"Yếu","Kém")))))</f>
        <v>Khá</v>
      </c>
      <c r="O61" s="263"/>
    </row>
    <row r="62" spans="1:15" s="2" customFormat="1" ht="18" customHeight="1" x14ac:dyDescent="0.25">
      <c r="A62" s="13">
        <v>52</v>
      </c>
      <c r="B62" s="145">
        <v>111316105</v>
      </c>
      <c r="C62" s="146" t="s">
        <v>734</v>
      </c>
      <c r="D62" s="266" t="s">
        <v>733</v>
      </c>
      <c r="E62" s="506" t="s">
        <v>27</v>
      </c>
      <c r="F62" s="518" t="s">
        <v>800</v>
      </c>
      <c r="G62" s="129" t="s">
        <v>28</v>
      </c>
      <c r="H62" s="13">
        <v>20</v>
      </c>
      <c r="I62" s="24">
        <v>22</v>
      </c>
      <c r="J62" s="24">
        <v>10</v>
      </c>
      <c r="K62" s="24">
        <v>16</v>
      </c>
      <c r="L62" s="25">
        <v>0</v>
      </c>
      <c r="M62" s="13">
        <f t="shared" si="2"/>
        <v>68</v>
      </c>
      <c r="N62" s="13" t="str">
        <f t="shared" si="3"/>
        <v>Khá</v>
      </c>
      <c r="O62" s="263"/>
    </row>
    <row r="63" spans="1:15" s="2" customFormat="1" ht="18" customHeight="1" x14ac:dyDescent="0.25">
      <c r="A63" s="13">
        <v>53</v>
      </c>
      <c r="B63" s="145">
        <v>111316110</v>
      </c>
      <c r="C63" s="146" t="s">
        <v>735</v>
      </c>
      <c r="D63" s="266" t="s">
        <v>736</v>
      </c>
      <c r="E63" s="506" t="s">
        <v>27</v>
      </c>
      <c r="F63" s="514">
        <v>35437</v>
      </c>
      <c r="G63" s="145" t="s">
        <v>28</v>
      </c>
      <c r="H63" s="13">
        <v>20</v>
      </c>
      <c r="I63" s="24">
        <v>25</v>
      </c>
      <c r="J63" s="24">
        <v>20</v>
      </c>
      <c r="K63" s="24">
        <v>25</v>
      </c>
      <c r="L63" s="25">
        <v>5</v>
      </c>
      <c r="M63" s="20">
        <f t="shared" si="2"/>
        <v>95</v>
      </c>
      <c r="N63" s="20" t="str">
        <f t="shared" si="3"/>
        <v>Xuất sắc</v>
      </c>
      <c r="O63" s="263" t="s">
        <v>2228</v>
      </c>
    </row>
    <row r="64" spans="1:15" s="2" customFormat="1" ht="18" customHeight="1" x14ac:dyDescent="0.25">
      <c r="A64" s="13">
        <v>54</v>
      </c>
      <c r="B64" s="145">
        <v>111316111</v>
      </c>
      <c r="C64" s="146" t="s">
        <v>739</v>
      </c>
      <c r="D64" s="266" t="s">
        <v>736</v>
      </c>
      <c r="E64" s="506" t="s">
        <v>27</v>
      </c>
      <c r="F64" s="516" t="s">
        <v>801</v>
      </c>
      <c r="G64" s="145" t="s">
        <v>28</v>
      </c>
      <c r="H64" s="13">
        <v>20</v>
      </c>
      <c r="I64" s="24">
        <v>22</v>
      </c>
      <c r="J64" s="24">
        <v>10</v>
      </c>
      <c r="K64" s="24">
        <v>16</v>
      </c>
      <c r="L64" s="25">
        <v>0</v>
      </c>
      <c r="M64" s="13">
        <f t="shared" si="2"/>
        <v>68</v>
      </c>
      <c r="N64" s="13" t="str">
        <f t="shared" si="3"/>
        <v>Khá</v>
      </c>
      <c r="O64" s="263"/>
    </row>
    <row r="65" spans="1:15" s="2" customFormat="1" ht="18" customHeight="1" x14ac:dyDescent="0.25">
      <c r="A65" s="13">
        <v>55</v>
      </c>
      <c r="B65" s="145">
        <v>111316112</v>
      </c>
      <c r="C65" s="146" t="s">
        <v>738</v>
      </c>
      <c r="D65" s="266" t="s">
        <v>736</v>
      </c>
      <c r="E65" s="506" t="s">
        <v>27</v>
      </c>
      <c r="F65" s="516" t="s">
        <v>802</v>
      </c>
      <c r="G65" s="145" t="s">
        <v>28</v>
      </c>
      <c r="H65" s="13">
        <v>20</v>
      </c>
      <c r="I65" s="24">
        <v>22</v>
      </c>
      <c r="J65" s="24">
        <v>10</v>
      </c>
      <c r="K65" s="24">
        <v>16</v>
      </c>
      <c r="L65" s="25">
        <v>0</v>
      </c>
      <c r="M65" s="13">
        <f t="shared" si="2"/>
        <v>68</v>
      </c>
      <c r="N65" s="13" t="str">
        <f t="shared" si="3"/>
        <v>Khá</v>
      </c>
      <c r="O65" s="263"/>
    </row>
    <row r="66" spans="1:15" s="2" customFormat="1" ht="18" customHeight="1" x14ac:dyDescent="0.25">
      <c r="A66" s="13">
        <v>56</v>
      </c>
      <c r="B66" s="145">
        <v>111316113</v>
      </c>
      <c r="C66" s="146" t="s">
        <v>737</v>
      </c>
      <c r="D66" s="266" t="s">
        <v>736</v>
      </c>
      <c r="E66" s="506" t="s">
        <v>27</v>
      </c>
      <c r="F66" s="514">
        <v>35980</v>
      </c>
      <c r="G66" s="145" t="s">
        <v>28</v>
      </c>
      <c r="H66" s="13">
        <v>20</v>
      </c>
      <c r="I66" s="24">
        <v>22</v>
      </c>
      <c r="J66" s="24">
        <v>10</v>
      </c>
      <c r="K66" s="24">
        <v>16</v>
      </c>
      <c r="L66" s="25">
        <v>0</v>
      </c>
      <c r="M66" s="13">
        <f t="shared" si="2"/>
        <v>68</v>
      </c>
      <c r="N66" s="13" t="str">
        <f t="shared" si="3"/>
        <v>Khá</v>
      </c>
      <c r="O66" s="263"/>
    </row>
    <row r="67" spans="1:15" s="2" customFormat="1" ht="18" customHeight="1" x14ac:dyDescent="0.25">
      <c r="A67" s="13">
        <v>57</v>
      </c>
      <c r="B67" s="145">
        <v>111316114</v>
      </c>
      <c r="C67" s="146" t="s">
        <v>740</v>
      </c>
      <c r="D67" s="266" t="s">
        <v>736</v>
      </c>
      <c r="E67" s="506" t="s">
        <v>27</v>
      </c>
      <c r="F67" s="516" t="s">
        <v>803</v>
      </c>
      <c r="G67" s="145" t="s">
        <v>28</v>
      </c>
      <c r="H67" s="13">
        <v>20</v>
      </c>
      <c r="I67" s="24">
        <v>22</v>
      </c>
      <c r="J67" s="24">
        <v>14</v>
      </c>
      <c r="K67" s="24">
        <v>20</v>
      </c>
      <c r="L67" s="25">
        <v>0</v>
      </c>
      <c r="M67" s="13">
        <f t="shared" si="0"/>
        <v>76</v>
      </c>
      <c r="N67" s="13" t="str">
        <f t="shared" si="1"/>
        <v>Khá</v>
      </c>
      <c r="O67" s="263"/>
    </row>
    <row r="68" spans="1:15" s="2" customFormat="1" ht="18" customHeight="1" x14ac:dyDescent="0.25">
      <c r="A68" s="13">
        <v>58</v>
      </c>
      <c r="B68" s="145">
        <v>111316116</v>
      </c>
      <c r="C68" s="146" t="s">
        <v>741</v>
      </c>
      <c r="D68" s="266" t="s">
        <v>742</v>
      </c>
      <c r="E68" s="506" t="s">
        <v>31</v>
      </c>
      <c r="F68" s="516" t="s">
        <v>804</v>
      </c>
      <c r="G68" s="145" t="s">
        <v>28</v>
      </c>
      <c r="H68" s="13">
        <v>20</v>
      </c>
      <c r="I68" s="24">
        <v>25</v>
      </c>
      <c r="J68" s="24">
        <v>20</v>
      </c>
      <c r="K68" s="24">
        <v>25</v>
      </c>
      <c r="L68" s="25">
        <v>3</v>
      </c>
      <c r="M68" s="20">
        <f t="shared" si="0"/>
        <v>93</v>
      </c>
      <c r="N68" s="20" t="str">
        <f t="shared" si="1"/>
        <v>Xuất sắc</v>
      </c>
      <c r="O68" s="263" t="s">
        <v>2163</v>
      </c>
    </row>
    <row r="69" spans="1:15" s="2" customFormat="1" ht="18" customHeight="1" x14ac:dyDescent="0.25">
      <c r="A69" s="13">
        <v>59</v>
      </c>
      <c r="B69" s="145">
        <v>111316115</v>
      </c>
      <c r="C69" s="146" t="s">
        <v>743</v>
      </c>
      <c r="D69" s="266" t="s">
        <v>742</v>
      </c>
      <c r="E69" s="506" t="s">
        <v>31</v>
      </c>
      <c r="F69" s="514">
        <v>36100</v>
      </c>
      <c r="G69" s="145" t="s">
        <v>28</v>
      </c>
      <c r="H69" s="13">
        <v>20</v>
      </c>
      <c r="I69" s="24">
        <v>22</v>
      </c>
      <c r="J69" s="24">
        <v>10</v>
      </c>
      <c r="K69" s="24">
        <v>16</v>
      </c>
      <c r="L69" s="25">
        <v>0</v>
      </c>
      <c r="M69" s="13">
        <f t="shared" si="0"/>
        <v>68</v>
      </c>
      <c r="N69" s="13" t="str">
        <f t="shared" si="1"/>
        <v>Khá</v>
      </c>
      <c r="O69" s="263"/>
    </row>
    <row r="70" spans="1:15" s="2" customFormat="1" ht="18" customHeight="1" x14ac:dyDescent="0.25">
      <c r="A70" s="13">
        <v>60</v>
      </c>
      <c r="B70" s="145">
        <v>111316120</v>
      </c>
      <c r="C70" s="146" t="s">
        <v>744</v>
      </c>
      <c r="D70" s="266" t="s">
        <v>745</v>
      </c>
      <c r="E70" s="506" t="s">
        <v>27</v>
      </c>
      <c r="F70" s="514">
        <v>35802</v>
      </c>
      <c r="G70" s="145" t="s">
        <v>28</v>
      </c>
      <c r="H70" s="13">
        <v>20</v>
      </c>
      <c r="I70" s="24">
        <v>22</v>
      </c>
      <c r="J70" s="24">
        <v>10</v>
      </c>
      <c r="K70" s="24">
        <v>16</v>
      </c>
      <c r="L70" s="25">
        <v>0</v>
      </c>
      <c r="M70" s="13">
        <f t="shared" si="0"/>
        <v>68</v>
      </c>
      <c r="N70" s="13" t="str">
        <f t="shared" si="1"/>
        <v>Khá</v>
      </c>
      <c r="O70" s="263"/>
    </row>
    <row r="71" spans="1:15" s="2" customFormat="1" ht="18" customHeight="1" x14ac:dyDescent="0.25">
      <c r="A71" s="13">
        <v>61</v>
      </c>
      <c r="B71" s="145">
        <v>111316121</v>
      </c>
      <c r="C71" s="146" t="s">
        <v>746</v>
      </c>
      <c r="D71" s="266" t="s">
        <v>745</v>
      </c>
      <c r="E71" s="506" t="s">
        <v>27</v>
      </c>
      <c r="F71" s="516" t="s">
        <v>805</v>
      </c>
      <c r="G71" s="145" t="s">
        <v>28</v>
      </c>
      <c r="H71" s="13">
        <v>20</v>
      </c>
      <c r="I71" s="24">
        <v>22</v>
      </c>
      <c r="J71" s="24">
        <v>10</v>
      </c>
      <c r="K71" s="24">
        <v>16</v>
      </c>
      <c r="L71" s="25">
        <v>3</v>
      </c>
      <c r="M71" s="20">
        <f t="shared" si="0"/>
        <v>71</v>
      </c>
      <c r="N71" s="20" t="str">
        <f t="shared" si="1"/>
        <v>Khá</v>
      </c>
      <c r="O71" s="263" t="s">
        <v>747</v>
      </c>
    </row>
    <row r="72" spans="1:15" s="2" customFormat="1" ht="18" customHeight="1" x14ac:dyDescent="0.25">
      <c r="A72" s="13">
        <v>62</v>
      </c>
      <c r="B72" s="145">
        <v>111316125</v>
      </c>
      <c r="C72" s="146" t="s">
        <v>748</v>
      </c>
      <c r="D72" s="266" t="s">
        <v>749</v>
      </c>
      <c r="E72" s="506" t="s">
        <v>31</v>
      </c>
      <c r="F72" s="516" t="s">
        <v>806</v>
      </c>
      <c r="G72" s="145" t="s">
        <v>28</v>
      </c>
      <c r="H72" s="13">
        <v>20</v>
      </c>
      <c r="I72" s="24">
        <v>22</v>
      </c>
      <c r="J72" s="24">
        <v>13</v>
      </c>
      <c r="K72" s="24">
        <v>16</v>
      </c>
      <c r="L72" s="25">
        <v>13</v>
      </c>
      <c r="M72" s="20">
        <f t="shared" si="0"/>
        <v>84</v>
      </c>
      <c r="N72" s="20" t="str">
        <f t="shared" si="1"/>
        <v>Tốt</v>
      </c>
      <c r="O72" s="263" t="s">
        <v>2229</v>
      </c>
    </row>
    <row r="73" spans="1:15" s="2" customFormat="1" ht="18" customHeight="1" x14ac:dyDescent="0.25">
      <c r="A73" s="13">
        <v>63</v>
      </c>
      <c r="B73" s="145">
        <v>111316124</v>
      </c>
      <c r="C73" s="146" t="s">
        <v>750</v>
      </c>
      <c r="D73" s="266" t="s">
        <v>749</v>
      </c>
      <c r="E73" s="506" t="s">
        <v>31</v>
      </c>
      <c r="F73" s="516" t="s">
        <v>807</v>
      </c>
      <c r="G73" s="145" t="s">
        <v>28</v>
      </c>
      <c r="H73" s="13">
        <v>20</v>
      </c>
      <c r="I73" s="24">
        <v>22</v>
      </c>
      <c r="J73" s="24">
        <v>10</v>
      </c>
      <c r="K73" s="24">
        <v>23</v>
      </c>
      <c r="L73" s="25">
        <v>3</v>
      </c>
      <c r="M73" s="13">
        <f t="shared" si="0"/>
        <v>78</v>
      </c>
      <c r="N73" s="13" t="str">
        <f t="shared" si="1"/>
        <v>Khá</v>
      </c>
      <c r="O73" s="263"/>
    </row>
    <row r="74" spans="1:15" s="2" customFormat="1" ht="18" customHeight="1" x14ac:dyDescent="0.25">
      <c r="A74" s="13">
        <v>64</v>
      </c>
      <c r="B74" s="145">
        <v>111316131</v>
      </c>
      <c r="C74" s="146" t="s">
        <v>751</v>
      </c>
      <c r="D74" s="266" t="s">
        <v>752</v>
      </c>
      <c r="E74" s="506" t="s">
        <v>27</v>
      </c>
      <c r="F74" s="514">
        <v>35439</v>
      </c>
      <c r="G74" s="145" t="s">
        <v>28</v>
      </c>
      <c r="H74" s="13">
        <v>20</v>
      </c>
      <c r="I74" s="24">
        <v>22</v>
      </c>
      <c r="J74" s="24">
        <v>10</v>
      </c>
      <c r="K74" s="24">
        <v>16</v>
      </c>
      <c r="L74" s="25">
        <v>3</v>
      </c>
      <c r="M74" s="13">
        <f t="shared" si="0"/>
        <v>71</v>
      </c>
      <c r="N74" s="13" t="str">
        <f t="shared" si="1"/>
        <v>Khá</v>
      </c>
      <c r="O74" s="263"/>
    </row>
    <row r="75" spans="1:15" s="2" customFormat="1" ht="18" customHeight="1" x14ac:dyDescent="0.25">
      <c r="A75" s="13">
        <v>65</v>
      </c>
      <c r="B75" s="145">
        <v>111316137</v>
      </c>
      <c r="C75" s="146" t="s">
        <v>753</v>
      </c>
      <c r="D75" s="266" t="s">
        <v>754</v>
      </c>
      <c r="E75" s="506" t="s">
        <v>31</v>
      </c>
      <c r="F75" s="514">
        <v>36042</v>
      </c>
      <c r="G75" s="145" t="s">
        <v>28</v>
      </c>
      <c r="H75" s="13">
        <v>20</v>
      </c>
      <c r="I75" s="24">
        <v>22</v>
      </c>
      <c r="J75" s="24">
        <v>10</v>
      </c>
      <c r="K75" s="24">
        <v>16</v>
      </c>
      <c r="L75" s="25">
        <v>2</v>
      </c>
      <c r="M75" s="13">
        <f t="shared" si="0"/>
        <v>70</v>
      </c>
      <c r="N75" s="13" t="str">
        <f t="shared" si="1"/>
        <v>Khá</v>
      </c>
      <c r="O75" s="263"/>
    </row>
    <row r="76" spans="1:15" s="2" customFormat="1" ht="18" customHeight="1" x14ac:dyDescent="0.25">
      <c r="A76" s="13">
        <v>66</v>
      </c>
      <c r="B76" s="145">
        <v>111316139</v>
      </c>
      <c r="C76" s="146" t="s">
        <v>755</v>
      </c>
      <c r="D76" s="266" t="s">
        <v>756</v>
      </c>
      <c r="E76" s="506" t="s">
        <v>27</v>
      </c>
      <c r="F76" s="516" t="s">
        <v>808</v>
      </c>
      <c r="G76" s="145" t="s">
        <v>28</v>
      </c>
      <c r="H76" s="13">
        <v>20</v>
      </c>
      <c r="I76" s="24">
        <v>22</v>
      </c>
      <c r="J76" s="24">
        <v>10</v>
      </c>
      <c r="K76" s="24">
        <v>16</v>
      </c>
      <c r="L76" s="25">
        <v>0</v>
      </c>
      <c r="M76" s="13">
        <f t="shared" si="0"/>
        <v>68</v>
      </c>
      <c r="N76" s="13" t="str">
        <f t="shared" si="1"/>
        <v>Khá</v>
      </c>
      <c r="O76" s="263"/>
    </row>
    <row r="77" spans="1:15" s="2" customFormat="1" ht="18" customHeight="1" x14ac:dyDescent="0.25">
      <c r="A77" s="13">
        <v>67</v>
      </c>
      <c r="B77" s="145">
        <v>111316143</v>
      </c>
      <c r="C77" s="146" t="s">
        <v>757</v>
      </c>
      <c r="D77" s="266" t="s">
        <v>758</v>
      </c>
      <c r="E77" s="506" t="s">
        <v>27</v>
      </c>
      <c r="F77" s="516" t="s">
        <v>809</v>
      </c>
      <c r="G77" s="145" t="s">
        <v>28</v>
      </c>
      <c r="H77" s="13">
        <v>20</v>
      </c>
      <c r="I77" s="24">
        <v>22</v>
      </c>
      <c r="J77" s="24">
        <v>10</v>
      </c>
      <c r="K77" s="24">
        <v>16</v>
      </c>
      <c r="L77" s="25">
        <v>0</v>
      </c>
      <c r="M77" s="13">
        <f t="shared" ref="M77:M84" si="4">H77+I77+J77+K77+L77</f>
        <v>68</v>
      </c>
      <c r="N77" s="13" t="str">
        <f t="shared" ref="N77:N84" si="5">IF(M77&gt;=90,"Xuất sắc",IF(M77&gt;=80,"Tốt",IF(M77&gt;=65,"Khá",IF(M77&gt;=50,"Trung bình",IF(M77&gt;=35,"Yếu","Kém")))))</f>
        <v>Khá</v>
      </c>
      <c r="O77" s="263"/>
    </row>
    <row r="78" spans="1:15" s="2" customFormat="1" ht="18" customHeight="1" x14ac:dyDescent="0.25">
      <c r="A78" s="13">
        <v>68</v>
      </c>
      <c r="B78" s="145">
        <v>111316144</v>
      </c>
      <c r="C78" s="146" t="s">
        <v>714</v>
      </c>
      <c r="D78" s="266" t="s">
        <v>759</v>
      </c>
      <c r="E78" s="506" t="s">
        <v>27</v>
      </c>
      <c r="F78" s="516" t="s">
        <v>810</v>
      </c>
      <c r="G78" s="145" t="s">
        <v>28</v>
      </c>
      <c r="H78" s="13">
        <v>20</v>
      </c>
      <c r="I78" s="24">
        <v>22</v>
      </c>
      <c r="J78" s="24">
        <v>10</v>
      </c>
      <c r="K78" s="24">
        <v>16</v>
      </c>
      <c r="L78" s="25">
        <v>0</v>
      </c>
      <c r="M78" s="13">
        <f t="shared" si="4"/>
        <v>68</v>
      </c>
      <c r="N78" s="13" t="str">
        <f t="shared" si="5"/>
        <v>Khá</v>
      </c>
      <c r="O78" s="263"/>
    </row>
    <row r="79" spans="1:15" s="2" customFormat="1" ht="18" customHeight="1" x14ac:dyDescent="0.25">
      <c r="A79" s="13">
        <v>69</v>
      </c>
      <c r="B79" s="145">
        <v>111316146</v>
      </c>
      <c r="C79" s="146" t="s">
        <v>760</v>
      </c>
      <c r="D79" s="266" t="s">
        <v>761</v>
      </c>
      <c r="E79" s="506" t="s">
        <v>27</v>
      </c>
      <c r="F79" s="516" t="s">
        <v>811</v>
      </c>
      <c r="G79" s="145" t="s">
        <v>28</v>
      </c>
      <c r="H79" s="13">
        <v>20</v>
      </c>
      <c r="I79" s="24">
        <v>22</v>
      </c>
      <c r="J79" s="24">
        <v>10</v>
      </c>
      <c r="K79" s="24">
        <v>16</v>
      </c>
      <c r="L79" s="25">
        <v>0</v>
      </c>
      <c r="M79" s="13">
        <f t="shared" si="4"/>
        <v>68</v>
      </c>
      <c r="N79" s="13" t="str">
        <f t="shared" si="5"/>
        <v>Khá</v>
      </c>
      <c r="O79" s="263"/>
    </row>
    <row r="80" spans="1:15" s="2" customFormat="1" ht="18" customHeight="1" x14ac:dyDescent="0.25">
      <c r="A80" s="13">
        <v>70</v>
      </c>
      <c r="B80" s="145">
        <v>111316147</v>
      </c>
      <c r="C80" s="146" t="s">
        <v>714</v>
      </c>
      <c r="D80" s="266" t="s">
        <v>761</v>
      </c>
      <c r="E80" s="506" t="s">
        <v>27</v>
      </c>
      <c r="F80" s="516" t="s">
        <v>810</v>
      </c>
      <c r="G80" s="145" t="s">
        <v>28</v>
      </c>
      <c r="H80" s="13">
        <v>20</v>
      </c>
      <c r="I80" s="24">
        <v>22</v>
      </c>
      <c r="J80" s="24">
        <v>10</v>
      </c>
      <c r="K80" s="24">
        <v>16</v>
      </c>
      <c r="L80" s="25">
        <v>0</v>
      </c>
      <c r="M80" s="13">
        <f t="shared" si="4"/>
        <v>68</v>
      </c>
      <c r="N80" s="13" t="str">
        <f t="shared" si="5"/>
        <v>Khá</v>
      </c>
      <c r="O80" s="263"/>
    </row>
    <row r="81" spans="1:28" s="2" customFormat="1" ht="18" customHeight="1" x14ac:dyDescent="0.25">
      <c r="A81" s="13">
        <v>71</v>
      </c>
      <c r="B81" s="145">
        <v>111316149</v>
      </c>
      <c r="C81" s="146" t="s">
        <v>762</v>
      </c>
      <c r="D81" s="266" t="s">
        <v>763</v>
      </c>
      <c r="E81" s="506" t="s">
        <v>27</v>
      </c>
      <c r="F81" s="514">
        <v>35831</v>
      </c>
      <c r="G81" s="145" t="s">
        <v>68</v>
      </c>
      <c r="H81" s="13">
        <v>20</v>
      </c>
      <c r="I81" s="24">
        <v>22</v>
      </c>
      <c r="J81" s="24">
        <v>10</v>
      </c>
      <c r="K81" s="24">
        <v>16</v>
      </c>
      <c r="L81" s="25">
        <v>0</v>
      </c>
      <c r="M81" s="13">
        <f t="shared" si="4"/>
        <v>68</v>
      </c>
      <c r="N81" s="13" t="str">
        <f t="shared" si="5"/>
        <v>Khá</v>
      </c>
      <c r="O81" s="263"/>
    </row>
    <row r="82" spans="1:28" s="2" customFormat="1" ht="18" customHeight="1" x14ac:dyDescent="0.25">
      <c r="A82" s="13">
        <v>72</v>
      </c>
      <c r="B82" s="145">
        <v>111316150</v>
      </c>
      <c r="C82" s="146" t="s">
        <v>751</v>
      </c>
      <c r="D82" s="266" t="s">
        <v>764</v>
      </c>
      <c r="E82" s="506" t="s">
        <v>27</v>
      </c>
      <c r="F82" s="516" t="s">
        <v>812</v>
      </c>
      <c r="G82" s="145" t="s">
        <v>28</v>
      </c>
      <c r="H82" s="13">
        <v>20</v>
      </c>
      <c r="I82" s="24">
        <v>25</v>
      </c>
      <c r="J82" s="24">
        <v>10</v>
      </c>
      <c r="K82" s="24">
        <v>16</v>
      </c>
      <c r="L82" s="25">
        <v>0</v>
      </c>
      <c r="M82" s="13">
        <f t="shared" si="4"/>
        <v>71</v>
      </c>
      <c r="N82" s="13" t="str">
        <f t="shared" si="5"/>
        <v>Khá</v>
      </c>
      <c r="O82" s="263"/>
    </row>
    <row r="83" spans="1:28" s="2" customFormat="1" ht="18" customHeight="1" x14ac:dyDescent="0.25">
      <c r="A83" s="13">
        <v>73</v>
      </c>
      <c r="B83" s="145">
        <v>111316152</v>
      </c>
      <c r="C83" s="146" t="s">
        <v>765</v>
      </c>
      <c r="D83" s="266" t="s">
        <v>766</v>
      </c>
      <c r="E83" s="506" t="s">
        <v>27</v>
      </c>
      <c r="F83" s="516" t="s">
        <v>813</v>
      </c>
      <c r="G83" s="145" t="s">
        <v>28</v>
      </c>
      <c r="H83" s="13">
        <v>20</v>
      </c>
      <c r="I83" s="24">
        <v>22</v>
      </c>
      <c r="J83" s="24">
        <v>10</v>
      </c>
      <c r="K83" s="24">
        <v>16</v>
      </c>
      <c r="L83" s="25">
        <v>0</v>
      </c>
      <c r="M83" s="13">
        <f t="shared" si="4"/>
        <v>68</v>
      </c>
      <c r="N83" s="13" t="str">
        <f t="shared" si="5"/>
        <v>Khá</v>
      </c>
      <c r="O83" s="263"/>
    </row>
    <row r="84" spans="1:28" s="2" customFormat="1" ht="18" customHeight="1" x14ac:dyDescent="0.25">
      <c r="A84" s="13">
        <v>74</v>
      </c>
      <c r="B84" s="145">
        <v>111316153</v>
      </c>
      <c r="C84" s="146" t="s">
        <v>767</v>
      </c>
      <c r="D84" s="266" t="s">
        <v>768</v>
      </c>
      <c r="E84" s="506" t="s">
        <v>27</v>
      </c>
      <c r="F84" s="514">
        <v>35832</v>
      </c>
      <c r="G84" s="145" t="s">
        <v>28</v>
      </c>
      <c r="H84" s="13">
        <v>20</v>
      </c>
      <c r="I84" s="24">
        <v>22</v>
      </c>
      <c r="J84" s="24">
        <v>10</v>
      </c>
      <c r="K84" s="24">
        <v>16</v>
      </c>
      <c r="L84" s="25">
        <v>0</v>
      </c>
      <c r="M84" s="25">
        <f t="shared" si="4"/>
        <v>68</v>
      </c>
      <c r="N84" s="13" t="str">
        <f t="shared" si="5"/>
        <v>Khá</v>
      </c>
      <c r="O84" s="263"/>
    </row>
    <row r="85" spans="1:28" s="2" customFormat="1" ht="18" customHeight="1" x14ac:dyDescent="0.25">
      <c r="A85" s="3"/>
      <c r="B85" s="814" t="s">
        <v>769</v>
      </c>
      <c r="C85" s="814"/>
      <c r="D85" s="814"/>
      <c r="E85" s="70"/>
      <c r="F85" s="3"/>
      <c r="G85" s="3"/>
      <c r="H85" s="4"/>
      <c r="I85" s="4"/>
      <c r="J85" s="4"/>
      <c r="K85" s="4"/>
      <c r="L85" s="4"/>
      <c r="M85" s="70"/>
      <c r="N85" s="4"/>
      <c r="O85" s="4"/>
      <c r="P85" s="4"/>
    </row>
    <row r="86" spans="1:28" s="2" customFormat="1" ht="18" customHeight="1" x14ac:dyDescent="0.25">
      <c r="A86" s="28"/>
      <c r="B86" s="814"/>
      <c r="C86" s="814"/>
      <c r="D86" s="814"/>
      <c r="E86" s="70"/>
      <c r="F86" s="3"/>
      <c r="G86" s="3"/>
      <c r="H86" s="3"/>
      <c r="I86" s="3"/>
      <c r="J86" s="3"/>
      <c r="K86" s="4"/>
      <c r="L86" s="4"/>
      <c r="M86" s="792" t="s">
        <v>19</v>
      </c>
      <c r="N86" s="792"/>
      <c r="O86" s="792"/>
      <c r="P86" s="4"/>
    </row>
    <row r="87" spans="1:28" s="6" customFormat="1" x14ac:dyDescent="0.25">
      <c r="D87" s="792"/>
      <c r="E87" s="792"/>
      <c r="F87" s="792"/>
      <c r="I87" s="792"/>
      <c r="J87" s="792"/>
      <c r="K87" s="792"/>
      <c r="L87" s="792"/>
      <c r="M87" s="793" t="s">
        <v>20</v>
      </c>
      <c r="N87" s="793"/>
      <c r="O87" s="793"/>
      <c r="P87" s="110"/>
      <c r="Q87" s="110"/>
    </row>
    <row r="88" spans="1:28" s="6" customFormat="1" x14ac:dyDescent="0.25">
      <c r="B88" s="118" t="s">
        <v>1364</v>
      </c>
      <c r="D88" s="793"/>
      <c r="E88" s="793"/>
      <c r="F88" s="793"/>
      <c r="I88" s="793"/>
      <c r="J88" s="793"/>
      <c r="K88" s="793"/>
      <c r="L88" s="793"/>
      <c r="M88" s="7"/>
      <c r="N88" s="110"/>
    </row>
    <row r="89" spans="1:28" ht="18" customHeight="1" x14ac:dyDescent="0.25">
      <c r="A89" s="70"/>
      <c r="B89" s="70"/>
      <c r="C89" s="187"/>
      <c r="D89" s="70"/>
      <c r="E89" s="70"/>
      <c r="F89" s="70"/>
      <c r="G89" s="70"/>
      <c r="H89" s="70"/>
      <c r="I89" s="70"/>
      <c r="J89" s="70"/>
      <c r="K89" s="32"/>
      <c r="L89" s="32"/>
      <c r="M89" s="32"/>
      <c r="N89" s="32"/>
      <c r="O89" s="32"/>
    </row>
    <row r="90" spans="1:28" ht="18" customHeight="1" x14ac:dyDescent="0.25">
      <c r="A90" s="70"/>
      <c r="B90" s="70"/>
      <c r="C90" s="187"/>
      <c r="D90" s="70"/>
      <c r="E90" s="70"/>
      <c r="F90" s="70"/>
      <c r="G90" s="70"/>
      <c r="H90" s="70"/>
      <c r="I90" s="70"/>
      <c r="J90" s="70"/>
      <c r="K90" s="32"/>
      <c r="L90" s="32"/>
      <c r="M90" s="32"/>
      <c r="N90" s="32"/>
      <c r="O90" s="32"/>
    </row>
    <row r="91" spans="1:28" ht="18" customHeight="1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32"/>
      <c r="L91" s="32"/>
      <c r="M91" s="32"/>
      <c r="N91" s="32"/>
      <c r="O91" s="32"/>
      <c r="P91" s="70"/>
      <c r="Q91" s="32"/>
      <c r="R91" s="32"/>
      <c r="S91" s="32"/>
      <c r="T91" s="32"/>
      <c r="U91" s="32"/>
      <c r="V91" s="32"/>
      <c r="W91" s="4"/>
      <c r="X91" s="4"/>
      <c r="Y91" s="4"/>
      <c r="Z91" s="4"/>
      <c r="AA91" s="4"/>
      <c r="AB91" s="4"/>
    </row>
    <row r="92" spans="1:28" ht="18" customHeight="1" x14ac:dyDescent="0.25">
      <c r="A92" s="70"/>
      <c r="B92" s="70"/>
      <c r="C92" s="187"/>
      <c r="D92" s="70"/>
      <c r="E92" s="70"/>
      <c r="F92" s="70"/>
      <c r="G92" s="70"/>
      <c r="H92" s="70"/>
      <c r="I92" s="70"/>
      <c r="J92" s="70"/>
      <c r="K92" s="32"/>
      <c r="L92" s="32"/>
      <c r="M92" s="32"/>
      <c r="N92" s="32"/>
      <c r="O92" s="32"/>
      <c r="P92" s="70"/>
      <c r="Q92" s="32"/>
      <c r="R92" s="32"/>
      <c r="S92" s="32"/>
      <c r="T92" s="32"/>
      <c r="U92" s="32"/>
      <c r="V92" s="32"/>
      <c r="W92" s="4"/>
      <c r="X92" s="4"/>
      <c r="Y92" s="4"/>
      <c r="Z92" s="4"/>
      <c r="AA92" s="4"/>
      <c r="AB92" s="4"/>
    </row>
    <row r="93" spans="1:28" ht="18" customHeight="1" x14ac:dyDescent="0.25">
      <c r="A93" s="70"/>
      <c r="B93" s="70"/>
      <c r="C93" s="187"/>
      <c r="D93" s="70"/>
      <c r="E93" s="70"/>
      <c r="F93" s="70"/>
      <c r="G93" s="70"/>
      <c r="H93" s="70"/>
      <c r="I93" s="70"/>
      <c r="J93" s="70"/>
      <c r="K93" s="32"/>
      <c r="L93" s="32"/>
      <c r="M93" s="32"/>
      <c r="N93" s="32"/>
      <c r="O93" s="32"/>
      <c r="P93" s="70"/>
      <c r="Q93" s="32"/>
      <c r="R93" s="32"/>
      <c r="S93" s="32"/>
      <c r="T93" s="32"/>
      <c r="U93" s="32"/>
      <c r="V93" s="32"/>
      <c r="W93" s="4"/>
      <c r="X93" s="4"/>
      <c r="Y93" s="4"/>
      <c r="Z93" s="4"/>
      <c r="AA93" s="4"/>
      <c r="AB93" s="4"/>
    </row>
    <row r="94" spans="1:28" ht="18" customHeight="1" x14ac:dyDescent="0.25">
      <c r="A94" s="70"/>
      <c r="B94" s="70"/>
      <c r="C94" s="187"/>
      <c r="D94" s="70"/>
      <c r="E94" s="70"/>
      <c r="F94" s="70"/>
      <c r="G94" s="70"/>
      <c r="H94" s="70"/>
      <c r="I94" s="70"/>
      <c r="J94" s="70"/>
      <c r="K94" s="32"/>
      <c r="L94" s="32"/>
      <c r="M94" s="32"/>
      <c r="N94" s="32"/>
      <c r="O94" s="32"/>
      <c r="P94" s="70"/>
      <c r="Q94" s="32"/>
      <c r="R94" s="32"/>
      <c r="S94" s="32"/>
      <c r="T94" s="32"/>
      <c r="U94" s="32"/>
      <c r="V94" s="32"/>
      <c r="W94" s="4"/>
      <c r="X94" s="4"/>
      <c r="Y94" s="4"/>
      <c r="Z94" s="4"/>
      <c r="AA94" s="4"/>
      <c r="AB94" s="4"/>
    </row>
    <row r="95" spans="1:28" ht="18" customHeight="1" x14ac:dyDescent="0.25">
      <c r="A95" s="70"/>
      <c r="B95" s="70"/>
      <c r="C95" s="187"/>
      <c r="D95" s="70"/>
      <c r="E95" s="70"/>
      <c r="F95" s="70"/>
      <c r="G95" s="70"/>
      <c r="H95" s="70"/>
      <c r="I95" s="70"/>
      <c r="J95" s="70"/>
      <c r="K95" s="32"/>
      <c r="L95" s="32"/>
      <c r="M95" s="32"/>
      <c r="N95" s="32"/>
      <c r="O95" s="32"/>
      <c r="P95" s="70"/>
      <c r="Q95" s="32"/>
      <c r="R95" s="32"/>
      <c r="S95" s="32"/>
      <c r="T95" s="32"/>
      <c r="U95" s="32"/>
      <c r="V95" s="32"/>
      <c r="W95" s="4"/>
      <c r="X95" s="4"/>
      <c r="Y95" s="4"/>
      <c r="Z95" s="4"/>
      <c r="AA95" s="4"/>
      <c r="AB95" s="4"/>
    </row>
    <row r="96" spans="1:28" ht="18" customHeight="1" x14ac:dyDescent="0.25">
      <c r="A96" s="70"/>
      <c r="B96" s="70"/>
      <c r="C96" s="187"/>
      <c r="D96" s="70"/>
      <c r="E96" s="70"/>
      <c r="F96" s="70"/>
      <c r="G96" s="70"/>
      <c r="H96" s="70"/>
      <c r="I96" s="70"/>
      <c r="J96" s="70"/>
      <c r="K96" s="32"/>
      <c r="L96" s="32"/>
      <c r="M96" s="32"/>
      <c r="N96" s="32"/>
      <c r="O96" s="32"/>
      <c r="P96" s="70"/>
      <c r="Q96" s="32"/>
      <c r="R96" s="32"/>
      <c r="S96" s="32"/>
      <c r="T96" s="32"/>
      <c r="U96" s="32"/>
      <c r="V96" s="32"/>
      <c r="W96" s="4"/>
      <c r="X96" s="4"/>
      <c r="Y96" s="4"/>
      <c r="Z96" s="4"/>
      <c r="AA96" s="4"/>
      <c r="AB96" s="4"/>
    </row>
    <row r="97" spans="1:28" ht="18" customHeight="1" x14ac:dyDescent="0.25">
      <c r="A97" s="70"/>
      <c r="B97" s="70"/>
      <c r="C97" s="187"/>
      <c r="D97" s="70"/>
      <c r="E97" s="70"/>
      <c r="F97" s="70"/>
      <c r="G97" s="70"/>
      <c r="H97" s="70"/>
      <c r="I97" s="70"/>
      <c r="J97" s="70"/>
      <c r="K97" s="32"/>
      <c r="L97" s="32"/>
      <c r="M97" s="32"/>
      <c r="N97" s="32"/>
      <c r="O97" s="32"/>
      <c r="P97" s="70"/>
      <c r="Q97" s="32"/>
      <c r="R97" s="32"/>
      <c r="S97" s="32"/>
      <c r="T97" s="32"/>
      <c r="U97" s="32"/>
      <c r="V97" s="32"/>
      <c r="W97" s="4"/>
      <c r="X97" s="4"/>
      <c r="Y97" s="4"/>
      <c r="Z97" s="4"/>
      <c r="AA97" s="4"/>
      <c r="AB97" s="4"/>
    </row>
    <row r="98" spans="1:28" ht="18" customHeight="1" x14ac:dyDescent="0.25">
      <c r="A98" s="70"/>
      <c r="B98" s="70"/>
      <c r="C98" s="187"/>
      <c r="D98" s="70"/>
      <c r="E98" s="70"/>
      <c r="F98" s="70"/>
      <c r="G98" s="70"/>
      <c r="H98" s="70"/>
      <c r="I98" s="70"/>
      <c r="J98" s="70"/>
      <c r="K98" s="32"/>
      <c r="L98" s="32"/>
      <c r="M98" s="32"/>
      <c r="N98" s="32"/>
      <c r="O98" s="32"/>
      <c r="P98" s="70"/>
      <c r="Q98" s="32"/>
      <c r="R98" s="32"/>
      <c r="S98" s="32"/>
      <c r="T98" s="32"/>
      <c r="U98" s="32"/>
      <c r="V98" s="32"/>
      <c r="W98" s="4"/>
      <c r="X98" s="4"/>
      <c r="Y98" s="4"/>
      <c r="Z98" s="4"/>
      <c r="AA98" s="4"/>
      <c r="AB98" s="4"/>
    </row>
    <row r="99" spans="1:28" ht="18" customHeight="1" x14ac:dyDescent="0.25">
      <c r="A99" s="70"/>
      <c r="B99" s="70"/>
      <c r="C99" s="187"/>
      <c r="D99" s="70"/>
      <c r="E99" s="70"/>
      <c r="F99" s="70"/>
      <c r="G99" s="70"/>
      <c r="H99" s="70"/>
      <c r="I99" s="70"/>
      <c r="J99" s="70"/>
      <c r="K99" s="32"/>
      <c r="L99" s="32"/>
      <c r="M99" s="32"/>
      <c r="N99" s="32"/>
      <c r="O99" s="32"/>
      <c r="P99" s="70"/>
      <c r="Q99" s="32"/>
      <c r="R99" s="32"/>
      <c r="S99" s="32"/>
      <c r="T99" s="32"/>
      <c r="U99" s="32"/>
      <c r="V99" s="32"/>
      <c r="W99" s="4"/>
      <c r="X99" s="4"/>
      <c r="Y99" s="4"/>
      <c r="Z99" s="4"/>
      <c r="AA99" s="4"/>
      <c r="AB99" s="4"/>
    </row>
    <row r="100" spans="1:28" ht="18" customHeight="1" x14ac:dyDescent="0.25">
      <c r="A100" s="70"/>
      <c r="B100" s="70"/>
      <c r="C100" s="187"/>
      <c r="D100" s="70"/>
      <c r="E100" s="70"/>
      <c r="F100" s="70"/>
      <c r="G100" s="70"/>
      <c r="H100" s="70"/>
      <c r="I100" s="70"/>
      <c r="J100" s="70"/>
      <c r="K100" s="32"/>
      <c r="L100" s="32"/>
      <c r="M100" s="32"/>
      <c r="N100" s="32"/>
      <c r="O100" s="32"/>
      <c r="P100" s="70"/>
      <c r="Q100" s="32"/>
      <c r="R100" s="32"/>
      <c r="S100" s="32"/>
      <c r="T100" s="32"/>
      <c r="U100" s="32"/>
      <c r="V100" s="32"/>
      <c r="W100" s="4"/>
      <c r="X100" s="4"/>
      <c r="Y100" s="4"/>
      <c r="Z100" s="4"/>
      <c r="AA100" s="4"/>
      <c r="AB100" s="4"/>
    </row>
    <row r="101" spans="1:28" ht="18" customHeight="1" x14ac:dyDescent="0.25">
      <c r="A101" s="70"/>
      <c r="B101" s="70"/>
      <c r="C101" s="187"/>
      <c r="D101" s="70"/>
      <c r="E101" s="70"/>
      <c r="F101" s="70"/>
      <c r="G101" s="70"/>
      <c r="H101" s="70"/>
      <c r="I101" s="70"/>
      <c r="J101" s="70"/>
      <c r="K101" s="32"/>
      <c r="L101" s="32"/>
      <c r="M101" s="32"/>
      <c r="N101" s="32"/>
      <c r="O101" s="32"/>
      <c r="P101" s="70"/>
      <c r="Q101" s="32"/>
      <c r="R101" s="32"/>
      <c r="S101" s="32"/>
      <c r="T101" s="32"/>
      <c r="U101" s="32"/>
      <c r="V101" s="32"/>
      <c r="W101" s="4"/>
      <c r="X101" s="4"/>
      <c r="Y101" s="4"/>
      <c r="Z101" s="4"/>
      <c r="AA101" s="4"/>
      <c r="AB101" s="4"/>
    </row>
    <row r="102" spans="1:28" ht="18" customHeight="1" x14ac:dyDescent="0.25">
      <c r="A102" s="70"/>
      <c r="B102" s="70"/>
      <c r="C102" s="187"/>
      <c r="D102" s="70"/>
      <c r="E102" s="70"/>
      <c r="F102" s="70"/>
      <c r="G102" s="70"/>
      <c r="H102" s="70"/>
      <c r="I102" s="70"/>
      <c r="J102" s="70"/>
      <c r="K102" s="32"/>
      <c r="L102" s="32"/>
      <c r="M102" s="32"/>
      <c r="N102" s="32"/>
      <c r="O102" s="32"/>
      <c r="P102" s="70"/>
      <c r="Q102" s="32"/>
      <c r="R102" s="32"/>
      <c r="S102" s="32"/>
      <c r="T102" s="32"/>
      <c r="U102" s="32"/>
      <c r="V102" s="32"/>
      <c r="W102" s="4"/>
      <c r="X102" s="4"/>
      <c r="Y102" s="4"/>
      <c r="Z102" s="4"/>
      <c r="AA102" s="4"/>
      <c r="AB102" s="4"/>
    </row>
    <row r="103" spans="1:28" ht="18" customHeight="1" x14ac:dyDescent="0.25">
      <c r="A103" s="70"/>
      <c r="B103" s="70"/>
      <c r="C103" s="187"/>
      <c r="D103" s="70"/>
      <c r="E103" s="70"/>
      <c r="F103" s="70"/>
      <c r="G103" s="70"/>
      <c r="H103" s="70"/>
      <c r="I103" s="70"/>
      <c r="J103" s="70"/>
      <c r="K103" s="32"/>
      <c r="L103" s="32"/>
      <c r="M103" s="32"/>
      <c r="N103" s="32"/>
      <c r="O103" s="32"/>
      <c r="P103" s="70"/>
      <c r="Q103" s="32"/>
      <c r="R103" s="32"/>
      <c r="S103" s="32"/>
      <c r="T103" s="32"/>
      <c r="U103" s="32"/>
      <c r="V103" s="32"/>
      <c r="W103" s="4"/>
      <c r="X103" s="4"/>
      <c r="Y103" s="4"/>
      <c r="Z103" s="4"/>
      <c r="AA103" s="4"/>
      <c r="AB103" s="4"/>
    </row>
    <row r="104" spans="1:28" ht="18" customHeight="1" x14ac:dyDescent="0.25">
      <c r="A104" s="70"/>
      <c r="B104" s="70"/>
      <c r="C104" s="187"/>
      <c r="D104" s="70"/>
      <c r="E104" s="70"/>
      <c r="F104" s="70"/>
      <c r="G104" s="70"/>
      <c r="H104" s="70"/>
      <c r="I104" s="70"/>
      <c r="J104" s="70"/>
      <c r="K104" s="32"/>
      <c r="L104" s="32"/>
      <c r="M104" s="32"/>
      <c r="N104" s="32"/>
      <c r="O104" s="32"/>
      <c r="P104" s="70"/>
      <c r="Q104" s="32"/>
      <c r="R104" s="32"/>
      <c r="S104" s="32"/>
      <c r="T104" s="32"/>
      <c r="U104" s="32"/>
      <c r="V104" s="32"/>
      <c r="W104" s="4"/>
      <c r="X104" s="4"/>
      <c r="Y104" s="4"/>
      <c r="Z104" s="4"/>
      <c r="AA104" s="4"/>
      <c r="AB104" s="4"/>
    </row>
    <row r="105" spans="1:28" ht="18" customHeight="1" x14ac:dyDescent="0.25">
      <c r="A105" s="70"/>
      <c r="B105" s="70"/>
      <c r="C105" s="187"/>
      <c r="D105" s="70"/>
      <c r="E105" s="70"/>
      <c r="F105" s="70"/>
      <c r="G105" s="70"/>
      <c r="H105" s="70"/>
      <c r="I105" s="70"/>
      <c r="J105" s="70"/>
      <c r="K105" s="32"/>
      <c r="L105" s="32"/>
      <c r="M105" s="32"/>
      <c r="N105" s="32"/>
      <c r="O105" s="32"/>
      <c r="P105" s="70"/>
      <c r="Q105" s="32"/>
      <c r="R105" s="32"/>
      <c r="S105" s="32"/>
      <c r="T105" s="32"/>
      <c r="U105" s="32"/>
      <c r="V105" s="32"/>
      <c r="W105" s="4"/>
      <c r="X105" s="4"/>
      <c r="Y105" s="4"/>
      <c r="Z105" s="4"/>
      <c r="AA105" s="4"/>
      <c r="AB105" s="4"/>
    </row>
    <row r="106" spans="1:28" ht="18" customHeight="1" x14ac:dyDescent="0.25">
      <c r="A106" s="70"/>
      <c r="B106" s="70"/>
      <c r="C106" s="187"/>
      <c r="D106" s="70"/>
      <c r="E106" s="70"/>
      <c r="F106" s="70"/>
      <c r="G106" s="70"/>
      <c r="H106" s="70"/>
      <c r="I106" s="70"/>
      <c r="J106" s="70"/>
      <c r="K106" s="32"/>
      <c r="L106" s="32"/>
      <c r="M106" s="32"/>
      <c r="N106" s="32"/>
      <c r="O106" s="32"/>
      <c r="P106" s="70"/>
      <c r="Q106" s="32"/>
      <c r="R106" s="32"/>
      <c r="S106" s="32"/>
      <c r="T106" s="32"/>
      <c r="U106" s="32"/>
      <c r="V106" s="32"/>
      <c r="W106" s="4"/>
      <c r="X106" s="4"/>
      <c r="Y106" s="4"/>
      <c r="Z106" s="4"/>
      <c r="AA106" s="4"/>
      <c r="AB106" s="4"/>
    </row>
    <row r="107" spans="1:28" ht="18" customHeight="1" x14ac:dyDescent="0.25">
      <c r="A107" s="70"/>
      <c r="B107" s="70"/>
      <c r="C107" s="187"/>
      <c r="D107" s="70"/>
      <c r="E107" s="70"/>
      <c r="F107" s="70"/>
      <c r="G107" s="70"/>
      <c r="H107" s="70"/>
      <c r="I107" s="70"/>
      <c r="J107" s="70"/>
      <c r="K107" s="32"/>
      <c r="L107" s="32"/>
      <c r="M107" s="32"/>
      <c r="N107" s="32"/>
      <c r="O107" s="32"/>
    </row>
    <row r="108" spans="1:28" ht="18" customHeight="1" x14ac:dyDescent="0.25">
      <c r="A108" s="70"/>
      <c r="B108" s="70"/>
      <c r="C108" s="187"/>
      <c r="D108" s="70"/>
      <c r="E108" s="70"/>
      <c r="F108" s="70"/>
      <c r="G108" s="70"/>
      <c r="H108" s="70"/>
      <c r="I108" s="70"/>
      <c r="J108" s="70"/>
      <c r="K108" s="32"/>
      <c r="L108" s="32"/>
      <c r="M108" s="32"/>
      <c r="N108" s="32"/>
      <c r="O108" s="32"/>
    </row>
    <row r="109" spans="1:28" ht="18" customHeight="1" x14ac:dyDescent="0.25">
      <c r="A109" s="70"/>
      <c r="B109" s="70"/>
      <c r="C109" s="187"/>
      <c r="D109" s="70"/>
      <c r="E109" s="70"/>
      <c r="F109" s="70"/>
      <c r="G109" s="70"/>
      <c r="H109" s="70"/>
      <c r="I109" s="70"/>
      <c r="J109" s="70"/>
      <c r="K109" s="32"/>
      <c r="L109" s="32"/>
      <c r="M109" s="32"/>
      <c r="N109" s="32"/>
      <c r="O109" s="32"/>
    </row>
    <row r="110" spans="1:28" ht="18" customHeight="1" x14ac:dyDescent="0.25">
      <c r="A110" s="70"/>
      <c r="B110" s="70"/>
      <c r="C110" s="187"/>
      <c r="D110" s="70"/>
      <c r="E110" s="70"/>
      <c r="F110" s="70"/>
      <c r="G110" s="70"/>
      <c r="H110" s="70"/>
      <c r="I110" s="70"/>
      <c r="J110" s="70"/>
      <c r="K110" s="32"/>
      <c r="L110" s="32"/>
      <c r="M110" s="32"/>
      <c r="N110" s="32"/>
      <c r="O110" s="32"/>
    </row>
    <row r="111" spans="1:28" ht="18" customHeight="1" x14ac:dyDescent="0.25">
      <c r="A111" s="70"/>
      <c r="B111" s="70"/>
      <c r="C111" s="187"/>
      <c r="D111" s="70"/>
      <c r="E111" s="70"/>
      <c r="F111" s="70"/>
      <c r="G111" s="70"/>
      <c r="H111" s="70"/>
      <c r="I111" s="70"/>
      <c r="J111" s="70"/>
      <c r="K111" s="32"/>
      <c r="L111" s="32"/>
      <c r="M111" s="32"/>
      <c r="N111" s="32"/>
      <c r="O111" s="32"/>
    </row>
    <row r="112" spans="1:28" ht="18" customHeight="1" x14ac:dyDescent="0.25">
      <c r="A112" s="70"/>
      <c r="B112" s="70"/>
      <c r="C112" s="187"/>
      <c r="D112" s="70"/>
      <c r="E112" s="70"/>
      <c r="F112" s="70"/>
      <c r="G112" s="70"/>
      <c r="H112" s="70"/>
      <c r="I112" s="70"/>
      <c r="J112" s="70"/>
      <c r="K112" s="32"/>
      <c r="L112" s="32"/>
      <c r="M112" s="32"/>
      <c r="N112" s="32"/>
      <c r="O112" s="32"/>
    </row>
    <row r="113" spans="1:15" x14ac:dyDescent="0.25">
      <c r="A113" s="70"/>
      <c r="B113" s="70"/>
      <c r="C113" s="187"/>
      <c r="D113" s="70"/>
      <c r="E113" s="70"/>
      <c r="F113" s="70"/>
      <c r="G113" s="70"/>
      <c r="H113" s="70"/>
      <c r="I113" s="70"/>
      <c r="J113" s="70"/>
      <c r="K113" s="32"/>
      <c r="L113" s="32"/>
      <c r="M113" s="32"/>
      <c r="N113" s="32"/>
      <c r="O113" s="32"/>
    </row>
    <row r="114" spans="1:15" x14ac:dyDescent="0.25">
      <c r="A114" s="70"/>
      <c r="B114" s="70"/>
      <c r="C114" s="187"/>
      <c r="D114" s="70"/>
      <c r="E114" s="70"/>
      <c r="F114" s="70"/>
      <c r="G114" s="70"/>
      <c r="H114" s="70"/>
      <c r="I114" s="70"/>
      <c r="J114" s="70"/>
      <c r="K114" s="32"/>
      <c r="L114" s="32"/>
      <c r="M114" s="32"/>
      <c r="N114" s="32"/>
      <c r="O114" s="32"/>
    </row>
    <row r="115" spans="1:15" x14ac:dyDescent="0.25">
      <c r="A115" s="70"/>
      <c r="B115" s="70"/>
      <c r="C115" s="187"/>
      <c r="D115" s="70"/>
      <c r="E115" s="70"/>
      <c r="F115" s="70"/>
      <c r="G115" s="70"/>
      <c r="H115" s="70"/>
      <c r="I115" s="70"/>
      <c r="J115" s="70"/>
      <c r="K115" s="32"/>
      <c r="L115" s="32"/>
      <c r="M115" s="32"/>
      <c r="N115" s="32"/>
      <c r="O115" s="32"/>
    </row>
    <row r="116" spans="1:15" x14ac:dyDescent="0.25">
      <c r="A116" s="70"/>
      <c r="B116" s="70"/>
      <c r="C116" s="187"/>
      <c r="D116" s="70"/>
      <c r="E116" s="70"/>
      <c r="F116" s="70"/>
      <c r="G116" s="70"/>
      <c r="H116" s="70"/>
      <c r="I116" s="70"/>
      <c r="J116" s="70"/>
      <c r="K116" s="32"/>
      <c r="L116" s="32"/>
      <c r="M116" s="32"/>
      <c r="N116" s="32"/>
      <c r="O116" s="32"/>
    </row>
    <row r="117" spans="1:15" x14ac:dyDescent="0.25">
      <c r="A117" s="70"/>
      <c r="B117" s="70"/>
      <c r="C117" s="187"/>
      <c r="D117" s="70"/>
      <c r="E117" s="70"/>
      <c r="F117" s="70"/>
      <c r="G117" s="70"/>
      <c r="H117" s="70"/>
      <c r="I117" s="70"/>
      <c r="J117" s="70"/>
      <c r="K117" s="32"/>
      <c r="L117" s="32"/>
      <c r="M117" s="32"/>
      <c r="N117" s="32"/>
      <c r="O117" s="32"/>
    </row>
    <row r="118" spans="1:15" x14ac:dyDescent="0.25">
      <c r="A118" s="70"/>
      <c r="B118" s="70"/>
      <c r="C118" s="187"/>
      <c r="D118" s="70"/>
      <c r="E118" s="70"/>
      <c r="F118" s="70"/>
      <c r="G118" s="70"/>
      <c r="H118" s="70"/>
      <c r="I118" s="70"/>
      <c r="J118" s="70"/>
      <c r="K118" s="32"/>
      <c r="L118" s="32"/>
      <c r="M118" s="32"/>
      <c r="N118" s="32"/>
      <c r="O118" s="32"/>
    </row>
    <row r="119" spans="1:15" x14ac:dyDescent="0.25">
      <c r="A119" s="70"/>
      <c r="B119" s="70"/>
      <c r="C119" s="187"/>
      <c r="D119" s="70"/>
      <c r="E119" s="70"/>
      <c r="F119" s="70"/>
      <c r="G119" s="70"/>
      <c r="H119" s="70"/>
      <c r="I119" s="70"/>
      <c r="J119" s="70"/>
      <c r="K119" s="32"/>
      <c r="L119" s="32"/>
      <c r="M119" s="32"/>
      <c r="N119" s="32"/>
      <c r="O119" s="32"/>
    </row>
    <row r="120" spans="1:15" x14ac:dyDescent="0.25">
      <c r="A120" s="70"/>
      <c r="B120" s="70"/>
      <c r="C120" s="187"/>
      <c r="D120" s="70"/>
      <c r="E120" s="188"/>
      <c r="F120" s="188"/>
      <c r="G120" s="70"/>
      <c r="H120" s="70"/>
      <c r="I120" s="70"/>
      <c r="J120" s="70"/>
      <c r="K120" s="32"/>
      <c r="L120" s="32"/>
      <c r="M120" s="32"/>
      <c r="N120" s="32"/>
      <c r="O120" s="32"/>
    </row>
    <row r="121" spans="1:15" x14ac:dyDescent="0.25">
      <c r="A121" s="70"/>
      <c r="B121" s="70"/>
      <c r="C121" s="187"/>
      <c r="D121" s="70"/>
      <c r="E121" s="70"/>
      <c r="F121" s="70"/>
      <c r="G121" s="70"/>
      <c r="H121" s="70"/>
      <c r="I121" s="70"/>
      <c r="J121" s="70"/>
      <c r="K121" s="32"/>
      <c r="L121" s="32"/>
      <c r="M121" s="32"/>
      <c r="N121" s="32"/>
      <c r="O121" s="32"/>
    </row>
    <row r="122" spans="1:15" x14ac:dyDescent="0.25">
      <c r="A122" s="70"/>
      <c r="B122" s="70"/>
      <c r="C122" s="187"/>
      <c r="D122" s="70"/>
      <c r="E122" s="70"/>
      <c r="F122" s="70"/>
      <c r="G122" s="70"/>
      <c r="H122" s="70"/>
      <c r="I122" s="70"/>
      <c r="J122" s="70"/>
      <c r="K122" s="32"/>
      <c r="L122" s="32"/>
      <c r="M122" s="32"/>
      <c r="N122" s="32"/>
      <c r="O122" s="32"/>
    </row>
    <row r="123" spans="1:15" x14ac:dyDescent="0.25">
      <c r="A123" s="70"/>
      <c r="B123" s="70"/>
      <c r="C123" s="187"/>
      <c r="D123" s="70"/>
      <c r="E123" s="70"/>
      <c r="F123" s="70"/>
      <c r="G123" s="70"/>
      <c r="H123" s="70"/>
      <c r="I123" s="70"/>
      <c r="J123" s="70"/>
      <c r="K123" s="32"/>
      <c r="L123" s="32"/>
      <c r="M123" s="32"/>
      <c r="N123" s="32"/>
      <c r="O123" s="32"/>
    </row>
    <row r="124" spans="1:15" x14ac:dyDescent="0.25">
      <c r="A124" s="70"/>
      <c r="B124" s="70"/>
      <c r="C124" s="187"/>
      <c r="D124" s="70"/>
      <c r="E124" s="70"/>
      <c r="F124" s="70"/>
      <c r="G124" s="70"/>
      <c r="H124" s="70"/>
      <c r="I124" s="70"/>
      <c r="J124" s="70"/>
      <c r="K124" s="32"/>
      <c r="L124" s="32"/>
      <c r="M124" s="32"/>
      <c r="N124" s="32"/>
      <c r="O124" s="32"/>
    </row>
    <row r="125" spans="1:15" x14ac:dyDescent="0.25">
      <c r="A125" s="70"/>
      <c r="B125" s="70"/>
      <c r="C125" s="187"/>
      <c r="D125" s="70"/>
      <c r="E125" s="70"/>
      <c r="F125" s="70"/>
      <c r="G125" s="70"/>
      <c r="H125" s="70"/>
      <c r="I125" s="70"/>
      <c r="J125" s="70"/>
      <c r="K125" s="32"/>
      <c r="L125" s="32"/>
      <c r="M125" s="32"/>
      <c r="N125" s="32"/>
      <c r="O125" s="32"/>
    </row>
    <row r="126" spans="1:15" x14ac:dyDescent="0.25">
      <c r="A126" s="70"/>
      <c r="B126" s="70"/>
      <c r="C126" s="187"/>
      <c r="D126" s="70"/>
      <c r="E126" s="70"/>
      <c r="F126" s="70"/>
      <c r="G126" s="70"/>
      <c r="H126" s="70"/>
      <c r="I126" s="70"/>
      <c r="J126" s="70"/>
      <c r="K126" s="32"/>
      <c r="L126" s="32"/>
      <c r="M126" s="32"/>
      <c r="N126" s="32"/>
      <c r="O126" s="32"/>
    </row>
    <row r="127" spans="1:15" x14ac:dyDescent="0.25">
      <c r="F127" s="1"/>
    </row>
    <row r="128" spans="1:15" x14ac:dyDescent="0.25">
      <c r="F128" s="1"/>
    </row>
    <row r="129" spans="1:15" x14ac:dyDescent="0.25">
      <c r="F129" s="1"/>
    </row>
    <row r="130" spans="1:15" x14ac:dyDescent="0.25">
      <c r="F130" s="1"/>
    </row>
    <row r="131" spans="1:15" x14ac:dyDescent="0.25">
      <c r="A131" s="5"/>
    </row>
    <row r="133" spans="1:15" x14ac:dyDescent="0.25">
      <c r="G133" s="180"/>
      <c r="N133" s="180"/>
    </row>
    <row r="134" spans="1:15" x14ac:dyDescent="0.25">
      <c r="H134" s="180"/>
      <c r="I134" s="180"/>
      <c r="J134" s="180"/>
      <c r="K134" s="180"/>
      <c r="L134" s="180"/>
      <c r="O134" s="180"/>
    </row>
    <row r="135" spans="1:15" x14ac:dyDescent="0.25">
      <c r="H135" s="180"/>
      <c r="I135" s="180"/>
      <c r="J135" s="180"/>
      <c r="K135" s="180"/>
      <c r="L135" s="180"/>
      <c r="O135" s="180"/>
    </row>
    <row r="136" spans="1:15" x14ac:dyDescent="0.25">
      <c r="H136" s="180"/>
      <c r="I136" s="180"/>
      <c r="J136" s="180"/>
      <c r="K136" s="180"/>
      <c r="L136" s="180"/>
      <c r="O136" s="180"/>
    </row>
    <row r="137" spans="1:15" x14ac:dyDescent="0.25">
      <c r="H137" s="180"/>
      <c r="I137" s="180"/>
      <c r="J137" s="180"/>
      <c r="K137" s="180"/>
      <c r="L137" s="180"/>
      <c r="M137" s="2"/>
      <c r="O137" s="180"/>
    </row>
    <row r="139" spans="1:15" x14ac:dyDescent="0.25">
      <c r="B139" s="180"/>
      <c r="G139" s="179"/>
    </row>
    <row r="140" spans="1:15" x14ac:dyDescent="0.25">
      <c r="B140" s="180"/>
      <c r="G140" s="179"/>
    </row>
    <row r="141" spans="1:15" x14ac:dyDescent="0.25">
      <c r="B141" s="180"/>
      <c r="G141" s="179"/>
    </row>
  </sheetData>
  <mergeCells count="28">
    <mergeCell ref="B85:D85"/>
    <mergeCell ref="D87:F87"/>
    <mergeCell ref="I87:L87"/>
    <mergeCell ref="M87:O87"/>
    <mergeCell ref="D88:F88"/>
    <mergeCell ref="I88:L88"/>
    <mergeCell ref="B86:D86"/>
    <mergeCell ref="M86:O86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H4:O4"/>
    <mergeCell ref="K1:N1"/>
    <mergeCell ref="A2:E2"/>
    <mergeCell ref="H2:O2"/>
    <mergeCell ref="A3:E3"/>
    <mergeCell ref="H3:O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19"/>
  <sheetViews>
    <sheetView topLeftCell="A45" workbookViewId="0">
      <selection activeCell="P50" sqref="P50"/>
    </sheetView>
  </sheetViews>
  <sheetFormatPr defaultColWidth="9.140625" defaultRowHeight="15.75" x14ac:dyDescent="0.25"/>
  <cols>
    <col min="1" max="1" width="5.140625" style="180" bestFit="1" customWidth="1"/>
    <col min="2" max="2" width="11.28515625" style="1" bestFit="1" customWidth="1"/>
    <col min="3" max="3" width="19.140625" style="1" bestFit="1" customWidth="1"/>
    <col min="4" max="4" width="8.140625" style="1" bestFit="1" customWidth="1"/>
    <col min="5" max="5" width="6.42578125" style="180" bestFit="1" customWidth="1"/>
    <col min="6" max="6" width="11.28515625" style="180" bestFit="1" customWidth="1"/>
    <col min="7" max="7" width="11.28515625" style="1" bestFit="1" customWidth="1"/>
    <col min="8" max="12" width="5.140625" style="1" bestFit="1" customWidth="1"/>
    <col min="13" max="13" width="7.5703125" style="1" bestFit="1" customWidth="1"/>
    <col min="14" max="14" width="9" style="1" bestFit="1" customWidth="1"/>
    <col min="15" max="15" width="27.7109375" style="1" bestFit="1" customWidth="1"/>
    <col min="16" max="16" width="39.7109375" style="1" bestFit="1" customWidth="1"/>
    <col min="17" max="16384" width="9.140625" style="1"/>
  </cols>
  <sheetData>
    <row r="1" spans="1:20" x14ac:dyDescent="0.25">
      <c r="G1" s="179"/>
      <c r="K1" s="802"/>
      <c r="L1" s="802"/>
      <c r="M1" s="802"/>
      <c r="N1" s="802"/>
    </row>
    <row r="2" spans="1:20" s="2" customFormat="1" x14ac:dyDescent="0.25">
      <c r="A2" s="804" t="s">
        <v>0</v>
      </c>
      <c r="B2" s="804"/>
      <c r="C2" s="804"/>
      <c r="D2" s="804"/>
      <c r="E2" s="804"/>
      <c r="F2" s="180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20" x14ac:dyDescent="0.25">
      <c r="A3" s="803" t="s">
        <v>3</v>
      </c>
      <c r="B3" s="803"/>
      <c r="C3" s="803"/>
      <c r="D3" s="803"/>
      <c r="E3" s="803"/>
      <c r="G3" s="179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20" x14ac:dyDescent="0.25">
      <c r="G4" s="179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20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180"/>
    </row>
    <row r="6" spans="1:20" x14ac:dyDescent="0.25">
      <c r="A6" s="801" t="s">
        <v>22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"/>
      <c r="P6" s="180"/>
    </row>
    <row r="7" spans="1:20" x14ac:dyDescent="0.25">
      <c r="A7" s="801" t="s">
        <v>958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108"/>
      <c r="P7" s="180"/>
    </row>
    <row r="8" spans="1:20" x14ac:dyDescent="0.25">
      <c r="A8" s="801" t="s">
        <v>959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108"/>
      <c r="P8" s="180"/>
    </row>
    <row r="9" spans="1:20" s="113" customFormat="1" x14ac:dyDescent="0.25">
      <c r="A9" s="825" t="s">
        <v>5</v>
      </c>
      <c r="B9" s="825" t="s">
        <v>6</v>
      </c>
      <c r="C9" s="826" t="s">
        <v>7</v>
      </c>
      <c r="D9" s="827"/>
      <c r="E9" s="825" t="s">
        <v>8</v>
      </c>
      <c r="F9" s="825" t="s">
        <v>9</v>
      </c>
      <c r="G9" s="827" t="s">
        <v>21</v>
      </c>
      <c r="H9" s="828" t="s">
        <v>10</v>
      </c>
      <c r="I9" s="829"/>
      <c r="J9" s="829"/>
      <c r="K9" s="829"/>
      <c r="L9" s="830"/>
      <c r="M9" s="825" t="s">
        <v>11</v>
      </c>
      <c r="N9" s="825" t="s">
        <v>12</v>
      </c>
      <c r="O9" s="825" t="s">
        <v>18</v>
      </c>
    </row>
    <row r="10" spans="1:20" s="2" customFormat="1" x14ac:dyDescent="0.25">
      <c r="A10" s="806"/>
      <c r="B10" s="806"/>
      <c r="C10" s="809"/>
      <c r="D10" s="810"/>
      <c r="E10" s="806"/>
      <c r="F10" s="806"/>
      <c r="G10" s="810"/>
      <c r="H10" s="474" t="s">
        <v>13</v>
      </c>
      <c r="I10" s="474" t="s">
        <v>14</v>
      </c>
      <c r="J10" s="474" t="s">
        <v>15</v>
      </c>
      <c r="K10" s="474" t="s">
        <v>16</v>
      </c>
      <c r="L10" s="474" t="s">
        <v>17</v>
      </c>
      <c r="M10" s="806"/>
      <c r="N10" s="806"/>
      <c r="O10" s="806"/>
    </row>
    <row r="11" spans="1:20" s="2" customFormat="1" x14ac:dyDescent="0.25">
      <c r="A11" s="13">
        <v>1</v>
      </c>
      <c r="B11" s="264">
        <v>111317002</v>
      </c>
      <c r="C11" s="265" t="s">
        <v>960</v>
      </c>
      <c r="D11" s="475" t="s">
        <v>37</v>
      </c>
      <c r="E11" s="476" t="s">
        <v>27</v>
      </c>
      <c r="F11" s="477">
        <v>36220</v>
      </c>
      <c r="G11" s="47" t="s">
        <v>28</v>
      </c>
      <c r="H11" s="13">
        <v>18</v>
      </c>
      <c r="I11" s="13">
        <v>25</v>
      </c>
      <c r="J11" s="13">
        <v>10</v>
      </c>
      <c r="K11" s="13">
        <v>13</v>
      </c>
      <c r="L11" s="13">
        <v>0</v>
      </c>
      <c r="M11" s="13">
        <f>SUM(H11+I11+J11+K11+L11)</f>
        <v>66</v>
      </c>
      <c r="N11" s="13" t="str">
        <f>IF(M11&gt;=90,"Xuất sắc",IF(M11&gt;=80,"Tốt",IF(M11&gt;=65,"Khá",IF(M11&gt;=50,"Trung bình",IF(M11&gt;=35,"Yếu","Kém")))))</f>
        <v>Khá</v>
      </c>
      <c r="O11" s="263"/>
    </row>
    <row r="12" spans="1:20" s="136" customFormat="1" x14ac:dyDescent="0.25">
      <c r="A12" s="478">
        <v>2</v>
      </c>
      <c r="B12" s="479">
        <v>111317003</v>
      </c>
      <c r="C12" s="480" t="s">
        <v>961</v>
      </c>
      <c r="D12" s="481" t="s">
        <v>37</v>
      </c>
      <c r="E12" s="482" t="s">
        <v>31</v>
      </c>
      <c r="F12" s="483">
        <v>36301</v>
      </c>
      <c r="G12" s="275" t="s">
        <v>962</v>
      </c>
      <c r="H12" s="484">
        <v>20</v>
      </c>
      <c r="I12" s="484">
        <v>22</v>
      </c>
      <c r="J12" s="484">
        <v>10</v>
      </c>
      <c r="K12" s="484">
        <v>23</v>
      </c>
      <c r="L12" s="484">
        <v>0</v>
      </c>
      <c r="M12" s="276">
        <f t="shared" ref="M12:M30" si="0">SUM(H12:L12)</f>
        <v>75</v>
      </c>
      <c r="N12" s="13" t="str">
        <f t="shared" ref="N12:N62" si="1">IF(M12&gt;=90,"Xuất sắc",IF(M12&gt;=80,"Tốt",IF(M12&gt;=65,"Khá",IF(M12&gt;=50,"Trung bình",IF(M12&gt;=35,"Yếu","Kém")))))</f>
        <v>Khá</v>
      </c>
      <c r="O12" s="485"/>
      <c r="P12" s="125"/>
    </row>
    <row r="13" spans="1:20" s="2" customFormat="1" x14ac:dyDescent="0.25">
      <c r="A13" s="486">
        <v>3</v>
      </c>
      <c r="B13" s="487">
        <v>111317006</v>
      </c>
      <c r="C13" s="488" t="s">
        <v>963</v>
      </c>
      <c r="D13" s="475" t="s">
        <v>146</v>
      </c>
      <c r="E13" s="476" t="s">
        <v>31</v>
      </c>
      <c r="F13" s="477">
        <v>36271</v>
      </c>
      <c r="G13" s="47" t="s">
        <v>28</v>
      </c>
      <c r="H13" s="489">
        <v>20</v>
      </c>
      <c r="I13" s="489">
        <v>25</v>
      </c>
      <c r="J13" s="13">
        <v>10</v>
      </c>
      <c r="K13" s="13">
        <v>19</v>
      </c>
      <c r="L13" s="13">
        <v>0</v>
      </c>
      <c r="M13" s="13">
        <f t="shared" si="0"/>
        <v>74</v>
      </c>
      <c r="N13" s="13" t="str">
        <f t="shared" si="1"/>
        <v>Khá</v>
      </c>
      <c r="O13" s="437"/>
    </row>
    <row r="14" spans="1:20" s="284" customFormat="1" x14ac:dyDescent="0.25">
      <c r="A14" s="490">
        <v>4</v>
      </c>
      <c r="B14" s="491">
        <v>111317049</v>
      </c>
      <c r="C14" s="492" t="s">
        <v>964</v>
      </c>
      <c r="D14" s="493" t="s">
        <v>146</v>
      </c>
      <c r="E14" s="494" t="s">
        <v>27</v>
      </c>
      <c r="F14" s="495">
        <v>36200</v>
      </c>
      <c r="G14" s="47" t="s">
        <v>28</v>
      </c>
      <c r="H14" s="489">
        <v>20</v>
      </c>
      <c r="I14" s="489">
        <v>25</v>
      </c>
      <c r="J14" s="489">
        <v>20</v>
      </c>
      <c r="K14" s="489">
        <v>13</v>
      </c>
      <c r="L14" s="489">
        <v>0</v>
      </c>
      <c r="M14" s="13">
        <f t="shared" si="0"/>
        <v>78</v>
      </c>
      <c r="N14" s="13" t="str">
        <f t="shared" si="1"/>
        <v>Khá</v>
      </c>
      <c r="O14" s="496"/>
      <c r="P14" s="2"/>
      <c r="Q14" s="2"/>
      <c r="R14" s="2"/>
      <c r="S14" s="2"/>
      <c r="T14" s="2"/>
    </row>
    <row r="15" spans="1:20" s="2" customFormat="1" x14ac:dyDescent="0.25">
      <c r="A15" s="497">
        <v>5</v>
      </c>
      <c r="B15" s="498">
        <v>111317010</v>
      </c>
      <c r="C15" s="499" t="s">
        <v>965</v>
      </c>
      <c r="D15" s="500" t="s">
        <v>831</v>
      </c>
      <c r="E15" s="501" t="s">
        <v>27</v>
      </c>
      <c r="F15" s="502">
        <v>35993</v>
      </c>
      <c r="G15" s="335" t="s">
        <v>28</v>
      </c>
      <c r="H15" s="497">
        <v>0</v>
      </c>
      <c r="I15" s="497">
        <v>0</v>
      </c>
      <c r="J15" s="497">
        <v>0</v>
      </c>
      <c r="K15" s="497">
        <v>0</v>
      </c>
      <c r="L15" s="497">
        <v>0</v>
      </c>
      <c r="M15" s="20">
        <f t="shared" si="0"/>
        <v>0</v>
      </c>
      <c r="N15" s="13" t="str">
        <f t="shared" si="1"/>
        <v>Kém</v>
      </c>
      <c r="O15" s="503"/>
    </row>
    <row r="16" spans="1:20" s="2" customFormat="1" x14ac:dyDescent="0.25">
      <c r="A16" s="489">
        <v>6</v>
      </c>
      <c r="B16" s="487">
        <v>111317016</v>
      </c>
      <c r="C16" s="488" t="s">
        <v>512</v>
      </c>
      <c r="D16" s="475" t="s">
        <v>276</v>
      </c>
      <c r="E16" s="476" t="s">
        <v>31</v>
      </c>
      <c r="F16" s="477">
        <v>36355</v>
      </c>
      <c r="G16" s="47" t="s">
        <v>28</v>
      </c>
      <c r="H16" s="489">
        <v>18</v>
      </c>
      <c r="I16" s="489">
        <v>25</v>
      </c>
      <c r="J16" s="489">
        <v>12</v>
      </c>
      <c r="K16" s="489">
        <v>21</v>
      </c>
      <c r="L16" s="489">
        <v>10</v>
      </c>
      <c r="M16" s="20">
        <f t="shared" si="0"/>
        <v>86</v>
      </c>
      <c r="N16" s="13" t="str">
        <f t="shared" si="1"/>
        <v>Tốt</v>
      </c>
      <c r="O16" s="496" t="s">
        <v>2328</v>
      </c>
      <c r="P16" s="504"/>
    </row>
    <row r="17" spans="1:20" s="2" customFormat="1" x14ac:dyDescent="0.25">
      <c r="A17" s="486">
        <v>7</v>
      </c>
      <c r="B17" s="487">
        <v>111317020</v>
      </c>
      <c r="C17" s="488" t="s">
        <v>967</v>
      </c>
      <c r="D17" s="475" t="s">
        <v>279</v>
      </c>
      <c r="E17" s="476" t="s">
        <v>31</v>
      </c>
      <c r="F17" s="477">
        <v>35609</v>
      </c>
      <c r="G17" s="47" t="s">
        <v>28</v>
      </c>
      <c r="H17" s="489">
        <v>20</v>
      </c>
      <c r="I17" s="489">
        <v>22</v>
      </c>
      <c r="J17" s="489">
        <v>17</v>
      </c>
      <c r="K17" s="489">
        <v>19</v>
      </c>
      <c r="L17" s="489">
        <v>0</v>
      </c>
      <c r="M17" s="13">
        <f t="shared" si="0"/>
        <v>78</v>
      </c>
      <c r="N17" s="13" t="str">
        <f t="shared" si="1"/>
        <v>Khá</v>
      </c>
      <c r="O17" s="496"/>
    </row>
    <row r="18" spans="1:20" s="2" customFormat="1" x14ac:dyDescent="0.25">
      <c r="A18" s="489">
        <v>8</v>
      </c>
      <c r="B18" s="487">
        <v>111317022</v>
      </c>
      <c r="C18" s="488" t="s">
        <v>531</v>
      </c>
      <c r="D18" s="475" t="s">
        <v>556</v>
      </c>
      <c r="E18" s="476" t="s">
        <v>27</v>
      </c>
      <c r="F18" s="477">
        <v>36140</v>
      </c>
      <c r="G18" s="47" t="s">
        <v>28</v>
      </c>
      <c r="H18" s="489">
        <v>16</v>
      </c>
      <c r="I18" s="489">
        <v>25</v>
      </c>
      <c r="J18" s="489">
        <v>20</v>
      </c>
      <c r="K18" s="489">
        <v>18</v>
      </c>
      <c r="L18" s="489">
        <v>0</v>
      </c>
      <c r="M18" s="20">
        <f t="shared" si="0"/>
        <v>79</v>
      </c>
      <c r="N18" s="13" t="str">
        <f t="shared" si="1"/>
        <v>Khá</v>
      </c>
      <c r="O18" s="496" t="s">
        <v>2329</v>
      </c>
      <c r="P18" s="504"/>
    </row>
    <row r="19" spans="1:20" s="2" customFormat="1" x14ac:dyDescent="0.25">
      <c r="A19" s="486">
        <v>9</v>
      </c>
      <c r="B19" s="487">
        <v>111317023</v>
      </c>
      <c r="C19" s="488" t="s">
        <v>968</v>
      </c>
      <c r="D19" s="475" t="s">
        <v>300</v>
      </c>
      <c r="E19" s="476" t="s">
        <v>31</v>
      </c>
      <c r="F19" s="477">
        <v>35883</v>
      </c>
      <c r="G19" s="47" t="s">
        <v>28</v>
      </c>
      <c r="H19" s="489">
        <v>20</v>
      </c>
      <c r="I19" s="489">
        <v>25</v>
      </c>
      <c r="J19" s="489">
        <v>10</v>
      </c>
      <c r="K19" s="489">
        <v>19</v>
      </c>
      <c r="L19" s="489">
        <v>0</v>
      </c>
      <c r="M19" s="13">
        <f t="shared" si="0"/>
        <v>74</v>
      </c>
      <c r="N19" s="13" t="str">
        <f t="shared" si="1"/>
        <v>Khá</v>
      </c>
      <c r="O19" s="496"/>
    </row>
    <row r="20" spans="1:20" s="2" customFormat="1" x14ac:dyDescent="0.25">
      <c r="A20" s="489">
        <v>10</v>
      </c>
      <c r="B20" s="487">
        <v>111317024</v>
      </c>
      <c r="C20" s="488" t="s">
        <v>969</v>
      </c>
      <c r="D20" s="475" t="s">
        <v>300</v>
      </c>
      <c r="E20" s="476" t="s">
        <v>31</v>
      </c>
      <c r="F20" s="477">
        <v>36190</v>
      </c>
      <c r="G20" s="47" t="s">
        <v>28</v>
      </c>
      <c r="H20" s="489">
        <v>20</v>
      </c>
      <c r="I20" s="489">
        <v>22</v>
      </c>
      <c r="J20" s="489">
        <v>10</v>
      </c>
      <c r="K20" s="489">
        <v>22</v>
      </c>
      <c r="L20" s="489">
        <v>0</v>
      </c>
      <c r="M20" s="13">
        <f t="shared" si="0"/>
        <v>74</v>
      </c>
      <c r="N20" s="13" t="str">
        <f t="shared" si="1"/>
        <v>Khá</v>
      </c>
      <c r="O20" s="496"/>
    </row>
    <row r="21" spans="1:20" s="284" customFormat="1" x14ac:dyDescent="0.25">
      <c r="A21" s="486">
        <v>11</v>
      </c>
      <c r="B21" s="491">
        <v>111317025</v>
      </c>
      <c r="C21" s="492" t="s">
        <v>970</v>
      </c>
      <c r="D21" s="493" t="s">
        <v>208</v>
      </c>
      <c r="E21" s="494" t="s">
        <v>31</v>
      </c>
      <c r="F21" s="495">
        <v>36327</v>
      </c>
      <c r="G21" s="47" t="s">
        <v>28</v>
      </c>
      <c r="H21" s="489">
        <v>18</v>
      </c>
      <c r="I21" s="489">
        <v>25</v>
      </c>
      <c r="J21" s="489">
        <v>12</v>
      </c>
      <c r="K21" s="489">
        <v>25</v>
      </c>
      <c r="L21" s="490">
        <v>0</v>
      </c>
      <c r="M21" s="20">
        <f t="shared" si="0"/>
        <v>80</v>
      </c>
      <c r="N21" s="13" t="str">
        <f t="shared" si="1"/>
        <v>Tốt</v>
      </c>
      <c r="O21" s="496" t="s">
        <v>2330</v>
      </c>
      <c r="P21" s="504"/>
      <c r="Q21" s="2"/>
      <c r="R21" s="2"/>
      <c r="S21" s="2"/>
      <c r="T21" s="2"/>
    </row>
    <row r="22" spans="1:20" s="2" customFormat="1" x14ac:dyDescent="0.25">
      <c r="A22" s="489">
        <v>12</v>
      </c>
      <c r="B22" s="487">
        <v>111317026</v>
      </c>
      <c r="C22" s="488" t="s">
        <v>971</v>
      </c>
      <c r="D22" s="475" t="s">
        <v>972</v>
      </c>
      <c r="E22" s="476" t="s">
        <v>27</v>
      </c>
      <c r="F22" s="477">
        <v>36498</v>
      </c>
      <c r="G22" s="47" t="s">
        <v>28</v>
      </c>
      <c r="H22" s="490">
        <v>20</v>
      </c>
      <c r="I22" s="490">
        <v>25</v>
      </c>
      <c r="J22" s="490">
        <v>10</v>
      </c>
      <c r="K22" s="490">
        <v>11</v>
      </c>
      <c r="L22" s="490">
        <v>0</v>
      </c>
      <c r="M22" s="13">
        <f t="shared" si="0"/>
        <v>66</v>
      </c>
      <c r="N22" s="13" t="str">
        <f t="shared" si="1"/>
        <v>Khá</v>
      </c>
      <c r="O22" s="505"/>
    </row>
    <row r="23" spans="1:20" s="2" customFormat="1" x14ac:dyDescent="0.25">
      <c r="A23" s="486">
        <v>13</v>
      </c>
      <c r="B23" s="487">
        <v>111317027</v>
      </c>
      <c r="C23" s="488" t="s">
        <v>90</v>
      </c>
      <c r="D23" s="475" t="s">
        <v>835</v>
      </c>
      <c r="E23" s="476" t="s">
        <v>27</v>
      </c>
      <c r="F23" s="477">
        <v>36484</v>
      </c>
      <c r="G23" s="47" t="s">
        <v>28</v>
      </c>
      <c r="H23" s="490">
        <v>18</v>
      </c>
      <c r="I23" s="490">
        <v>25</v>
      </c>
      <c r="J23" s="490">
        <v>14</v>
      </c>
      <c r="K23" s="490">
        <v>10</v>
      </c>
      <c r="L23" s="489">
        <v>0</v>
      </c>
      <c r="M23" s="13">
        <f t="shared" si="0"/>
        <v>67</v>
      </c>
      <c r="N23" s="13" t="str">
        <f t="shared" si="1"/>
        <v>Khá</v>
      </c>
      <c r="O23" s="496"/>
    </row>
    <row r="24" spans="1:20" s="2" customFormat="1" x14ac:dyDescent="0.25">
      <c r="A24" s="489">
        <v>14</v>
      </c>
      <c r="B24" s="487">
        <v>111317111</v>
      </c>
      <c r="C24" s="488" t="s">
        <v>490</v>
      </c>
      <c r="D24" s="475" t="s">
        <v>835</v>
      </c>
      <c r="E24" s="476" t="s">
        <v>27</v>
      </c>
      <c r="F24" s="477">
        <v>36252</v>
      </c>
      <c r="G24" s="47" t="s">
        <v>28</v>
      </c>
      <c r="H24" s="490">
        <v>16</v>
      </c>
      <c r="I24" s="490">
        <v>25</v>
      </c>
      <c r="J24" s="490">
        <v>10</v>
      </c>
      <c r="K24" s="490">
        <v>16</v>
      </c>
      <c r="L24" s="489">
        <v>0</v>
      </c>
      <c r="M24" s="13">
        <f t="shared" si="0"/>
        <v>67</v>
      </c>
      <c r="N24" s="13" t="str">
        <f t="shared" si="1"/>
        <v>Khá</v>
      </c>
      <c r="O24" s="496"/>
    </row>
    <row r="25" spans="1:20" s="2" customFormat="1" x14ac:dyDescent="0.25">
      <c r="A25" s="486">
        <v>15</v>
      </c>
      <c r="B25" s="487">
        <v>111317029</v>
      </c>
      <c r="C25" s="488" t="s">
        <v>90</v>
      </c>
      <c r="D25" s="475" t="s">
        <v>411</v>
      </c>
      <c r="E25" s="476" t="s">
        <v>27</v>
      </c>
      <c r="F25" s="477">
        <v>36408</v>
      </c>
      <c r="G25" s="47" t="s">
        <v>28</v>
      </c>
      <c r="H25" s="490">
        <v>20</v>
      </c>
      <c r="I25" s="490">
        <v>22</v>
      </c>
      <c r="J25" s="490">
        <v>17</v>
      </c>
      <c r="K25" s="490">
        <v>13</v>
      </c>
      <c r="L25" s="489">
        <v>0</v>
      </c>
      <c r="M25" s="13">
        <f t="shared" si="0"/>
        <v>72</v>
      </c>
      <c r="N25" s="13" t="str">
        <f t="shared" si="1"/>
        <v>Khá</v>
      </c>
      <c r="O25" s="496"/>
    </row>
    <row r="26" spans="1:20" s="2" customFormat="1" x14ac:dyDescent="0.25">
      <c r="A26" s="489">
        <v>16</v>
      </c>
      <c r="B26" s="487">
        <v>111317031</v>
      </c>
      <c r="C26" s="488" t="s">
        <v>973</v>
      </c>
      <c r="D26" s="475" t="s">
        <v>141</v>
      </c>
      <c r="E26" s="476" t="s">
        <v>27</v>
      </c>
      <c r="F26" s="477">
        <v>36353</v>
      </c>
      <c r="G26" s="47" t="s">
        <v>28</v>
      </c>
      <c r="H26" s="490">
        <v>20</v>
      </c>
      <c r="I26" s="490">
        <v>25</v>
      </c>
      <c r="J26" s="490">
        <v>12</v>
      </c>
      <c r="K26" s="490">
        <v>21</v>
      </c>
      <c r="L26" s="489">
        <v>6</v>
      </c>
      <c r="M26" s="20">
        <f t="shared" si="0"/>
        <v>84</v>
      </c>
      <c r="N26" s="13" t="str">
        <f t="shared" si="1"/>
        <v>Tốt</v>
      </c>
      <c r="O26" s="496" t="s">
        <v>2331</v>
      </c>
    </row>
    <row r="27" spans="1:20" s="284" customFormat="1" x14ac:dyDescent="0.25">
      <c r="A27" s="486">
        <v>17</v>
      </c>
      <c r="B27" s="491">
        <v>111317114</v>
      </c>
      <c r="C27" s="492" t="s">
        <v>974</v>
      </c>
      <c r="D27" s="493" t="s">
        <v>975</v>
      </c>
      <c r="E27" s="494" t="s">
        <v>27</v>
      </c>
      <c r="F27" s="495">
        <v>36311</v>
      </c>
      <c r="G27" s="47" t="s">
        <v>28</v>
      </c>
      <c r="H27" s="490">
        <v>18</v>
      </c>
      <c r="I27" s="490">
        <v>25</v>
      </c>
      <c r="J27" s="490">
        <v>10</v>
      </c>
      <c r="K27" s="490">
        <v>20</v>
      </c>
      <c r="L27" s="489">
        <v>0</v>
      </c>
      <c r="M27" s="13">
        <f t="shared" si="0"/>
        <v>73</v>
      </c>
      <c r="N27" s="13" t="str">
        <f t="shared" si="1"/>
        <v>Khá</v>
      </c>
      <c r="O27" s="496"/>
      <c r="P27" s="2"/>
      <c r="Q27" s="2"/>
      <c r="R27" s="2"/>
      <c r="S27" s="2"/>
    </row>
    <row r="28" spans="1:20" s="2" customFormat="1" x14ac:dyDescent="0.25">
      <c r="A28" s="489">
        <v>18</v>
      </c>
      <c r="B28" s="487">
        <v>111317032</v>
      </c>
      <c r="C28" s="488" t="s">
        <v>976</v>
      </c>
      <c r="D28" s="475" t="s">
        <v>977</v>
      </c>
      <c r="E28" s="476" t="s">
        <v>27</v>
      </c>
      <c r="F28" s="477">
        <v>36294</v>
      </c>
      <c r="G28" s="47" t="s">
        <v>28</v>
      </c>
      <c r="H28" s="490">
        <v>18</v>
      </c>
      <c r="I28" s="490">
        <v>25</v>
      </c>
      <c r="J28" s="490">
        <v>13</v>
      </c>
      <c r="K28" s="490">
        <v>16</v>
      </c>
      <c r="L28" s="490">
        <v>0</v>
      </c>
      <c r="M28" s="13">
        <f t="shared" si="0"/>
        <v>72</v>
      </c>
      <c r="N28" s="13" t="str">
        <f t="shared" si="1"/>
        <v>Khá</v>
      </c>
      <c r="O28" s="505"/>
    </row>
    <row r="29" spans="1:20" s="2" customFormat="1" x14ac:dyDescent="0.25">
      <c r="A29" s="486">
        <v>19</v>
      </c>
      <c r="B29" s="487">
        <v>111317151</v>
      </c>
      <c r="C29" s="488" t="s">
        <v>978</v>
      </c>
      <c r="D29" s="475" t="s">
        <v>472</v>
      </c>
      <c r="E29" s="476" t="s">
        <v>27</v>
      </c>
      <c r="F29" s="477">
        <v>36222</v>
      </c>
      <c r="G29" s="47" t="s">
        <v>962</v>
      </c>
      <c r="H29" s="490">
        <v>20</v>
      </c>
      <c r="I29" s="490">
        <v>22</v>
      </c>
      <c r="J29" s="490">
        <v>20</v>
      </c>
      <c r="K29" s="490">
        <v>13</v>
      </c>
      <c r="L29" s="489">
        <v>0</v>
      </c>
      <c r="M29" s="13">
        <f t="shared" si="0"/>
        <v>75</v>
      </c>
      <c r="N29" s="13" t="str">
        <f t="shared" si="1"/>
        <v>Khá</v>
      </c>
      <c r="O29" s="496"/>
    </row>
    <row r="30" spans="1:20" s="2" customFormat="1" x14ac:dyDescent="0.25">
      <c r="A30" s="497">
        <v>20</v>
      </c>
      <c r="B30" s="498">
        <v>111317037</v>
      </c>
      <c r="C30" s="499" t="s">
        <v>979</v>
      </c>
      <c r="D30" s="500" t="s">
        <v>97</v>
      </c>
      <c r="E30" s="501" t="s">
        <v>27</v>
      </c>
      <c r="F30" s="502">
        <v>36255</v>
      </c>
      <c r="G30" s="335" t="s">
        <v>28</v>
      </c>
      <c r="H30" s="497">
        <v>0</v>
      </c>
      <c r="I30" s="497">
        <v>0</v>
      </c>
      <c r="J30" s="497">
        <v>0</v>
      </c>
      <c r="K30" s="497">
        <v>0</v>
      </c>
      <c r="L30" s="497">
        <v>0</v>
      </c>
      <c r="M30" s="20">
        <f t="shared" si="0"/>
        <v>0</v>
      </c>
      <c r="N30" s="13" t="str">
        <f t="shared" si="1"/>
        <v>Kém</v>
      </c>
      <c r="O30" s="496"/>
    </row>
    <row r="31" spans="1:20" s="2" customFormat="1" x14ac:dyDescent="0.25">
      <c r="A31" s="489">
        <v>21</v>
      </c>
      <c r="B31" s="487">
        <v>111317042</v>
      </c>
      <c r="C31" s="488" t="s">
        <v>980</v>
      </c>
      <c r="D31" s="475" t="s">
        <v>981</v>
      </c>
      <c r="E31" s="476" t="s">
        <v>27</v>
      </c>
      <c r="F31" s="477">
        <v>36287</v>
      </c>
      <c r="G31" s="47" t="s">
        <v>28</v>
      </c>
      <c r="H31" s="490">
        <v>16</v>
      </c>
      <c r="I31" s="490">
        <v>22</v>
      </c>
      <c r="J31" s="490">
        <v>17</v>
      </c>
      <c r="K31" s="490">
        <v>16</v>
      </c>
      <c r="L31" s="489">
        <v>0</v>
      </c>
      <c r="M31" s="13">
        <f>SUM(H31+I31+J31+K31+L31)</f>
        <v>71</v>
      </c>
      <c r="N31" s="13" t="str">
        <f t="shared" si="1"/>
        <v>Khá</v>
      </c>
      <c r="O31" s="496"/>
    </row>
    <row r="32" spans="1:20" s="2" customFormat="1" x14ac:dyDescent="0.25">
      <c r="A32" s="489">
        <v>22</v>
      </c>
      <c r="B32" s="487">
        <v>111317048</v>
      </c>
      <c r="C32" s="488" t="s">
        <v>982</v>
      </c>
      <c r="D32" s="475" t="s">
        <v>59</v>
      </c>
      <c r="E32" s="476" t="s">
        <v>31</v>
      </c>
      <c r="F32" s="477">
        <v>36188</v>
      </c>
      <c r="G32" s="47" t="s">
        <v>28</v>
      </c>
      <c r="H32" s="490">
        <v>16</v>
      </c>
      <c r="I32" s="490">
        <v>22</v>
      </c>
      <c r="J32" s="490">
        <v>12</v>
      </c>
      <c r="K32" s="490">
        <v>21</v>
      </c>
      <c r="L32" s="489">
        <v>0</v>
      </c>
      <c r="M32" s="13">
        <f>SUM(H32+I32+J32+K32+L32)</f>
        <v>71</v>
      </c>
      <c r="N32" s="13" t="str">
        <f t="shared" si="1"/>
        <v>Khá</v>
      </c>
      <c r="O32" s="496"/>
    </row>
    <row r="33" spans="1:16" s="2" customFormat="1" x14ac:dyDescent="0.25">
      <c r="A33" s="489">
        <v>23</v>
      </c>
      <c r="B33" s="487">
        <v>111317049</v>
      </c>
      <c r="C33" s="488" t="s">
        <v>580</v>
      </c>
      <c r="D33" s="475" t="s">
        <v>333</v>
      </c>
      <c r="E33" s="476" t="s">
        <v>27</v>
      </c>
      <c r="F33" s="477">
        <v>36440</v>
      </c>
      <c r="G33" s="47" t="s">
        <v>28</v>
      </c>
      <c r="H33" s="490">
        <v>16</v>
      </c>
      <c r="I33" s="490">
        <v>25</v>
      </c>
      <c r="J33" s="490">
        <v>19</v>
      </c>
      <c r="K33" s="490">
        <v>13</v>
      </c>
      <c r="L33" s="489">
        <v>0</v>
      </c>
      <c r="M33" s="13">
        <v>73</v>
      </c>
      <c r="N33" s="13" t="str">
        <f t="shared" si="1"/>
        <v>Khá</v>
      </c>
      <c r="O33" s="496"/>
    </row>
    <row r="34" spans="1:16" s="2" customFormat="1" x14ac:dyDescent="0.25">
      <c r="A34" s="489">
        <v>24</v>
      </c>
      <c r="B34" s="487">
        <v>111317051</v>
      </c>
      <c r="C34" s="488" t="s">
        <v>983</v>
      </c>
      <c r="D34" s="475" t="s">
        <v>41</v>
      </c>
      <c r="E34" s="476" t="s">
        <v>27</v>
      </c>
      <c r="F34" s="477">
        <v>36230</v>
      </c>
      <c r="G34" s="47" t="s">
        <v>28</v>
      </c>
      <c r="H34" s="490">
        <v>16</v>
      </c>
      <c r="I34" s="490">
        <v>25</v>
      </c>
      <c r="J34" s="490">
        <v>19</v>
      </c>
      <c r="K34" s="490">
        <v>13</v>
      </c>
      <c r="L34" s="489">
        <v>0</v>
      </c>
      <c r="M34" s="13">
        <f>SUM(H34:K34)</f>
        <v>73</v>
      </c>
      <c r="N34" s="13" t="str">
        <f t="shared" si="1"/>
        <v>Khá</v>
      </c>
      <c r="O34" s="496"/>
    </row>
    <row r="35" spans="1:16" s="2" customFormat="1" x14ac:dyDescent="0.25">
      <c r="A35" s="489">
        <v>25</v>
      </c>
      <c r="B35" s="487">
        <v>111317120</v>
      </c>
      <c r="C35" s="488" t="s">
        <v>984</v>
      </c>
      <c r="D35" s="475" t="s">
        <v>41</v>
      </c>
      <c r="E35" s="476" t="s">
        <v>27</v>
      </c>
      <c r="F35" s="477">
        <v>36440</v>
      </c>
      <c r="G35" s="47" t="s">
        <v>28</v>
      </c>
      <c r="H35" s="490">
        <v>18</v>
      </c>
      <c r="I35" s="490">
        <v>25</v>
      </c>
      <c r="J35" s="490">
        <v>10</v>
      </c>
      <c r="K35" s="490">
        <v>13</v>
      </c>
      <c r="L35" s="489">
        <v>0</v>
      </c>
      <c r="M35" s="13">
        <f t="shared" ref="M35:M62" si="2">SUM(H35:K35)</f>
        <v>66</v>
      </c>
      <c r="N35" s="13" t="str">
        <f t="shared" si="1"/>
        <v>Khá</v>
      </c>
      <c r="O35" s="496"/>
    </row>
    <row r="36" spans="1:16" s="2" customFormat="1" x14ac:dyDescent="0.25">
      <c r="A36" s="489">
        <v>26</v>
      </c>
      <c r="B36" s="487">
        <v>111317052</v>
      </c>
      <c r="C36" s="488" t="s">
        <v>985</v>
      </c>
      <c r="D36" s="475" t="s">
        <v>986</v>
      </c>
      <c r="E36" s="476" t="s">
        <v>31</v>
      </c>
      <c r="F36" s="477">
        <v>36263</v>
      </c>
      <c r="G36" s="47" t="s">
        <v>28</v>
      </c>
      <c r="H36" s="490">
        <v>16</v>
      </c>
      <c r="I36" s="490">
        <v>25</v>
      </c>
      <c r="J36" s="490">
        <v>10</v>
      </c>
      <c r="K36" s="490">
        <v>21</v>
      </c>
      <c r="L36" s="489">
        <v>0</v>
      </c>
      <c r="M36" s="13">
        <f t="shared" si="2"/>
        <v>72</v>
      </c>
      <c r="N36" s="13" t="str">
        <f t="shared" si="1"/>
        <v>Khá</v>
      </c>
      <c r="O36" s="496"/>
    </row>
    <row r="37" spans="1:16" s="2" customFormat="1" x14ac:dyDescent="0.25">
      <c r="A37" s="489">
        <v>27</v>
      </c>
      <c r="B37" s="487">
        <v>111317054</v>
      </c>
      <c r="C37" s="488" t="s">
        <v>987</v>
      </c>
      <c r="D37" s="475" t="s">
        <v>135</v>
      </c>
      <c r="E37" s="476" t="s">
        <v>27</v>
      </c>
      <c r="F37" s="477">
        <v>36315</v>
      </c>
      <c r="G37" s="47" t="s">
        <v>28</v>
      </c>
      <c r="H37" s="490">
        <v>18</v>
      </c>
      <c r="I37" s="490">
        <v>25</v>
      </c>
      <c r="J37" s="490">
        <v>10</v>
      </c>
      <c r="K37" s="490">
        <v>15</v>
      </c>
      <c r="L37" s="489">
        <v>0</v>
      </c>
      <c r="M37" s="13">
        <f t="shared" si="2"/>
        <v>68</v>
      </c>
      <c r="N37" s="13" t="str">
        <f t="shared" si="1"/>
        <v>Khá</v>
      </c>
      <c r="O37" s="496"/>
    </row>
    <row r="38" spans="1:16" s="2" customFormat="1" x14ac:dyDescent="0.25">
      <c r="A38" s="489">
        <v>28</v>
      </c>
      <c r="B38" s="487">
        <v>111317154</v>
      </c>
      <c r="C38" s="488" t="s">
        <v>988</v>
      </c>
      <c r="D38" s="475" t="s">
        <v>934</v>
      </c>
      <c r="E38" s="476" t="s">
        <v>27</v>
      </c>
      <c r="F38" s="477">
        <v>36270</v>
      </c>
      <c r="G38" s="47" t="s">
        <v>28</v>
      </c>
      <c r="H38" s="490">
        <v>18</v>
      </c>
      <c r="I38" s="490">
        <v>25</v>
      </c>
      <c r="J38" s="490">
        <v>10</v>
      </c>
      <c r="K38" s="490">
        <v>13</v>
      </c>
      <c r="L38" s="489">
        <v>0</v>
      </c>
      <c r="M38" s="13">
        <f t="shared" si="2"/>
        <v>66</v>
      </c>
      <c r="N38" s="13" t="str">
        <f t="shared" si="1"/>
        <v>Khá</v>
      </c>
      <c r="O38" s="496"/>
    </row>
    <row r="39" spans="1:16" s="2" customFormat="1" x14ac:dyDescent="0.25">
      <c r="A39" s="489">
        <v>29</v>
      </c>
      <c r="B39" s="487">
        <v>111317058</v>
      </c>
      <c r="C39" s="488" t="s">
        <v>989</v>
      </c>
      <c r="D39" s="475" t="s">
        <v>508</v>
      </c>
      <c r="E39" s="476" t="s">
        <v>27</v>
      </c>
      <c r="F39" s="477">
        <v>35266</v>
      </c>
      <c r="G39" s="47" t="s">
        <v>962</v>
      </c>
      <c r="H39" s="490">
        <v>16</v>
      </c>
      <c r="I39" s="490">
        <v>25</v>
      </c>
      <c r="J39" s="490">
        <v>19</v>
      </c>
      <c r="K39" s="490">
        <v>13</v>
      </c>
      <c r="L39" s="489">
        <v>0</v>
      </c>
      <c r="M39" s="13">
        <f t="shared" si="2"/>
        <v>73</v>
      </c>
      <c r="N39" s="13" t="str">
        <f t="shared" si="1"/>
        <v>Khá</v>
      </c>
      <c r="O39" s="496"/>
    </row>
    <row r="40" spans="1:16" s="2" customFormat="1" x14ac:dyDescent="0.25">
      <c r="A40" s="497">
        <v>30</v>
      </c>
      <c r="B40" s="498">
        <v>111317059</v>
      </c>
      <c r="C40" s="499" t="s">
        <v>990</v>
      </c>
      <c r="D40" s="500" t="s">
        <v>55</v>
      </c>
      <c r="E40" s="501" t="s">
        <v>27</v>
      </c>
      <c r="F40" s="502">
        <v>36439</v>
      </c>
      <c r="G40" s="335" t="s">
        <v>28</v>
      </c>
      <c r="H40" s="497">
        <v>0</v>
      </c>
      <c r="I40" s="497">
        <v>0</v>
      </c>
      <c r="J40" s="497">
        <v>0</v>
      </c>
      <c r="K40" s="497">
        <v>0</v>
      </c>
      <c r="L40" s="497">
        <v>0</v>
      </c>
      <c r="M40" s="20">
        <f t="shared" si="2"/>
        <v>0</v>
      </c>
      <c r="N40" s="13" t="str">
        <f t="shared" si="1"/>
        <v>Kém</v>
      </c>
      <c r="O40" s="496"/>
    </row>
    <row r="41" spans="1:16" s="2" customFormat="1" x14ac:dyDescent="0.25">
      <c r="A41" s="489">
        <v>31</v>
      </c>
      <c r="B41" s="487">
        <v>111317060</v>
      </c>
      <c r="C41" s="488" t="s">
        <v>991</v>
      </c>
      <c r="D41" s="475" t="s">
        <v>57</v>
      </c>
      <c r="E41" s="476" t="s">
        <v>27</v>
      </c>
      <c r="F41" s="477">
        <v>36446</v>
      </c>
      <c r="G41" s="47" t="s">
        <v>28</v>
      </c>
      <c r="H41" s="490">
        <v>18</v>
      </c>
      <c r="I41" s="490">
        <v>25</v>
      </c>
      <c r="J41" s="490">
        <v>15</v>
      </c>
      <c r="K41" s="490">
        <v>13</v>
      </c>
      <c r="L41" s="489">
        <v>0</v>
      </c>
      <c r="M41" s="13">
        <f t="shared" si="2"/>
        <v>71</v>
      </c>
      <c r="N41" s="13" t="str">
        <f t="shared" si="1"/>
        <v>Khá</v>
      </c>
      <c r="O41" s="496"/>
    </row>
    <row r="42" spans="1:16" s="2" customFormat="1" x14ac:dyDescent="0.25">
      <c r="A42" s="489">
        <v>32</v>
      </c>
      <c r="B42" s="487">
        <v>111314061</v>
      </c>
      <c r="C42" s="488" t="s">
        <v>421</v>
      </c>
      <c r="D42" s="475" t="s">
        <v>57</v>
      </c>
      <c r="E42" s="476" t="s">
        <v>27</v>
      </c>
      <c r="F42" s="477">
        <v>36423</v>
      </c>
      <c r="G42" s="47" t="s">
        <v>28</v>
      </c>
      <c r="H42" s="490">
        <v>16</v>
      </c>
      <c r="I42" s="490">
        <v>25</v>
      </c>
      <c r="J42" s="490">
        <v>10</v>
      </c>
      <c r="K42" s="490">
        <v>24</v>
      </c>
      <c r="L42" s="489">
        <v>0</v>
      </c>
      <c r="M42" s="13">
        <f t="shared" si="2"/>
        <v>75</v>
      </c>
      <c r="N42" s="13" t="str">
        <f t="shared" si="1"/>
        <v>Khá</v>
      </c>
      <c r="O42" s="496"/>
    </row>
    <row r="43" spans="1:16" s="2" customFormat="1" x14ac:dyDescent="0.25">
      <c r="A43" s="489">
        <v>33</v>
      </c>
      <c r="B43" s="487">
        <v>111317063</v>
      </c>
      <c r="C43" s="488" t="s">
        <v>992</v>
      </c>
      <c r="D43" s="475" t="s">
        <v>350</v>
      </c>
      <c r="E43" s="476" t="s">
        <v>31</v>
      </c>
      <c r="F43" s="477">
        <v>36168</v>
      </c>
      <c r="G43" s="47" t="s">
        <v>28</v>
      </c>
      <c r="H43" s="490">
        <v>20</v>
      </c>
      <c r="I43" s="490">
        <v>22</v>
      </c>
      <c r="J43" s="490">
        <v>10</v>
      </c>
      <c r="K43" s="490">
        <v>19</v>
      </c>
      <c r="L43" s="489">
        <v>0</v>
      </c>
      <c r="M43" s="13">
        <f t="shared" si="2"/>
        <v>71</v>
      </c>
      <c r="N43" s="13" t="str">
        <f t="shared" si="1"/>
        <v>Khá</v>
      </c>
      <c r="O43" s="496"/>
    </row>
    <row r="44" spans="1:16" s="2" customFormat="1" x14ac:dyDescent="0.25">
      <c r="A44" s="489">
        <v>34</v>
      </c>
      <c r="B44" s="487">
        <v>111317064</v>
      </c>
      <c r="C44" s="488" t="s">
        <v>993</v>
      </c>
      <c r="D44" s="475" t="s">
        <v>994</v>
      </c>
      <c r="E44" s="476" t="s">
        <v>31</v>
      </c>
      <c r="F44" s="477">
        <v>36394</v>
      </c>
      <c r="G44" s="47" t="s">
        <v>28</v>
      </c>
      <c r="H44" s="490">
        <v>20</v>
      </c>
      <c r="I44" s="490">
        <v>25</v>
      </c>
      <c r="J44" s="490">
        <v>10</v>
      </c>
      <c r="K44" s="490">
        <v>17</v>
      </c>
      <c r="L44" s="489">
        <v>0</v>
      </c>
      <c r="M44" s="13">
        <f t="shared" si="2"/>
        <v>72</v>
      </c>
      <c r="N44" s="13" t="str">
        <f t="shared" si="1"/>
        <v>Khá</v>
      </c>
      <c r="O44" s="496"/>
    </row>
    <row r="45" spans="1:16" s="2" customFormat="1" x14ac:dyDescent="0.25">
      <c r="A45" s="489">
        <v>35</v>
      </c>
      <c r="B45" s="487">
        <v>111317129</v>
      </c>
      <c r="C45" s="488" t="s">
        <v>995</v>
      </c>
      <c r="D45" s="475" t="s">
        <v>72</v>
      </c>
      <c r="E45" s="476" t="s">
        <v>27</v>
      </c>
      <c r="F45" s="477">
        <v>36340</v>
      </c>
      <c r="G45" s="47" t="s">
        <v>28</v>
      </c>
      <c r="H45" s="490">
        <v>16</v>
      </c>
      <c r="I45" s="490">
        <v>25</v>
      </c>
      <c r="J45" s="490">
        <v>12</v>
      </c>
      <c r="K45" s="490">
        <v>21</v>
      </c>
      <c r="L45" s="489">
        <v>6</v>
      </c>
      <c r="M45" s="20">
        <f t="shared" si="2"/>
        <v>74</v>
      </c>
      <c r="N45" s="13" t="str">
        <f t="shared" si="1"/>
        <v>Khá</v>
      </c>
      <c r="O45" s="496" t="s">
        <v>1012</v>
      </c>
      <c r="P45" s="504"/>
    </row>
    <row r="46" spans="1:16" s="2" customFormat="1" x14ac:dyDescent="0.25">
      <c r="A46" s="489">
        <v>36</v>
      </c>
      <c r="B46" s="487">
        <v>111317134</v>
      </c>
      <c r="C46" s="488" t="s">
        <v>996</v>
      </c>
      <c r="D46" s="475" t="s">
        <v>358</v>
      </c>
      <c r="E46" s="476" t="s">
        <v>27</v>
      </c>
      <c r="F46" s="477">
        <v>36325</v>
      </c>
      <c r="G46" s="47" t="s">
        <v>28</v>
      </c>
      <c r="H46" s="490">
        <v>14</v>
      </c>
      <c r="I46" s="490">
        <v>18</v>
      </c>
      <c r="J46" s="490">
        <v>20</v>
      </c>
      <c r="K46" s="490">
        <v>13</v>
      </c>
      <c r="L46" s="489">
        <v>0</v>
      </c>
      <c r="M46" s="13">
        <f t="shared" si="2"/>
        <v>65</v>
      </c>
      <c r="N46" s="13" t="str">
        <f t="shared" si="1"/>
        <v>Khá</v>
      </c>
      <c r="O46" s="496"/>
    </row>
    <row r="47" spans="1:16" s="2" customFormat="1" x14ac:dyDescent="0.25">
      <c r="A47" s="489">
        <v>37</v>
      </c>
      <c r="B47" s="487">
        <v>111317072</v>
      </c>
      <c r="C47" s="488" t="s">
        <v>997</v>
      </c>
      <c r="D47" s="475" t="s">
        <v>998</v>
      </c>
      <c r="E47" s="476" t="s">
        <v>31</v>
      </c>
      <c r="F47" s="477">
        <v>36468</v>
      </c>
      <c r="G47" s="47" t="s">
        <v>28</v>
      </c>
      <c r="H47" s="490">
        <v>18</v>
      </c>
      <c r="I47" s="490">
        <v>22</v>
      </c>
      <c r="J47" s="490">
        <v>18</v>
      </c>
      <c r="K47" s="490">
        <v>17</v>
      </c>
      <c r="L47" s="489">
        <v>10</v>
      </c>
      <c r="M47" s="20">
        <f>SUM(H47+I47+J47+K47+L47)</f>
        <v>85</v>
      </c>
      <c r="N47" s="13" t="str">
        <f t="shared" si="1"/>
        <v>Tốt</v>
      </c>
      <c r="O47" s="496" t="s">
        <v>1013</v>
      </c>
    </row>
    <row r="48" spans="1:16" s="2" customFormat="1" x14ac:dyDescent="0.25">
      <c r="A48" s="489">
        <v>38</v>
      </c>
      <c r="B48" s="487">
        <v>111317071</v>
      </c>
      <c r="C48" s="488" t="s">
        <v>999</v>
      </c>
      <c r="D48" s="475" t="s">
        <v>998</v>
      </c>
      <c r="E48" s="476" t="s">
        <v>31</v>
      </c>
      <c r="F48" s="477">
        <v>36330</v>
      </c>
      <c r="G48" s="47" t="s">
        <v>28</v>
      </c>
      <c r="H48" s="490">
        <v>20</v>
      </c>
      <c r="I48" s="490">
        <v>22</v>
      </c>
      <c r="J48" s="490">
        <v>10</v>
      </c>
      <c r="K48" s="490">
        <v>18</v>
      </c>
      <c r="L48" s="489">
        <v>0</v>
      </c>
      <c r="M48" s="13">
        <f t="shared" si="2"/>
        <v>70</v>
      </c>
      <c r="N48" s="13" t="str">
        <f t="shared" si="1"/>
        <v>Khá</v>
      </c>
      <c r="O48" s="496"/>
    </row>
    <row r="49" spans="1:16" s="2" customFormat="1" x14ac:dyDescent="0.25">
      <c r="A49" s="489">
        <v>39</v>
      </c>
      <c r="B49" s="487">
        <v>111317077</v>
      </c>
      <c r="C49" s="488" t="s">
        <v>490</v>
      </c>
      <c r="D49" s="475" t="s">
        <v>1000</v>
      </c>
      <c r="E49" s="476" t="s">
        <v>27</v>
      </c>
      <c r="F49" s="477">
        <v>36161</v>
      </c>
      <c r="G49" s="47" t="s">
        <v>28</v>
      </c>
      <c r="H49" s="490">
        <v>20</v>
      </c>
      <c r="I49" s="490">
        <v>22</v>
      </c>
      <c r="J49" s="490">
        <v>20</v>
      </c>
      <c r="K49" s="490">
        <v>13</v>
      </c>
      <c r="L49" s="489">
        <v>0</v>
      </c>
      <c r="M49" s="13">
        <f t="shared" si="2"/>
        <v>75</v>
      </c>
      <c r="N49" s="13" t="str">
        <f t="shared" si="1"/>
        <v>Khá</v>
      </c>
      <c r="O49" s="496"/>
    </row>
    <row r="50" spans="1:16" s="2" customFormat="1" x14ac:dyDescent="0.25">
      <c r="A50" s="489">
        <v>40</v>
      </c>
      <c r="B50" s="487">
        <v>111317080</v>
      </c>
      <c r="C50" s="488" t="s">
        <v>1001</v>
      </c>
      <c r="D50" s="475" t="s">
        <v>946</v>
      </c>
      <c r="E50" s="476" t="s">
        <v>27</v>
      </c>
      <c r="F50" s="477">
        <v>36445</v>
      </c>
      <c r="G50" s="47" t="s">
        <v>28</v>
      </c>
      <c r="H50" s="490">
        <v>20</v>
      </c>
      <c r="I50" s="490">
        <v>25</v>
      </c>
      <c r="J50" s="490">
        <v>20</v>
      </c>
      <c r="K50" s="490">
        <v>25</v>
      </c>
      <c r="L50" s="489">
        <v>10</v>
      </c>
      <c r="M50" s="20">
        <f t="shared" si="2"/>
        <v>90</v>
      </c>
      <c r="N50" s="13" t="str">
        <f t="shared" si="1"/>
        <v>Xuất sắc</v>
      </c>
      <c r="O50" s="496" t="s">
        <v>1014</v>
      </c>
      <c r="P50" s="504"/>
    </row>
    <row r="51" spans="1:16" s="2" customFormat="1" x14ac:dyDescent="0.25">
      <c r="A51" s="489">
        <v>41</v>
      </c>
      <c r="B51" s="487">
        <v>111317079</v>
      </c>
      <c r="C51" s="488" t="s">
        <v>833</v>
      </c>
      <c r="D51" s="475" t="s">
        <v>946</v>
      </c>
      <c r="E51" s="476" t="s">
        <v>27</v>
      </c>
      <c r="F51" s="477">
        <v>36522</v>
      </c>
      <c r="G51" s="47" t="s">
        <v>28</v>
      </c>
      <c r="H51" s="490">
        <v>18</v>
      </c>
      <c r="I51" s="490">
        <v>22</v>
      </c>
      <c r="J51" s="490">
        <v>20</v>
      </c>
      <c r="K51" s="490">
        <v>13</v>
      </c>
      <c r="L51" s="489">
        <v>0</v>
      </c>
      <c r="M51" s="13">
        <f t="shared" si="2"/>
        <v>73</v>
      </c>
      <c r="N51" s="13" t="str">
        <f t="shared" si="1"/>
        <v>Khá</v>
      </c>
      <c r="O51" s="496"/>
    </row>
    <row r="52" spans="1:16" s="2" customFormat="1" x14ac:dyDescent="0.25">
      <c r="A52" s="489">
        <v>42</v>
      </c>
      <c r="B52" s="487">
        <v>111317158</v>
      </c>
      <c r="C52" s="488" t="s">
        <v>42</v>
      </c>
      <c r="D52" s="475" t="s">
        <v>517</v>
      </c>
      <c r="E52" s="476" t="s">
        <v>31</v>
      </c>
      <c r="F52" s="477">
        <v>36161</v>
      </c>
      <c r="G52" s="47" t="s">
        <v>28</v>
      </c>
      <c r="H52" s="490">
        <v>16</v>
      </c>
      <c r="I52" s="490">
        <v>25</v>
      </c>
      <c r="J52" s="490">
        <v>16</v>
      </c>
      <c r="K52" s="490">
        <v>13</v>
      </c>
      <c r="L52" s="489">
        <v>0</v>
      </c>
      <c r="M52" s="13">
        <f>SUM(H52:K52)</f>
        <v>70</v>
      </c>
      <c r="N52" s="13" t="str">
        <f t="shared" si="1"/>
        <v>Khá</v>
      </c>
      <c r="O52" s="496"/>
    </row>
    <row r="53" spans="1:16" s="2" customFormat="1" x14ac:dyDescent="0.25">
      <c r="A53" s="489">
        <v>43</v>
      </c>
      <c r="B53" s="487">
        <v>111317083</v>
      </c>
      <c r="C53" s="488" t="s">
        <v>1002</v>
      </c>
      <c r="D53" s="475" t="s">
        <v>491</v>
      </c>
      <c r="E53" s="476" t="s">
        <v>27</v>
      </c>
      <c r="F53" s="477">
        <v>35627</v>
      </c>
      <c r="G53" s="47" t="s">
        <v>28</v>
      </c>
      <c r="H53" s="490">
        <v>20</v>
      </c>
      <c r="I53" s="490">
        <v>25</v>
      </c>
      <c r="J53" s="490">
        <v>20</v>
      </c>
      <c r="K53" s="490">
        <v>23</v>
      </c>
      <c r="L53" s="489">
        <v>10</v>
      </c>
      <c r="M53" s="20">
        <f>SUM(H53:L53)</f>
        <v>98</v>
      </c>
      <c r="N53" s="13" t="str">
        <f t="shared" si="1"/>
        <v>Xuất sắc</v>
      </c>
      <c r="O53" s="496" t="s">
        <v>1015</v>
      </c>
    </row>
    <row r="54" spans="1:16" s="2" customFormat="1" x14ac:dyDescent="0.25">
      <c r="A54" s="489">
        <v>44</v>
      </c>
      <c r="B54" s="487">
        <v>111317082</v>
      </c>
      <c r="C54" s="488" t="s">
        <v>50</v>
      </c>
      <c r="D54" s="475" t="s">
        <v>491</v>
      </c>
      <c r="E54" s="476" t="s">
        <v>27</v>
      </c>
      <c r="F54" s="477">
        <v>35836</v>
      </c>
      <c r="G54" s="47" t="s">
        <v>28</v>
      </c>
      <c r="H54" s="490">
        <v>16</v>
      </c>
      <c r="I54" s="490">
        <v>25</v>
      </c>
      <c r="J54" s="490">
        <v>16</v>
      </c>
      <c r="K54" s="490">
        <v>13</v>
      </c>
      <c r="L54" s="489">
        <v>0</v>
      </c>
      <c r="M54" s="13">
        <f t="shared" si="2"/>
        <v>70</v>
      </c>
      <c r="N54" s="13" t="str">
        <f t="shared" si="1"/>
        <v>Khá</v>
      </c>
      <c r="O54" s="496"/>
    </row>
    <row r="55" spans="1:16" s="2" customFormat="1" x14ac:dyDescent="0.25">
      <c r="A55" s="489">
        <v>45</v>
      </c>
      <c r="B55" s="487">
        <v>111317084</v>
      </c>
      <c r="C55" s="488" t="s">
        <v>1003</v>
      </c>
      <c r="D55" s="475" t="s">
        <v>1004</v>
      </c>
      <c r="E55" s="476" t="s">
        <v>31</v>
      </c>
      <c r="F55" s="477">
        <v>36512</v>
      </c>
      <c r="G55" s="47" t="s">
        <v>962</v>
      </c>
      <c r="H55" s="490">
        <v>20</v>
      </c>
      <c r="I55" s="490">
        <v>25</v>
      </c>
      <c r="J55" s="490">
        <v>12</v>
      </c>
      <c r="K55" s="490">
        <v>15</v>
      </c>
      <c r="L55" s="489">
        <v>8</v>
      </c>
      <c r="M55" s="13">
        <f t="shared" si="2"/>
        <v>72</v>
      </c>
      <c r="N55" s="13" t="str">
        <f t="shared" si="1"/>
        <v>Khá</v>
      </c>
      <c r="O55" s="496"/>
    </row>
    <row r="56" spans="1:16" s="2" customFormat="1" x14ac:dyDescent="0.25">
      <c r="A56" s="489">
        <v>46</v>
      </c>
      <c r="B56" s="487">
        <v>111317085</v>
      </c>
      <c r="C56" s="488" t="s">
        <v>361</v>
      </c>
      <c r="D56" s="475" t="s">
        <v>1005</v>
      </c>
      <c r="E56" s="476" t="s">
        <v>31</v>
      </c>
      <c r="F56" s="477">
        <v>36522</v>
      </c>
      <c r="G56" s="47" t="s">
        <v>28</v>
      </c>
      <c r="H56" s="490">
        <v>18</v>
      </c>
      <c r="I56" s="490">
        <v>25</v>
      </c>
      <c r="J56" s="490">
        <v>10</v>
      </c>
      <c r="K56" s="490">
        <v>16</v>
      </c>
      <c r="L56" s="489">
        <v>0</v>
      </c>
      <c r="M56" s="13">
        <f t="shared" si="2"/>
        <v>69</v>
      </c>
      <c r="N56" s="13" t="str">
        <f t="shared" si="1"/>
        <v>Khá</v>
      </c>
      <c r="O56" s="496"/>
    </row>
    <row r="57" spans="1:16" s="2" customFormat="1" x14ac:dyDescent="0.25">
      <c r="A57" s="489">
        <v>47</v>
      </c>
      <c r="B57" s="487">
        <v>111317086</v>
      </c>
      <c r="C57" s="488" t="s">
        <v>1006</v>
      </c>
      <c r="D57" s="475" t="s">
        <v>62</v>
      </c>
      <c r="E57" s="476" t="s">
        <v>31</v>
      </c>
      <c r="F57" s="477">
        <v>35428</v>
      </c>
      <c r="G57" s="47" t="s">
        <v>28</v>
      </c>
      <c r="H57" s="490">
        <v>18</v>
      </c>
      <c r="I57" s="490">
        <v>25</v>
      </c>
      <c r="J57" s="490">
        <v>17</v>
      </c>
      <c r="K57" s="490">
        <v>25</v>
      </c>
      <c r="L57" s="489">
        <v>10</v>
      </c>
      <c r="M57" s="20">
        <f t="shared" si="2"/>
        <v>85</v>
      </c>
      <c r="N57" s="13" t="str">
        <f t="shared" si="1"/>
        <v>Tốt</v>
      </c>
      <c r="O57" s="496" t="s">
        <v>1016</v>
      </c>
    </row>
    <row r="58" spans="1:16" s="2" customFormat="1" x14ac:dyDescent="0.25">
      <c r="A58" s="497">
        <v>48</v>
      </c>
      <c r="B58" s="498">
        <v>111317140</v>
      </c>
      <c r="C58" s="499" t="s">
        <v>372</v>
      </c>
      <c r="D58" s="500" t="s">
        <v>33</v>
      </c>
      <c r="E58" s="501" t="s">
        <v>27</v>
      </c>
      <c r="F58" s="502">
        <v>36417</v>
      </c>
      <c r="G58" s="335" t="s">
        <v>28</v>
      </c>
      <c r="H58" s="497">
        <v>0</v>
      </c>
      <c r="I58" s="497">
        <v>0</v>
      </c>
      <c r="J58" s="497">
        <v>0</v>
      </c>
      <c r="K58" s="497">
        <v>0</v>
      </c>
      <c r="L58" s="497">
        <v>0</v>
      </c>
      <c r="M58" s="20">
        <f t="shared" si="2"/>
        <v>0</v>
      </c>
      <c r="N58" s="13" t="str">
        <f t="shared" si="1"/>
        <v>Kém</v>
      </c>
      <c r="O58" s="503"/>
    </row>
    <row r="59" spans="1:16" s="2" customFormat="1" x14ac:dyDescent="0.25">
      <c r="A59" s="489">
        <v>49</v>
      </c>
      <c r="B59" s="487">
        <v>111317093</v>
      </c>
      <c r="C59" s="488" t="s">
        <v>1007</v>
      </c>
      <c r="D59" s="475" t="s">
        <v>861</v>
      </c>
      <c r="E59" s="476" t="s">
        <v>31</v>
      </c>
      <c r="F59" s="477">
        <v>36467</v>
      </c>
      <c r="G59" s="47" t="s">
        <v>28</v>
      </c>
      <c r="H59" s="490">
        <v>18</v>
      </c>
      <c r="I59" s="490">
        <v>25</v>
      </c>
      <c r="J59" s="490">
        <v>10</v>
      </c>
      <c r="K59" s="490">
        <v>16</v>
      </c>
      <c r="L59" s="489">
        <v>0</v>
      </c>
      <c r="M59" s="13">
        <f t="shared" si="2"/>
        <v>69</v>
      </c>
      <c r="N59" s="13" t="str">
        <f t="shared" si="1"/>
        <v>Khá</v>
      </c>
      <c r="O59" s="496"/>
    </row>
    <row r="60" spans="1:16" s="2" customFormat="1" x14ac:dyDescent="0.25">
      <c r="A60" s="489">
        <v>50</v>
      </c>
      <c r="B60" s="487">
        <v>111317090</v>
      </c>
      <c r="C60" s="488" t="s">
        <v>303</v>
      </c>
      <c r="D60" s="475" t="s">
        <v>954</v>
      </c>
      <c r="E60" s="476" t="s">
        <v>31</v>
      </c>
      <c r="F60" s="477">
        <v>36465</v>
      </c>
      <c r="G60" s="47" t="s">
        <v>28</v>
      </c>
      <c r="H60" s="490">
        <v>16</v>
      </c>
      <c r="I60" s="490">
        <v>25</v>
      </c>
      <c r="J60" s="490">
        <v>10</v>
      </c>
      <c r="K60" s="490">
        <v>16</v>
      </c>
      <c r="L60" s="489">
        <v>0</v>
      </c>
      <c r="M60" s="13">
        <f t="shared" si="2"/>
        <v>67</v>
      </c>
      <c r="N60" s="13" t="str">
        <f t="shared" si="1"/>
        <v>Khá</v>
      </c>
      <c r="O60" s="496"/>
    </row>
    <row r="61" spans="1:16" s="2" customFormat="1" x14ac:dyDescent="0.25">
      <c r="A61" s="489">
        <v>51</v>
      </c>
      <c r="B61" s="487">
        <v>111317147</v>
      </c>
      <c r="C61" s="488" t="s">
        <v>1008</v>
      </c>
      <c r="D61" s="475" t="s">
        <v>1009</v>
      </c>
      <c r="E61" s="476" t="s">
        <v>27</v>
      </c>
      <c r="F61" s="477">
        <v>36465</v>
      </c>
      <c r="G61" s="47" t="s">
        <v>28</v>
      </c>
      <c r="H61" s="490">
        <v>16</v>
      </c>
      <c r="I61" s="490">
        <v>25</v>
      </c>
      <c r="J61" s="490">
        <v>19</v>
      </c>
      <c r="K61" s="490">
        <v>13</v>
      </c>
      <c r="L61" s="489">
        <v>0</v>
      </c>
      <c r="M61" s="13">
        <f t="shared" si="2"/>
        <v>73</v>
      </c>
      <c r="N61" s="13" t="str">
        <f t="shared" si="1"/>
        <v>Khá</v>
      </c>
      <c r="O61" s="496"/>
    </row>
    <row r="62" spans="1:16" s="2" customFormat="1" x14ac:dyDescent="0.25">
      <c r="A62" s="486">
        <v>52</v>
      </c>
      <c r="B62" s="487">
        <v>111317097</v>
      </c>
      <c r="C62" s="488" t="s">
        <v>1010</v>
      </c>
      <c r="D62" s="475" t="s">
        <v>875</v>
      </c>
      <c r="E62" s="476" t="s">
        <v>31</v>
      </c>
      <c r="F62" s="477">
        <v>36525</v>
      </c>
      <c r="G62" s="47" t="s">
        <v>28</v>
      </c>
      <c r="H62" s="490">
        <v>18</v>
      </c>
      <c r="I62" s="490">
        <v>25</v>
      </c>
      <c r="J62" s="490">
        <v>10</v>
      </c>
      <c r="K62" s="490">
        <v>19</v>
      </c>
      <c r="L62" s="489">
        <v>0</v>
      </c>
      <c r="M62" s="13">
        <f t="shared" si="2"/>
        <v>72</v>
      </c>
      <c r="N62" s="13" t="str">
        <f t="shared" si="1"/>
        <v>Khá</v>
      </c>
      <c r="O62" s="496"/>
    </row>
    <row r="63" spans="1:16" s="2" customFormat="1" x14ac:dyDescent="0.25">
      <c r="A63" s="3"/>
      <c r="B63" s="814" t="s">
        <v>1011</v>
      </c>
      <c r="C63" s="814"/>
      <c r="D63" s="814"/>
      <c r="E63" s="3"/>
      <c r="F63" s="3"/>
      <c r="G63" s="3"/>
      <c r="H63" s="4"/>
      <c r="I63" s="4"/>
      <c r="J63" s="4"/>
      <c r="K63" s="4"/>
      <c r="L63" s="4"/>
      <c r="M63" s="4"/>
      <c r="N63" s="4"/>
      <c r="O63" s="4"/>
      <c r="P63" s="4"/>
    </row>
    <row r="64" spans="1:16" s="2" customFormat="1" x14ac:dyDescent="0.25">
      <c r="A64" s="28"/>
      <c r="B64" s="814"/>
      <c r="C64" s="814"/>
      <c r="D64" s="814"/>
      <c r="E64" s="3"/>
      <c r="F64" s="3"/>
      <c r="G64" s="3"/>
      <c r="H64" s="3"/>
      <c r="I64" s="3"/>
      <c r="J64" s="3"/>
      <c r="K64" s="4"/>
      <c r="L64" s="4"/>
      <c r="M64" s="792" t="s">
        <v>19</v>
      </c>
      <c r="N64" s="792"/>
      <c r="O64" s="792"/>
      <c r="P64" s="4"/>
    </row>
    <row r="65" spans="1:28" s="6" customFormat="1" x14ac:dyDescent="0.25">
      <c r="D65" s="792"/>
      <c r="E65" s="792"/>
      <c r="F65" s="792"/>
      <c r="I65" s="792"/>
      <c r="J65" s="792"/>
      <c r="K65" s="792"/>
      <c r="L65" s="792"/>
      <c r="M65" s="793" t="s">
        <v>20</v>
      </c>
      <c r="N65" s="793"/>
      <c r="O65" s="793"/>
      <c r="P65" s="110"/>
      <c r="Q65" s="110"/>
    </row>
    <row r="66" spans="1:28" s="6" customFormat="1" x14ac:dyDescent="0.25">
      <c r="D66" s="793"/>
      <c r="E66" s="793"/>
      <c r="F66" s="793"/>
      <c r="I66" s="793"/>
      <c r="J66" s="793"/>
      <c r="K66" s="793"/>
      <c r="L66" s="793"/>
      <c r="M66" s="7"/>
      <c r="N66" s="110"/>
    </row>
    <row r="67" spans="1:28" x14ac:dyDescent="0.25">
      <c r="A67" s="70"/>
      <c r="B67" s="189" t="s">
        <v>639</v>
      </c>
      <c r="C67" s="187"/>
      <c r="D67" s="70"/>
      <c r="E67" s="70"/>
      <c r="F67" s="70"/>
      <c r="G67" s="70"/>
      <c r="H67" s="70"/>
      <c r="I67" s="70"/>
      <c r="J67" s="70"/>
      <c r="K67" s="32"/>
      <c r="L67" s="32"/>
      <c r="M67" s="32"/>
      <c r="N67" s="32"/>
      <c r="O67" s="32"/>
    </row>
    <row r="68" spans="1:28" x14ac:dyDescent="0.25">
      <c r="A68" s="70"/>
      <c r="B68" s="70"/>
      <c r="C68" s="187"/>
      <c r="D68" s="70"/>
      <c r="E68" s="70"/>
      <c r="F68" s="70"/>
      <c r="G68" s="70"/>
      <c r="H68" s="70"/>
      <c r="I68" s="70"/>
      <c r="J68" s="70"/>
      <c r="K68" s="32"/>
      <c r="L68" s="32"/>
      <c r="M68" s="32"/>
      <c r="N68" s="32"/>
      <c r="O68" s="32"/>
    </row>
    <row r="69" spans="1:28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32"/>
      <c r="L69" s="32"/>
      <c r="M69" s="32"/>
      <c r="N69" s="32"/>
      <c r="O69" s="32"/>
      <c r="P69" s="70"/>
      <c r="Q69" s="32"/>
      <c r="R69" s="32"/>
      <c r="S69" s="32"/>
      <c r="T69" s="32"/>
      <c r="U69" s="32"/>
      <c r="V69" s="32"/>
      <c r="W69" s="4"/>
      <c r="X69" s="4"/>
      <c r="Y69" s="4"/>
      <c r="Z69" s="4"/>
      <c r="AA69" s="4"/>
      <c r="AB69" s="4"/>
    </row>
    <row r="70" spans="1:28" x14ac:dyDescent="0.25">
      <c r="A70" s="70"/>
      <c r="B70" s="70"/>
      <c r="C70" s="187"/>
      <c r="D70" s="70"/>
      <c r="E70" s="70"/>
      <c r="F70" s="70"/>
      <c r="G70" s="70"/>
      <c r="H70" s="70"/>
      <c r="I70" s="70"/>
      <c r="J70" s="70"/>
      <c r="K70" s="32"/>
      <c r="L70" s="32"/>
      <c r="M70" s="32"/>
      <c r="N70" s="32"/>
      <c r="O70" s="32"/>
      <c r="P70" s="70"/>
      <c r="Q70" s="32"/>
      <c r="R70" s="32"/>
      <c r="S70" s="32"/>
      <c r="T70" s="32"/>
      <c r="U70" s="32"/>
      <c r="V70" s="32"/>
      <c r="W70" s="4"/>
      <c r="X70" s="4"/>
      <c r="Y70" s="4"/>
      <c r="Z70" s="4"/>
      <c r="AA70" s="4"/>
      <c r="AB70" s="4"/>
    </row>
    <row r="71" spans="1:28" x14ac:dyDescent="0.25">
      <c r="A71" s="70"/>
      <c r="B71" s="70"/>
      <c r="C71" s="187"/>
      <c r="D71" s="70"/>
      <c r="E71" s="70"/>
      <c r="F71" s="70"/>
      <c r="G71" s="70"/>
      <c r="H71" s="70"/>
      <c r="I71" s="70"/>
      <c r="J71" s="70"/>
      <c r="K71" s="32"/>
      <c r="L71" s="32"/>
      <c r="M71" s="32"/>
      <c r="N71" s="32"/>
      <c r="O71" s="32"/>
      <c r="P71" s="70"/>
      <c r="Q71" s="32"/>
      <c r="R71" s="32"/>
      <c r="S71" s="32"/>
      <c r="T71" s="32"/>
      <c r="U71" s="32"/>
      <c r="V71" s="32"/>
      <c r="W71" s="4"/>
      <c r="X71" s="4"/>
      <c r="Y71" s="4"/>
      <c r="Z71" s="4"/>
      <c r="AA71" s="4"/>
      <c r="AB71" s="4"/>
    </row>
    <row r="72" spans="1:28" x14ac:dyDescent="0.25">
      <c r="A72" s="70"/>
      <c r="B72" s="70"/>
      <c r="C72" s="187"/>
      <c r="D72" s="70"/>
      <c r="E72" s="70"/>
      <c r="F72" s="70"/>
      <c r="G72" s="70"/>
      <c r="H72" s="70"/>
      <c r="I72" s="70"/>
      <c r="J72" s="70"/>
      <c r="K72" s="32"/>
      <c r="L72" s="32"/>
      <c r="M72" s="32"/>
      <c r="N72" s="32"/>
      <c r="O72" s="32"/>
      <c r="P72" s="70"/>
      <c r="Q72" s="32"/>
      <c r="R72" s="32"/>
      <c r="S72" s="32"/>
      <c r="T72" s="32"/>
      <c r="U72" s="32"/>
      <c r="V72" s="32"/>
      <c r="W72" s="4"/>
      <c r="X72" s="4"/>
      <c r="Y72" s="4"/>
      <c r="Z72" s="4"/>
      <c r="AA72" s="4"/>
      <c r="AB72" s="4"/>
    </row>
    <row r="73" spans="1:28" x14ac:dyDescent="0.25">
      <c r="A73" s="70"/>
      <c r="B73" s="70"/>
      <c r="C73" s="187"/>
      <c r="D73" s="70"/>
      <c r="E73" s="70"/>
      <c r="F73" s="70"/>
      <c r="G73" s="70"/>
      <c r="H73" s="70"/>
      <c r="I73" s="70"/>
      <c r="J73" s="70"/>
      <c r="K73" s="32"/>
      <c r="L73" s="32"/>
      <c r="M73" s="32"/>
      <c r="N73" s="32"/>
      <c r="O73" s="32"/>
      <c r="P73" s="70"/>
      <c r="Q73" s="32"/>
      <c r="R73" s="32"/>
      <c r="S73" s="32"/>
      <c r="T73" s="32"/>
      <c r="U73" s="32"/>
      <c r="V73" s="32"/>
      <c r="W73" s="4"/>
      <c r="X73" s="4"/>
      <c r="Y73" s="4"/>
      <c r="Z73" s="4"/>
      <c r="AA73" s="4"/>
      <c r="AB73" s="4"/>
    </row>
    <row r="74" spans="1:28" x14ac:dyDescent="0.25">
      <c r="A74" s="70"/>
      <c r="B74" s="70"/>
      <c r="C74" s="187"/>
      <c r="D74" s="70"/>
      <c r="E74" s="70"/>
      <c r="F74" s="70"/>
      <c r="G74" s="70"/>
      <c r="H74" s="70"/>
      <c r="I74" s="70"/>
      <c r="J74" s="70"/>
      <c r="K74" s="32"/>
      <c r="L74" s="32"/>
      <c r="M74" s="32"/>
      <c r="N74" s="32"/>
      <c r="O74" s="32"/>
      <c r="P74" s="70"/>
      <c r="Q74" s="32"/>
      <c r="R74" s="32"/>
      <c r="S74" s="32"/>
      <c r="T74" s="32"/>
      <c r="U74" s="32"/>
      <c r="V74" s="32"/>
      <c r="W74" s="4"/>
      <c r="X74" s="4"/>
      <c r="Y74" s="4"/>
      <c r="Z74" s="4"/>
      <c r="AA74" s="4"/>
      <c r="AB74" s="4"/>
    </row>
    <row r="75" spans="1:28" x14ac:dyDescent="0.25">
      <c r="A75" s="70"/>
      <c r="B75" s="70"/>
      <c r="C75" s="187"/>
      <c r="D75" s="70"/>
      <c r="E75" s="70"/>
      <c r="F75" s="70"/>
      <c r="G75" s="70"/>
      <c r="H75" s="70"/>
      <c r="I75" s="70"/>
      <c r="J75" s="70"/>
      <c r="K75" s="32"/>
      <c r="L75" s="32"/>
      <c r="M75" s="32"/>
      <c r="N75" s="32"/>
      <c r="O75" s="32"/>
      <c r="P75" s="70"/>
      <c r="Q75" s="32"/>
      <c r="R75" s="32"/>
      <c r="S75" s="32"/>
      <c r="T75" s="32"/>
      <c r="U75" s="32"/>
      <c r="V75" s="32"/>
      <c r="W75" s="4"/>
      <c r="X75" s="4"/>
      <c r="Y75" s="4"/>
      <c r="Z75" s="4"/>
      <c r="AA75" s="4"/>
      <c r="AB75" s="4"/>
    </row>
    <row r="76" spans="1:28" x14ac:dyDescent="0.25">
      <c r="A76" s="70"/>
      <c r="B76" s="70"/>
      <c r="C76" s="187"/>
      <c r="D76" s="70"/>
      <c r="E76" s="70"/>
      <c r="F76" s="70"/>
      <c r="G76" s="70"/>
      <c r="H76" s="70"/>
      <c r="I76" s="70"/>
      <c r="J76" s="70"/>
      <c r="K76" s="32"/>
      <c r="L76" s="32"/>
      <c r="M76" s="32"/>
      <c r="N76" s="32"/>
      <c r="O76" s="32"/>
      <c r="P76" s="70"/>
      <c r="Q76" s="32"/>
      <c r="R76" s="32"/>
      <c r="S76" s="32"/>
      <c r="T76" s="32"/>
      <c r="U76" s="32"/>
      <c r="V76" s="32"/>
      <c r="W76" s="4"/>
      <c r="X76" s="4"/>
      <c r="Y76" s="4"/>
      <c r="Z76" s="4"/>
      <c r="AA76" s="4"/>
      <c r="AB76" s="4"/>
    </row>
    <row r="77" spans="1:28" x14ac:dyDescent="0.25">
      <c r="A77" s="70"/>
      <c r="B77" s="70"/>
      <c r="C77" s="187"/>
      <c r="D77" s="70"/>
      <c r="E77" s="70"/>
      <c r="F77" s="70"/>
      <c r="G77" s="70"/>
      <c r="H77" s="70"/>
      <c r="I77" s="70"/>
      <c r="J77" s="70"/>
      <c r="K77" s="32"/>
      <c r="L77" s="32"/>
      <c r="M77" s="32"/>
      <c r="N77" s="32"/>
      <c r="O77" s="32"/>
      <c r="P77" s="70"/>
      <c r="Q77" s="32"/>
      <c r="R77" s="32"/>
      <c r="S77" s="32"/>
      <c r="T77" s="32"/>
      <c r="U77" s="32"/>
      <c r="V77" s="32"/>
      <c r="W77" s="4"/>
      <c r="X77" s="4"/>
      <c r="Y77" s="4"/>
      <c r="Z77" s="4"/>
      <c r="AA77" s="4"/>
      <c r="AB77" s="4"/>
    </row>
    <row r="78" spans="1:28" x14ac:dyDescent="0.25">
      <c r="A78" s="70"/>
      <c r="B78" s="70"/>
      <c r="C78" s="187"/>
      <c r="D78" s="70"/>
      <c r="E78" s="70"/>
      <c r="F78" s="70"/>
      <c r="G78" s="70"/>
      <c r="H78" s="70"/>
      <c r="I78" s="70"/>
      <c r="J78" s="70"/>
      <c r="K78" s="32"/>
      <c r="L78" s="32"/>
      <c r="M78" s="32"/>
      <c r="N78" s="32"/>
      <c r="O78" s="32"/>
      <c r="P78" s="70"/>
      <c r="Q78" s="32"/>
      <c r="R78" s="32"/>
      <c r="S78" s="32"/>
      <c r="T78" s="32"/>
      <c r="U78" s="32"/>
      <c r="V78" s="32"/>
      <c r="W78" s="4"/>
      <c r="X78" s="4"/>
      <c r="Y78" s="4"/>
      <c r="Z78" s="4"/>
      <c r="AA78" s="4"/>
      <c r="AB78" s="4"/>
    </row>
    <row r="79" spans="1:28" x14ac:dyDescent="0.25">
      <c r="A79" s="70"/>
      <c r="B79" s="70"/>
      <c r="C79" s="187"/>
      <c r="D79" s="70"/>
      <c r="E79" s="70"/>
      <c r="F79" s="70"/>
      <c r="G79" s="70"/>
      <c r="H79" s="70"/>
      <c r="I79" s="70"/>
      <c r="J79" s="70"/>
      <c r="K79" s="32"/>
      <c r="L79" s="32"/>
      <c r="M79" s="32"/>
      <c r="N79" s="32"/>
      <c r="O79" s="32"/>
      <c r="P79" s="70"/>
      <c r="Q79" s="32"/>
      <c r="R79" s="32"/>
      <c r="S79" s="32"/>
      <c r="T79" s="32"/>
      <c r="U79" s="32"/>
      <c r="V79" s="32"/>
      <c r="W79" s="4"/>
      <c r="X79" s="4"/>
      <c r="Y79" s="4"/>
      <c r="Z79" s="4"/>
      <c r="AA79" s="4"/>
      <c r="AB79" s="4"/>
    </row>
    <row r="80" spans="1:28" x14ac:dyDescent="0.25">
      <c r="A80" s="70"/>
      <c r="B80" s="70"/>
      <c r="C80" s="187"/>
      <c r="D80" s="70"/>
      <c r="E80" s="70"/>
      <c r="F80" s="70"/>
      <c r="G80" s="70"/>
      <c r="H80" s="70"/>
      <c r="I80" s="70"/>
      <c r="J80" s="70"/>
      <c r="K80" s="32"/>
      <c r="L80" s="32"/>
      <c r="M80" s="32"/>
      <c r="N80" s="32"/>
      <c r="O80" s="32"/>
      <c r="P80" s="70"/>
      <c r="Q80" s="32"/>
      <c r="R80" s="32"/>
      <c r="S80" s="32"/>
      <c r="T80" s="32"/>
      <c r="U80" s="32"/>
      <c r="V80" s="32"/>
      <c r="W80" s="4"/>
      <c r="X80" s="4"/>
      <c r="Y80" s="4"/>
      <c r="Z80" s="4"/>
      <c r="AA80" s="4"/>
      <c r="AB80" s="4"/>
    </row>
    <row r="81" spans="1:28" x14ac:dyDescent="0.25">
      <c r="A81" s="70"/>
      <c r="B81" s="70"/>
      <c r="C81" s="187"/>
      <c r="D81" s="70"/>
      <c r="E81" s="70"/>
      <c r="F81" s="70"/>
      <c r="G81" s="70"/>
      <c r="H81" s="70"/>
      <c r="I81" s="70"/>
      <c r="J81" s="70"/>
      <c r="K81" s="32"/>
      <c r="L81" s="32"/>
      <c r="M81" s="32"/>
      <c r="N81" s="32"/>
      <c r="O81" s="32"/>
      <c r="P81" s="70"/>
      <c r="Q81" s="32"/>
      <c r="R81" s="32"/>
      <c r="S81" s="32"/>
      <c r="T81" s="32"/>
      <c r="U81" s="32"/>
      <c r="V81" s="32"/>
      <c r="W81" s="4"/>
      <c r="X81" s="4"/>
      <c r="Y81" s="4"/>
      <c r="Z81" s="4"/>
      <c r="AA81" s="4"/>
      <c r="AB81" s="4"/>
    </row>
    <row r="82" spans="1:28" x14ac:dyDescent="0.25">
      <c r="A82" s="70"/>
      <c r="B82" s="70"/>
      <c r="C82" s="187"/>
      <c r="D82" s="70"/>
      <c r="E82" s="70"/>
      <c r="F82" s="70"/>
      <c r="G82" s="70"/>
      <c r="H82" s="70"/>
      <c r="I82" s="70"/>
      <c r="J82" s="70"/>
      <c r="K82" s="32"/>
      <c r="L82" s="32"/>
      <c r="M82" s="32"/>
      <c r="N82" s="32"/>
      <c r="O82" s="32"/>
      <c r="P82" s="70"/>
      <c r="Q82" s="32"/>
      <c r="R82" s="32"/>
      <c r="S82" s="32"/>
      <c r="T82" s="32"/>
      <c r="U82" s="32"/>
      <c r="V82" s="32"/>
      <c r="W82" s="4"/>
      <c r="X82" s="4"/>
      <c r="Y82" s="4"/>
      <c r="Z82" s="4"/>
      <c r="AA82" s="4"/>
      <c r="AB82" s="4"/>
    </row>
    <row r="83" spans="1:28" x14ac:dyDescent="0.25">
      <c r="A83" s="70"/>
      <c r="B83" s="70"/>
      <c r="C83" s="187"/>
      <c r="D83" s="70"/>
      <c r="E83" s="70"/>
      <c r="F83" s="70"/>
      <c r="G83" s="70"/>
      <c r="H83" s="70"/>
      <c r="I83" s="70"/>
      <c r="J83" s="70"/>
      <c r="K83" s="32"/>
      <c r="L83" s="32"/>
      <c r="M83" s="32"/>
      <c r="N83" s="32"/>
      <c r="O83" s="32"/>
      <c r="P83" s="70"/>
      <c r="Q83" s="32"/>
      <c r="R83" s="32"/>
      <c r="S83" s="32"/>
      <c r="T83" s="32"/>
      <c r="U83" s="32"/>
      <c r="V83" s="32"/>
      <c r="W83" s="4"/>
      <c r="X83" s="4"/>
      <c r="Y83" s="4"/>
      <c r="Z83" s="4"/>
      <c r="AA83" s="4"/>
      <c r="AB83" s="4"/>
    </row>
    <row r="84" spans="1:28" x14ac:dyDescent="0.25">
      <c r="A84" s="70"/>
      <c r="B84" s="70"/>
      <c r="C84" s="187"/>
      <c r="D84" s="70"/>
      <c r="E84" s="70"/>
      <c r="F84" s="70"/>
      <c r="G84" s="70"/>
      <c r="H84" s="70"/>
      <c r="I84" s="70"/>
      <c r="J84" s="70"/>
      <c r="K84" s="32"/>
      <c r="L84" s="32"/>
      <c r="M84" s="32"/>
      <c r="N84" s="32"/>
      <c r="O84" s="32"/>
      <c r="P84" s="70"/>
      <c r="Q84" s="32"/>
      <c r="R84" s="32"/>
      <c r="S84" s="32"/>
      <c r="T84" s="32"/>
      <c r="U84" s="32"/>
      <c r="V84" s="32"/>
      <c r="W84" s="4"/>
      <c r="X84" s="4"/>
      <c r="Y84" s="4"/>
      <c r="Z84" s="4"/>
      <c r="AA84" s="4"/>
      <c r="AB84" s="4"/>
    </row>
    <row r="85" spans="1:28" x14ac:dyDescent="0.25">
      <c r="A85" s="70"/>
      <c r="B85" s="70"/>
      <c r="C85" s="187"/>
      <c r="D85" s="70"/>
      <c r="E85" s="70"/>
      <c r="F85" s="70"/>
      <c r="G85" s="70"/>
      <c r="H85" s="70"/>
      <c r="I85" s="70"/>
      <c r="J85" s="70"/>
      <c r="K85" s="32"/>
      <c r="L85" s="32"/>
      <c r="M85" s="32"/>
      <c r="N85" s="32"/>
      <c r="O85" s="32"/>
    </row>
    <row r="86" spans="1:28" x14ac:dyDescent="0.25">
      <c r="A86" s="70"/>
      <c r="B86" s="70"/>
      <c r="C86" s="187"/>
      <c r="D86" s="70"/>
      <c r="E86" s="70"/>
      <c r="F86" s="70"/>
      <c r="G86" s="70"/>
      <c r="H86" s="70"/>
      <c r="I86" s="70"/>
      <c r="J86" s="70"/>
      <c r="K86" s="32"/>
      <c r="L86" s="32"/>
      <c r="M86" s="32"/>
      <c r="N86" s="32"/>
      <c r="O86" s="32"/>
    </row>
    <row r="87" spans="1:28" x14ac:dyDescent="0.25">
      <c r="A87" s="70"/>
      <c r="B87" s="70"/>
      <c r="C87" s="187"/>
      <c r="D87" s="70"/>
      <c r="E87" s="70"/>
      <c r="F87" s="70"/>
      <c r="G87" s="70"/>
      <c r="H87" s="70"/>
      <c r="I87" s="70"/>
      <c r="J87" s="70"/>
      <c r="K87" s="32"/>
      <c r="L87" s="32"/>
      <c r="M87" s="32"/>
      <c r="N87" s="32"/>
      <c r="O87" s="32"/>
    </row>
    <row r="88" spans="1:28" x14ac:dyDescent="0.25">
      <c r="A88" s="70"/>
      <c r="B88" s="70"/>
      <c r="C88" s="187"/>
      <c r="D88" s="70"/>
      <c r="E88" s="70"/>
      <c r="F88" s="70"/>
      <c r="G88" s="70"/>
      <c r="H88" s="70"/>
      <c r="I88" s="70"/>
      <c r="J88" s="70"/>
      <c r="K88" s="32"/>
      <c r="L88" s="32"/>
      <c r="M88" s="32"/>
      <c r="N88" s="32"/>
      <c r="O88" s="32"/>
    </row>
    <row r="89" spans="1:28" x14ac:dyDescent="0.25">
      <c r="A89" s="70"/>
      <c r="B89" s="70"/>
      <c r="C89" s="187"/>
      <c r="D89" s="70"/>
      <c r="E89" s="70"/>
      <c r="F89" s="70"/>
      <c r="G89" s="70"/>
      <c r="H89" s="70"/>
      <c r="I89" s="70"/>
      <c r="J89" s="70"/>
      <c r="K89" s="32"/>
      <c r="L89" s="32"/>
      <c r="M89" s="32"/>
      <c r="N89" s="32"/>
      <c r="O89" s="32"/>
    </row>
    <row r="90" spans="1:28" x14ac:dyDescent="0.25">
      <c r="A90" s="70"/>
      <c r="B90" s="70"/>
      <c r="C90" s="187"/>
      <c r="D90" s="70"/>
      <c r="E90" s="70"/>
      <c r="F90" s="70"/>
      <c r="G90" s="70"/>
      <c r="H90" s="70"/>
      <c r="I90" s="70"/>
      <c r="J90" s="70"/>
      <c r="K90" s="32"/>
      <c r="L90" s="32"/>
      <c r="M90" s="32"/>
      <c r="N90" s="32"/>
      <c r="O90" s="32"/>
    </row>
    <row r="91" spans="1:28" x14ac:dyDescent="0.25">
      <c r="A91" s="70"/>
      <c r="B91" s="70"/>
      <c r="C91" s="187"/>
      <c r="D91" s="70"/>
      <c r="E91" s="70"/>
      <c r="F91" s="70"/>
      <c r="G91" s="70"/>
      <c r="H91" s="70"/>
      <c r="I91" s="70"/>
      <c r="J91" s="70"/>
      <c r="K91" s="32"/>
      <c r="L91" s="32"/>
      <c r="M91" s="32"/>
      <c r="N91" s="32"/>
      <c r="O91" s="32"/>
    </row>
    <row r="92" spans="1:28" x14ac:dyDescent="0.25">
      <c r="A92" s="70"/>
      <c r="B92" s="70"/>
      <c r="C92" s="187"/>
      <c r="D92" s="70"/>
      <c r="E92" s="70"/>
      <c r="F92" s="70"/>
      <c r="G92" s="70"/>
      <c r="H92" s="70"/>
      <c r="I92" s="70"/>
      <c r="J92" s="70"/>
      <c r="K92" s="32"/>
      <c r="L92" s="32"/>
      <c r="M92" s="32"/>
      <c r="N92" s="32"/>
      <c r="O92" s="32"/>
    </row>
    <row r="93" spans="1:28" x14ac:dyDescent="0.25">
      <c r="A93" s="70"/>
      <c r="B93" s="70"/>
      <c r="C93" s="187"/>
      <c r="D93" s="70"/>
      <c r="E93" s="70"/>
      <c r="F93" s="70"/>
      <c r="G93" s="70"/>
      <c r="H93" s="70"/>
      <c r="I93" s="70"/>
      <c r="J93" s="70"/>
      <c r="K93" s="32"/>
      <c r="L93" s="32"/>
      <c r="M93" s="32"/>
      <c r="N93" s="32"/>
      <c r="O93" s="32"/>
    </row>
    <row r="94" spans="1:28" x14ac:dyDescent="0.25">
      <c r="A94" s="70"/>
      <c r="B94" s="70"/>
      <c r="C94" s="187"/>
      <c r="D94" s="70"/>
      <c r="E94" s="70"/>
      <c r="F94" s="70"/>
      <c r="G94" s="70"/>
      <c r="H94" s="70"/>
      <c r="I94" s="70"/>
      <c r="J94" s="70"/>
      <c r="K94" s="32"/>
      <c r="L94" s="32"/>
      <c r="M94" s="32"/>
      <c r="N94" s="32"/>
      <c r="O94" s="32"/>
    </row>
    <row r="95" spans="1:28" x14ac:dyDescent="0.25">
      <c r="A95" s="70"/>
      <c r="B95" s="70"/>
      <c r="C95" s="187"/>
      <c r="D95" s="70"/>
      <c r="E95" s="70"/>
      <c r="F95" s="70"/>
      <c r="G95" s="70"/>
      <c r="H95" s="70"/>
      <c r="I95" s="70"/>
      <c r="J95" s="70"/>
      <c r="K95" s="32"/>
      <c r="L95" s="32"/>
      <c r="M95" s="32"/>
      <c r="N95" s="32"/>
      <c r="O95" s="32"/>
    </row>
    <row r="96" spans="1:28" x14ac:dyDescent="0.25">
      <c r="A96" s="70"/>
      <c r="B96" s="70"/>
      <c r="C96" s="187"/>
      <c r="D96" s="70"/>
      <c r="E96" s="70"/>
      <c r="F96" s="70"/>
      <c r="G96" s="70"/>
      <c r="H96" s="70"/>
      <c r="I96" s="70"/>
      <c r="J96" s="70"/>
      <c r="K96" s="32"/>
      <c r="L96" s="32"/>
      <c r="M96" s="32"/>
      <c r="N96" s="32"/>
      <c r="O96" s="32"/>
    </row>
    <row r="97" spans="1:15" x14ac:dyDescent="0.25">
      <c r="A97" s="70"/>
      <c r="B97" s="70"/>
      <c r="C97" s="187"/>
      <c r="D97" s="70"/>
      <c r="E97" s="70"/>
      <c r="F97" s="70"/>
      <c r="G97" s="70"/>
      <c r="H97" s="70"/>
      <c r="I97" s="70"/>
      <c r="J97" s="70"/>
      <c r="K97" s="32"/>
      <c r="L97" s="32"/>
      <c r="M97" s="32"/>
      <c r="N97" s="32"/>
      <c r="O97" s="32"/>
    </row>
    <row r="98" spans="1:15" x14ac:dyDescent="0.25">
      <c r="A98" s="70"/>
      <c r="B98" s="70"/>
      <c r="C98" s="187"/>
      <c r="D98" s="70"/>
      <c r="E98" s="188"/>
      <c r="F98" s="188"/>
      <c r="G98" s="70"/>
      <c r="H98" s="70"/>
      <c r="I98" s="70"/>
      <c r="J98" s="70"/>
      <c r="K98" s="32"/>
      <c r="L98" s="32"/>
      <c r="M98" s="32"/>
      <c r="N98" s="32"/>
      <c r="O98" s="32"/>
    </row>
    <row r="99" spans="1:15" x14ac:dyDescent="0.25">
      <c r="A99" s="70"/>
      <c r="B99" s="70"/>
      <c r="C99" s="187"/>
      <c r="D99" s="70"/>
      <c r="E99" s="70"/>
      <c r="F99" s="70"/>
      <c r="G99" s="70"/>
      <c r="H99" s="70"/>
      <c r="I99" s="70"/>
      <c r="J99" s="70"/>
      <c r="K99" s="32"/>
      <c r="L99" s="32"/>
      <c r="M99" s="32"/>
      <c r="N99" s="32"/>
      <c r="O99" s="32"/>
    </row>
    <row r="100" spans="1:15" x14ac:dyDescent="0.25">
      <c r="A100" s="70"/>
      <c r="B100" s="70"/>
      <c r="C100" s="187"/>
      <c r="D100" s="70"/>
      <c r="E100" s="70"/>
      <c r="F100" s="70"/>
      <c r="G100" s="70"/>
      <c r="H100" s="70"/>
      <c r="I100" s="70"/>
      <c r="J100" s="70"/>
      <c r="K100" s="32"/>
      <c r="L100" s="32"/>
      <c r="M100" s="32"/>
      <c r="N100" s="32"/>
      <c r="O100" s="32"/>
    </row>
    <row r="101" spans="1:15" x14ac:dyDescent="0.25">
      <c r="A101" s="70"/>
      <c r="B101" s="70"/>
      <c r="C101" s="187"/>
      <c r="D101" s="70"/>
      <c r="E101" s="70"/>
      <c r="F101" s="70"/>
      <c r="G101" s="70"/>
      <c r="H101" s="70"/>
      <c r="I101" s="70"/>
      <c r="J101" s="70"/>
      <c r="K101" s="32"/>
      <c r="L101" s="32"/>
      <c r="M101" s="32"/>
      <c r="N101" s="32"/>
      <c r="O101" s="32"/>
    </row>
    <row r="102" spans="1:15" x14ac:dyDescent="0.25">
      <c r="A102" s="70"/>
      <c r="B102" s="70"/>
      <c r="C102" s="187"/>
      <c r="D102" s="70"/>
      <c r="E102" s="70"/>
      <c r="F102" s="70"/>
      <c r="G102" s="70"/>
      <c r="H102" s="70"/>
      <c r="I102" s="70"/>
      <c r="J102" s="70"/>
      <c r="K102" s="32"/>
      <c r="L102" s="32"/>
      <c r="M102" s="32"/>
      <c r="N102" s="32"/>
      <c r="O102" s="32"/>
    </row>
    <row r="103" spans="1:15" x14ac:dyDescent="0.25">
      <c r="A103" s="70"/>
      <c r="B103" s="70"/>
      <c r="C103" s="187"/>
      <c r="D103" s="70"/>
      <c r="E103" s="70"/>
      <c r="F103" s="70"/>
      <c r="G103" s="70"/>
      <c r="H103" s="70"/>
      <c r="I103" s="70"/>
      <c r="J103" s="70"/>
      <c r="K103" s="32"/>
      <c r="L103" s="32"/>
      <c r="M103" s="32"/>
      <c r="N103" s="32"/>
      <c r="O103" s="32"/>
    </row>
    <row r="104" spans="1:15" x14ac:dyDescent="0.25">
      <c r="A104" s="70"/>
      <c r="B104" s="70"/>
      <c r="C104" s="187"/>
      <c r="D104" s="70"/>
      <c r="E104" s="70"/>
      <c r="F104" s="70"/>
      <c r="G104" s="70"/>
      <c r="H104" s="70"/>
      <c r="I104" s="70"/>
      <c r="J104" s="70"/>
      <c r="K104" s="32"/>
      <c r="L104" s="32"/>
      <c r="M104" s="32"/>
      <c r="N104" s="32"/>
      <c r="O104" s="32"/>
    </row>
    <row r="105" spans="1:15" x14ac:dyDescent="0.25">
      <c r="E105" s="1"/>
      <c r="F105" s="1"/>
    </row>
    <row r="106" spans="1:15" x14ac:dyDescent="0.25">
      <c r="E106" s="1"/>
      <c r="F106" s="1"/>
    </row>
    <row r="107" spans="1:15" x14ac:dyDescent="0.25">
      <c r="E107" s="1"/>
      <c r="F107" s="1"/>
    </row>
    <row r="108" spans="1:15" x14ac:dyDescent="0.25">
      <c r="E108" s="1"/>
      <c r="F108" s="1"/>
    </row>
    <row r="109" spans="1:15" x14ac:dyDescent="0.25">
      <c r="A109" s="5"/>
    </row>
    <row r="111" spans="1:15" x14ac:dyDescent="0.25">
      <c r="G111" s="180"/>
      <c r="N111" s="180"/>
    </row>
    <row r="112" spans="1:15" x14ac:dyDescent="0.25">
      <c r="H112" s="180"/>
      <c r="I112" s="180"/>
      <c r="J112" s="180"/>
      <c r="K112" s="180"/>
      <c r="L112" s="180"/>
      <c r="O112" s="180"/>
    </row>
    <row r="113" spans="2:15" x14ac:dyDescent="0.25">
      <c r="H113" s="180"/>
      <c r="I113" s="180"/>
      <c r="J113" s="180"/>
      <c r="K113" s="180"/>
      <c r="L113" s="180"/>
      <c r="O113" s="180"/>
    </row>
    <row r="114" spans="2:15" x14ac:dyDescent="0.25">
      <c r="H114" s="180"/>
      <c r="I114" s="180"/>
      <c r="J114" s="180"/>
      <c r="K114" s="180"/>
      <c r="L114" s="180"/>
      <c r="O114" s="180"/>
    </row>
    <row r="115" spans="2:15" x14ac:dyDescent="0.25">
      <c r="H115" s="180"/>
      <c r="I115" s="180"/>
      <c r="J115" s="180"/>
      <c r="K115" s="180"/>
      <c r="L115" s="180"/>
      <c r="M115" s="2"/>
      <c r="O115" s="180"/>
    </row>
    <row r="117" spans="2:15" x14ac:dyDescent="0.25">
      <c r="B117" s="180"/>
      <c r="G117" s="179"/>
    </row>
    <row r="118" spans="2:15" x14ac:dyDescent="0.25">
      <c r="B118" s="180"/>
      <c r="G118" s="179"/>
    </row>
    <row r="119" spans="2:15" x14ac:dyDescent="0.25">
      <c r="B119" s="180"/>
      <c r="G119" s="179"/>
    </row>
  </sheetData>
  <mergeCells count="28">
    <mergeCell ref="H4:O4"/>
    <mergeCell ref="K1:N1"/>
    <mergeCell ref="A2:E2"/>
    <mergeCell ref="H2:O2"/>
    <mergeCell ref="A3:E3"/>
    <mergeCell ref="H3:O3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B63:D63"/>
    <mergeCell ref="D65:F65"/>
    <mergeCell ref="I65:L65"/>
    <mergeCell ref="M65:O65"/>
    <mergeCell ref="D66:F66"/>
    <mergeCell ref="I66:L66"/>
    <mergeCell ref="B64:D64"/>
    <mergeCell ref="M64:O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128"/>
  <sheetViews>
    <sheetView workbookViewId="0">
      <selection activeCell="P9" sqref="P9"/>
    </sheetView>
  </sheetViews>
  <sheetFormatPr defaultRowHeight="15.75" x14ac:dyDescent="0.25"/>
  <cols>
    <col min="1" max="1" width="5.140625" style="753" bestFit="1" customWidth="1"/>
    <col min="2" max="2" width="11.28515625" style="6" bestFit="1" customWidth="1"/>
    <col min="3" max="3" width="18.42578125" style="6" bestFit="1" customWidth="1"/>
    <col min="4" max="4" width="10.7109375" style="6" customWidth="1"/>
    <col min="5" max="5" width="6.42578125" style="753" bestFit="1" customWidth="1"/>
    <col min="6" max="6" width="12.42578125" style="753" bestFit="1" customWidth="1"/>
    <col min="7" max="7" width="8.42578125" style="6" bestFit="1" customWidth="1"/>
    <col min="8" max="8" width="6.85546875" style="6" customWidth="1"/>
    <col min="9" max="9" width="6.7109375" style="6" customWidth="1"/>
    <col min="10" max="10" width="6.5703125" style="6" customWidth="1"/>
    <col min="11" max="12" width="7" style="6" customWidth="1"/>
    <col min="13" max="13" width="7.5703125" style="6" bestFit="1" customWidth="1"/>
    <col min="14" max="14" width="8.7109375" style="6" bestFit="1" customWidth="1"/>
    <col min="15" max="15" width="35.85546875" style="6" bestFit="1" customWidth="1"/>
    <col min="16" max="16" width="12.28515625" style="6" bestFit="1" customWidth="1"/>
    <col min="17" max="17" width="9.85546875" style="6" bestFit="1" customWidth="1"/>
    <col min="18" max="256" width="9.140625" style="6"/>
    <col min="257" max="257" width="5.140625" style="6" bestFit="1" customWidth="1"/>
    <col min="258" max="258" width="11.28515625" style="6" bestFit="1" customWidth="1"/>
    <col min="259" max="259" width="18.42578125" style="6" bestFit="1" customWidth="1"/>
    <col min="260" max="260" width="10.7109375" style="6" customWidth="1"/>
    <col min="261" max="261" width="6.42578125" style="6" bestFit="1" customWidth="1"/>
    <col min="262" max="262" width="12.42578125" style="6" bestFit="1" customWidth="1"/>
    <col min="263" max="263" width="8.42578125" style="6" bestFit="1" customWidth="1"/>
    <col min="264" max="264" width="6.85546875" style="6" customWidth="1"/>
    <col min="265" max="265" width="6.7109375" style="6" customWidth="1"/>
    <col min="266" max="266" width="6.5703125" style="6" customWidth="1"/>
    <col min="267" max="268" width="7" style="6" customWidth="1"/>
    <col min="269" max="269" width="7.5703125" style="6" bestFit="1" customWidth="1"/>
    <col min="270" max="270" width="8.7109375" style="6" bestFit="1" customWidth="1"/>
    <col min="271" max="271" width="13.140625" style="6" bestFit="1" customWidth="1"/>
    <col min="272" max="512" width="9.140625" style="6"/>
    <col min="513" max="513" width="5.140625" style="6" bestFit="1" customWidth="1"/>
    <col min="514" max="514" width="11.28515625" style="6" bestFit="1" customWidth="1"/>
    <col min="515" max="515" width="18.42578125" style="6" bestFit="1" customWidth="1"/>
    <col min="516" max="516" width="10.7109375" style="6" customWidth="1"/>
    <col min="517" max="517" width="6.42578125" style="6" bestFit="1" customWidth="1"/>
    <col min="518" max="518" width="12.42578125" style="6" bestFit="1" customWidth="1"/>
    <col min="519" max="519" width="8.42578125" style="6" bestFit="1" customWidth="1"/>
    <col min="520" max="520" width="6.85546875" style="6" customWidth="1"/>
    <col min="521" max="521" width="6.7109375" style="6" customWidth="1"/>
    <col min="522" max="522" width="6.5703125" style="6" customWidth="1"/>
    <col min="523" max="524" width="7" style="6" customWidth="1"/>
    <col min="525" max="525" width="7.5703125" style="6" bestFit="1" customWidth="1"/>
    <col min="526" max="526" width="8.7109375" style="6" bestFit="1" customWidth="1"/>
    <col min="527" max="527" width="13.140625" style="6" bestFit="1" customWidth="1"/>
    <col min="528" max="768" width="9.140625" style="6"/>
    <col min="769" max="769" width="5.140625" style="6" bestFit="1" customWidth="1"/>
    <col min="770" max="770" width="11.28515625" style="6" bestFit="1" customWidth="1"/>
    <col min="771" max="771" width="18.42578125" style="6" bestFit="1" customWidth="1"/>
    <col min="772" max="772" width="10.7109375" style="6" customWidth="1"/>
    <col min="773" max="773" width="6.42578125" style="6" bestFit="1" customWidth="1"/>
    <col min="774" max="774" width="12.42578125" style="6" bestFit="1" customWidth="1"/>
    <col min="775" max="775" width="8.42578125" style="6" bestFit="1" customWidth="1"/>
    <col min="776" max="776" width="6.85546875" style="6" customWidth="1"/>
    <col min="777" max="777" width="6.7109375" style="6" customWidth="1"/>
    <col min="778" max="778" width="6.5703125" style="6" customWidth="1"/>
    <col min="779" max="780" width="7" style="6" customWidth="1"/>
    <col min="781" max="781" width="7.5703125" style="6" bestFit="1" customWidth="1"/>
    <col min="782" max="782" width="8.7109375" style="6" bestFit="1" customWidth="1"/>
    <col min="783" max="783" width="13.140625" style="6" bestFit="1" customWidth="1"/>
    <col min="784" max="1024" width="9.140625" style="6"/>
    <col min="1025" max="1025" width="5.140625" style="6" bestFit="1" customWidth="1"/>
    <col min="1026" max="1026" width="11.28515625" style="6" bestFit="1" customWidth="1"/>
    <col min="1027" max="1027" width="18.42578125" style="6" bestFit="1" customWidth="1"/>
    <col min="1028" max="1028" width="10.7109375" style="6" customWidth="1"/>
    <col min="1029" max="1029" width="6.42578125" style="6" bestFit="1" customWidth="1"/>
    <col min="1030" max="1030" width="12.42578125" style="6" bestFit="1" customWidth="1"/>
    <col min="1031" max="1031" width="8.42578125" style="6" bestFit="1" customWidth="1"/>
    <col min="1032" max="1032" width="6.85546875" style="6" customWidth="1"/>
    <col min="1033" max="1033" width="6.7109375" style="6" customWidth="1"/>
    <col min="1034" max="1034" width="6.5703125" style="6" customWidth="1"/>
    <col min="1035" max="1036" width="7" style="6" customWidth="1"/>
    <col min="1037" max="1037" width="7.5703125" style="6" bestFit="1" customWidth="1"/>
    <col min="1038" max="1038" width="8.7109375" style="6" bestFit="1" customWidth="1"/>
    <col min="1039" max="1039" width="13.140625" style="6" bestFit="1" customWidth="1"/>
    <col min="1040" max="1280" width="9.140625" style="6"/>
    <col min="1281" max="1281" width="5.140625" style="6" bestFit="1" customWidth="1"/>
    <col min="1282" max="1282" width="11.28515625" style="6" bestFit="1" customWidth="1"/>
    <col min="1283" max="1283" width="18.42578125" style="6" bestFit="1" customWidth="1"/>
    <col min="1284" max="1284" width="10.7109375" style="6" customWidth="1"/>
    <col min="1285" max="1285" width="6.42578125" style="6" bestFit="1" customWidth="1"/>
    <col min="1286" max="1286" width="12.42578125" style="6" bestFit="1" customWidth="1"/>
    <col min="1287" max="1287" width="8.42578125" style="6" bestFit="1" customWidth="1"/>
    <col min="1288" max="1288" width="6.85546875" style="6" customWidth="1"/>
    <col min="1289" max="1289" width="6.7109375" style="6" customWidth="1"/>
    <col min="1290" max="1290" width="6.5703125" style="6" customWidth="1"/>
    <col min="1291" max="1292" width="7" style="6" customWidth="1"/>
    <col min="1293" max="1293" width="7.5703125" style="6" bestFit="1" customWidth="1"/>
    <col min="1294" max="1294" width="8.7109375" style="6" bestFit="1" customWidth="1"/>
    <col min="1295" max="1295" width="13.140625" style="6" bestFit="1" customWidth="1"/>
    <col min="1296" max="1536" width="9.140625" style="6"/>
    <col min="1537" max="1537" width="5.140625" style="6" bestFit="1" customWidth="1"/>
    <col min="1538" max="1538" width="11.28515625" style="6" bestFit="1" customWidth="1"/>
    <col min="1539" max="1539" width="18.42578125" style="6" bestFit="1" customWidth="1"/>
    <col min="1540" max="1540" width="10.7109375" style="6" customWidth="1"/>
    <col min="1541" max="1541" width="6.42578125" style="6" bestFit="1" customWidth="1"/>
    <col min="1542" max="1542" width="12.42578125" style="6" bestFit="1" customWidth="1"/>
    <col min="1543" max="1543" width="8.42578125" style="6" bestFit="1" customWidth="1"/>
    <col min="1544" max="1544" width="6.85546875" style="6" customWidth="1"/>
    <col min="1545" max="1545" width="6.7109375" style="6" customWidth="1"/>
    <col min="1546" max="1546" width="6.5703125" style="6" customWidth="1"/>
    <col min="1547" max="1548" width="7" style="6" customWidth="1"/>
    <col min="1549" max="1549" width="7.5703125" style="6" bestFit="1" customWidth="1"/>
    <col min="1550" max="1550" width="8.7109375" style="6" bestFit="1" customWidth="1"/>
    <col min="1551" max="1551" width="13.140625" style="6" bestFit="1" customWidth="1"/>
    <col min="1552" max="1792" width="9.140625" style="6"/>
    <col min="1793" max="1793" width="5.140625" style="6" bestFit="1" customWidth="1"/>
    <col min="1794" max="1794" width="11.28515625" style="6" bestFit="1" customWidth="1"/>
    <col min="1795" max="1795" width="18.42578125" style="6" bestFit="1" customWidth="1"/>
    <col min="1796" max="1796" width="10.7109375" style="6" customWidth="1"/>
    <col min="1797" max="1797" width="6.42578125" style="6" bestFit="1" customWidth="1"/>
    <col min="1798" max="1798" width="12.42578125" style="6" bestFit="1" customWidth="1"/>
    <col min="1799" max="1799" width="8.42578125" style="6" bestFit="1" customWidth="1"/>
    <col min="1800" max="1800" width="6.85546875" style="6" customWidth="1"/>
    <col min="1801" max="1801" width="6.7109375" style="6" customWidth="1"/>
    <col min="1802" max="1802" width="6.5703125" style="6" customWidth="1"/>
    <col min="1803" max="1804" width="7" style="6" customWidth="1"/>
    <col min="1805" max="1805" width="7.5703125" style="6" bestFit="1" customWidth="1"/>
    <col min="1806" max="1806" width="8.7109375" style="6" bestFit="1" customWidth="1"/>
    <col min="1807" max="1807" width="13.140625" style="6" bestFit="1" customWidth="1"/>
    <col min="1808" max="2048" width="9.140625" style="6"/>
    <col min="2049" max="2049" width="5.140625" style="6" bestFit="1" customWidth="1"/>
    <col min="2050" max="2050" width="11.28515625" style="6" bestFit="1" customWidth="1"/>
    <col min="2051" max="2051" width="18.42578125" style="6" bestFit="1" customWidth="1"/>
    <col min="2052" max="2052" width="10.7109375" style="6" customWidth="1"/>
    <col min="2053" max="2053" width="6.42578125" style="6" bestFit="1" customWidth="1"/>
    <col min="2054" max="2054" width="12.42578125" style="6" bestFit="1" customWidth="1"/>
    <col min="2055" max="2055" width="8.42578125" style="6" bestFit="1" customWidth="1"/>
    <col min="2056" max="2056" width="6.85546875" style="6" customWidth="1"/>
    <col min="2057" max="2057" width="6.7109375" style="6" customWidth="1"/>
    <col min="2058" max="2058" width="6.5703125" style="6" customWidth="1"/>
    <col min="2059" max="2060" width="7" style="6" customWidth="1"/>
    <col min="2061" max="2061" width="7.5703125" style="6" bestFit="1" customWidth="1"/>
    <col min="2062" max="2062" width="8.7109375" style="6" bestFit="1" customWidth="1"/>
    <col min="2063" max="2063" width="13.140625" style="6" bestFit="1" customWidth="1"/>
    <col min="2064" max="2304" width="9.140625" style="6"/>
    <col min="2305" max="2305" width="5.140625" style="6" bestFit="1" customWidth="1"/>
    <col min="2306" max="2306" width="11.28515625" style="6" bestFit="1" customWidth="1"/>
    <col min="2307" max="2307" width="18.42578125" style="6" bestFit="1" customWidth="1"/>
    <col min="2308" max="2308" width="10.7109375" style="6" customWidth="1"/>
    <col min="2309" max="2309" width="6.42578125" style="6" bestFit="1" customWidth="1"/>
    <col min="2310" max="2310" width="12.42578125" style="6" bestFit="1" customWidth="1"/>
    <col min="2311" max="2311" width="8.42578125" style="6" bestFit="1" customWidth="1"/>
    <col min="2312" max="2312" width="6.85546875" style="6" customWidth="1"/>
    <col min="2313" max="2313" width="6.7109375" style="6" customWidth="1"/>
    <col min="2314" max="2314" width="6.5703125" style="6" customWidth="1"/>
    <col min="2315" max="2316" width="7" style="6" customWidth="1"/>
    <col min="2317" max="2317" width="7.5703125" style="6" bestFit="1" customWidth="1"/>
    <col min="2318" max="2318" width="8.7109375" style="6" bestFit="1" customWidth="1"/>
    <col min="2319" max="2319" width="13.140625" style="6" bestFit="1" customWidth="1"/>
    <col min="2320" max="2560" width="9.140625" style="6"/>
    <col min="2561" max="2561" width="5.140625" style="6" bestFit="1" customWidth="1"/>
    <col min="2562" max="2562" width="11.28515625" style="6" bestFit="1" customWidth="1"/>
    <col min="2563" max="2563" width="18.42578125" style="6" bestFit="1" customWidth="1"/>
    <col min="2564" max="2564" width="10.7109375" style="6" customWidth="1"/>
    <col min="2565" max="2565" width="6.42578125" style="6" bestFit="1" customWidth="1"/>
    <col min="2566" max="2566" width="12.42578125" style="6" bestFit="1" customWidth="1"/>
    <col min="2567" max="2567" width="8.42578125" style="6" bestFit="1" customWidth="1"/>
    <col min="2568" max="2568" width="6.85546875" style="6" customWidth="1"/>
    <col min="2569" max="2569" width="6.7109375" style="6" customWidth="1"/>
    <col min="2570" max="2570" width="6.5703125" style="6" customWidth="1"/>
    <col min="2571" max="2572" width="7" style="6" customWidth="1"/>
    <col min="2573" max="2573" width="7.5703125" style="6" bestFit="1" customWidth="1"/>
    <col min="2574" max="2574" width="8.7109375" style="6" bestFit="1" customWidth="1"/>
    <col min="2575" max="2575" width="13.140625" style="6" bestFit="1" customWidth="1"/>
    <col min="2576" max="2816" width="9.140625" style="6"/>
    <col min="2817" max="2817" width="5.140625" style="6" bestFit="1" customWidth="1"/>
    <col min="2818" max="2818" width="11.28515625" style="6" bestFit="1" customWidth="1"/>
    <col min="2819" max="2819" width="18.42578125" style="6" bestFit="1" customWidth="1"/>
    <col min="2820" max="2820" width="10.7109375" style="6" customWidth="1"/>
    <col min="2821" max="2821" width="6.42578125" style="6" bestFit="1" customWidth="1"/>
    <col min="2822" max="2822" width="12.42578125" style="6" bestFit="1" customWidth="1"/>
    <col min="2823" max="2823" width="8.42578125" style="6" bestFit="1" customWidth="1"/>
    <col min="2824" max="2824" width="6.85546875" style="6" customWidth="1"/>
    <col min="2825" max="2825" width="6.7109375" style="6" customWidth="1"/>
    <col min="2826" max="2826" width="6.5703125" style="6" customWidth="1"/>
    <col min="2827" max="2828" width="7" style="6" customWidth="1"/>
    <col min="2829" max="2829" width="7.5703125" style="6" bestFit="1" customWidth="1"/>
    <col min="2830" max="2830" width="8.7109375" style="6" bestFit="1" customWidth="1"/>
    <col min="2831" max="2831" width="13.140625" style="6" bestFit="1" customWidth="1"/>
    <col min="2832" max="3072" width="9.140625" style="6"/>
    <col min="3073" max="3073" width="5.140625" style="6" bestFit="1" customWidth="1"/>
    <col min="3074" max="3074" width="11.28515625" style="6" bestFit="1" customWidth="1"/>
    <col min="3075" max="3075" width="18.42578125" style="6" bestFit="1" customWidth="1"/>
    <col min="3076" max="3076" width="10.7109375" style="6" customWidth="1"/>
    <col min="3077" max="3077" width="6.42578125" style="6" bestFit="1" customWidth="1"/>
    <col min="3078" max="3078" width="12.42578125" style="6" bestFit="1" customWidth="1"/>
    <col min="3079" max="3079" width="8.42578125" style="6" bestFit="1" customWidth="1"/>
    <col min="3080" max="3080" width="6.85546875" style="6" customWidth="1"/>
    <col min="3081" max="3081" width="6.7109375" style="6" customWidth="1"/>
    <col min="3082" max="3082" width="6.5703125" style="6" customWidth="1"/>
    <col min="3083" max="3084" width="7" style="6" customWidth="1"/>
    <col min="3085" max="3085" width="7.5703125" style="6" bestFit="1" customWidth="1"/>
    <col min="3086" max="3086" width="8.7109375" style="6" bestFit="1" customWidth="1"/>
    <col min="3087" max="3087" width="13.140625" style="6" bestFit="1" customWidth="1"/>
    <col min="3088" max="3328" width="9.140625" style="6"/>
    <col min="3329" max="3329" width="5.140625" style="6" bestFit="1" customWidth="1"/>
    <col min="3330" max="3330" width="11.28515625" style="6" bestFit="1" customWidth="1"/>
    <col min="3331" max="3331" width="18.42578125" style="6" bestFit="1" customWidth="1"/>
    <col min="3332" max="3332" width="10.7109375" style="6" customWidth="1"/>
    <col min="3333" max="3333" width="6.42578125" style="6" bestFit="1" customWidth="1"/>
    <col min="3334" max="3334" width="12.42578125" style="6" bestFit="1" customWidth="1"/>
    <col min="3335" max="3335" width="8.42578125" style="6" bestFit="1" customWidth="1"/>
    <col min="3336" max="3336" width="6.85546875" style="6" customWidth="1"/>
    <col min="3337" max="3337" width="6.7109375" style="6" customWidth="1"/>
    <col min="3338" max="3338" width="6.5703125" style="6" customWidth="1"/>
    <col min="3339" max="3340" width="7" style="6" customWidth="1"/>
    <col min="3341" max="3341" width="7.5703125" style="6" bestFit="1" customWidth="1"/>
    <col min="3342" max="3342" width="8.7109375" style="6" bestFit="1" customWidth="1"/>
    <col min="3343" max="3343" width="13.140625" style="6" bestFit="1" customWidth="1"/>
    <col min="3344" max="3584" width="9.140625" style="6"/>
    <col min="3585" max="3585" width="5.140625" style="6" bestFit="1" customWidth="1"/>
    <col min="3586" max="3586" width="11.28515625" style="6" bestFit="1" customWidth="1"/>
    <col min="3587" max="3587" width="18.42578125" style="6" bestFit="1" customWidth="1"/>
    <col min="3588" max="3588" width="10.7109375" style="6" customWidth="1"/>
    <col min="3589" max="3589" width="6.42578125" style="6" bestFit="1" customWidth="1"/>
    <col min="3590" max="3590" width="12.42578125" style="6" bestFit="1" customWidth="1"/>
    <col min="3591" max="3591" width="8.42578125" style="6" bestFit="1" customWidth="1"/>
    <col min="3592" max="3592" width="6.85546875" style="6" customWidth="1"/>
    <col min="3593" max="3593" width="6.7109375" style="6" customWidth="1"/>
    <col min="3594" max="3594" width="6.5703125" style="6" customWidth="1"/>
    <col min="3595" max="3596" width="7" style="6" customWidth="1"/>
    <col min="3597" max="3597" width="7.5703125" style="6" bestFit="1" customWidth="1"/>
    <col min="3598" max="3598" width="8.7109375" style="6" bestFit="1" customWidth="1"/>
    <col min="3599" max="3599" width="13.140625" style="6" bestFit="1" customWidth="1"/>
    <col min="3600" max="3840" width="9.140625" style="6"/>
    <col min="3841" max="3841" width="5.140625" style="6" bestFit="1" customWidth="1"/>
    <col min="3842" max="3842" width="11.28515625" style="6" bestFit="1" customWidth="1"/>
    <col min="3843" max="3843" width="18.42578125" style="6" bestFit="1" customWidth="1"/>
    <col min="3844" max="3844" width="10.7109375" style="6" customWidth="1"/>
    <col min="3845" max="3845" width="6.42578125" style="6" bestFit="1" customWidth="1"/>
    <col min="3846" max="3846" width="12.42578125" style="6" bestFit="1" customWidth="1"/>
    <col min="3847" max="3847" width="8.42578125" style="6" bestFit="1" customWidth="1"/>
    <col min="3848" max="3848" width="6.85546875" style="6" customWidth="1"/>
    <col min="3849" max="3849" width="6.7109375" style="6" customWidth="1"/>
    <col min="3850" max="3850" width="6.5703125" style="6" customWidth="1"/>
    <col min="3851" max="3852" width="7" style="6" customWidth="1"/>
    <col min="3853" max="3853" width="7.5703125" style="6" bestFit="1" customWidth="1"/>
    <col min="3854" max="3854" width="8.7109375" style="6" bestFit="1" customWidth="1"/>
    <col min="3855" max="3855" width="13.140625" style="6" bestFit="1" customWidth="1"/>
    <col min="3856" max="4096" width="9.140625" style="6"/>
    <col min="4097" max="4097" width="5.140625" style="6" bestFit="1" customWidth="1"/>
    <col min="4098" max="4098" width="11.28515625" style="6" bestFit="1" customWidth="1"/>
    <col min="4099" max="4099" width="18.42578125" style="6" bestFit="1" customWidth="1"/>
    <col min="4100" max="4100" width="10.7109375" style="6" customWidth="1"/>
    <col min="4101" max="4101" width="6.42578125" style="6" bestFit="1" customWidth="1"/>
    <col min="4102" max="4102" width="12.42578125" style="6" bestFit="1" customWidth="1"/>
    <col min="4103" max="4103" width="8.42578125" style="6" bestFit="1" customWidth="1"/>
    <col min="4104" max="4104" width="6.85546875" style="6" customWidth="1"/>
    <col min="4105" max="4105" width="6.7109375" style="6" customWidth="1"/>
    <col min="4106" max="4106" width="6.5703125" style="6" customWidth="1"/>
    <col min="4107" max="4108" width="7" style="6" customWidth="1"/>
    <col min="4109" max="4109" width="7.5703125" style="6" bestFit="1" customWidth="1"/>
    <col min="4110" max="4110" width="8.7109375" style="6" bestFit="1" customWidth="1"/>
    <col min="4111" max="4111" width="13.140625" style="6" bestFit="1" customWidth="1"/>
    <col min="4112" max="4352" width="9.140625" style="6"/>
    <col min="4353" max="4353" width="5.140625" style="6" bestFit="1" customWidth="1"/>
    <col min="4354" max="4354" width="11.28515625" style="6" bestFit="1" customWidth="1"/>
    <col min="4355" max="4355" width="18.42578125" style="6" bestFit="1" customWidth="1"/>
    <col min="4356" max="4356" width="10.7109375" style="6" customWidth="1"/>
    <col min="4357" max="4357" width="6.42578125" style="6" bestFit="1" customWidth="1"/>
    <col min="4358" max="4358" width="12.42578125" style="6" bestFit="1" customWidth="1"/>
    <col min="4359" max="4359" width="8.42578125" style="6" bestFit="1" customWidth="1"/>
    <col min="4360" max="4360" width="6.85546875" style="6" customWidth="1"/>
    <col min="4361" max="4361" width="6.7109375" style="6" customWidth="1"/>
    <col min="4362" max="4362" width="6.5703125" style="6" customWidth="1"/>
    <col min="4363" max="4364" width="7" style="6" customWidth="1"/>
    <col min="4365" max="4365" width="7.5703125" style="6" bestFit="1" customWidth="1"/>
    <col min="4366" max="4366" width="8.7109375" style="6" bestFit="1" customWidth="1"/>
    <col min="4367" max="4367" width="13.140625" style="6" bestFit="1" customWidth="1"/>
    <col min="4368" max="4608" width="9.140625" style="6"/>
    <col min="4609" max="4609" width="5.140625" style="6" bestFit="1" customWidth="1"/>
    <col min="4610" max="4610" width="11.28515625" style="6" bestFit="1" customWidth="1"/>
    <col min="4611" max="4611" width="18.42578125" style="6" bestFit="1" customWidth="1"/>
    <col min="4612" max="4612" width="10.7109375" style="6" customWidth="1"/>
    <col min="4613" max="4613" width="6.42578125" style="6" bestFit="1" customWidth="1"/>
    <col min="4614" max="4614" width="12.42578125" style="6" bestFit="1" customWidth="1"/>
    <col min="4615" max="4615" width="8.42578125" style="6" bestFit="1" customWidth="1"/>
    <col min="4616" max="4616" width="6.85546875" style="6" customWidth="1"/>
    <col min="4617" max="4617" width="6.7109375" style="6" customWidth="1"/>
    <col min="4618" max="4618" width="6.5703125" style="6" customWidth="1"/>
    <col min="4619" max="4620" width="7" style="6" customWidth="1"/>
    <col min="4621" max="4621" width="7.5703125" style="6" bestFit="1" customWidth="1"/>
    <col min="4622" max="4622" width="8.7109375" style="6" bestFit="1" customWidth="1"/>
    <col min="4623" max="4623" width="13.140625" style="6" bestFit="1" customWidth="1"/>
    <col min="4624" max="4864" width="9.140625" style="6"/>
    <col min="4865" max="4865" width="5.140625" style="6" bestFit="1" customWidth="1"/>
    <col min="4866" max="4866" width="11.28515625" style="6" bestFit="1" customWidth="1"/>
    <col min="4867" max="4867" width="18.42578125" style="6" bestFit="1" customWidth="1"/>
    <col min="4868" max="4868" width="10.7109375" style="6" customWidth="1"/>
    <col min="4869" max="4869" width="6.42578125" style="6" bestFit="1" customWidth="1"/>
    <col min="4870" max="4870" width="12.42578125" style="6" bestFit="1" customWidth="1"/>
    <col min="4871" max="4871" width="8.42578125" style="6" bestFit="1" customWidth="1"/>
    <col min="4872" max="4872" width="6.85546875" style="6" customWidth="1"/>
    <col min="4873" max="4873" width="6.7109375" style="6" customWidth="1"/>
    <col min="4874" max="4874" width="6.5703125" style="6" customWidth="1"/>
    <col min="4875" max="4876" width="7" style="6" customWidth="1"/>
    <col min="4877" max="4877" width="7.5703125" style="6" bestFit="1" customWidth="1"/>
    <col min="4878" max="4878" width="8.7109375" style="6" bestFit="1" customWidth="1"/>
    <col min="4879" max="4879" width="13.140625" style="6" bestFit="1" customWidth="1"/>
    <col min="4880" max="5120" width="9.140625" style="6"/>
    <col min="5121" max="5121" width="5.140625" style="6" bestFit="1" customWidth="1"/>
    <col min="5122" max="5122" width="11.28515625" style="6" bestFit="1" customWidth="1"/>
    <col min="5123" max="5123" width="18.42578125" style="6" bestFit="1" customWidth="1"/>
    <col min="5124" max="5124" width="10.7109375" style="6" customWidth="1"/>
    <col min="5125" max="5125" width="6.42578125" style="6" bestFit="1" customWidth="1"/>
    <col min="5126" max="5126" width="12.42578125" style="6" bestFit="1" customWidth="1"/>
    <col min="5127" max="5127" width="8.42578125" style="6" bestFit="1" customWidth="1"/>
    <col min="5128" max="5128" width="6.85546875" style="6" customWidth="1"/>
    <col min="5129" max="5129" width="6.7109375" style="6" customWidth="1"/>
    <col min="5130" max="5130" width="6.5703125" style="6" customWidth="1"/>
    <col min="5131" max="5132" width="7" style="6" customWidth="1"/>
    <col min="5133" max="5133" width="7.5703125" style="6" bestFit="1" customWidth="1"/>
    <col min="5134" max="5134" width="8.7109375" style="6" bestFit="1" customWidth="1"/>
    <col min="5135" max="5135" width="13.140625" style="6" bestFit="1" customWidth="1"/>
    <col min="5136" max="5376" width="9.140625" style="6"/>
    <col min="5377" max="5377" width="5.140625" style="6" bestFit="1" customWidth="1"/>
    <col min="5378" max="5378" width="11.28515625" style="6" bestFit="1" customWidth="1"/>
    <col min="5379" max="5379" width="18.42578125" style="6" bestFit="1" customWidth="1"/>
    <col min="5380" max="5380" width="10.7109375" style="6" customWidth="1"/>
    <col min="5381" max="5381" width="6.42578125" style="6" bestFit="1" customWidth="1"/>
    <col min="5382" max="5382" width="12.42578125" style="6" bestFit="1" customWidth="1"/>
    <col min="5383" max="5383" width="8.42578125" style="6" bestFit="1" customWidth="1"/>
    <col min="5384" max="5384" width="6.85546875" style="6" customWidth="1"/>
    <col min="5385" max="5385" width="6.7109375" style="6" customWidth="1"/>
    <col min="5386" max="5386" width="6.5703125" style="6" customWidth="1"/>
    <col min="5387" max="5388" width="7" style="6" customWidth="1"/>
    <col min="5389" max="5389" width="7.5703125" style="6" bestFit="1" customWidth="1"/>
    <col min="5390" max="5390" width="8.7109375" style="6" bestFit="1" customWidth="1"/>
    <col min="5391" max="5391" width="13.140625" style="6" bestFit="1" customWidth="1"/>
    <col min="5392" max="5632" width="9.140625" style="6"/>
    <col min="5633" max="5633" width="5.140625" style="6" bestFit="1" customWidth="1"/>
    <col min="5634" max="5634" width="11.28515625" style="6" bestFit="1" customWidth="1"/>
    <col min="5635" max="5635" width="18.42578125" style="6" bestFit="1" customWidth="1"/>
    <col min="5636" max="5636" width="10.7109375" style="6" customWidth="1"/>
    <col min="5637" max="5637" width="6.42578125" style="6" bestFit="1" customWidth="1"/>
    <col min="5638" max="5638" width="12.42578125" style="6" bestFit="1" customWidth="1"/>
    <col min="5639" max="5639" width="8.42578125" style="6" bestFit="1" customWidth="1"/>
    <col min="5640" max="5640" width="6.85546875" style="6" customWidth="1"/>
    <col min="5641" max="5641" width="6.7109375" style="6" customWidth="1"/>
    <col min="5642" max="5642" width="6.5703125" style="6" customWidth="1"/>
    <col min="5643" max="5644" width="7" style="6" customWidth="1"/>
    <col min="5645" max="5645" width="7.5703125" style="6" bestFit="1" customWidth="1"/>
    <col min="5646" max="5646" width="8.7109375" style="6" bestFit="1" customWidth="1"/>
    <col min="5647" max="5647" width="13.140625" style="6" bestFit="1" customWidth="1"/>
    <col min="5648" max="5888" width="9.140625" style="6"/>
    <col min="5889" max="5889" width="5.140625" style="6" bestFit="1" customWidth="1"/>
    <col min="5890" max="5890" width="11.28515625" style="6" bestFit="1" customWidth="1"/>
    <col min="5891" max="5891" width="18.42578125" style="6" bestFit="1" customWidth="1"/>
    <col min="5892" max="5892" width="10.7109375" style="6" customWidth="1"/>
    <col min="5893" max="5893" width="6.42578125" style="6" bestFit="1" customWidth="1"/>
    <col min="5894" max="5894" width="12.42578125" style="6" bestFit="1" customWidth="1"/>
    <col min="5895" max="5895" width="8.42578125" style="6" bestFit="1" customWidth="1"/>
    <col min="5896" max="5896" width="6.85546875" style="6" customWidth="1"/>
    <col min="5897" max="5897" width="6.7109375" style="6" customWidth="1"/>
    <col min="5898" max="5898" width="6.5703125" style="6" customWidth="1"/>
    <col min="5899" max="5900" width="7" style="6" customWidth="1"/>
    <col min="5901" max="5901" width="7.5703125" style="6" bestFit="1" customWidth="1"/>
    <col min="5902" max="5902" width="8.7109375" style="6" bestFit="1" customWidth="1"/>
    <col min="5903" max="5903" width="13.140625" style="6" bestFit="1" customWidth="1"/>
    <col min="5904" max="6144" width="9.140625" style="6"/>
    <col min="6145" max="6145" width="5.140625" style="6" bestFit="1" customWidth="1"/>
    <col min="6146" max="6146" width="11.28515625" style="6" bestFit="1" customWidth="1"/>
    <col min="6147" max="6147" width="18.42578125" style="6" bestFit="1" customWidth="1"/>
    <col min="6148" max="6148" width="10.7109375" style="6" customWidth="1"/>
    <col min="6149" max="6149" width="6.42578125" style="6" bestFit="1" customWidth="1"/>
    <col min="6150" max="6150" width="12.42578125" style="6" bestFit="1" customWidth="1"/>
    <col min="6151" max="6151" width="8.42578125" style="6" bestFit="1" customWidth="1"/>
    <col min="6152" max="6152" width="6.85546875" style="6" customWidth="1"/>
    <col min="6153" max="6153" width="6.7109375" style="6" customWidth="1"/>
    <col min="6154" max="6154" width="6.5703125" style="6" customWidth="1"/>
    <col min="6155" max="6156" width="7" style="6" customWidth="1"/>
    <col min="6157" max="6157" width="7.5703125" style="6" bestFit="1" customWidth="1"/>
    <col min="6158" max="6158" width="8.7109375" style="6" bestFit="1" customWidth="1"/>
    <col min="6159" max="6159" width="13.140625" style="6" bestFit="1" customWidth="1"/>
    <col min="6160" max="6400" width="9.140625" style="6"/>
    <col min="6401" max="6401" width="5.140625" style="6" bestFit="1" customWidth="1"/>
    <col min="6402" max="6402" width="11.28515625" style="6" bestFit="1" customWidth="1"/>
    <col min="6403" max="6403" width="18.42578125" style="6" bestFit="1" customWidth="1"/>
    <col min="6404" max="6404" width="10.7109375" style="6" customWidth="1"/>
    <col min="6405" max="6405" width="6.42578125" style="6" bestFit="1" customWidth="1"/>
    <col min="6406" max="6406" width="12.42578125" style="6" bestFit="1" customWidth="1"/>
    <col min="6407" max="6407" width="8.42578125" style="6" bestFit="1" customWidth="1"/>
    <col min="6408" max="6408" width="6.85546875" style="6" customWidth="1"/>
    <col min="6409" max="6409" width="6.7109375" style="6" customWidth="1"/>
    <col min="6410" max="6410" width="6.5703125" style="6" customWidth="1"/>
    <col min="6411" max="6412" width="7" style="6" customWidth="1"/>
    <col min="6413" max="6413" width="7.5703125" style="6" bestFit="1" customWidth="1"/>
    <col min="6414" max="6414" width="8.7109375" style="6" bestFit="1" customWidth="1"/>
    <col min="6415" max="6415" width="13.140625" style="6" bestFit="1" customWidth="1"/>
    <col min="6416" max="6656" width="9.140625" style="6"/>
    <col min="6657" max="6657" width="5.140625" style="6" bestFit="1" customWidth="1"/>
    <col min="6658" max="6658" width="11.28515625" style="6" bestFit="1" customWidth="1"/>
    <col min="6659" max="6659" width="18.42578125" style="6" bestFit="1" customWidth="1"/>
    <col min="6660" max="6660" width="10.7109375" style="6" customWidth="1"/>
    <col min="6661" max="6661" width="6.42578125" style="6" bestFit="1" customWidth="1"/>
    <col min="6662" max="6662" width="12.42578125" style="6" bestFit="1" customWidth="1"/>
    <col min="6663" max="6663" width="8.42578125" style="6" bestFit="1" customWidth="1"/>
    <col min="6664" max="6664" width="6.85546875" style="6" customWidth="1"/>
    <col min="6665" max="6665" width="6.7109375" style="6" customWidth="1"/>
    <col min="6666" max="6666" width="6.5703125" style="6" customWidth="1"/>
    <col min="6667" max="6668" width="7" style="6" customWidth="1"/>
    <col min="6669" max="6669" width="7.5703125" style="6" bestFit="1" customWidth="1"/>
    <col min="6670" max="6670" width="8.7109375" style="6" bestFit="1" customWidth="1"/>
    <col min="6671" max="6671" width="13.140625" style="6" bestFit="1" customWidth="1"/>
    <col min="6672" max="6912" width="9.140625" style="6"/>
    <col min="6913" max="6913" width="5.140625" style="6" bestFit="1" customWidth="1"/>
    <col min="6914" max="6914" width="11.28515625" style="6" bestFit="1" customWidth="1"/>
    <col min="6915" max="6915" width="18.42578125" style="6" bestFit="1" customWidth="1"/>
    <col min="6916" max="6916" width="10.7109375" style="6" customWidth="1"/>
    <col min="6917" max="6917" width="6.42578125" style="6" bestFit="1" customWidth="1"/>
    <col min="6918" max="6918" width="12.42578125" style="6" bestFit="1" customWidth="1"/>
    <col min="6919" max="6919" width="8.42578125" style="6" bestFit="1" customWidth="1"/>
    <col min="6920" max="6920" width="6.85546875" style="6" customWidth="1"/>
    <col min="6921" max="6921" width="6.7109375" style="6" customWidth="1"/>
    <col min="6922" max="6922" width="6.5703125" style="6" customWidth="1"/>
    <col min="6923" max="6924" width="7" style="6" customWidth="1"/>
    <col min="6925" max="6925" width="7.5703125" style="6" bestFit="1" customWidth="1"/>
    <col min="6926" max="6926" width="8.7109375" style="6" bestFit="1" customWidth="1"/>
    <col min="6927" max="6927" width="13.140625" style="6" bestFit="1" customWidth="1"/>
    <col min="6928" max="7168" width="9.140625" style="6"/>
    <col min="7169" max="7169" width="5.140625" style="6" bestFit="1" customWidth="1"/>
    <col min="7170" max="7170" width="11.28515625" style="6" bestFit="1" customWidth="1"/>
    <col min="7171" max="7171" width="18.42578125" style="6" bestFit="1" customWidth="1"/>
    <col min="7172" max="7172" width="10.7109375" style="6" customWidth="1"/>
    <col min="7173" max="7173" width="6.42578125" style="6" bestFit="1" customWidth="1"/>
    <col min="7174" max="7174" width="12.42578125" style="6" bestFit="1" customWidth="1"/>
    <col min="7175" max="7175" width="8.42578125" style="6" bestFit="1" customWidth="1"/>
    <col min="7176" max="7176" width="6.85546875" style="6" customWidth="1"/>
    <col min="7177" max="7177" width="6.7109375" style="6" customWidth="1"/>
    <col min="7178" max="7178" width="6.5703125" style="6" customWidth="1"/>
    <col min="7179" max="7180" width="7" style="6" customWidth="1"/>
    <col min="7181" max="7181" width="7.5703125" style="6" bestFit="1" customWidth="1"/>
    <col min="7182" max="7182" width="8.7109375" style="6" bestFit="1" customWidth="1"/>
    <col min="7183" max="7183" width="13.140625" style="6" bestFit="1" customWidth="1"/>
    <col min="7184" max="7424" width="9.140625" style="6"/>
    <col min="7425" max="7425" width="5.140625" style="6" bestFit="1" customWidth="1"/>
    <col min="7426" max="7426" width="11.28515625" style="6" bestFit="1" customWidth="1"/>
    <col min="7427" max="7427" width="18.42578125" style="6" bestFit="1" customWidth="1"/>
    <col min="7428" max="7428" width="10.7109375" style="6" customWidth="1"/>
    <col min="7429" max="7429" width="6.42578125" style="6" bestFit="1" customWidth="1"/>
    <col min="7430" max="7430" width="12.42578125" style="6" bestFit="1" customWidth="1"/>
    <col min="7431" max="7431" width="8.42578125" style="6" bestFit="1" customWidth="1"/>
    <col min="7432" max="7432" width="6.85546875" style="6" customWidth="1"/>
    <col min="7433" max="7433" width="6.7109375" style="6" customWidth="1"/>
    <col min="7434" max="7434" width="6.5703125" style="6" customWidth="1"/>
    <col min="7435" max="7436" width="7" style="6" customWidth="1"/>
    <col min="7437" max="7437" width="7.5703125" style="6" bestFit="1" customWidth="1"/>
    <col min="7438" max="7438" width="8.7109375" style="6" bestFit="1" customWidth="1"/>
    <col min="7439" max="7439" width="13.140625" style="6" bestFit="1" customWidth="1"/>
    <col min="7440" max="7680" width="9.140625" style="6"/>
    <col min="7681" max="7681" width="5.140625" style="6" bestFit="1" customWidth="1"/>
    <col min="7682" max="7682" width="11.28515625" style="6" bestFit="1" customWidth="1"/>
    <col min="7683" max="7683" width="18.42578125" style="6" bestFit="1" customWidth="1"/>
    <col min="7684" max="7684" width="10.7109375" style="6" customWidth="1"/>
    <col min="7685" max="7685" width="6.42578125" style="6" bestFit="1" customWidth="1"/>
    <col min="7686" max="7686" width="12.42578125" style="6" bestFit="1" customWidth="1"/>
    <col min="7687" max="7687" width="8.42578125" style="6" bestFit="1" customWidth="1"/>
    <col min="7688" max="7688" width="6.85546875" style="6" customWidth="1"/>
    <col min="7689" max="7689" width="6.7109375" style="6" customWidth="1"/>
    <col min="7690" max="7690" width="6.5703125" style="6" customWidth="1"/>
    <col min="7691" max="7692" width="7" style="6" customWidth="1"/>
    <col min="7693" max="7693" width="7.5703125" style="6" bestFit="1" customWidth="1"/>
    <col min="7694" max="7694" width="8.7109375" style="6" bestFit="1" customWidth="1"/>
    <col min="7695" max="7695" width="13.140625" style="6" bestFit="1" customWidth="1"/>
    <col min="7696" max="7936" width="9.140625" style="6"/>
    <col min="7937" max="7937" width="5.140625" style="6" bestFit="1" customWidth="1"/>
    <col min="7938" max="7938" width="11.28515625" style="6" bestFit="1" customWidth="1"/>
    <col min="7939" max="7939" width="18.42578125" style="6" bestFit="1" customWidth="1"/>
    <col min="7940" max="7940" width="10.7109375" style="6" customWidth="1"/>
    <col min="7941" max="7941" width="6.42578125" style="6" bestFit="1" customWidth="1"/>
    <col min="7942" max="7942" width="12.42578125" style="6" bestFit="1" customWidth="1"/>
    <col min="7943" max="7943" width="8.42578125" style="6" bestFit="1" customWidth="1"/>
    <col min="7944" max="7944" width="6.85546875" style="6" customWidth="1"/>
    <col min="7945" max="7945" width="6.7109375" style="6" customWidth="1"/>
    <col min="7946" max="7946" width="6.5703125" style="6" customWidth="1"/>
    <col min="7947" max="7948" width="7" style="6" customWidth="1"/>
    <col min="7949" max="7949" width="7.5703125" style="6" bestFit="1" customWidth="1"/>
    <col min="7950" max="7950" width="8.7109375" style="6" bestFit="1" customWidth="1"/>
    <col min="7951" max="7951" width="13.140625" style="6" bestFit="1" customWidth="1"/>
    <col min="7952" max="8192" width="9.140625" style="6"/>
    <col min="8193" max="8193" width="5.140625" style="6" bestFit="1" customWidth="1"/>
    <col min="8194" max="8194" width="11.28515625" style="6" bestFit="1" customWidth="1"/>
    <col min="8195" max="8195" width="18.42578125" style="6" bestFit="1" customWidth="1"/>
    <col min="8196" max="8196" width="10.7109375" style="6" customWidth="1"/>
    <col min="8197" max="8197" width="6.42578125" style="6" bestFit="1" customWidth="1"/>
    <col min="8198" max="8198" width="12.42578125" style="6" bestFit="1" customWidth="1"/>
    <col min="8199" max="8199" width="8.42578125" style="6" bestFit="1" customWidth="1"/>
    <col min="8200" max="8200" width="6.85546875" style="6" customWidth="1"/>
    <col min="8201" max="8201" width="6.7109375" style="6" customWidth="1"/>
    <col min="8202" max="8202" width="6.5703125" style="6" customWidth="1"/>
    <col min="8203" max="8204" width="7" style="6" customWidth="1"/>
    <col min="8205" max="8205" width="7.5703125" style="6" bestFit="1" customWidth="1"/>
    <col min="8206" max="8206" width="8.7109375" style="6" bestFit="1" customWidth="1"/>
    <col min="8207" max="8207" width="13.140625" style="6" bestFit="1" customWidth="1"/>
    <col min="8208" max="8448" width="9.140625" style="6"/>
    <col min="8449" max="8449" width="5.140625" style="6" bestFit="1" customWidth="1"/>
    <col min="8450" max="8450" width="11.28515625" style="6" bestFit="1" customWidth="1"/>
    <col min="8451" max="8451" width="18.42578125" style="6" bestFit="1" customWidth="1"/>
    <col min="8452" max="8452" width="10.7109375" style="6" customWidth="1"/>
    <col min="8453" max="8453" width="6.42578125" style="6" bestFit="1" customWidth="1"/>
    <col min="8454" max="8454" width="12.42578125" style="6" bestFit="1" customWidth="1"/>
    <col min="8455" max="8455" width="8.42578125" style="6" bestFit="1" customWidth="1"/>
    <col min="8456" max="8456" width="6.85546875" style="6" customWidth="1"/>
    <col min="8457" max="8457" width="6.7109375" style="6" customWidth="1"/>
    <col min="8458" max="8458" width="6.5703125" style="6" customWidth="1"/>
    <col min="8459" max="8460" width="7" style="6" customWidth="1"/>
    <col min="8461" max="8461" width="7.5703125" style="6" bestFit="1" customWidth="1"/>
    <col min="8462" max="8462" width="8.7109375" style="6" bestFit="1" customWidth="1"/>
    <col min="8463" max="8463" width="13.140625" style="6" bestFit="1" customWidth="1"/>
    <col min="8464" max="8704" width="9.140625" style="6"/>
    <col min="8705" max="8705" width="5.140625" style="6" bestFit="1" customWidth="1"/>
    <col min="8706" max="8706" width="11.28515625" style="6" bestFit="1" customWidth="1"/>
    <col min="8707" max="8707" width="18.42578125" style="6" bestFit="1" customWidth="1"/>
    <col min="8708" max="8708" width="10.7109375" style="6" customWidth="1"/>
    <col min="8709" max="8709" width="6.42578125" style="6" bestFit="1" customWidth="1"/>
    <col min="8710" max="8710" width="12.42578125" style="6" bestFit="1" customWidth="1"/>
    <col min="8711" max="8711" width="8.42578125" style="6" bestFit="1" customWidth="1"/>
    <col min="8712" max="8712" width="6.85546875" style="6" customWidth="1"/>
    <col min="8713" max="8713" width="6.7109375" style="6" customWidth="1"/>
    <col min="8714" max="8714" width="6.5703125" style="6" customWidth="1"/>
    <col min="8715" max="8716" width="7" style="6" customWidth="1"/>
    <col min="8717" max="8717" width="7.5703125" style="6" bestFit="1" customWidth="1"/>
    <col min="8718" max="8718" width="8.7109375" style="6" bestFit="1" customWidth="1"/>
    <col min="8719" max="8719" width="13.140625" style="6" bestFit="1" customWidth="1"/>
    <col min="8720" max="8960" width="9.140625" style="6"/>
    <col min="8961" max="8961" width="5.140625" style="6" bestFit="1" customWidth="1"/>
    <col min="8962" max="8962" width="11.28515625" style="6" bestFit="1" customWidth="1"/>
    <col min="8963" max="8963" width="18.42578125" style="6" bestFit="1" customWidth="1"/>
    <col min="8964" max="8964" width="10.7109375" style="6" customWidth="1"/>
    <col min="8965" max="8965" width="6.42578125" style="6" bestFit="1" customWidth="1"/>
    <col min="8966" max="8966" width="12.42578125" style="6" bestFit="1" customWidth="1"/>
    <col min="8967" max="8967" width="8.42578125" style="6" bestFit="1" customWidth="1"/>
    <col min="8968" max="8968" width="6.85546875" style="6" customWidth="1"/>
    <col min="8969" max="8969" width="6.7109375" style="6" customWidth="1"/>
    <col min="8970" max="8970" width="6.5703125" style="6" customWidth="1"/>
    <col min="8971" max="8972" width="7" style="6" customWidth="1"/>
    <col min="8973" max="8973" width="7.5703125" style="6" bestFit="1" customWidth="1"/>
    <col min="8974" max="8974" width="8.7109375" style="6" bestFit="1" customWidth="1"/>
    <col min="8975" max="8975" width="13.140625" style="6" bestFit="1" customWidth="1"/>
    <col min="8976" max="9216" width="9.140625" style="6"/>
    <col min="9217" max="9217" width="5.140625" style="6" bestFit="1" customWidth="1"/>
    <col min="9218" max="9218" width="11.28515625" style="6" bestFit="1" customWidth="1"/>
    <col min="9219" max="9219" width="18.42578125" style="6" bestFit="1" customWidth="1"/>
    <col min="9220" max="9220" width="10.7109375" style="6" customWidth="1"/>
    <col min="9221" max="9221" width="6.42578125" style="6" bestFit="1" customWidth="1"/>
    <col min="9222" max="9222" width="12.42578125" style="6" bestFit="1" customWidth="1"/>
    <col min="9223" max="9223" width="8.42578125" style="6" bestFit="1" customWidth="1"/>
    <col min="9224" max="9224" width="6.85546875" style="6" customWidth="1"/>
    <col min="9225" max="9225" width="6.7109375" style="6" customWidth="1"/>
    <col min="9226" max="9226" width="6.5703125" style="6" customWidth="1"/>
    <col min="9227" max="9228" width="7" style="6" customWidth="1"/>
    <col min="9229" max="9229" width="7.5703125" style="6" bestFit="1" customWidth="1"/>
    <col min="9230" max="9230" width="8.7109375" style="6" bestFit="1" customWidth="1"/>
    <col min="9231" max="9231" width="13.140625" style="6" bestFit="1" customWidth="1"/>
    <col min="9232" max="9472" width="9.140625" style="6"/>
    <col min="9473" max="9473" width="5.140625" style="6" bestFit="1" customWidth="1"/>
    <col min="9474" max="9474" width="11.28515625" style="6" bestFit="1" customWidth="1"/>
    <col min="9475" max="9475" width="18.42578125" style="6" bestFit="1" customWidth="1"/>
    <col min="9476" max="9476" width="10.7109375" style="6" customWidth="1"/>
    <col min="9477" max="9477" width="6.42578125" style="6" bestFit="1" customWidth="1"/>
    <col min="9478" max="9478" width="12.42578125" style="6" bestFit="1" customWidth="1"/>
    <col min="9479" max="9479" width="8.42578125" style="6" bestFit="1" customWidth="1"/>
    <col min="9480" max="9480" width="6.85546875" style="6" customWidth="1"/>
    <col min="9481" max="9481" width="6.7109375" style="6" customWidth="1"/>
    <col min="9482" max="9482" width="6.5703125" style="6" customWidth="1"/>
    <col min="9483" max="9484" width="7" style="6" customWidth="1"/>
    <col min="9485" max="9485" width="7.5703125" style="6" bestFit="1" customWidth="1"/>
    <col min="9486" max="9486" width="8.7109375" style="6" bestFit="1" customWidth="1"/>
    <col min="9487" max="9487" width="13.140625" style="6" bestFit="1" customWidth="1"/>
    <col min="9488" max="9728" width="9.140625" style="6"/>
    <col min="9729" max="9729" width="5.140625" style="6" bestFit="1" customWidth="1"/>
    <col min="9730" max="9730" width="11.28515625" style="6" bestFit="1" customWidth="1"/>
    <col min="9731" max="9731" width="18.42578125" style="6" bestFit="1" customWidth="1"/>
    <col min="9732" max="9732" width="10.7109375" style="6" customWidth="1"/>
    <col min="9733" max="9733" width="6.42578125" style="6" bestFit="1" customWidth="1"/>
    <col min="9734" max="9734" width="12.42578125" style="6" bestFit="1" customWidth="1"/>
    <col min="9735" max="9735" width="8.42578125" style="6" bestFit="1" customWidth="1"/>
    <col min="9736" max="9736" width="6.85546875" style="6" customWidth="1"/>
    <col min="9737" max="9737" width="6.7109375" style="6" customWidth="1"/>
    <col min="9738" max="9738" width="6.5703125" style="6" customWidth="1"/>
    <col min="9739" max="9740" width="7" style="6" customWidth="1"/>
    <col min="9741" max="9741" width="7.5703125" style="6" bestFit="1" customWidth="1"/>
    <col min="9742" max="9742" width="8.7109375" style="6" bestFit="1" customWidth="1"/>
    <col min="9743" max="9743" width="13.140625" style="6" bestFit="1" customWidth="1"/>
    <col min="9744" max="9984" width="9.140625" style="6"/>
    <col min="9985" max="9985" width="5.140625" style="6" bestFit="1" customWidth="1"/>
    <col min="9986" max="9986" width="11.28515625" style="6" bestFit="1" customWidth="1"/>
    <col min="9987" max="9987" width="18.42578125" style="6" bestFit="1" customWidth="1"/>
    <col min="9988" max="9988" width="10.7109375" style="6" customWidth="1"/>
    <col min="9989" max="9989" width="6.42578125" style="6" bestFit="1" customWidth="1"/>
    <col min="9990" max="9990" width="12.42578125" style="6" bestFit="1" customWidth="1"/>
    <col min="9991" max="9991" width="8.42578125" style="6" bestFit="1" customWidth="1"/>
    <col min="9992" max="9992" width="6.85546875" style="6" customWidth="1"/>
    <col min="9993" max="9993" width="6.7109375" style="6" customWidth="1"/>
    <col min="9994" max="9994" width="6.5703125" style="6" customWidth="1"/>
    <col min="9995" max="9996" width="7" style="6" customWidth="1"/>
    <col min="9997" max="9997" width="7.5703125" style="6" bestFit="1" customWidth="1"/>
    <col min="9998" max="9998" width="8.7109375" style="6" bestFit="1" customWidth="1"/>
    <col min="9999" max="9999" width="13.140625" style="6" bestFit="1" customWidth="1"/>
    <col min="10000" max="10240" width="9.140625" style="6"/>
    <col min="10241" max="10241" width="5.140625" style="6" bestFit="1" customWidth="1"/>
    <col min="10242" max="10242" width="11.28515625" style="6" bestFit="1" customWidth="1"/>
    <col min="10243" max="10243" width="18.42578125" style="6" bestFit="1" customWidth="1"/>
    <col min="10244" max="10244" width="10.7109375" style="6" customWidth="1"/>
    <col min="10245" max="10245" width="6.42578125" style="6" bestFit="1" customWidth="1"/>
    <col min="10246" max="10246" width="12.42578125" style="6" bestFit="1" customWidth="1"/>
    <col min="10247" max="10247" width="8.42578125" style="6" bestFit="1" customWidth="1"/>
    <col min="10248" max="10248" width="6.85546875" style="6" customWidth="1"/>
    <col min="10249" max="10249" width="6.7109375" style="6" customWidth="1"/>
    <col min="10250" max="10250" width="6.5703125" style="6" customWidth="1"/>
    <col min="10251" max="10252" width="7" style="6" customWidth="1"/>
    <col min="10253" max="10253" width="7.5703125" style="6" bestFit="1" customWidth="1"/>
    <col min="10254" max="10254" width="8.7109375" style="6" bestFit="1" customWidth="1"/>
    <col min="10255" max="10255" width="13.140625" style="6" bestFit="1" customWidth="1"/>
    <col min="10256" max="10496" width="9.140625" style="6"/>
    <col min="10497" max="10497" width="5.140625" style="6" bestFit="1" customWidth="1"/>
    <col min="10498" max="10498" width="11.28515625" style="6" bestFit="1" customWidth="1"/>
    <col min="10499" max="10499" width="18.42578125" style="6" bestFit="1" customWidth="1"/>
    <col min="10500" max="10500" width="10.7109375" style="6" customWidth="1"/>
    <col min="10501" max="10501" width="6.42578125" style="6" bestFit="1" customWidth="1"/>
    <col min="10502" max="10502" width="12.42578125" style="6" bestFit="1" customWidth="1"/>
    <col min="10503" max="10503" width="8.42578125" style="6" bestFit="1" customWidth="1"/>
    <col min="10504" max="10504" width="6.85546875" style="6" customWidth="1"/>
    <col min="10505" max="10505" width="6.7109375" style="6" customWidth="1"/>
    <col min="10506" max="10506" width="6.5703125" style="6" customWidth="1"/>
    <col min="10507" max="10508" width="7" style="6" customWidth="1"/>
    <col min="10509" max="10509" width="7.5703125" style="6" bestFit="1" customWidth="1"/>
    <col min="10510" max="10510" width="8.7109375" style="6" bestFit="1" customWidth="1"/>
    <col min="10511" max="10511" width="13.140625" style="6" bestFit="1" customWidth="1"/>
    <col min="10512" max="10752" width="9.140625" style="6"/>
    <col min="10753" max="10753" width="5.140625" style="6" bestFit="1" customWidth="1"/>
    <col min="10754" max="10754" width="11.28515625" style="6" bestFit="1" customWidth="1"/>
    <col min="10755" max="10755" width="18.42578125" style="6" bestFit="1" customWidth="1"/>
    <col min="10756" max="10756" width="10.7109375" style="6" customWidth="1"/>
    <col min="10757" max="10757" width="6.42578125" style="6" bestFit="1" customWidth="1"/>
    <col min="10758" max="10758" width="12.42578125" style="6" bestFit="1" customWidth="1"/>
    <col min="10759" max="10759" width="8.42578125" style="6" bestFit="1" customWidth="1"/>
    <col min="10760" max="10760" width="6.85546875" style="6" customWidth="1"/>
    <col min="10761" max="10761" width="6.7109375" style="6" customWidth="1"/>
    <col min="10762" max="10762" width="6.5703125" style="6" customWidth="1"/>
    <col min="10763" max="10764" width="7" style="6" customWidth="1"/>
    <col min="10765" max="10765" width="7.5703125" style="6" bestFit="1" customWidth="1"/>
    <col min="10766" max="10766" width="8.7109375" style="6" bestFit="1" customWidth="1"/>
    <col min="10767" max="10767" width="13.140625" style="6" bestFit="1" customWidth="1"/>
    <col min="10768" max="11008" width="9.140625" style="6"/>
    <col min="11009" max="11009" width="5.140625" style="6" bestFit="1" customWidth="1"/>
    <col min="11010" max="11010" width="11.28515625" style="6" bestFit="1" customWidth="1"/>
    <col min="11011" max="11011" width="18.42578125" style="6" bestFit="1" customWidth="1"/>
    <col min="11012" max="11012" width="10.7109375" style="6" customWidth="1"/>
    <col min="11013" max="11013" width="6.42578125" style="6" bestFit="1" customWidth="1"/>
    <col min="11014" max="11014" width="12.42578125" style="6" bestFit="1" customWidth="1"/>
    <col min="11015" max="11015" width="8.42578125" style="6" bestFit="1" customWidth="1"/>
    <col min="11016" max="11016" width="6.85546875" style="6" customWidth="1"/>
    <col min="11017" max="11017" width="6.7109375" style="6" customWidth="1"/>
    <col min="11018" max="11018" width="6.5703125" style="6" customWidth="1"/>
    <col min="11019" max="11020" width="7" style="6" customWidth="1"/>
    <col min="11021" max="11021" width="7.5703125" style="6" bestFit="1" customWidth="1"/>
    <col min="11022" max="11022" width="8.7109375" style="6" bestFit="1" customWidth="1"/>
    <col min="11023" max="11023" width="13.140625" style="6" bestFit="1" customWidth="1"/>
    <col min="11024" max="11264" width="9.140625" style="6"/>
    <col min="11265" max="11265" width="5.140625" style="6" bestFit="1" customWidth="1"/>
    <col min="11266" max="11266" width="11.28515625" style="6" bestFit="1" customWidth="1"/>
    <col min="11267" max="11267" width="18.42578125" style="6" bestFit="1" customWidth="1"/>
    <col min="11268" max="11268" width="10.7109375" style="6" customWidth="1"/>
    <col min="11269" max="11269" width="6.42578125" style="6" bestFit="1" customWidth="1"/>
    <col min="11270" max="11270" width="12.42578125" style="6" bestFit="1" customWidth="1"/>
    <col min="11271" max="11271" width="8.42578125" style="6" bestFit="1" customWidth="1"/>
    <col min="11272" max="11272" width="6.85546875" style="6" customWidth="1"/>
    <col min="11273" max="11273" width="6.7109375" style="6" customWidth="1"/>
    <col min="11274" max="11274" width="6.5703125" style="6" customWidth="1"/>
    <col min="11275" max="11276" width="7" style="6" customWidth="1"/>
    <col min="11277" max="11277" width="7.5703125" style="6" bestFit="1" customWidth="1"/>
    <col min="11278" max="11278" width="8.7109375" style="6" bestFit="1" customWidth="1"/>
    <col min="11279" max="11279" width="13.140625" style="6" bestFit="1" customWidth="1"/>
    <col min="11280" max="11520" width="9.140625" style="6"/>
    <col min="11521" max="11521" width="5.140625" style="6" bestFit="1" customWidth="1"/>
    <col min="11522" max="11522" width="11.28515625" style="6" bestFit="1" customWidth="1"/>
    <col min="11523" max="11523" width="18.42578125" style="6" bestFit="1" customWidth="1"/>
    <col min="11524" max="11524" width="10.7109375" style="6" customWidth="1"/>
    <col min="11525" max="11525" width="6.42578125" style="6" bestFit="1" customWidth="1"/>
    <col min="11526" max="11526" width="12.42578125" style="6" bestFit="1" customWidth="1"/>
    <col min="11527" max="11527" width="8.42578125" style="6" bestFit="1" customWidth="1"/>
    <col min="11528" max="11528" width="6.85546875" style="6" customWidth="1"/>
    <col min="11529" max="11529" width="6.7109375" style="6" customWidth="1"/>
    <col min="11530" max="11530" width="6.5703125" style="6" customWidth="1"/>
    <col min="11531" max="11532" width="7" style="6" customWidth="1"/>
    <col min="11533" max="11533" width="7.5703125" style="6" bestFit="1" customWidth="1"/>
    <col min="11534" max="11534" width="8.7109375" style="6" bestFit="1" customWidth="1"/>
    <col min="11535" max="11535" width="13.140625" style="6" bestFit="1" customWidth="1"/>
    <col min="11536" max="11776" width="9.140625" style="6"/>
    <col min="11777" max="11777" width="5.140625" style="6" bestFit="1" customWidth="1"/>
    <col min="11778" max="11778" width="11.28515625" style="6" bestFit="1" customWidth="1"/>
    <col min="11779" max="11779" width="18.42578125" style="6" bestFit="1" customWidth="1"/>
    <col min="11780" max="11780" width="10.7109375" style="6" customWidth="1"/>
    <col min="11781" max="11781" width="6.42578125" style="6" bestFit="1" customWidth="1"/>
    <col min="11782" max="11782" width="12.42578125" style="6" bestFit="1" customWidth="1"/>
    <col min="11783" max="11783" width="8.42578125" style="6" bestFit="1" customWidth="1"/>
    <col min="11784" max="11784" width="6.85546875" style="6" customWidth="1"/>
    <col min="11785" max="11785" width="6.7109375" style="6" customWidth="1"/>
    <col min="11786" max="11786" width="6.5703125" style="6" customWidth="1"/>
    <col min="11787" max="11788" width="7" style="6" customWidth="1"/>
    <col min="11789" max="11789" width="7.5703125" style="6" bestFit="1" customWidth="1"/>
    <col min="11790" max="11790" width="8.7109375" style="6" bestFit="1" customWidth="1"/>
    <col min="11791" max="11791" width="13.140625" style="6" bestFit="1" customWidth="1"/>
    <col min="11792" max="12032" width="9.140625" style="6"/>
    <col min="12033" max="12033" width="5.140625" style="6" bestFit="1" customWidth="1"/>
    <col min="12034" max="12034" width="11.28515625" style="6" bestFit="1" customWidth="1"/>
    <col min="12035" max="12035" width="18.42578125" style="6" bestFit="1" customWidth="1"/>
    <col min="12036" max="12036" width="10.7109375" style="6" customWidth="1"/>
    <col min="12037" max="12037" width="6.42578125" style="6" bestFit="1" customWidth="1"/>
    <col min="12038" max="12038" width="12.42578125" style="6" bestFit="1" customWidth="1"/>
    <col min="12039" max="12039" width="8.42578125" style="6" bestFit="1" customWidth="1"/>
    <col min="12040" max="12040" width="6.85546875" style="6" customWidth="1"/>
    <col min="12041" max="12041" width="6.7109375" style="6" customWidth="1"/>
    <col min="12042" max="12042" width="6.5703125" style="6" customWidth="1"/>
    <col min="12043" max="12044" width="7" style="6" customWidth="1"/>
    <col min="12045" max="12045" width="7.5703125" style="6" bestFit="1" customWidth="1"/>
    <col min="12046" max="12046" width="8.7109375" style="6" bestFit="1" customWidth="1"/>
    <col min="12047" max="12047" width="13.140625" style="6" bestFit="1" customWidth="1"/>
    <col min="12048" max="12288" width="9.140625" style="6"/>
    <col min="12289" max="12289" width="5.140625" style="6" bestFit="1" customWidth="1"/>
    <col min="12290" max="12290" width="11.28515625" style="6" bestFit="1" customWidth="1"/>
    <col min="12291" max="12291" width="18.42578125" style="6" bestFit="1" customWidth="1"/>
    <col min="12292" max="12292" width="10.7109375" style="6" customWidth="1"/>
    <col min="12293" max="12293" width="6.42578125" style="6" bestFit="1" customWidth="1"/>
    <col min="12294" max="12294" width="12.42578125" style="6" bestFit="1" customWidth="1"/>
    <col min="12295" max="12295" width="8.42578125" style="6" bestFit="1" customWidth="1"/>
    <col min="12296" max="12296" width="6.85546875" style="6" customWidth="1"/>
    <col min="12297" max="12297" width="6.7109375" style="6" customWidth="1"/>
    <col min="12298" max="12298" width="6.5703125" style="6" customWidth="1"/>
    <col min="12299" max="12300" width="7" style="6" customWidth="1"/>
    <col min="12301" max="12301" width="7.5703125" style="6" bestFit="1" customWidth="1"/>
    <col min="12302" max="12302" width="8.7109375" style="6" bestFit="1" customWidth="1"/>
    <col min="12303" max="12303" width="13.140625" style="6" bestFit="1" customWidth="1"/>
    <col min="12304" max="12544" width="9.140625" style="6"/>
    <col min="12545" max="12545" width="5.140625" style="6" bestFit="1" customWidth="1"/>
    <col min="12546" max="12546" width="11.28515625" style="6" bestFit="1" customWidth="1"/>
    <col min="12547" max="12547" width="18.42578125" style="6" bestFit="1" customWidth="1"/>
    <col min="12548" max="12548" width="10.7109375" style="6" customWidth="1"/>
    <col min="12549" max="12549" width="6.42578125" style="6" bestFit="1" customWidth="1"/>
    <col min="12550" max="12550" width="12.42578125" style="6" bestFit="1" customWidth="1"/>
    <col min="12551" max="12551" width="8.42578125" style="6" bestFit="1" customWidth="1"/>
    <col min="12552" max="12552" width="6.85546875" style="6" customWidth="1"/>
    <col min="12553" max="12553" width="6.7109375" style="6" customWidth="1"/>
    <col min="12554" max="12554" width="6.5703125" style="6" customWidth="1"/>
    <col min="12555" max="12556" width="7" style="6" customWidth="1"/>
    <col min="12557" max="12557" width="7.5703125" style="6" bestFit="1" customWidth="1"/>
    <col min="12558" max="12558" width="8.7109375" style="6" bestFit="1" customWidth="1"/>
    <col min="12559" max="12559" width="13.140625" style="6" bestFit="1" customWidth="1"/>
    <col min="12560" max="12800" width="9.140625" style="6"/>
    <col min="12801" max="12801" width="5.140625" style="6" bestFit="1" customWidth="1"/>
    <col min="12802" max="12802" width="11.28515625" style="6" bestFit="1" customWidth="1"/>
    <col min="12803" max="12803" width="18.42578125" style="6" bestFit="1" customWidth="1"/>
    <col min="12804" max="12804" width="10.7109375" style="6" customWidth="1"/>
    <col min="12805" max="12805" width="6.42578125" style="6" bestFit="1" customWidth="1"/>
    <col min="12806" max="12806" width="12.42578125" style="6" bestFit="1" customWidth="1"/>
    <col min="12807" max="12807" width="8.42578125" style="6" bestFit="1" customWidth="1"/>
    <col min="12808" max="12808" width="6.85546875" style="6" customWidth="1"/>
    <col min="12809" max="12809" width="6.7109375" style="6" customWidth="1"/>
    <col min="12810" max="12810" width="6.5703125" style="6" customWidth="1"/>
    <col min="12811" max="12812" width="7" style="6" customWidth="1"/>
    <col min="12813" max="12813" width="7.5703125" style="6" bestFit="1" customWidth="1"/>
    <col min="12814" max="12814" width="8.7109375" style="6" bestFit="1" customWidth="1"/>
    <col min="12815" max="12815" width="13.140625" style="6" bestFit="1" customWidth="1"/>
    <col min="12816" max="13056" width="9.140625" style="6"/>
    <col min="13057" max="13057" width="5.140625" style="6" bestFit="1" customWidth="1"/>
    <col min="13058" max="13058" width="11.28515625" style="6" bestFit="1" customWidth="1"/>
    <col min="13059" max="13059" width="18.42578125" style="6" bestFit="1" customWidth="1"/>
    <col min="13060" max="13060" width="10.7109375" style="6" customWidth="1"/>
    <col min="13061" max="13061" width="6.42578125" style="6" bestFit="1" customWidth="1"/>
    <col min="13062" max="13062" width="12.42578125" style="6" bestFit="1" customWidth="1"/>
    <col min="13063" max="13063" width="8.42578125" style="6" bestFit="1" customWidth="1"/>
    <col min="13064" max="13064" width="6.85546875" style="6" customWidth="1"/>
    <col min="13065" max="13065" width="6.7109375" style="6" customWidth="1"/>
    <col min="13066" max="13066" width="6.5703125" style="6" customWidth="1"/>
    <col min="13067" max="13068" width="7" style="6" customWidth="1"/>
    <col min="13069" max="13069" width="7.5703125" style="6" bestFit="1" customWidth="1"/>
    <col min="13070" max="13070" width="8.7109375" style="6" bestFit="1" customWidth="1"/>
    <col min="13071" max="13071" width="13.140625" style="6" bestFit="1" customWidth="1"/>
    <col min="13072" max="13312" width="9.140625" style="6"/>
    <col min="13313" max="13313" width="5.140625" style="6" bestFit="1" customWidth="1"/>
    <col min="13314" max="13314" width="11.28515625" style="6" bestFit="1" customWidth="1"/>
    <col min="13315" max="13315" width="18.42578125" style="6" bestFit="1" customWidth="1"/>
    <col min="13316" max="13316" width="10.7109375" style="6" customWidth="1"/>
    <col min="13317" max="13317" width="6.42578125" style="6" bestFit="1" customWidth="1"/>
    <col min="13318" max="13318" width="12.42578125" style="6" bestFit="1" customWidth="1"/>
    <col min="13319" max="13319" width="8.42578125" style="6" bestFit="1" customWidth="1"/>
    <col min="13320" max="13320" width="6.85546875" style="6" customWidth="1"/>
    <col min="13321" max="13321" width="6.7109375" style="6" customWidth="1"/>
    <col min="13322" max="13322" width="6.5703125" style="6" customWidth="1"/>
    <col min="13323" max="13324" width="7" style="6" customWidth="1"/>
    <col min="13325" max="13325" width="7.5703125" style="6" bestFit="1" customWidth="1"/>
    <col min="13326" max="13326" width="8.7109375" style="6" bestFit="1" customWidth="1"/>
    <col min="13327" max="13327" width="13.140625" style="6" bestFit="1" customWidth="1"/>
    <col min="13328" max="13568" width="9.140625" style="6"/>
    <col min="13569" max="13569" width="5.140625" style="6" bestFit="1" customWidth="1"/>
    <col min="13570" max="13570" width="11.28515625" style="6" bestFit="1" customWidth="1"/>
    <col min="13571" max="13571" width="18.42578125" style="6" bestFit="1" customWidth="1"/>
    <col min="13572" max="13572" width="10.7109375" style="6" customWidth="1"/>
    <col min="13573" max="13573" width="6.42578125" style="6" bestFit="1" customWidth="1"/>
    <col min="13574" max="13574" width="12.42578125" style="6" bestFit="1" customWidth="1"/>
    <col min="13575" max="13575" width="8.42578125" style="6" bestFit="1" customWidth="1"/>
    <col min="13576" max="13576" width="6.85546875" style="6" customWidth="1"/>
    <col min="13577" max="13577" width="6.7109375" style="6" customWidth="1"/>
    <col min="13578" max="13578" width="6.5703125" style="6" customWidth="1"/>
    <col min="13579" max="13580" width="7" style="6" customWidth="1"/>
    <col min="13581" max="13581" width="7.5703125" style="6" bestFit="1" customWidth="1"/>
    <col min="13582" max="13582" width="8.7109375" style="6" bestFit="1" customWidth="1"/>
    <col min="13583" max="13583" width="13.140625" style="6" bestFit="1" customWidth="1"/>
    <col min="13584" max="13824" width="9.140625" style="6"/>
    <col min="13825" max="13825" width="5.140625" style="6" bestFit="1" customWidth="1"/>
    <col min="13826" max="13826" width="11.28515625" style="6" bestFit="1" customWidth="1"/>
    <col min="13827" max="13827" width="18.42578125" style="6" bestFit="1" customWidth="1"/>
    <col min="13828" max="13828" width="10.7109375" style="6" customWidth="1"/>
    <col min="13829" max="13829" width="6.42578125" style="6" bestFit="1" customWidth="1"/>
    <col min="13830" max="13830" width="12.42578125" style="6" bestFit="1" customWidth="1"/>
    <col min="13831" max="13831" width="8.42578125" style="6" bestFit="1" customWidth="1"/>
    <col min="13832" max="13832" width="6.85546875" style="6" customWidth="1"/>
    <col min="13833" max="13833" width="6.7109375" style="6" customWidth="1"/>
    <col min="13834" max="13834" width="6.5703125" style="6" customWidth="1"/>
    <col min="13835" max="13836" width="7" style="6" customWidth="1"/>
    <col min="13837" max="13837" width="7.5703125" style="6" bestFit="1" customWidth="1"/>
    <col min="13838" max="13838" width="8.7109375" style="6" bestFit="1" customWidth="1"/>
    <col min="13839" max="13839" width="13.140625" style="6" bestFit="1" customWidth="1"/>
    <col min="13840" max="14080" width="9.140625" style="6"/>
    <col min="14081" max="14081" width="5.140625" style="6" bestFit="1" customWidth="1"/>
    <col min="14082" max="14082" width="11.28515625" style="6" bestFit="1" customWidth="1"/>
    <col min="14083" max="14083" width="18.42578125" style="6" bestFit="1" customWidth="1"/>
    <col min="14084" max="14084" width="10.7109375" style="6" customWidth="1"/>
    <col min="14085" max="14085" width="6.42578125" style="6" bestFit="1" customWidth="1"/>
    <col min="14086" max="14086" width="12.42578125" style="6" bestFit="1" customWidth="1"/>
    <col min="14087" max="14087" width="8.42578125" style="6" bestFit="1" customWidth="1"/>
    <col min="14088" max="14088" width="6.85546875" style="6" customWidth="1"/>
    <col min="14089" max="14089" width="6.7109375" style="6" customWidth="1"/>
    <col min="14090" max="14090" width="6.5703125" style="6" customWidth="1"/>
    <col min="14091" max="14092" width="7" style="6" customWidth="1"/>
    <col min="14093" max="14093" width="7.5703125" style="6" bestFit="1" customWidth="1"/>
    <col min="14094" max="14094" width="8.7109375" style="6" bestFit="1" customWidth="1"/>
    <col min="14095" max="14095" width="13.140625" style="6" bestFit="1" customWidth="1"/>
    <col min="14096" max="14336" width="9.140625" style="6"/>
    <col min="14337" max="14337" width="5.140625" style="6" bestFit="1" customWidth="1"/>
    <col min="14338" max="14338" width="11.28515625" style="6" bestFit="1" customWidth="1"/>
    <col min="14339" max="14339" width="18.42578125" style="6" bestFit="1" customWidth="1"/>
    <col min="14340" max="14340" width="10.7109375" style="6" customWidth="1"/>
    <col min="14341" max="14341" width="6.42578125" style="6" bestFit="1" customWidth="1"/>
    <col min="14342" max="14342" width="12.42578125" style="6" bestFit="1" customWidth="1"/>
    <col min="14343" max="14343" width="8.42578125" style="6" bestFit="1" customWidth="1"/>
    <col min="14344" max="14344" width="6.85546875" style="6" customWidth="1"/>
    <col min="14345" max="14345" width="6.7109375" style="6" customWidth="1"/>
    <col min="14346" max="14346" width="6.5703125" style="6" customWidth="1"/>
    <col min="14347" max="14348" width="7" style="6" customWidth="1"/>
    <col min="14349" max="14349" width="7.5703125" style="6" bestFit="1" customWidth="1"/>
    <col min="14350" max="14350" width="8.7109375" style="6" bestFit="1" customWidth="1"/>
    <col min="14351" max="14351" width="13.140625" style="6" bestFit="1" customWidth="1"/>
    <col min="14352" max="14592" width="9.140625" style="6"/>
    <col min="14593" max="14593" width="5.140625" style="6" bestFit="1" customWidth="1"/>
    <col min="14594" max="14594" width="11.28515625" style="6" bestFit="1" customWidth="1"/>
    <col min="14595" max="14595" width="18.42578125" style="6" bestFit="1" customWidth="1"/>
    <col min="14596" max="14596" width="10.7109375" style="6" customWidth="1"/>
    <col min="14597" max="14597" width="6.42578125" style="6" bestFit="1" customWidth="1"/>
    <col min="14598" max="14598" width="12.42578125" style="6" bestFit="1" customWidth="1"/>
    <col min="14599" max="14599" width="8.42578125" style="6" bestFit="1" customWidth="1"/>
    <col min="14600" max="14600" width="6.85546875" style="6" customWidth="1"/>
    <col min="14601" max="14601" width="6.7109375" style="6" customWidth="1"/>
    <col min="14602" max="14602" width="6.5703125" style="6" customWidth="1"/>
    <col min="14603" max="14604" width="7" style="6" customWidth="1"/>
    <col min="14605" max="14605" width="7.5703125" style="6" bestFit="1" customWidth="1"/>
    <col min="14606" max="14606" width="8.7109375" style="6" bestFit="1" customWidth="1"/>
    <col min="14607" max="14607" width="13.140625" style="6" bestFit="1" customWidth="1"/>
    <col min="14608" max="14848" width="9.140625" style="6"/>
    <col min="14849" max="14849" width="5.140625" style="6" bestFit="1" customWidth="1"/>
    <col min="14850" max="14850" width="11.28515625" style="6" bestFit="1" customWidth="1"/>
    <col min="14851" max="14851" width="18.42578125" style="6" bestFit="1" customWidth="1"/>
    <col min="14852" max="14852" width="10.7109375" style="6" customWidth="1"/>
    <col min="14853" max="14853" width="6.42578125" style="6" bestFit="1" customWidth="1"/>
    <col min="14854" max="14854" width="12.42578125" style="6" bestFit="1" customWidth="1"/>
    <col min="14855" max="14855" width="8.42578125" style="6" bestFit="1" customWidth="1"/>
    <col min="14856" max="14856" width="6.85546875" style="6" customWidth="1"/>
    <col min="14857" max="14857" width="6.7109375" style="6" customWidth="1"/>
    <col min="14858" max="14858" width="6.5703125" style="6" customWidth="1"/>
    <col min="14859" max="14860" width="7" style="6" customWidth="1"/>
    <col min="14861" max="14861" width="7.5703125" style="6" bestFit="1" customWidth="1"/>
    <col min="14862" max="14862" width="8.7109375" style="6" bestFit="1" customWidth="1"/>
    <col min="14863" max="14863" width="13.140625" style="6" bestFit="1" customWidth="1"/>
    <col min="14864" max="15104" width="9.140625" style="6"/>
    <col min="15105" max="15105" width="5.140625" style="6" bestFit="1" customWidth="1"/>
    <col min="15106" max="15106" width="11.28515625" style="6" bestFit="1" customWidth="1"/>
    <col min="15107" max="15107" width="18.42578125" style="6" bestFit="1" customWidth="1"/>
    <col min="15108" max="15108" width="10.7109375" style="6" customWidth="1"/>
    <col min="15109" max="15109" width="6.42578125" style="6" bestFit="1" customWidth="1"/>
    <col min="15110" max="15110" width="12.42578125" style="6" bestFit="1" customWidth="1"/>
    <col min="15111" max="15111" width="8.42578125" style="6" bestFit="1" customWidth="1"/>
    <col min="15112" max="15112" width="6.85546875" style="6" customWidth="1"/>
    <col min="15113" max="15113" width="6.7109375" style="6" customWidth="1"/>
    <col min="15114" max="15114" width="6.5703125" style="6" customWidth="1"/>
    <col min="15115" max="15116" width="7" style="6" customWidth="1"/>
    <col min="15117" max="15117" width="7.5703125" style="6" bestFit="1" customWidth="1"/>
    <col min="15118" max="15118" width="8.7109375" style="6" bestFit="1" customWidth="1"/>
    <col min="15119" max="15119" width="13.140625" style="6" bestFit="1" customWidth="1"/>
    <col min="15120" max="15360" width="9.140625" style="6"/>
    <col min="15361" max="15361" width="5.140625" style="6" bestFit="1" customWidth="1"/>
    <col min="15362" max="15362" width="11.28515625" style="6" bestFit="1" customWidth="1"/>
    <col min="15363" max="15363" width="18.42578125" style="6" bestFit="1" customWidth="1"/>
    <col min="15364" max="15364" width="10.7109375" style="6" customWidth="1"/>
    <col min="15365" max="15365" width="6.42578125" style="6" bestFit="1" customWidth="1"/>
    <col min="15366" max="15366" width="12.42578125" style="6" bestFit="1" customWidth="1"/>
    <col min="15367" max="15367" width="8.42578125" style="6" bestFit="1" customWidth="1"/>
    <col min="15368" max="15368" width="6.85546875" style="6" customWidth="1"/>
    <col min="15369" max="15369" width="6.7109375" style="6" customWidth="1"/>
    <col min="15370" max="15370" width="6.5703125" style="6" customWidth="1"/>
    <col min="15371" max="15372" width="7" style="6" customWidth="1"/>
    <col min="15373" max="15373" width="7.5703125" style="6" bestFit="1" customWidth="1"/>
    <col min="15374" max="15374" width="8.7109375" style="6" bestFit="1" customWidth="1"/>
    <col min="15375" max="15375" width="13.140625" style="6" bestFit="1" customWidth="1"/>
    <col min="15376" max="15616" width="9.140625" style="6"/>
    <col min="15617" max="15617" width="5.140625" style="6" bestFit="1" customWidth="1"/>
    <col min="15618" max="15618" width="11.28515625" style="6" bestFit="1" customWidth="1"/>
    <col min="15619" max="15619" width="18.42578125" style="6" bestFit="1" customWidth="1"/>
    <col min="15620" max="15620" width="10.7109375" style="6" customWidth="1"/>
    <col min="15621" max="15621" width="6.42578125" style="6" bestFit="1" customWidth="1"/>
    <col min="15622" max="15622" width="12.42578125" style="6" bestFit="1" customWidth="1"/>
    <col min="15623" max="15623" width="8.42578125" style="6" bestFit="1" customWidth="1"/>
    <col min="15624" max="15624" width="6.85546875" style="6" customWidth="1"/>
    <col min="15625" max="15625" width="6.7109375" style="6" customWidth="1"/>
    <col min="15626" max="15626" width="6.5703125" style="6" customWidth="1"/>
    <col min="15627" max="15628" width="7" style="6" customWidth="1"/>
    <col min="15629" max="15629" width="7.5703125" style="6" bestFit="1" customWidth="1"/>
    <col min="15630" max="15630" width="8.7109375" style="6" bestFit="1" customWidth="1"/>
    <col min="15631" max="15631" width="13.140625" style="6" bestFit="1" customWidth="1"/>
    <col min="15632" max="15872" width="9.140625" style="6"/>
    <col min="15873" max="15873" width="5.140625" style="6" bestFit="1" customWidth="1"/>
    <col min="15874" max="15874" width="11.28515625" style="6" bestFit="1" customWidth="1"/>
    <col min="15875" max="15875" width="18.42578125" style="6" bestFit="1" customWidth="1"/>
    <col min="15876" max="15876" width="10.7109375" style="6" customWidth="1"/>
    <col min="15877" max="15877" width="6.42578125" style="6" bestFit="1" customWidth="1"/>
    <col min="15878" max="15878" width="12.42578125" style="6" bestFit="1" customWidth="1"/>
    <col min="15879" max="15879" width="8.42578125" style="6" bestFit="1" customWidth="1"/>
    <col min="15880" max="15880" width="6.85546875" style="6" customWidth="1"/>
    <col min="15881" max="15881" width="6.7109375" style="6" customWidth="1"/>
    <col min="15882" max="15882" width="6.5703125" style="6" customWidth="1"/>
    <col min="15883" max="15884" width="7" style="6" customWidth="1"/>
    <col min="15885" max="15885" width="7.5703125" style="6" bestFit="1" customWidth="1"/>
    <col min="15886" max="15886" width="8.7109375" style="6" bestFit="1" customWidth="1"/>
    <col min="15887" max="15887" width="13.140625" style="6" bestFit="1" customWidth="1"/>
    <col min="15888" max="16128" width="9.140625" style="6"/>
    <col min="16129" max="16129" width="5.140625" style="6" bestFit="1" customWidth="1"/>
    <col min="16130" max="16130" width="11.28515625" style="6" bestFit="1" customWidth="1"/>
    <col min="16131" max="16131" width="18.42578125" style="6" bestFit="1" customWidth="1"/>
    <col min="16132" max="16132" width="10.7109375" style="6" customWidth="1"/>
    <col min="16133" max="16133" width="6.42578125" style="6" bestFit="1" customWidth="1"/>
    <col min="16134" max="16134" width="12.42578125" style="6" bestFit="1" customWidth="1"/>
    <col min="16135" max="16135" width="8.42578125" style="6" bestFit="1" customWidth="1"/>
    <col min="16136" max="16136" width="6.85546875" style="6" customWidth="1"/>
    <col min="16137" max="16137" width="6.7109375" style="6" customWidth="1"/>
    <col min="16138" max="16138" width="6.5703125" style="6" customWidth="1"/>
    <col min="16139" max="16140" width="7" style="6" customWidth="1"/>
    <col min="16141" max="16141" width="7.5703125" style="6" bestFit="1" customWidth="1"/>
    <col min="16142" max="16142" width="8.7109375" style="6" bestFit="1" customWidth="1"/>
    <col min="16143" max="16143" width="13.140625" style="6" bestFit="1" customWidth="1"/>
    <col min="16144" max="16384" width="9.140625" style="6"/>
  </cols>
  <sheetData>
    <row r="1" spans="1:16" s="125" customFormat="1" x14ac:dyDescent="0.25">
      <c r="A1" s="837" t="s">
        <v>0</v>
      </c>
      <c r="B1" s="837"/>
      <c r="C1" s="837"/>
      <c r="D1" s="837"/>
      <c r="E1" s="837"/>
      <c r="F1" s="753"/>
      <c r="G1" s="124"/>
      <c r="I1" s="792" t="s">
        <v>1</v>
      </c>
      <c r="J1" s="792"/>
      <c r="K1" s="792"/>
      <c r="L1" s="792"/>
      <c r="M1" s="792"/>
      <c r="N1" s="792"/>
      <c r="O1" s="792"/>
    </row>
    <row r="2" spans="1:16" x14ac:dyDescent="0.25">
      <c r="A2" s="792" t="s">
        <v>3</v>
      </c>
      <c r="B2" s="792"/>
      <c r="C2" s="792"/>
      <c r="D2" s="792"/>
      <c r="E2" s="792"/>
      <c r="G2" s="126"/>
      <c r="I2" s="838" t="s">
        <v>2</v>
      </c>
      <c r="J2" s="838"/>
      <c r="K2" s="838"/>
      <c r="L2" s="838"/>
      <c r="M2" s="838"/>
      <c r="N2" s="838"/>
      <c r="O2" s="838"/>
    </row>
    <row r="3" spans="1:16" x14ac:dyDescent="0.25">
      <c r="C3" s="124"/>
      <c r="D3" s="124"/>
      <c r="E3" s="754"/>
      <c r="F3" s="754"/>
      <c r="G3" s="126"/>
      <c r="J3" s="126"/>
      <c r="K3" s="126"/>
      <c r="L3" s="126"/>
      <c r="M3" s="126"/>
    </row>
    <row r="4" spans="1:16" x14ac:dyDescent="0.25">
      <c r="G4" s="126"/>
      <c r="I4" s="799" t="s">
        <v>24</v>
      </c>
      <c r="J4" s="799"/>
      <c r="K4" s="799"/>
      <c r="L4" s="799"/>
      <c r="M4" s="799"/>
      <c r="N4" s="799"/>
      <c r="O4" s="799"/>
    </row>
    <row r="5" spans="1:16" x14ac:dyDescent="0.25">
      <c r="A5" s="838" t="s">
        <v>4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753"/>
    </row>
    <row r="6" spans="1:16" x14ac:dyDescent="0.25">
      <c r="A6" s="831" t="s">
        <v>156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753"/>
    </row>
    <row r="7" spans="1:16" x14ac:dyDescent="0.25">
      <c r="A7" s="831" t="s">
        <v>2011</v>
      </c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753"/>
    </row>
    <row r="8" spans="1:16" x14ac:dyDescent="0.25">
      <c r="A8" s="831" t="s">
        <v>2012</v>
      </c>
      <c r="B8" s="831"/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753"/>
    </row>
    <row r="9" spans="1:16" s="754" customFormat="1" x14ac:dyDescent="0.25">
      <c r="A9" s="833" t="s">
        <v>5</v>
      </c>
      <c r="B9" s="834" t="s">
        <v>6</v>
      </c>
      <c r="C9" s="834" t="s">
        <v>7</v>
      </c>
      <c r="D9" s="834"/>
      <c r="E9" s="834" t="s">
        <v>8</v>
      </c>
      <c r="F9" s="834" t="s">
        <v>9</v>
      </c>
      <c r="G9" s="796" t="s">
        <v>250</v>
      </c>
      <c r="H9" s="797" t="s">
        <v>10</v>
      </c>
      <c r="I9" s="797"/>
      <c r="J9" s="797"/>
      <c r="K9" s="797"/>
      <c r="L9" s="797"/>
      <c r="M9" s="836" t="s">
        <v>11</v>
      </c>
      <c r="N9" s="835" t="s">
        <v>12</v>
      </c>
      <c r="O9" s="832" t="s">
        <v>18</v>
      </c>
    </row>
    <row r="10" spans="1:16" s="125" customFormat="1" x14ac:dyDescent="0.25">
      <c r="A10" s="833"/>
      <c r="B10" s="834"/>
      <c r="C10" s="834"/>
      <c r="D10" s="834"/>
      <c r="E10" s="834"/>
      <c r="F10" s="834"/>
      <c r="G10" s="796"/>
      <c r="H10" s="755" t="s">
        <v>13</v>
      </c>
      <c r="I10" s="755" t="s">
        <v>14</v>
      </c>
      <c r="J10" s="755" t="s">
        <v>15</v>
      </c>
      <c r="K10" s="755" t="s">
        <v>16</v>
      </c>
      <c r="L10" s="755" t="s">
        <v>17</v>
      </c>
      <c r="M10" s="836"/>
      <c r="N10" s="835"/>
      <c r="O10" s="832"/>
    </row>
    <row r="11" spans="1:16" s="125" customFormat="1" x14ac:dyDescent="0.25">
      <c r="A11" s="765">
        <v>1</v>
      </c>
      <c r="B11" s="766">
        <v>111317001</v>
      </c>
      <c r="C11" s="767" t="s">
        <v>1921</v>
      </c>
      <c r="D11" s="768" t="s">
        <v>1198</v>
      </c>
      <c r="E11" s="769" t="s">
        <v>27</v>
      </c>
      <c r="F11" s="770">
        <v>36289</v>
      </c>
      <c r="G11" s="584" t="s">
        <v>28</v>
      </c>
      <c r="H11" s="585">
        <v>20</v>
      </c>
      <c r="I11" s="585">
        <v>25</v>
      </c>
      <c r="J11" s="600">
        <v>20</v>
      </c>
      <c r="K11" s="600">
        <v>23</v>
      </c>
      <c r="L11" s="600">
        <v>10</v>
      </c>
      <c r="M11" s="585">
        <f>SUM(H11:L11)</f>
        <v>98</v>
      </c>
      <c r="N11" s="585" t="str">
        <f>IF(M11&gt;=90,"Xuất sắc",IF(M11&gt;=80,"Tốt",IF(M11&gt;=65,"Khá",IF(M11&gt;=50,"Trung bình",IF(M11&gt;=35,"Yếu","Kém")))))</f>
        <v>Xuất sắc</v>
      </c>
      <c r="O11" s="771" t="s">
        <v>2016</v>
      </c>
    </row>
    <row r="12" spans="1:16" s="125" customFormat="1" x14ac:dyDescent="0.25">
      <c r="A12" s="765">
        <v>2</v>
      </c>
      <c r="B12" s="766">
        <v>111317005</v>
      </c>
      <c r="C12" s="767" t="s">
        <v>1922</v>
      </c>
      <c r="D12" s="768" t="s">
        <v>146</v>
      </c>
      <c r="E12" s="769" t="s">
        <v>31</v>
      </c>
      <c r="F12" s="772">
        <v>36287</v>
      </c>
      <c r="G12" s="584" t="s">
        <v>28</v>
      </c>
      <c r="H12" s="765">
        <v>18</v>
      </c>
      <c r="I12" s="765">
        <v>19</v>
      </c>
      <c r="J12" s="771">
        <v>20</v>
      </c>
      <c r="K12" s="771">
        <v>16</v>
      </c>
      <c r="L12" s="771">
        <v>5</v>
      </c>
      <c r="M12" s="585">
        <f t="shared" ref="M12:M72" si="0">SUM(H12:L12)</f>
        <v>78</v>
      </c>
      <c r="N12" s="585" t="str">
        <f t="shared" ref="N12:N72" si="1">IF(M12&gt;=90,"Xuất sắc",IF(M12&gt;=80,"Tốt",IF(M12&gt;=65,"Khá",IF(M12&gt;=50,"Trung bình",IF(M12&gt;=35,"Yếu","Kém")))))</f>
        <v>Khá</v>
      </c>
      <c r="O12" s="771" t="s">
        <v>2015</v>
      </c>
    </row>
    <row r="13" spans="1:16" s="125" customFormat="1" x14ac:dyDescent="0.25">
      <c r="A13" s="765">
        <v>3</v>
      </c>
      <c r="B13" s="766">
        <v>111317008</v>
      </c>
      <c r="C13" s="767" t="s">
        <v>1923</v>
      </c>
      <c r="D13" s="768" t="s">
        <v>219</v>
      </c>
      <c r="E13" s="769" t="s">
        <v>27</v>
      </c>
      <c r="F13" s="772" t="s">
        <v>1924</v>
      </c>
      <c r="G13" s="584" t="s">
        <v>28</v>
      </c>
      <c r="H13" s="765">
        <v>18</v>
      </c>
      <c r="I13" s="765">
        <v>17</v>
      </c>
      <c r="J13" s="771">
        <v>20</v>
      </c>
      <c r="K13" s="771">
        <v>23</v>
      </c>
      <c r="L13" s="771">
        <v>5</v>
      </c>
      <c r="M13" s="585">
        <f t="shared" si="0"/>
        <v>83</v>
      </c>
      <c r="N13" s="585" t="str">
        <f t="shared" si="1"/>
        <v>Tốt</v>
      </c>
      <c r="O13" s="771" t="s">
        <v>2252</v>
      </c>
    </row>
    <row r="14" spans="1:16" s="125" customFormat="1" x14ac:dyDescent="0.25">
      <c r="A14" s="765">
        <v>4</v>
      </c>
      <c r="B14" s="766">
        <v>111317105</v>
      </c>
      <c r="C14" s="767" t="s">
        <v>1925</v>
      </c>
      <c r="D14" s="768" t="s">
        <v>1926</v>
      </c>
      <c r="E14" s="769" t="s">
        <v>27</v>
      </c>
      <c r="F14" s="766" t="s">
        <v>1927</v>
      </c>
      <c r="G14" s="584" t="s">
        <v>28</v>
      </c>
      <c r="H14" s="765">
        <v>20</v>
      </c>
      <c r="I14" s="765">
        <v>25</v>
      </c>
      <c r="J14" s="771">
        <v>14</v>
      </c>
      <c r="K14" s="771">
        <v>19</v>
      </c>
      <c r="L14" s="771">
        <v>5</v>
      </c>
      <c r="M14" s="585">
        <f t="shared" si="0"/>
        <v>83</v>
      </c>
      <c r="N14" s="585" t="str">
        <f t="shared" si="1"/>
        <v>Tốt</v>
      </c>
      <c r="O14" s="771" t="s">
        <v>2253</v>
      </c>
    </row>
    <row r="15" spans="1:16" s="125" customFormat="1" x14ac:dyDescent="0.25">
      <c r="A15" s="765">
        <v>5</v>
      </c>
      <c r="B15" s="766">
        <v>111317013</v>
      </c>
      <c r="C15" s="767" t="s">
        <v>1928</v>
      </c>
      <c r="D15" s="768" t="s">
        <v>1929</v>
      </c>
      <c r="E15" s="769" t="s">
        <v>27</v>
      </c>
      <c r="F15" s="766" t="s">
        <v>1930</v>
      </c>
      <c r="G15" s="584" t="s">
        <v>28</v>
      </c>
      <c r="H15" s="765">
        <v>16</v>
      </c>
      <c r="I15" s="765">
        <v>22</v>
      </c>
      <c r="J15" s="771">
        <v>16</v>
      </c>
      <c r="K15" s="771">
        <v>18</v>
      </c>
      <c r="L15" s="771">
        <v>5</v>
      </c>
      <c r="M15" s="585">
        <f t="shared" si="0"/>
        <v>77</v>
      </c>
      <c r="N15" s="585" t="str">
        <f t="shared" si="1"/>
        <v>Khá</v>
      </c>
      <c r="O15" s="771" t="s">
        <v>2015</v>
      </c>
    </row>
    <row r="16" spans="1:16" s="125" customFormat="1" x14ac:dyDescent="0.25">
      <c r="A16" s="765">
        <v>6</v>
      </c>
      <c r="B16" s="766">
        <v>111317012</v>
      </c>
      <c r="C16" s="767" t="s">
        <v>1931</v>
      </c>
      <c r="D16" s="768" t="s">
        <v>1932</v>
      </c>
      <c r="E16" s="769" t="s">
        <v>31</v>
      </c>
      <c r="F16" s="772">
        <v>35863</v>
      </c>
      <c r="G16" s="584" t="s">
        <v>28</v>
      </c>
      <c r="H16" s="765">
        <v>16</v>
      </c>
      <c r="I16" s="765">
        <v>22</v>
      </c>
      <c r="J16" s="771">
        <v>16</v>
      </c>
      <c r="K16" s="771">
        <v>18</v>
      </c>
      <c r="L16" s="771">
        <v>5</v>
      </c>
      <c r="M16" s="585">
        <f t="shared" si="0"/>
        <v>77</v>
      </c>
      <c r="N16" s="585" t="str">
        <f t="shared" si="1"/>
        <v>Khá</v>
      </c>
      <c r="O16" s="771" t="s">
        <v>2015</v>
      </c>
    </row>
    <row r="17" spans="1:16" s="125" customFormat="1" x14ac:dyDescent="0.25">
      <c r="A17" s="765">
        <v>7</v>
      </c>
      <c r="B17" s="766">
        <v>111317106</v>
      </c>
      <c r="C17" s="767" t="s">
        <v>1933</v>
      </c>
      <c r="D17" s="768" t="s">
        <v>104</v>
      </c>
      <c r="E17" s="769" t="s">
        <v>27</v>
      </c>
      <c r="F17" s="766" t="s">
        <v>1934</v>
      </c>
      <c r="G17" s="584" t="s">
        <v>28</v>
      </c>
      <c r="H17" s="765">
        <v>20</v>
      </c>
      <c r="I17" s="765">
        <v>25</v>
      </c>
      <c r="J17" s="771">
        <v>15</v>
      </c>
      <c r="K17" s="771">
        <v>10</v>
      </c>
      <c r="L17" s="771">
        <v>5</v>
      </c>
      <c r="M17" s="585">
        <f t="shared" si="0"/>
        <v>75</v>
      </c>
      <c r="N17" s="585" t="str">
        <f t="shared" si="1"/>
        <v>Khá</v>
      </c>
      <c r="O17" s="771" t="s">
        <v>2015</v>
      </c>
    </row>
    <row r="18" spans="1:16" s="125" customFormat="1" x14ac:dyDescent="0.25">
      <c r="A18" s="765">
        <v>8</v>
      </c>
      <c r="B18" s="766">
        <v>111317107</v>
      </c>
      <c r="C18" s="767" t="s">
        <v>1935</v>
      </c>
      <c r="D18" s="768" t="s">
        <v>104</v>
      </c>
      <c r="E18" s="769" t="s">
        <v>27</v>
      </c>
      <c r="F18" s="772">
        <v>36193</v>
      </c>
      <c r="G18" s="584" t="s">
        <v>28</v>
      </c>
      <c r="H18" s="765">
        <v>15</v>
      </c>
      <c r="I18" s="765">
        <v>25</v>
      </c>
      <c r="J18" s="771">
        <v>10</v>
      </c>
      <c r="K18" s="771">
        <v>18</v>
      </c>
      <c r="L18" s="771">
        <v>4</v>
      </c>
      <c r="M18" s="585">
        <f t="shared" si="0"/>
        <v>72</v>
      </c>
      <c r="N18" s="585" t="str">
        <f t="shared" si="1"/>
        <v>Khá</v>
      </c>
      <c r="O18" s="771" t="s">
        <v>2015</v>
      </c>
    </row>
    <row r="19" spans="1:16" s="125" customFormat="1" x14ac:dyDescent="0.25">
      <c r="A19" s="765">
        <v>9</v>
      </c>
      <c r="B19" s="766">
        <v>111317015</v>
      </c>
      <c r="C19" s="767" t="s">
        <v>1936</v>
      </c>
      <c r="D19" s="768" t="s">
        <v>104</v>
      </c>
      <c r="E19" s="769" t="s">
        <v>27</v>
      </c>
      <c r="F19" s="772">
        <v>36474</v>
      </c>
      <c r="G19" s="584" t="s">
        <v>28</v>
      </c>
      <c r="H19" s="765">
        <v>16</v>
      </c>
      <c r="I19" s="765">
        <v>25</v>
      </c>
      <c r="J19" s="771">
        <v>14</v>
      </c>
      <c r="K19" s="771">
        <v>22</v>
      </c>
      <c r="L19" s="771">
        <v>5</v>
      </c>
      <c r="M19" s="601">
        <f t="shared" si="0"/>
        <v>82</v>
      </c>
      <c r="N19" s="601" t="str">
        <f t="shared" si="1"/>
        <v>Tốt</v>
      </c>
      <c r="O19" s="771" t="s">
        <v>2305</v>
      </c>
    </row>
    <row r="20" spans="1:16" s="125" customFormat="1" x14ac:dyDescent="0.25">
      <c r="A20" s="765">
        <v>10</v>
      </c>
      <c r="B20" s="766">
        <v>111317014</v>
      </c>
      <c r="C20" s="767" t="s">
        <v>1937</v>
      </c>
      <c r="D20" s="768" t="s">
        <v>104</v>
      </c>
      <c r="E20" s="769" t="s">
        <v>31</v>
      </c>
      <c r="F20" s="772">
        <v>36442</v>
      </c>
      <c r="G20" s="584" t="s">
        <v>28</v>
      </c>
      <c r="H20" s="765">
        <v>18</v>
      </c>
      <c r="I20" s="765">
        <v>25</v>
      </c>
      <c r="J20" s="771">
        <v>18</v>
      </c>
      <c r="K20" s="771">
        <v>24</v>
      </c>
      <c r="L20" s="771">
        <v>5</v>
      </c>
      <c r="M20" s="585">
        <f t="shared" si="0"/>
        <v>90</v>
      </c>
      <c r="N20" s="585" t="str">
        <f t="shared" si="1"/>
        <v>Xuất sắc</v>
      </c>
      <c r="O20" s="771" t="s">
        <v>2306</v>
      </c>
    </row>
    <row r="21" spans="1:16" s="125" customFormat="1" x14ac:dyDescent="0.25">
      <c r="A21" s="765">
        <v>11</v>
      </c>
      <c r="B21" s="766">
        <v>111317150</v>
      </c>
      <c r="C21" s="767" t="s">
        <v>1938</v>
      </c>
      <c r="D21" s="768" t="s">
        <v>268</v>
      </c>
      <c r="E21" s="769" t="s">
        <v>31</v>
      </c>
      <c r="F21" s="772" t="s">
        <v>1939</v>
      </c>
      <c r="G21" s="584" t="s">
        <v>28</v>
      </c>
      <c r="H21" s="765">
        <v>20</v>
      </c>
      <c r="I21" s="765">
        <v>25</v>
      </c>
      <c r="J21" s="771">
        <v>20</v>
      </c>
      <c r="K21" s="771">
        <v>25</v>
      </c>
      <c r="L21" s="771">
        <v>6</v>
      </c>
      <c r="M21" s="585">
        <f t="shared" si="0"/>
        <v>96</v>
      </c>
      <c r="N21" s="585" t="str">
        <f t="shared" si="1"/>
        <v>Xuất sắc</v>
      </c>
      <c r="O21" s="771" t="s">
        <v>2307</v>
      </c>
    </row>
    <row r="22" spans="1:16" s="125" customFormat="1" x14ac:dyDescent="0.25">
      <c r="A22" s="765">
        <v>12</v>
      </c>
      <c r="B22" s="766">
        <v>111317009</v>
      </c>
      <c r="C22" s="767" t="s">
        <v>406</v>
      </c>
      <c r="D22" s="768" t="s">
        <v>1940</v>
      </c>
      <c r="E22" s="769" t="s">
        <v>31</v>
      </c>
      <c r="F22" s="772" t="s">
        <v>1941</v>
      </c>
      <c r="G22" s="584" t="s">
        <v>28</v>
      </c>
      <c r="H22" s="765">
        <v>18</v>
      </c>
      <c r="I22" s="765">
        <v>22</v>
      </c>
      <c r="J22" s="771">
        <v>20</v>
      </c>
      <c r="K22" s="771">
        <v>24</v>
      </c>
      <c r="L22" s="771">
        <v>10</v>
      </c>
      <c r="M22" s="585">
        <f t="shared" si="0"/>
        <v>94</v>
      </c>
      <c r="N22" s="585" t="str">
        <f t="shared" si="1"/>
        <v>Xuất sắc</v>
      </c>
      <c r="O22" s="771" t="s">
        <v>2308</v>
      </c>
    </row>
    <row r="23" spans="1:16" s="125" customFormat="1" x14ac:dyDescent="0.25">
      <c r="A23" s="765">
        <v>13</v>
      </c>
      <c r="B23" s="766">
        <v>111317017</v>
      </c>
      <c r="C23" s="767" t="s">
        <v>361</v>
      </c>
      <c r="D23" s="768" t="s">
        <v>276</v>
      </c>
      <c r="E23" s="769" t="s">
        <v>31</v>
      </c>
      <c r="F23" s="772">
        <v>35918</v>
      </c>
      <c r="G23" s="584" t="s">
        <v>28</v>
      </c>
      <c r="H23" s="765">
        <v>16</v>
      </c>
      <c r="I23" s="765">
        <v>22</v>
      </c>
      <c r="J23" s="771">
        <v>10</v>
      </c>
      <c r="K23" s="771">
        <v>22</v>
      </c>
      <c r="L23" s="771">
        <v>5</v>
      </c>
      <c r="M23" s="585">
        <f t="shared" si="0"/>
        <v>75</v>
      </c>
      <c r="N23" s="585" t="str">
        <f t="shared" si="1"/>
        <v>Khá</v>
      </c>
      <c r="O23" s="771" t="s">
        <v>2309</v>
      </c>
    </row>
    <row r="24" spans="1:16" s="125" customFormat="1" x14ac:dyDescent="0.25">
      <c r="A24" s="765">
        <v>14</v>
      </c>
      <c r="B24" s="766">
        <v>111317018</v>
      </c>
      <c r="C24" s="767" t="s">
        <v>1942</v>
      </c>
      <c r="D24" s="768" t="s">
        <v>1066</v>
      </c>
      <c r="E24" s="769" t="s">
        <v>31</v>
      </c>
      <c r="F24" s="772" t="s">
        <v>1943</v>
      </c>
      <c r="G24" s="584" t="s">
        <v>28</v>
      </c>
      <c r="H24" s="765">
        <v>20</v>
      </c>
      <c r="I24" s="765">
        <v>25</v>
      </c>
      <c r="J24" s="771">
        <v>20</v>
      </c>
      <c r="K24" s="771">
        <v>25</v>
      </c>
      <c r="L24" s="771">
        <v>5</v>
      </c>
      <c r="M24" s="585">
        <f t="shared" si="0"/>
        <v>95</v>
      </c>
      <c r="N24" s="585" t="str">
        <f t="shared" si="1"/>
        <v>Xuất sắc</v>
      </c>
      <c r="O24" s="125" t="s">
        <v>2310</v>
      </c>
    </row>
    <row r="25" spans="1:16" s="125" customFormat="1" x14ac:dyDescent="0.25">
      <c r="A25" s="765">
        <v>15</v>
      </c>
      <c r="B25" s="766">
        <v>111317110</v>
      </c>
      <c r="C25" s="767" t="s">
        <v>1944</v>
      </c>
      <c r="D25" s="768" t="s">
        <v>47</v>
      </c>
      <c r="E25" s="769" t="s">
        <v>27</v>
      </c>
      <c r="F25" s="766" t="s">
        <v>1945</v>
      </c>
      <c r="G25" s="584" t="s">
        <v>28</v>
      </c>
      <c r="H25" s="765">
        <v>16</v>
      </c>
      <c r="I25" s="765">
        <v>25</v>
      </c>
      <c r="J25" s="771">
        <v>10</v>
      </c>
      <c r="K25" s="771">
        <v>19</v>
      </c>
      <c r="L25" s="771">
        <v>5</v>
      </c>
      <c r="M25" s="585">
        <f t="shared" si="0"/>
        <v>75</v>
      </c>
      <c r="N25" s="585" t="str">
        <f t="shared" si="1"/>
        <v>Khá</v>
      </c>
      <c r="O25" s="771" t="s">
        <v>2015</v>
      </c>
    </row>
    <row r="26" spans="1:16" s="125" customFormat="1" x14ac:dyDescent="0.25">
      <c r="A26" s="765">
        <v>16</v>
      </c>
      <c r="B26" s="766">
        <v>111317019</v>
      </c>
      <c r="C26" s="767" t="s">
        <v>1946</v>
      </c>
      <c r="D26" s="768" t="s">
        <v>898</v>
      </c>
      <c r="E26" s="769" t="s">
        <v>27</v>
      </c>
      <c r="F26" s="766" t="s">
        <v>1947</v>
      </c>
      <c r="G26" s="584" t="s">
        <v>28</v>
      </c>
      <c r="H26" s="765">
        <v>18</v>
      </c>
      <c r="I26" s="765">
        <v>25</v>
      </c>
      <c r="J26" s="771">
        <v>20</v>
      </c>
      <c r="K26" s="771">
        <v>19</v>
      </c>
      <c r="L26" s="771">
        <v>6</v>
      </c>
      <c r="M26" s="585">
        <f t="shared" si="0"/>
        <v>88</v>
      </c>
      <c r="N26" s="585" t="str">
        <f t="shared" si="1"/>
        <v>Tốt</v>
      </c>
      <c r="O26" s="771" t="s">
        <v>2311</v>
      </c>
    </row>
    <row r="27" spans="1:16" s="125" customFormat="1" x14ac:dyDescent="0.25">
      <c r="A27" s="765">
        <v>17</v>
      </c>
      <c r="B27" s="766">
        <v>111317021</v>
      </c>
      <c r="C27" s="767" t="s">
        <v>271</v>
      </c>
      <c r="D27" s="768" t="s">
        <v>283</v>
      </c>
      <c r="E27" s="769" t="s">
        <v>31</v>
      </c>
      <c r="F27" s="766" t="s">
        <v>1948</v>
      </c>
      <c r="G27" s="584" t="s">
        <v>28</v>
      </c>
      <c r="H27" s="765">
        <v>20</v>
      </c>
      <c r="I27" s="765">
        <v>17</v>
      </c>
      <c r="J27" s="771">
        <v>20</v>
      </c>
      <c r="K27" s="771">
        <v>23</v>
      </c>
      <c r="L27" s="771">
        <v>5</v>
      </c>
      <c r="M27" s="585">
        <f t="shared" si="0"/>
        <v>85</v>
      </c>
      <c r="N27" s="585" t="str">
        <f t="shared" si="1"/>
        <v>Tốt</v>
      </c>
      <c r="O27" s="771" t="s">
        <v>2312</v>
      </c>
    </row>
    <row r="28" spans="1:16" s="125" customFormat="1" x14ac:dyDescent="0.25">
      <c r="A28" s="765">
        <v>18</v>
      </c>
      <c r="B28" s="766">
        <v>111317113</v>
      </c>
      <c r="C28" s="767" t="s">
        <v>836</v>
      </c>
      <c r="D28" s="768" t="s">
        <v>91</v>
      </c>
      <c r="E28" s="769" t="s">
        <v>27</v>
      </c>
      <c r="F28" s="772">
        <v>36382</v>
      </c>
      <c r="G28" s="584" t="s">
        <v>28</v>
      </c>
      <c r="H28" s="765">
        <v>16</v>
      </c>
      <c r="I28" s="765">
        <v>22</v>
      </c>
      <c r="J28" s="771">
        <v>14</v>
      </c>
      <c r="K28" s="771">
        <v>19</v>
      </c>
      <c r="L28" s="771">
        <v>5</v>
      </c>
      <c r="M28" s="585">
        <f t="shared" si="0"/>
        <v>76</v>
      </c>
      <c r="N28" s="585" t="str">
        <f t="shared" si="1"/>
        <v>Khá</v>
      </c>
      <c r="O28" s="771" t="s">
        <v>2015</v>
      </c>
    </row>
    <row r="29" spans="1:16" s="125" customFormat="1" x14ac:dyDescent="0.25">
      <c r="A29" s="765">
        <v>19</v>
      </c>
      <c r="B29" s="766">
        <v>111317028</v>
      </c>
      <c r="C29" s="767" t="s">
        <v>1949</v>
      </c>
      <c r="D29" s="768" t="s">
        <v>91</v>
      </c>
      <c r="E29" s="769" t="s">
        <v>27</v>
      </c>
      <c r="F29" s="772" t="s">
        <v>1950</v>
      </c>
      <c r="G29" s="584" t="s">
        <v>28</v>
      </c>
      <c r="H29" s="765">
        <v>16</v>
      </c>
      <c r="I29" s="765">
        <v>22</v>
      </c>
      <c r="J29" s="771">
        <v>18</v>
      </c>
      <c r="K29" s="771">
        <v>19</v>
      </c>
      <c r="L29" s="771">
        <v>3</v>
      </c>
      <c r="M29" s="585">
        <f t="shared" si="0"/>
        <v>78</v>
      </c>
      <c r="N29" s="585" t="str">
        <f t="shared" si="1"/>
        <v>Khá</v>
      </c>
      <c r="O29" s="771" t="s">
        <v>2015</v>
      </c>
      <c r="P29" s="125" t="s">
        <v>382</v>
      </c>
    </row>
    <row r="30" spans="1:16" s="125" customFormat="1" x14ac:dyDescent="0.25">
      <c r="A30" s="765">
        <v>20</v>
      </c>
      <c r="B30" s="766">
        <v>111317033</v>
      </c>
      <c r="C30" s="767" t="s">
        <v>421</v>
      </c>
      <c r="D30" s="768" t="s">
        <v>1951</v>
      </c>
      <c r="E30" s="769" t="s">
        <v>27</v>
      </c>
      <c r="F30" s="772">
        <v>36441</v>
      </c>
      <c r="G30" s="584" t="s">
        <v>28</v>
      </c>
      <c r="H30" s="765">
        <v>16</v>
      </c>
      <c r="I30" s="765">
        <v>25</v>
      </c>
      <c r="J30" s="771">
        <v>13</v>
      </c>
      <c r="K30" s="771">
        <v>20</v>
      </c>
      <c r="L30" s="771">
        <v>5</v>
      </c>
      <c r="M30" s="585">
        <f t="shared" si="0"/>
        <v>79</v>
      </c>
      <c r="N30" s="585" t="str">
        <f t="shared" si="1"/>
        <v>Khá</v>
      </c>
      <c r="O30" s="771" t="s">
        <v>2015</v>
      </c>
    </row>
    <row r="31" spans="1:16" s="125" customFormat="1" x14ac:dyDescent="0.25">
      <c r="A31" s="765">
        <v>21</v>
      </c>
      <c r="B31" s="766">
        <v>111317115</v>
      </c>
      <c r="C31" s="767" t="s">
        <v>372</v>
      </c>
      <c r="D31" s="768" t="s">
        <v>1647</v>
      </c>
      <c r="E31" s="769" t="s">
        <v>27</v>
      </c>
      <c r="F31" s="772">
        <v>36287</v>
      </c>
      <c r="G31" s="584" t="s">
        <v>28</v>
      </c>
      <c r="H31" s="765">
        <v>20</v>
      </c>
      <c r="I31" s="765">
        <v>25</v>
      </c>
      <c r="J31" s="771">
        <v>18</v>
      </c>
      <c r="K31" s="771">
        <v>20</v>
      </c>
      <c r="L31" s="771">
        <v>10</v>
      </c>
      <c r="M31" s="585">
        <f t="shared" si="0"/>
        <v>93</v>
      </c>
      <c r="N31" s="585" t="str">
        <f t="shared" si="1"/>
        <v>Xuất sắc</v>
      </c>
      <c r="O31" s="771" t="s">
        <v>2313</v>
      </c>
    </row>
    <row r="32" spans="1:16" s="125" customFormat="1" x14ac:dyDescent="0.25">
      <c r="A32" s="765">
        <v>22</v>
      </c>
      <c r="B32" s="766">
        <v>111317035</v>
      </c>
      <c r="C32" s="767" t="s">
        <v>1952</v>
      </c>
      <c r="D32" s="768" t="s">
        <v>914</v>
      </c>
      <c r="E32" s="769" t="s">
        <v>27</v>
      </c>
      <c r="F32" s="766" t="s">
        <v>1953</v>
      </c>
      <c r="G32" s="584" t="s">
        <v>28</v>
      </c>
      <c r="H32" s="765">
        <v>16</v>
      </c>
      <c r="I32" s="765">
        <v>25</v>
      </c>
      <c r="J32" s="771">
        <v>14</v>
      </c>
      <c r="K32" s="771">
        <v>19</v>
      </c>
      <c r="L32" s="771">
        <v>5</v>
      </c>
      <c r="M32" s="585">
        <f t="shared" si="0"/>
        <v>79</v>
      </c>
      <c r="N32" s="585" t="str">
        <f t="shared" si="1"/>
        <v>Khá</v>
      </c>
      <c r="O32" s="771" t="s">
        <v>2015</v>
      </c>
    </row>
    <row r="33" spans="1:15" s="125" customFormat="1" x14ac:dyDescent="0.25">
      <c r="A33" s="765">
        <v>23</v>
      </c>
      <c r="B33" s="766">
        <v>111317036</v>
      </c>
      <c r="C33" s="767" t="s">
        <v>1799</v>
      </c>
      <c r="D33" s="768" t="s">
        <v>1954</v>
      </c>
      <c r="E33" s="769" t="s">
        <v>31</v>
      </c>
      <c r="F33" s="770">
        <v>36322</v>
      </c>
      <c r="G33" s="584" t="s">
        <v>28</v>
      </c>
      <c r="H33" s="765">
        <v>16</v>
      </c>
      <c r="I33" s="765">
        <v>22</v>
      </c>
      <c r="J33" s="771">
        <v>16</v>
      </c>
      <c r="K33" s="771">
        <v>16</v>
      </c>
      <c r="L33" s="771">
        <v>5</v>
      </c>
      <c r="M33" s="585">
        <f t="shared" si="0"/>
        <v>75</v>
      </c>
      <c r="N33" s="585" t="str">
        <f t="shared" si="1"/>
        <v>Khá</v>
      </c>
      <c r="O33" s="771" t="s">
        <v>2015</v>
      </c>
    </row>
    <row r="34" spans="1:15" s="125" customFormat="1" x14ac:dyDescent="0.25">
      <c r="A34" s="765">
        <v>24</v>
      </c>
      <c r="B34" s="766">
        <v>111317040</v>
      </c>
      <c r="C34" s="767" t="s">
        <v>1955</v>
      </c>
      <c r="D34" s="768" t="s">
        <v>920</v>
      </c>
      <c r="E34" s="769" t="s">
        <v>27</v>
      </c>
      <c r="F34" s="766" t="s">
        <v>1956</v>
      </c>
      <c r="G34" s="584" t="s">
        <v>28</v>
      </c>
      <c r="H34" s="765">
        <v>16</v>
      </c>
      <c r="I34" s="765">
        <v>22</v>
      </c>
      <c r="J34" s="771">
        <v>16</v>
      </c>
      <c r="K34" s="771">
        <v>17</v>
      </c>
      <c r="L34" s="771">
        <v>5</v>
      </c>
      <c r="M34" s="585">
        <f t="shared" si="0"/>
        <v>76</v>
      </c>
      <c r="N34" s="585" t="str">
        <f t="shared" si="1"/>
        <v>Khá</v>
      </c>
      <c r="O34" s="771" t="s">
        <v>2015</v>
      </c>
    </row>
    <row r="35" spans="1:15" s="125" customFormat="1" x14ac:dyDescent="0.25">
      <c r="A35" s="765">
        <v>25</v>
      </c>
      <c r="B35" s="766">
        <v>111317116</v>
      </c>
      <c r="C35" s="767" t="s">
        <v>1957</v>
      </c>
      <c r="D35" s="768" t="s">
        <v>917</v>
      </c>
      <c r="E35" s="769" t="s">
        <v>27</v>
      </c>
      <c r="F35" s="766" t="s">
        <v>1958</v>
      </c>
      <c r="G35" s="584" t="s">
        <v>28</v>
      </c>
      <c r="H35" s="765">
        <v>16</v>
      </c>
      <c r="I35" s="765">
        <v>22</v>
      </c>
      <c r="J35" s="771">
        <v>14</v>
      </c>
      <c r="K35" s="771">
        <v>19</v>
      </c>
      <c r="L35" s="771">
        <v>5</v>
      </c>
      <c r="M35" s="585">
        <f t="shared" si="0"/>
        <v>76</v>
      </c>
      <c r="N35" s="585" t="str">
        <f t="shared" si="1"/>
        <v>Khá</v>
      </c>
      <c r="O35" s="771" t="s">
        <v>2015</v>
      </c>
    </row>
    <row r="36" spans="1:15" s="125" customFormat="1" x14ac:dyDescent="0.25">
      <c r="A36" s="765">
        <v>26</v>
      </c>
      <c r="B36" s="766">
        <v>111317038</v>
      </c>
      <c r="C36" s="767" t="s">
        <v>1959</v>
      </c>
      <c r="D36" s="768" t="s">
        <v>97</v>
      </c>
      <c r="E36" s="769" t="s">
        <v>27</v>
      </c>
      <c r="F36" s="766" t="s">
        <v>1941</v>
      </c>
      <c r="G36" s="584" t="s">
        <v>28</v>
      </c>
      <c r="H36" s="765">
        <v>16</v>
      </c>
      <c r="I36" s="765">
        <v>17</v>
      </c>
      <c r="J36" s="771">
        <v>20</v>
      </c>
      <c r="K36" s="771">
        <v>19</v>
      </c>
      <c r="L36" s="771">
        <v>5</v>
      </c>
      <c r="M36" s="585">
        <f t="shared" si="0"/>
        <v>77</v>
      </c>
      <c r="N36" s="585" t="str">
        <f t="shared" si="1"/>
        <v>Khá</v>
      </c>
      <c r="O36" s="771" t="s">
        <v>2312</v>
      </c>
    </row>
    <row r="37" spans="1:15" s="125" customFormat="1" x14ac:dyDescent="0.25">
      <c r="A37" s="765">
        <v>27</v>
      </c>
      <c r="B37" s="766">
        <v>111317117</v>
      </c>
      <c r="C37" s="767" t="s">
        <v>1960</v>
      </c>
      <c r="D37" s="768" t="s">
        <v>1961</v>
      </c>
      <c r="E37" s="769" t="s">
        <v>27</v>
      </c>
      <c r="F37" s="766" t="s">
        <v>1962</v>
      </c>
      <c r="G37" s="584" t="s">
        <v>1963</v>
      </c>
      <c r="H37" s="765">
        <v>18</v>
      </c>
      <c r="I37" s="765">
        <v>25</v>
      </c>
      <c r="J37" s="771">
        <v>10</v>
      </c>
      <c r="K37" s="771">
        <v>10</v>
      </c>
      <c r="L37" s="771">
        <v>5</v>
      </c>
      <c r="M37" s="585">
        <f t="shared" si="0"/>
        <v>68</v>
      </c>
      <c r="N37" s="585" t="str">
        <f t="shared" si="1"/>
        <v>Khá</v>
      </c>
      <c r="O37" s="771" t="s">
        <v>2015</v>
      </c>
    </row>
    <row r="38" spans="1:15" x14ac:dyDescent="0.25">
      <c r="A38" s="765">
        <v>28</v>
      </c>
      <c r="B38" s="766">
        <v>111317118</v>
      </c>
      <c r="C38" s="767" t="s">
        <v>1964</v>
      </c>
      <c r="D38" s="768" t="s">
        <v>1965</v>
      </c>
      <c r="E38" s="769" t="s">
        <v>27</v>
      </c>
      <c r="F38" s="766" t="s">
        <v>1966</v>
      </c>
      <c r="G38" s="584" t="s">
        <v>1963</v>
      </c>
      <c r="H38" s="765">
        <v>16</v>
      </c>
      <c r="I38" s="765">
        <v>25</v>
      </c>
      <c r="J38" s="771">
        <v>10</v>
      </c>
      <c r="K38" s="771">
        <v>19</v>
      </c>
      <c r="L38" s="771">
        <v>5</v>
      </c>
      <c r="M38" s="585">
        <f t="shared" si="0"/>
        <v>75</v>
      </c>
      <c r="N38" s="585" t="str">
        <f t="shared" si="1"/>
        <v>Khá</v>
      </c>
      <c r="O38" s="771" t="s">
        <v>2015</v>
      </c>
    </row>
    <row r="39" spans="1:15" x14ac:dyDescent="0.25">
      <c r="A39" s="765">
        <v>29</v>
      </c>
      <c r="B39" s="766">
        <v>111317056</v>
      </c>
      <c r="C39" s="767" t="s">
        <v>1967</v>
      </c>
      <c r="D39" s="768" t="s">
        <v>35</v>
      </c>
      <c r="E39" s="769" t="s">
        <v>31</v>
      </c>
      <c r="F39" s="766" t="s">
        <v>594</v>
      </c>
      <c r="G39" s="584" t="s">
        <v>28</v>
      </c>
      <c r="H39" s="765">
        <v>16</v>
      </c>
      <c r="I39" s="765">
        <v>25</v>
      </c>
      <c r="J39" s="771">
        <v>20</v>
      </c>
      <c r="K39" s="771">
        <v>19</v>
      </c>
      <c r="L39" s="771">
        <v>5</v>
      </c>
      <c r="M39" s="585">
        <f t="shared" si="0"/>
        <v>85</v>
      </c>
      <c r="N39" s="585" t="str">
        <f t="shared" si="1"/>
        <v>Tốt</v>
      </c>
      <c r="O39" s="771" t="s">
        <v>2314</v>
      </c>
    </row>
    <row r="40" spans="1:15" x14ac:dyDescent="0.25">
      <c r="A40" s="765">
        <v>30</v>
      </c>
      <c r="B40" s="766">
        <v>111317119</v>
      </c>
      <c r="C40" s="767" t="s">
        <v>1968</v>
      </c>
      <c r="D40" s="768" t="s">
        <v>59</v>
      </c>
      <c r="E40" s="769" t="s">
        <v>31</v>
      </c>
      <c r="F40" s="772">
        <v>36438</v>
      </c>
      <c r="G40" s="584" t="s">
        <v>28</v>
      </c>
      <c r="H40" s="765">
        <v>16</v>
      </c>
      <c r="I40" s="765">
        <v>25</v>
      </c>
      <c r="J40" s="771">
        <v>14</v>
      </c>
      <c r="K40" s="771">
        <v>19</v>
      </c>
      <c r="L40" s="771">
        <v>10</v>
      </c>
      <c r="M40" s="601">
        <f t="shared" si="0"/>
        <v>84</v>
      </c>
      <c r="N40" s="601" t="str">
        <f t="shared" si="1"/>
        <v>Tốt</v>
      </c>
      <c r="O40" s="771" t="s">
        <v>2315</v>
      </c>
    </row>
    <row r="41" spans="1:15" x14ac:dyDescent="0.25">
      <c r="A41" s="765">
        <v>31</v>
      </c>
      <c r="B41" s="766">
        <v>111317153</v>
      </c>
      <c r="C41" s="767" t="s">
        <v>1854</v>
      </c>
      <c r="D41" s="768" t="s">
        <v>76</v>
      </c>
      <c r="E41" s="769" t="s">
        <v>27</v>
      </c>
      <c r="F41" s="766" t="s">
        <v>1969</v>
      </c>
      <c r="G41" s="584" t="s">
        <v>28</v>
      </c>
      <c r="H41" s="765">
        <v>19</v>
      </c>
      <c r="I41" s="765">
        <v>25</v>
      </c>
      <c r="J41" s="771">
        <v>20</v>
      </c>
      <c r="K41" s="771">
        <v>24</v>
      </c>
      <c r="L41" s="771">
        <v>6</v>
      </c>
      <c r="M41" s="585">
        <f t="shared" si="0"/>
        <v>94</v>
      </c>
      <c r="N41" s="585" t="str">
        <f t="shared" si="1"/>
        <v>Xuất sắc</v>
      </c>
      <c r="O41" s="6" t="s">
        <v>2316</v>
      </c>
    </row>
    <row r="42" spans="1:15" x14ac:dyDescent="0.25">
      <c r="A42" s="765">
        <v>32</v>
      </c>
      <c r="B42" s="766">
        <v>111317121</v>
      </c>
      <c r="C42" s="767" t="s">
        <v>1925</v>
      </c>
      <c r="D42" s="768" t="s">
        <v>135</v>
      </c>
      <c r="E42" s="769" t="s">
        <v>27</v>
      </c>
      <c r="F42" s="772">
        <v>36411</v>
      </c>
      <c r="G42" s="584" t="s">
        <v>28</v>
      </c>
      <c r="H42" s="771">
        <v>20</v>
      </c>
      <c r="I42" s="771">
        <v>25</v>
      </c>
      <c r="J42" s="771">
        <v>10</v>
      </c>
      <c r="K42" s="771">
        <v>19</v>
      </c>
      <c r="L42" s="771">
        <v>5</v>
      </c>
      <c r="M42" s="585">
        <f t="shared" si="0"/>
        <v>79</v>
      </c>
      <c r="N42" s="585" t="str">
        <f t="shared" si="1"/>
        <v>Khá</v>
      </c>
      <c r="O42" s="771" t="s">
        <v>2015</v>
      </c>
    </row>
    <row r="43" spans="1:15" x14ac:dyDescent="0.25">
      <c r="A43" s="765">
        <v>33</v>
      </c>
      <c r="B43" s="766">
        <v>111317122</v>
      </c>
      <c r="C43" s="767" t="s">
        <v>1970</v>
      </c>
      <c r="D43" s="768" t="s">
        <v>135</v>
      </c>
      <c r="E43" s="769" t="s">
        <v>27</v>
      </c>
      <c r="F43" s="772">
        <v>36252</v>
      </c>
      <c r="G43" s="584" t="s">
        <v>28</v>
      </c>
      <c r="H43" s="771">
        <v>16</v>
      </c>
      <c r="I43" s="771">
        <v>25</v>
      </c>
      <c r="J43" s="771">
        <v>15</v>
      </c>
      <c r="K43" s="771">
        <v>16</v>
      </c>
      <c r="L43" s="771">
        <v>5</v>
      </c>
      <c r="M43" s="585">
        <f t="shared" si="0"/>
        <v>77</v>
      </c>
      <c r="N43" s="585" t="str">
        <f t="shared" si="1"/>
        <v>Khá</v>
      </c>
      <c r="O43" s="771" t="s">
        <v>2015</v>
      </c>
    </row>
    <row r="44" spans="1:15" x14ac:dyDescent="0.25">
      <c r="A44" s="765">
        <v>34</v>
      </c>
      <c r="B44" s="766">
        <v>111317053</v>
      </c>
      <c r="C44" s="767" t="s">
        <v>1971</v>
      </c>
      <c r="D44" s="768" t="s">
        <v>135</v>
      </c>
      <c r="E44" s="769" t="s">
        <v>27</v>
      </c>
      <c r="F44" s="773">
        <v>36282</v>
      </c>
      <c r="G44" s="584" t="s">
        <v>28</v>
      </c>
      <c r="H44" s="771">
        <v>18</v>
      </c>
      <c r="I44" s="771">
        <v>25</v>
      </c>
      <c r="J44" s="771">
        <v>10</v>
      </c>
      <c r="K44" s="771">
        <v>19</v>
      </c>
      <c r="L44" s="771">
        <v>5</v>
      </c>
      <c r="M44" s="585">
        <f t="shared" si="0"/>
        <v>77</v>
      </c>
      <c r="N44" s="585" t="str">
        <f t="shared" si="1"/>
        <v>Khá</v>
      </c>
      <c r="O44" s="771" t="s">
        <v>2015</v>
      </c>
    </row>
    <row r="45" spans="1:15" x14ac:dyDescent="0.25">
      <c r="A45" s="765">
        <v>35</v>
      </c>
      <c r="B45" s="766">
        <v>111317146</v>
      </c>
      <c r="C45" s="767" t="s">
        <v>1972</v>
      </c>
      <c r="D45" s="768" t="s">
        <v>35</v>
      </c>
      <c r="E45" s="769" t="s">
        <v>31</v>
      </c>
      <c r="F45" s="766" t="s">
        <v>1973</v>
      </c>
      <c r="G45" s="584" t="s">
        <v>28</v>
      </c>
      <c r="H45" s="771">
        <v>16</v>
      </c>
      <c r="I45" s="771">
        <v>22</v>
      </c>
      <c r="J45" s="771">
        <v>14</v>
      </c>
      <c r="K45" s="771">
        <v>19</v>
      </c>
      <c r="L45" s="771">
        <v>5</v>
      </c>
      <c r="M45" s="585">
        <f t="shared" si="0"/>
        <v>76</v>
      </c>
      <c r="N45" s="585" t="str">
        <f t="shared" si="1"/>
        <v>Khá</v>
      </c>
      <c r="O45" s="771" t="s">
        <v>2015</v>
      </c>
    </row>
    <row r="46" spans="1:15" x14ac:dyDescent="0.25">
      <c r="A46" s="765">
        <v>36</v>
      </c>
      <c r="B46" s="774">
        <v>111317124</v>
      </c>
      <c r="C46" s="775" t="s">
        <v>1974</v>
      </c>
      <c r="D46" s="776" t="s">
        <v>185</v>
      </c>
      <c r="E46" s="777" t="s">
        <v>31</v>
      </c>
      <c r="F46" s="774" t="s">
        <v>1975</v>
      </c>
      <c r="G46" s="586" t="s">
        <v>28</v>
      </c>
      <c r="H46" s="778">
        <v>14</v>
      </c>
      <c r="I46" s="778">
        <v>22</v>
      </c>
      <c r="J46" s="778">
        <v>18</v>
      </c>
      <c r="K46" s="778">
        <v>19</v>
      </c>
      <c r="L46" s="778">
        <v>5</v>
      </c>
      <c r="M46" s="585">
        <f t="shared" si="0"/>
        <v>78</v>
      </c>
      <c r="N46" s="585" t="str">
        <f t="shared" si="1"/>
        <v>Khá</v>
      </c>
      <c r="O46" s="771" t="s">
        <v>2015</v>
      </c>
    </row>
    <row r="47" spans="1:15" x14ac:dyDescent="0.25">
      <c r="A47" s="765">
        <v>37</v>
      </c>
      <c r="B47" s="129">
        <v>111317101</v>
      </c>
      <c r="C47" s="130" t="s">
        <v>1976</v>
      </c>
      <c r="D47" s="130" t="s">
        <v>1977</v>
      </c>
      <c r="E47" s="779" t="s">
        <v>31</v>
      </c>
      <c r="F47" s="129" t="s">
        <v>1978</v>
      </c>
      <c r="G47" s="128" t="s">
        <v>28</v>
      </c>
      <c r="H47" s="149">
        <v>14</v>
      </c>
      <c r="I47" s="149">
        <v>17</v>
      </c>
      <c r="J47" s="149">
        <v>20</v>
      </c>
      <c r="K47" s="149">
        <v>23</v>
      </c>
      <c r="L47" s="149">
        <v>5</v>
      </c>
      <c r="M47" s="585">
        <f t="shared" si="0"/>
        <v>79</v>
      </c>
      <c r="N47" s="585" t="str">
        <f t="shared" si="1"/>
        <v>Khá</v>
      </c>
      <c r="O47" s="771" t="s">
        <v>2015</v>
      </c>
    </row>
    <row r="48" spans="1:15" x14ac:dyDescent="0.25">
      <c r="A48" s="765">
        <v>38</v>
      </c>
      <c r="B48" s="780">
        <v>111317125</v>
      </c>
      <c r="C48" s="781" t="s">
        <v>1979</v>
      </c>
      <c r="D48" s="781" t="s">
        <v>185</v>
      </c>
      <c r="E48" s="782" t="s">
        <v>31</v>
      </c>
      <c r="F48" s="783">
        <v>36161</v>
      </c>
      <c r="G48" s="784" t="s">
        <v>28</v>
      </c>
      <c r="H48" s="785">
        <v>14</v>
      </c>
      <c r="I48" s="785">
        <v>25</v>
      </c>
      <c r="J48" s="785">
        <v>18</v>
      </c>
      <c r="K48" s="785">
        <v>19</v>
      </c>
      <c r="L48" s="785">
        <v>5</v>
      </c>
      <c r="M48" s="585">
        <f t="shared" si="0"/>
        <v>81</v>
      </c>
      <c r="N48" s="585" t="str">
        <f t="shared" si="1"/>
        <v>Tốt</v>
      </c>
      <c r="O48" s="785" t="s">
        <v>2317</v>
      </c>
    </row>
    <row r="49" spans="1:15" x14ac:dyDescent="0.25">
      <c r="A49" s="765">
        <v>39</v>
      </c>
      <c r="B49" s="129">
        <v>111317156</v>
      </c>
      <c r="C49" s="130" t="s">
        <v>1980</v>
      </c>
      <c r="D49" s="130" t="s">
        <v>57</v>
      </c>
      <c r="E49" s="779" t="s">
        <v>27</v>
      </c>
      <c r="F49" s="129" t="s">
        <v>782</v>
      </c>
      <c r="G49" s="128" t="s">
        <v>28</v>
      </c>
      <c r="H49" s="149">
        <v>16</v>
      </c>
      <c r="I49" s="149">
        <v>22</v>
      </c>
      <c r="J49" s="149">
        <v>14</v>
      </c>
      <c r="K49" s="149">
        <v>19</v>
      </c>
      <c r="L49" s="149">
        <v>5</v>
      </c>
      <c r="M49" s="585">
        <f t="shared" si="0"/>
        <v>76</v>
      </c>
      <c r="N49" s="585" t="str">
        <f t="shared" si="1"/>
        <v>Khá</v>
      </c>
      <c r="O49" s="149" t="s">
        <v>2015</v>
      </c>
    </row>
    <row r="50" spans="1:15" x14ac:dyDescent="0.25">
      <c r="A50" s="765">
        <v>40</v>
      </c>
      <c r="B50" s="129">
        <v>111317062</v>
      </c>
      <c r="C50" s="130" t="s">
        <v>1981</v>
      </c>
      <c r="D50" s="130" t="s">
        <v>1524</v>
      </c>
      <c r="E50" s="779" t="s">
        <v>27</v>
      </c>
      <c r="F50" s="786">
        <v>36198</v>
      </c>
      <c r="G50" s="128" t="s">
        <v>28</v>
      </c>
      <c r="H50" s="149">
        <v>16</v>
      </c>
      <c r="I50" s="149">
        <v>22</v>
      </c>
      <c r="J50" s="149">
        <v>10</v>
      </c>
      <c r="K50" s="149">
        <v>25</v>
      </c>
      <c r="L50" s="149">
        <v>5</v>
      </c>
      <c r="M50" s="585">
        <f t="shared" si="0"/>
        <v>78</v>
      </c>
      <c r="N50" s="585" t="str">
        <f t="shared" si="1"/>
        <v>Khá</v>
      </c>
      <c r="O50" s="149" t="s">
        <v>2015</v>
      </c>
    </row>
    <row r="51" spans="1:15" x14ac:dyDescent="0.25">
      <c r="A51" s="765">
        <v>41</v>
      </c>
      <c r="B51" s="129">
        <v>111317155</v>
      </c>
      <c r="C51" s="130" t="s">
        <v>1982</v>
      </c>
      <c r="D51" s="130" t="s">
        <v>57</v>
      </c>
      <c r="E51" s="779" t="s">
        <v>27</v>
      </c>
      <c r="F51" s="786" t="s">
        <v>1983</v>
      </c>
      <c r="G51" s="128" t="s">
        <v>28</v>
      </c>
      <c r="H51" s="149">
        <v>20</v>
      </c>
      <c r="I51" s="149">
        <v>25</v>
      </c>
      <c r="J51" s="149">
        <v>20</v>
      </c>
      <c r="K51" s="149">
        <v>25</v>
      </c>
      <c r="L51" s="785">
        <v>6</v>
      </c>
      <c r="M51" s="585">
        <f t="shared" si="0"/>
        <v>96</v>
      </c>
      <c r="N51" s="585" t="str">
        <f t="shared" si="1"/>
        <v>Xuất sắc</v>
      </c>
      <c r="O51" s="771" t="s">
        <v>2318</v>
      </c>
    </row>
    <row r="52" spans="1:15" x14ac:dyDescent="0.25">
      <c r="A52" s="765">
        <v>42</v>
      </c>
      <c r="B52" s="129">
        <v>111317126</v>
      </c>
      <c r="C52" s="130" t="s">
        <v>1755</v>
      </c>
      <c r="D52" s="130" t="s">
        <v>57</v>
      </c>
      <c r="E52" s="779" t="s">
        <v>27</v>
      </c>
      <c r="F52" s="786" t="s">
        <v>1984</v>
      </c>
      <c r="G52" s="128" t="s">
        <v>28</v>
      </c>
      <c r="H52" s="149">
        <v>14</v>
      </c>
      <c r="I52" s="149">
        <v>25</v>
      </c>
      <c r="J52" s="149">
        <v>18</v>
      </c>
      <c r="K52" s="149">
        <v>20</v>
      </c>
      <c r="L52" s="149">
        <v>5</v>
      </c>
      <c r="M52" s="585">
        <f t="shared" si="0"/>
        <v>82</v>
      </c>
      <c r="N52" s="585" t="str">
        <f t="shared" si="1"/>
        <v>Tốt</v>
      </c>
      <c r="O52" s="149" t="s">
        <v>2319</v>
      </c>
    </row>
    <row r="53" spans="1:15" x14ac:dyDescent="0.25">
      <c r="A53" s="765">
        <v>43</v>
      </c>
      <c r="B53" s="129">
        <v>111317128</v>
      </c>
      <c r="C53" s="130" t="s">
        <v>1985</v>
      </c>
      <c r="D53" s="130" t="s">
        <v>1986</v>
      </c>
      <c r="E53" s="779" t="s">
        <v>31</v>
      </c>
      <c r="F53" s="786">
        <v>36195</v>
      </c>
      <c r="G53" s="128" t="s">
        <v>28</v>
      </c>
      <c r="H53" s="149">
        <v>16</v>
      </c>
      <c r="I53" s="149">
        <v>25</v>
      </c>
      <c r="J53" s="149">
        <v>20</v>
      </c>
      <c r="K53" s="149">
        <v>21</v>
      </c>
      <c r="L53" s="149">
        <v>5</v>
      </c>
      <c r="M53" s="585">
        <f t="shared" si="0"/>
        <v>87</v>
      </c>
      <c r="N53" s="585" t="str">
        <f t="shared" si="1"/>
        <v>Tốt</v>
      </c>
      <c r="O53" s="149" t="s">
        <v>2320</v>
      </c>
    </row>
    <row r="54" spans="1:15" x14ac:dyDescent="0.25">
      <c r="A54" s="765">
        <v>44</v>
      </c>
      <c r="B54" s="129">
        <v>111317130</v>
      </c>
      <c r="C54" s="130" t="s">
        <v>1987</v>
      </c>
      <c r="D54" s="130" t="s">
        <v>632</v>
      </c>
      <c r="E54" s="779" t="s">
        <v>27</v>
      </c>
      <c r="F54" s="129" t="s">
        <v>1653</v>
      </c>
      <c r="G54" s="128" t="s">
        <v>28</v>
      </c>
      <c r="H54" s="149">
        <v>16</v>
      </c>
      <c r="I54" s="149">
        <v>22</v>
      </c>
      <c r="J54" s="149">
        <v>10</v>
      </c>
      <c r="K54" s="149">
        <v>25</v>
      </c>
      <c r="L54" s="149">
        <v>5</v>
      </c>
      <c r="M54" s="585">
        <f t="shared" si="0"/>
        <v>78</v>
      </c>
      <c r="N54" s="585" t="str">
        <f t="shared" si="1"/>
        <v>Khá</v>
      </c>
      <c r="O54" s="149" t="s">
        <v>2015</v>
      </c>
    </row>
    <row r="55" spans="1:15" x14ac:dyDescent="0.25">
      <c r="A55" s="765">
        <v>45</v>
      </c>
      <c r="B55" s="129">
        <v>111317075</v>
      </c>
      <c r="C55" s="130" t="s">
        <v>1988</v>
      </c>
      <c r="D55" s="130" t="s">
        <v>1989</v>
      </c>
      <c r="E55" s="779" t="s">
        <v>27</v>
      </c>
      <c r="F55" s="129" t="s">
        <v>1990</v>
      </c>
      <c r="G55" s="128" t="s">
        <v>1963</v>
      </c>
      <c r="H55" s="149">
        <v>20</v>
      </c>
      <c r="I55" s="149">
        <v>25</v>
      </c>
      <c r="J55" s="149">
        <v>17</v>
      </c>
      <c r="K55" s="149">
        <v>25</v>
      </c>
      <c r="L55" s="149">
        <v>6</v>
      </c>
      <c r="M55" s="585">
        <f t="shared" si="0"/>
        <v>93</v>
      </c>
      <c r="N55" s="585" t="str">
        <f t="shared" si="1"/>
        <v>Xuất sắc</v>
      </c>
      <c r="O55" s="771" t="s">
        <v>2014</v>
      </c>
    </row>
    <row r="56" spans="1:15" x14ac:dyDescent="0.25">
      <c r="A56" s="765">
        <v>46</v>
      </c>
      <c r="B56" s="129">
        <v>111317132</v>
      </c>
      <c r="C56" s="130" t="s">
        <v>1991</v>
      </c>
      <c r="D56" s="130" t="s">
        <v>387</v>
      </c>
      <c r="E56" s="779" t="s">
        <v>27</v>
      </c>
      <c r="F56" s="129" t="s">
        <v>450</v>
      </c>
      <c r="G56" s="128" t="s">
        <v>28</v>
      </c>
      <c r="H56" s="149">
        <v>14</v>
      </c>
      <c r="I56" s="149">
        <v>25</v>
      </c>
      <c r="J56" s="149">
        <v>10</v>
      </c>
      <c r="K56" s="149">
        <v>19</v>
      </c>
      <c r="L56" s="149">
        <v>5</v>
      </c>
      <c r="M56" s="585">
        <f t="shared" si="0"/>
        <v>73</v>
      </c>
      <c r="N56" s="585" t="str">
        <f t="shared" si="1"/>
        <v>Khá</v>
      </c>
      <c r="O56" s="149" t="s">
        <v>2015</v>
      </c>
    </row>
    <row r="57" spans="1:15" x14ac:dyDescent="0.25">
      <c r="A57" s="765">
        <v>47</v>
      </c>
      <c r="B57" s="129">
        <v>111317131</v>
      </c>
      <c r="C57" s="130" t="s">
        <v>1992</v>
      </c>
      <c r="D57" s="130" t="s">
        <v>387</v>
      </c>
      <c r="E57" s="779" t="s">
        <v>27</v>
      </c>
      <c r="F57" s="129" t="s">
        <v>1993</v>
      </c>
      <c r="G57" s="128" t="s">
        <v>28</v>
      </c>
      <c r="H57" s="149">
        <v>16</v>
      </c>
      <c r="I57" s="149">
        <v>22</v>
      </c>
      <c r="J57" s="149">
        <v>15</v>
      </c>
      <c r="K57" s="149">
        <v>19</v>
      </c>
      <c r="L57" s="149">
        <v>5</v>
      </c>
      <c r="M57" s="585">
        <f t="shared" si="0"/>
        <v>77</v>
      </c>
      <c r="N57" s="585" t="str">
        <f t="shared" si="1"/>
        <v>Khá</v>
      </c>
      <c r="O57" s="149" t="s">
        <v>2015</v>
      </c>
    </row>
    <row r="58" spans="1:15" x14ac:dyDescent="0.25">
      <c r="A58" s="765">
        <v>48</v>
      </c>
      <c r="B58" s="129">
        <v>111317133</v>
      </c>
      <c r="C58" s="130" t="s">
        <v>1994</v>
      </c>
      <c r="D58" s="130" t="s">
        <v>936</v>
      </c>
      <c r="E58" s="779" t="s">
        <v>27</v>
      </c>
      <c r="F58" s="129" t="s">
        <v>1995</v>
      </c>
      <c r="G58" s="128" t="s">
        <v>28</v>
      </c>
      <c r="H58" s="149">
        <v>14</v>
      </c>
      <c r="I58" s="149">
        <v>22</v>
      </c>
      <c r="J58" s="149">
        <v>18</v>
      </c>
      <c r="K58" s="149">
        <v>19</v>
      </c>
      <c r="L58" s="149">
        <v>5</v>
      </c>
      <c r="M58" s="585">
        <f t="shared" si="0"/>
        <v>78</v>
      </c>
      <c r="N58" s="585" t="str">
        <f t="shared" si="1"/>
        <v>Khá</v>
      </c>
      <c r="O58" s="149" t="s">
        <v>2015</v>
      </c>
    </row>
    <row r="59" spans="1:15" x14ac:dyDescent="0.25">
      <c r="A59" s="765">
        <v>49</v>
      </c>
      <c r="B59" s="129">
        <v>111317157</v>
      </c>
      <c r="C59" s="130" t="s">
        <v>1996</v>
      </c>
      <c r="D59" s="130" t="s">
        <v>936</v>
      </c>
      <c r="E59" s="779" t="s">
        <v>27</v>
      </c>
      <c r="F59" s="786">
        <v>35923</v>
      </c>
      <c r="G59" s="128" t="s">
        <v>28</v>
      </c>
      <c r="H59" s="149">
        <v>14</v>
      </c>
      <c r="I59" s="149">
        <v>22</v>
      </c>
      <c r="J59" s="149">
        <v>18</v>
      </c>
      <c r="K59" s="149">
        <v>19</v>
      </c>
      <c r="L59" s="149">
        <v>5</v>
      </c>
      <c r="M59" s="585">
        <f t="shared" si="0"/>
        <v>78</v>
      </c>
      <c r="N59" s="585" t="str">
        <f t="shared" si="1"/>
        <v>Khá</v>
      </c>
      <c r="O59" s="149" t="s">
        <v>2015</v>
      </c>
    </row>
    <row r="60" spans="1:15" x14ac:dyDescent="0.25">
      <c r="A60" s="765">
        <v>50</v>
      </c>
      <c r="B60" s="129">
        <v>111317145</v>
      </c>
      <c r="C60" s="130" t="s">
        <v>1997</v>
      </c>
      <c r="D60" s="130" t="s">
        <v>1998</v>
      </c>
      <c r="E60" s="779" t="s">
        <v>27</v>
      </c>
      <c r="F60" s="787">
        <v>35829</v>
      </c>
      <c r="G60" s="128" t="s">
        <v>1963</v>
      </c>
      <c r="H60" s="149">
        <v>14</v>
      </c>
      <c r="I60" s="149">
        <v>22</v>
      </c>
      <c r="J60" s="149">
        <v>18</v>
      </c>
      <c r="K60" s="149">
        <v>19</v>
      </c>
      <c r="L60" s="149">
        <v>5</v>
      </c>
      <c r="M60" s="585">
        <f t="shared" si="0"/>
        <v>78</v>
      </c>
      <c r="N60" s="585" t="str">
        <f t="shared" si="1"/>
        <v>Khá</v>
      </c>
      <c r="O60" s="149" t="s">
        <v>2015</v>
      </c>
    </row>
    <row r="61" spans="1:15" x14ac:dyDescent="0.25">
      <c r="A61" s="765">
        <v>51</v>
      </c>
      <c r="B61" s="129">
        <v>111317135</v>
      </c>
      <c r="C61" s="130" t="s">
        <v>1999</v>
      </c>
      <c r="D61" s="130" t="s">
        <v>946</v>
      </c>
      <c r="E61" s="779" t="s">
        <v>27</v>
      </c>
      <c r="F61" s="129" t="s">
        <v>2000</v>
      </c>
      <c r="G61" s="128" t="s">
        <v>28</v>
      </c>
      <c r="H61" s="149">
        <v>16</v>
      </c>
      <c r="I61" s="149">
        <v>22</v>
      </c>
      <c r="J61" s="149">
        <v>18</v>
      </c>
      <c r="K61" s="149">
        <v>18</v>
      </c>
      <c r="L61" s="149">
        <v>5</v>
      </c>
      <c r="M61" s="585">
        <f t="shared" si="0"/>
        <v>79</v>
      </c>
      <c r="N61" s="585" t="str">
        <f t="shared" si="1"/>
        <v>Khá</v>
      </c>
      <c r="O61" s="149" t="s">
        <v>2015</v>
      </c>
    </row>
    <row r="62" spans="1:15" x14ac:dyDescent="0.25">
      <c r="A62" s="765">
        <v>52</v>
      </c>
      <c r="B62" s="129">
        <v>111317138</v>
      </c>
      <c r="C62" s="130" t="s">
        <v>345</v>
      </c>
      <c r="D62" s="130" t="s">
        <v>62</v>
      </c>
      <c r="E62" s="779" t="s">
        <v>31</v>
      </c>
      <c r="F62" s="129" t="s">
        <v>1655</v>
      </c>
      <c r="G62" s="128" t="s">
        <v>28</v>
      </c>
      <c r="H62" s="149">
        <v>14</v>
      </c>
      <c r="I62" s="149">
        <v>22</v>
      </c>
      <c r="J62" s="149">
        <v>18</v>
      </c>
      <c r="K62" s="149">
        <v>19</v>
      </c>
      <c r="L62" s="149">
        <v>5</v>
      </c>
      <c r="M62" s="585">
        <f t="shared" si="0"/>
        <v>78</v>
      </c>
      <c r="N62" s="585" t="str">
        <f t="shared" si="1"/>
        <v>Khá</v>
      </c>
      <c r="O62" s="149" t="s">
        <v>2015</v>
      </c>
    </row>
    <row r="63" spans="1:15" x14ac:dyDescent="0.25">
      <c r="A63" s="765">
        <v>53</v>
      </c>
      <c r="B63" s="129">
        <v>111317139</v>
      </c>
      <c r="C63" s="130" t="s">
        <v>2001</v>
      </c>
      <c r="D63" s="130" t="s">
        <v>62</v>
      </c>
      <c r="E63" s="779" t="s">
        <v>31</v>
      </c>
      <c r="F63" s="129" t="s">
        <v>2002</v>
      </c>
      <c r="G63" s="128" t="s">
        <v>28</v>
      </c>
      <c r="H63" s="149">
        <v>14</v>
      </c>
      <c r="I63" s="149">
        <v>25</v>
      </c>
      <c r="J63" s="149">
        <v>14</v>
      </c>
      <c r="K63" s="149">
        <v>19</v>
      </c>
      <c r="L63" s="149">
        <v>5</v>
      </c>
      <c r="M63" s="585">
        <f t="shared" si="0"/>
        <v>77</v>
      </c>
      <c r="N63" s="585" t="str">
        <f t="shared" si="1"/>
        <v>Khá</v>
      </c>
      <c r="O63" s="149" t="s">
        <v>2015</v>
      </c>
    </row>
    <row r="64" spans="1:15" x14ac:dyDescent="0.25">
      <c r="A64" s="765">
        <v>54</v>
      </c>
      <c r="B64" s="129">
        <v>111317087</v>
      </c>
      <c r="C64" s="130" t="s">
        <v>757</v>
      </c>
      <c r="D64" s="130" t="s">
        <v>1449</v>
      </c>
      <c r="E64" s="779" t="s">
        <v>27</v>
      </c>
      <c r="F64" s="786">
        <v>36353</v>
      </c>
      <c r="G64" s="128" t="s">
        <v>28</v>
      </c>
      <c r="H64" s="149">
        <v>16</v>
      </c>
      <c r="I64" s="149">
        <v>25</v>
      </c>
      <c r="J64" s="149">
        <v>10</v>
      </c>
      <c r="K64" s="149">
        <v>19</v>
      </c>
      <c r="L64" s="149">
        <v>5</v>
      </c>
      <c r="M64" s="585">
        <f t="shared" si="0"/>
        <v>75</v>
      </c>
      <c r="N64" s="585" t="str">
        <f t="shared" si="1"/>
        <v>Khá</v>
      </c>
      <c r="O64" s="149" t="s">
        <v>2015</v>
      </c>
    </row>
    <row r="65" spans="1:30" x14ac:dyDescent="0.25">
      <c r="A65" s="765">
        <v>55</v>
      </c>
      <c r="B65" s="129">
        <v>111317141</v>
      </c>
      <c r="C65" s="130" t="s">
        <v>2003</v>
      </c>
      <c r="D65" s="130" t="s">
        <v>376</v>
      </c>
      <c r="E65" s="779" t="s">
        <v>31</v>
      </c>
      <c r="F65" s="786">
        <v>36443</v>
      </c>
      <c r="G65" s="128" t="s">
        <v>1963</v>
      </c>
      <c r="H65" s="149">
        <v>16</v>
      </c>
      <c r="I65" s="149">
        <v>18</v>
      </c>
      <c r="J65" s="149">
        <v>18</v>
      </c>
      <c r="K65" s="149">
        <v>21</v>
      </c>
      <c r="L65" s="149">
        <v>5</v>
      </c>
      <c r="M65" s="585">
        <f t="shared" si="0"/>
        <v>78</v>
      </c>
      <c r="N65" s="585" t="str">
        <f t="shared" si="1"/>
        <v>Khá</v>
      </c>
      <c r="O65" s="149" t="s">
        <v>2015</v>
      </c>
      <c r="Q65" s="590"/>
      <c r="R65" s="590"/>
      <c r="S65" s="591"/>
      <c r="T65" s="591"/>
      <c r="U65" s="591"/>
      <c r="V65" s="591"/>
      <c r="W65" s="591"/>
      <c r="X65" s="591"/>
      <c r="Y65" s="158"/>
      <c r="Z65" s="158"/>
      <c r="AA65" s="158"/>
      <c r="AB65" s="158"/>
      <c r="AC65" s="158"/>
      <c r="AD65" s="158"/>
    </row>
    <row r="66" spans="1:30" x14ac:dyDescent="0.25">
      <c r="A66" s="765">
        <v>56</v>
      </c>
      <c r="B66" s="592">
        <v>111317143</v>
      </c>
      <c r="C66" s="593" t="s">
        <v>2321</v>
      </c>
      <c r="D66" s="593" t="s">
        <v>30</v>
      </c>
      <c r="E66" s="594" t="s">
        <v>31</v>
      </c>
      <c r="F66" s="788" t="s">
        <v>2322</v>
      </c>
      <c r="G66" s="595" t="s">
        <v>28</v>
      </c>
      <c r="H66" s="596">
        <v>14</v>
      </c>
      <c r="I66" s="596">
        <v>22</v>
      </c>
      <c r="J66" s="596">
        <v>18</v>
      </c>
      <c r="K66" s="596">
        <v>19</v>
      </c>
      <c r="L66" s="596">
        <v>5</v>
      </c>
      <c r="M66" s="585">
        <f t="shared" si="0"/>
        <v>78</v>
      </c>
      <c r="N66" s="789" t="str">
        <f t="shared" si="1"/>
        <v>Khá</v>
      </c>
      <c r="O66" s="149" t="s">
        <v>2323</v>
      </c>
      <c r="Q66" s="590"/>
      <c r="R66" s="590"/>
      <c r="S66" s="591"/>
      <c r="T66" s="591"/>
      <c r="U66" s="591"/>
      <c r="V66" s="591"/>
      <c r="W66" s="591"/>
      <c r="X66" s="591"/>
      <c r="Y66" s="158"/>
      <c r="Z66" s="158"/>
      <c r="AA66" s="158"/>
      <c r="AB66" s="158"/>
      <c r="AC66" s="158"/>
      <c r="AD66" s="158"/>
    </row>
    <row r="67" spans="1:30" x14ac:dyDescent="0.25">
      <c r="A67" s="765">
        <v>57</v>
      </c>
      <c r="B67" s="592">
        <v>111317142</v>
      </c>
      <c r="C67" s="593" t="s">
        <v>238</v>
      </c>
      <c r="D67" s="593" t="s">
        <v>866</v>
      </c>
      <c r="E67" s="594" t="s">
        <v>27</v>
      </c>
      <c r="F67" s="592" t="s">
        <v>2004</v>
      </c>
      <c r="G67" s="595" t="s">
        <v>28</v>
      </c>
      <c r="H67" s="596">
        <v>16</v>
      </c>
      <c r="I67" s="596">
        <v>25</v>
      </c>
      <c r="J67" s="596">
        <v>14</v>
      </c>
      <c r="K67" s="596">
        <v>21</v>
      </c>
      <c r="L67" s="596">
        <v>10</v>
      </c>
      <c r="M67" s="585">
        <f t="shared" si="0"/>
        <v>86</v>
      </c>
      <c r="N67" s="585" t="str">
        <f t="shared" si="1"/>
        <v>Tốt</v>
      </c>
      <c r="O67" s="600" t="s">
        <v>2324</v>
      </c>
      <c r="Q67" s="590"/>
      <c r="R67" s="590"/>
      <c r="S67" s="591"/>
      <c r="T67" s="591"/>
      <c r="U67" s="591"/>
      <c r="V67" s="591"/>
      <c r="W67" s="591"/>
      <c r="X67" s="591"/>
      <c r="Y67" s="158"/>
      <c r="Z67" s="158"/>
      <c r="AA67" s="158"/>
      <c r="AB67" s="158"/>
      <c r="AC67" s="158"/>
      <c r="AD67" s="158"/>
    </row>
    <row r="68" spans="1:30" x14ac:dyDescent="0.25">
      <c r="A68" s="765">
        <v>58</v>
      </c>
      <c r="B68" s="129">
        <v>111317143</v>
      </c>
      <c r="C68" s="130" t="s">
        <v>2005</v>
      </c>
      <c r="D68" s="130" t="s">
        <v>30</v>
      </c>
      <c r="E68" s="779" t="s">
        <v>31</v>
      </c>
      <c r="F68" s="129" t="s">
        <v>1934</v>
      </c>
      <c r="G68" s="128" t="s">
        <v>28</v>
      </c>
      <c r="H68" s="149">
        <v>16</v>
      </c>
      <c r="I68" s="149">
        <v>25</v>
      </c>
      <c r="J68" s="149">
        <v>16</v>
      </c>
      <c r="K68" s="149">
        <v>16</v>
      </c>
      <c r="L68" s="149">
        <v>5</v>
      </c>
      <c r="M68" s="585">
        <f t="shared" si="0"/>
        <v>78</v>
      </c>
      <c r="N68" s="585" t="str">
        <f t="shared" si="1"/>
        <v>Khá</v>
      </c>
      <c r="O68" s="149" t="s">
        <v>2015</v>
      </c>
      <c r="Q68" s="590"/>
      <c r="R68" s="590"/>
      <c r="S68" s="591"/>
      <c r="T68" s="591"/>
      <c r="U68" s="591"/>
      <c r="V68" s="591"/>
      <c r="W68" s="591"/>
      <c r="X68" s="591"/>
      <c r="Y68" s="158"/>
      <c r="Z68" s="158"/>
      <c r="AA68" s="158"/>
      <c r="AB68" s="158"/>
      <c r="AC68" s="158"/>
      <c r="AD68" s="158"/>
    </row>
    <row r="69" spans="1:30" x14ac:dyDescent="0.25">
      <c r="A69" s="765">
        <v>59</v>
      </c>
      <c r="B69" s="129">
        <v>111317112</v>
      </c>
      <c r="C69" s="130" t="s">
        <v>938</v>
      </c>
      <c r="D69" s="130" t="s">
        <v>91</v>
      </c>
      <c r="E69" s="779" t="s">
        <v>27</v>
      </c>
      <c r="F69" s="129" t="s">
        <v>2006</v>
      </c>
      <c r="G69" s="128" t="s">
        <v>28</v>
      </c>
      <c r="H69" s="149">
        <v>14</v>
      </c>
      <c r="I69" s="149">
        <v>25</v>
      </c>
      <c r="J69" s="149">
        <v>14</v>
      </c>
      <c r="K69" s="149">
        <v>19</v>
      </c>
      <c r="L69" s="149">
        <v>5</v>
      </c>
      <c r="M69" s="585">
        <f t="shared" si="0"/>
        <v>77</v>
      </c>
      <c r="N69" s="585" t="str">
        <f t="shared" si="1"/>
        <v>Khá</v>
      </c>
      <c r="O69" s="149" t="s">
        <v>2015</v>
      </c>
      <c r="Q69" s="590"/>
      <c r="R69" s="590"/>
      <c r="S69" s="591"/>
      <c r="T69" s="591"/>
      <c r="U69" s="591"/>
      <c r="V69" s="591"/>
      <c r="W69" s="591"/>
      <c r="X69" s="591"/>
      <c r="Y69" s="158"/>
      <c r="Z69" s="158"/>
      <c r="AA69" s="158"/>
      <c r="AB69" s="158"/>
      <c r="AC69" s="158"/>
      <c r="AD69" s="158"/>
    </row>
    <row r="70" spans="1:30" x14ac:dyDescent="0.25">
      <c r="A70" s="765">
        <v>60</v>
      </c>
      <c r="B70" s="129">
        <v>111317092</v>
      </c>
      <c r="C70" s="130" t="s">
        <v>2007</v>
      </c>
      <c r="D70" s="130" t="s">
        <v>861</v>
      </c>
      <c r="E70" s="779" t="s">
        <v>31</v>
      </c>
      <c r="F70" s="129" t="s">
        <v>2008</v>
      </c>
      <c r="G70" s="128" t="s">
        <v>28</v>
      </c>
      <c r="H70" s="149">
        <v>12</v>
      </c>
      <c r="I70" s="149">
        <v>15</v>
      </c>
      <c r="J70" s="149">
        <v>10</v>
      </c>
      <c r="K70" s="149">
        <v>25</v>
      </c>
      <c r="L70" s="149">
        <v>5</v>
      </c>
      <c r="M70" s="585">
        <f t="shared" si="0"/>
        <v>67</v>
      </c>
      <c r="N70" s="585" t="str">
        <f t="shared" si="1"/>
        <v>Khá</v>
      </c>
      <c r="O70" s="149" t="s">
        <v>2015</v>
      </c>
      <c r="Q70" s="590"/>
      <c r="R70" s="590"/>
      <c r="S70" s="591"/>
      <c r="T70" s="591"/>
      <c r="U70" s="591"/>
      <c r="V70" s="591"/>
      <c r="W70" s="591"/>
      <c r="X70" s="591"/>
      <c r="Y70" s="158"/>
      <c r="Z70" s="158"/>
      <c r="AA70" s="158"/>
      <c r="AB70" s="158"/>
      <c r="AC70" s="158"/>
      <c r="AD70" s="158"/>
    </row>
    <row r="71" spans="1:30" x14ac:dyDescent="0.25">
      <c r="A71" s="765">
        <v>61</v>
      </c>
      <c r="B71" s="129">
        <v>111317137</v>
      </c>
      <c r="C71" s="130" t="s">
        <v>2009</v>
      </c>
      <c r="D71" s="130" t="s">
        <v>517</v>
      </c>
      <c r="E71" s="779" t="s">
        <v>31</v>
      </c>
      <c r="F71" s="129">
        <v>36102</v>
      </c>
      <c r="G71" s="128" t="s">
        <v>28</v>
      </c>
      <c r="H71" s="149">
        <v>14</v>
      </c>
      <c r="I71" s="149">
        <v>25</v>
      </c>
      <c r="J71" s="149">
        <v>18</v>
      </c>
      <c r="K71" s="149">
        <v>21</v>
      </c>
      <c r="L71" s="149">
        <v>5</v>
      </c>
      <c r="M71" s="585">
        <f t="shared" si="0"/>
        <v>83</v>
      </c>
      <c r="N71" s="585" t="str">
        <f t="shared" si="1"/>
        <v>Tốt</v>
      </c>
      <c r="O71" s="149" t="s">
        <v>2325</v>
      </c>
      <c r="Q71" s="590"/>
      <c r="R71" s="590"/>
      <c r="S71" s="591"/>
      <c r="T71" s="591"/>
      <c r="U71" s="591"/>
      <c r="V71" s="591"/>
      <c r="W71" s="591"/>
      <c r="X71" s="591"/>
      <c r="Y71" s="158"/>
      <c r="Z71" s="158"/>
      <c r="AA71" s="158"/>
      <c r="AB71" s="158"/>
      <c r="AC71" s="158"/>
      <c r="AD71" s="158"/>
    </row>
    <row r="72" spans="1:30" x14ac:dyDescent="0.25">
      <c r="A72" s="765">
        <v>62</v>
      </c>
      <c r="B72" s="129">
        <v>111317095</v>
      </c>
      <c r="C72" s="130" t="s">
        <v>2010</v>
      </c>
      <c r="D72" s="130" t="s">
        <v>197</v>
      </c>
      <c r="E72" s="779" t="s">
        <v>27</v>
      </c>
      <c r="F72" s="129" t="s">
        <v>1692</v>
      </c>
      <c r="G72" s="128" t="s">
        <v>28</v>
      </c>
      <c r="H72" s="149">
        <v>18</v>
      </c>
      <c r="I72" s="149">
        <v>22</v>
      </c>
      <c r="J72" s="149">
        <v>18</v>
      </c>
      <c r="K72" s="149">
        <v>19</v>
      </c>
      <c r="L72" s="149">
        <v>10</v>
      </c>
      <c r="M72" s="585">
        <f t="shared" si="0"/>
        <v>87</v>
      </c>
      <c r="N72" s="585" t="str">
        <f t="shared" si="1"/>
        <v>Tốt</v>
      </c>
      <c r="O72" s="149" t="s">
        <v>2326</v>
      </c>
      <c r="Q72" s="590"/>
      <c r="R72" s="590"/>
      <c r="S72" s="591"/>
      <c r="T72" s="591"/>
      <c r="U72" s="591"/>
      <c r="V72" s="591"/>
      <c r="W72" s="591"/>
      <c r="X72" s="591"/>
      <c r="Y72" s="158"/>
      <c r="Z72" s="158"/>
      <c r="AA72" s="158"/>
      <c r="AB72" s="158"/>
      <c r="AC72" s="158"/>
      <c r="AD72" s="158"/>
    </row>
    <row r="73" spans="1:30" x14ac:dyDescent="0.25">
      <c r="A73" s="759"/>
      <c r="B73" s="799" t="s">
        <v>380</v>
      </c>
      <c r="C73" s="799"/>
      <c r="D73" s="799"/>
      <c r="E73" s="759"/>
      <c r="F73" s="759"/>
      <c r="G73" s="759"/>
      <c r="H73" s="158"/>
      <c r="I73" s="158"/>
      <c r="J73" s="158"/>
      <c r="K73" s="158"/>
      <c r="L73" s="158"/>
      <c r="M73" s="158"/>
      <c r="N73" s="158"/>
      <c r="Q73" s="590"/>
      <c r="R73" s="590"/>
      <c r="S73" s="591"/>
      <c r="T73" s="591"/>
      <c r="U73" s="591"/>
      <c r="V73" s="591"/>
      <c r="W73" s="591"/>
      <c r="X73" s="591"/>
      <c r="Y73" s="158"/>
      <c r="Z73" s="158"/>
      <c r="AA73" s="158"/>
      <c r="AB73" s="158"/>
      <c r="AC73" s="158"/>
      <c r="AD73" s="158"/>
    </row>
    <row r="74" spans="1:30" ht="18" customHeight="1" x14ac:dyDescent="0.25">
      <c r="A74" s="590"/>
      <c r="B74" s="590"/>
      <c r="C74" s="597"/>
      <c r="D74" s="590"/>
      <c r="E74" s="590"/>
      <c r="F74" s="590"/>
      <c r="G74" s="590"/>
      <c r="H74" s="590"/>
      <c r="I74" s="590"/>
      <c r="J74" s="590"/>
      <c r="K74" s="591"/>
      <c r="L74" s="591"/>
      <c r="M74" s="591"/>
      <c r="N74" s="591"/>
      <c r="O74" s="591"/>
      <c r="P74" s="590"/>
      <c r="Q74" s="590"/>
      <c r="R74" s="590"/>
      <c r="S74" s="591"/>
      <c r="T74" s="591"/>
      <c r="U74" s="591"/>
      <c r="V74" s="591"/>
      <c r="W74" s="591"/>
      <c r="X74" s="591"/>
      <c r="Y74" s="158"/>
      <c r="Z74" s="158"/>
      <c r="AA74" s="158"/>
      <c r="AB74" s="158"/>
      <c r="AC74" s="158"/>
      <c r="AD74" s="158"/>
    </row>
    <row r="75" spans="1:30" ht="18" customHeight="1" x14ac:dyDescent="0.25">
      <c r="A75" s="590"/>
      <c r="B75" s="590"/>
      <c r="C75" s="597"/>
      <c r="D75" s="590"/>
      <c r="E75" s="590"/>
      <c r="F75" s="590"/>
      <c r="G75" s="590"/>
      <c r="H75" s="590"/>
      <c r="I75" s="590"/>
      <c r="J75" s="590"/>
      <c r="K75" s="591"/>
      <c r="L75" s="591"/>
      <c r="M75" s="591"/>
      <c r="N75" s="591"/>
      <c r="O75" s="591"/>
      <c r="P75" s="590"/>
      <c r="Q75" s="590"/>
      <c r="R75" s="590"/>
      <c r="S75" s="591"/>
      <c r="T75" s="591"/>
      <c r="U75" s="591"/>
      <c r="V75" s="591"/>
      <c r="W75" s="591"/>
      <c r="X75" s="591"/>
      <c r="Y75" s="158"/>
      <c r="Z75" s="158"/>
      <c r="AA75" s="158"/>
      <c r="AB75" s="158"/>
      <c r="AC75" s="158"/>
      <c r="AD75" s="158"/>
    </row>
    <row r="76" spans="1:30" ht="18" customHeight="1" x14ac:dyDescent="0.25">
      <c r="A76" s="590"/>
      <c r="B76" s="602" t="s">
        <v>1364</v>
      </c>
      <c r="C76" s="597"/>
      <c r="D76" s="590"/>
      <c r="E76" s="590"/>
      <c r="F76" s="590"/>
      <c r="G76" s="590"/>
      <c r="H76" s="590"/>
      <c r="I76" s="590"/>
      <c r="J76" s="590"/>
      <c r="K76" s="591"/>
      <c r="L76" s="591"/>
      <c r="M76" s="591"/>
      <c r="N76" s="591"/>
      <c r="O76" s="591"/>
      <c r="P76" s="590"/>
      <c r="Q76" s="590"/>
      <c r="R76" s="590"/>
      <c r="S76" s="591"/>
      <c r="T76" s="591"/>
      <c r="U76" s="591"/>
      <c r="V76" s="591"/>
      <c r="W76" s="591"/>
      <c r="X76" s="591"/>
      <c r="Y76" s="158"/>
      <c r="Z76" s="158"/>
      <c r="AA76" s="158"/>
      <c r="AB76" s="158"/>
      <c r="AC76" s="158"/>
      <c r="AD76" s="158"/>
    </row>
    <row r="77" spans="1:30" ht="18" customHeight="1" x14ac:dyDescent="0.25">
      <c r="A77" s="590"/>
      <c r="B77" s="590"/>
      <c r="C77" s="597"/>
      <c r="D77" s="590"/>
      <c r="E77" s="590"/>
      <c r="F77" s="590"/>
      <c r="G77" s="590"/>
      <c r="H77" s="590"/>
      <c r="I77" s="590"/>
      <c r="J77" s="590"/>
      <c r="K77" s="591"/>
      <c r="L77" s="591"/>
      <c r="M77" s="591"/>
      <c r="N77" s="591"/>
      <c r="O77" s="591"/>
      <c r="P77" s="590"/>
      <c r="Q77" s="590"/>
      <c r="R77" s="590"/>
      <c r="S77" s="591"/>
      <c r="T77" s="591"/>
      <c r="U77" s="591"/>
      <c r="V77" s="591"/>
      <c r="W77" s="591"/>
      <c r="X77" s="591"/>
      <c r="Y77" s="158"/>
      <c r="Z77" s="158"/>
      <c r="AA77" s="158"/>
      <c r="AB77" s="158"/>
      <c r="AC77" s="158"/>
      <c r="AD77" s="158"/>
    </row>
    <row r="78" spans="1:30" ht="18" customHeight="1" x14ac:dyDescent="0.25">
      <c r="A78" s="590"/>
      <c r="B78" s="590"/>
      <c r="C78" s="597"/>
      <c r="D78" s="590"/>
      <c r="E78" s="590"/>
      <c r="F78" s="590"/>
      <c r="G78" s="590"/>
      <c r="H78" s="590"/>
      <c r="I78" s="590"/>
      <c r="J78" s="590"/>
      <c r="K78" s="591"/>
      <c r="L78" s="591"/>
      <c r="M78" s="591"/>
      <c r="N78" s="591"/>
      <c r="O78" s="591"/>
      <c r="P78" s="590"/>
      <c r="Q78" s="590"/>
      <c r="R78" s="590"/>
      <c r="S78" s="591"/>
      <c r="T78" s="591"/>
      <c r="U78" s="591"/>
      <c r="V78" s="591"/>
      <c r="W78" s="591"/>
      <c r="X78" s="591"/>
      <c r="Y78" s="158"/>
      <c r="Z78" s="158"/>
      <c r="AA78" s="158"/>
      <c r="AB78" s="158"/>
      <c r="AC78" s="158"/>
      <c r="AD78" s="158"/>
    </row>
    <row r="79" spans="1:30" ht="18" customHeight="1" x14ac:dyDescent="0.25">
      <c r="A79" s="590"/>
      <c r="B79" s="590"/>
      <c r="C79" s="597"/>
      <c r="D79" s="590"/>
      <c r="E79" s="590"/>
      <c r="F79" s="590"/>
      <c r="G79" s="590"/>
      <c r="H79" s="590"/>
      <c r="I79" s="590"/>
      <c r="J79" s="590"/>
      <c r="K79" s="591"/>
      <c r="L79" s="591"/>
      <c r="M79" s="591"/>
      <c r="N79" s="591"/>
      <c r="O79" s="591"/>
      <c r="P79" s="590"/>
      <c r="Q79" s="590"/>
      <c r="R79" s="590"/>
      <c r="S79" s="591"/>
      <c r="T79" s="591"/>
      <c r="U79" s="591"/>
      <c r="V79" s="591"/>
      <c r="W79" s="591"/>
      <c r="X79" s="591"/>
      <c r="Y79" s="158"/>
      <c r="Z79" s="158"/>
      <c r="AA79" s="158"/>
      <c r="AB79" s="158"/>
      <c r="AC79" s="158"/>
      <c r="AD79" s="158"/>
    </row>
    <row r="80" spans="1:30" ht="18" customHeight="1" x14ac:dyDescent="0.25">
      <c r="A80" s="590"/>
      <c r="B80" s="590"/>
      <c r="C80" s="597"/>
      <c r="D80" s="590"/>
      <c r="E80" s="590"/>
      <c r="F80" s="590"/>
      <c r="G80" s="590"/>
      <c r="H80" s="590"/>
      <c r="I80" s="590"/>
      <c r="J80" s="590"/>
      <c r="K80" s="591"/>
      <c r="L80" s="591"/>
      <c r="M80" s="591"/>
      <c r="N80" s="591"/>
      <c r="O80" s="591"/>
      <c r="P80" s="590"/>
      <c r="Q80" s="590"/>
      <c r="R80" s="590"/>
      <c r="S80" s="591"/>
      <c r="T80" s="591"/>
      <c r="U80" s="591"/>
      <c r="V80" s="591"/>
      <c r="W80" s="591"/>
      <c r="X80" s="591"/>
      <c r="Y80" s="158"/>
      <c r="Z80" s="158"/>
      <c r="AA80" s="158"/>
      <c r="AB80" s="158"/>
      <c r="AC80" s="158"/>
      <c r="AD80" s="158"/>
    </row>
    <row r="81" spans="1:30" ht="18" customHeight="1" x14ac:dyDescent="0.25">
      <c r="A81" s="590"/>
      <c r="B81" s="590"/>
      <c r="C81" s="597"/>
      <c r="D81" s="590"/>
      <c r="E81" s="590"/>
      <c r="F81" s="590"/>
      <c r="G81" s="590"/>
      <c r="H81" s="590"/>
      <c r="I81" s="590"/>
      <c r="J81" s="590"/>
      <c r="K81" s="591"/>
      <c r="L81" s="591"/>
      <c r="M81" s="591"/>
      <c r="N81" s="591"/>
      <c r="O81" s="591"/>
      <c r="P81" s="590"/>
      <c r="Q81" s="590"/>
      <c r="R81" s="590"/>
      <c r="S81" s="591"/>
      <c r="T81" s="591"/>
      <c r="U81" s="591"/>
      <c r="V81" s="591"/>
      <c r="W81" s="591"/>
      <c r="X81" s="591"/>
      <c r="Y81" s="158"/>
      <c r="Z81" s="158"/>
      <c r="AA81" s="158"/>
      <c r="AB81" s="158"/>
      <c r="AC81" s="158"/>
      <c r="AD81" s="158"/>
    </row>
    <row r="82" spans="1:30" ht="18" customHeight="1" x14ac:dyDescent="0.25">
      <c r="A82" s="590"/>
      <c r="B82" s="590"/>
      <c r="C82" s="597"/>
      <c r="D82" s="590"/>
      <c r="E82" s="590"/>
      <c r="F82" s="590"/>
      <c r="G82" s="590"/>
      <c r="H82" s="590"/>
      <c r="I82" s="590"/>
      <c r="J82" s="590"/>
      <c r="K82" s="591"/>
      <c r="L82" s="591"/>
      <c r="M82" s="591"/>
      <c r="N82" s="591"/>
      <c r="O82" s="591"/>
      <c r="P82" s="590"/>
      <c r="Q82" s="590"/>
      <c r="R82" s="590"/>
      <c r="S82" s="591"/>
      <c r="T82" s="591"/>
      <c r="U82" s="591"/>
      <c r="V82" s="591"/>
      <c r="W82" s="591"/>
      <c r="X82" s="591"/>
      <c r="Y82" s="158"/>
      <c r="Z82" s="158"/>
      <c r="AA82" s="158"/>
      <c r="AB82" s="158"/>
      <c r="AC82" s="158"/>
      <c r="AD82" s="158"/>
    </row>
    <row r="83" spans="1:30" ht="18" customHeight="1" x14ac:dyDescent="0.25">
      <c r="A83" s="590"/>
      <c r="B83" s="590"/>
      <c r="C83" s="597"/>
      <c r="D83" s="590"/>
      <c r="E83" s="590"/>
      <c r="F83" s="590"/>
      <c r="G83" s="590"/>
      <c r="H83" s="590"/>
      <c r="I83" s="590"/>
      <c r="J83" s="590"/>
      <c r="K83" s="591"/>
      <c r="L83" s="591"/>
      <c r="M83" s="591"/>
      <c r="N83" s="591"/>
      <c r="O83" s="591"/>
      <c r="P83" s="590"/>
    </row>
    <row r="84" spans="1:30" ht="18" customHeight="1" x14ac:dyDescent="0.25">
      <c r="A84" s="590"/>
      <c r="B84" s="590"/>
      <c r="C84" s="597"/>
      <c r="D84" s="590"/>
      <c r="E84" s="590"/>
      <c r="F84" s="590"/>
      <c r="G84" s="590"/>
      <c r="H84" s="590"/>
      <c r="I84" s="590"/>
      <c r="J84" s="590"/>
      <c r="K84" s="591"/>
      <c r="L84" s="591"/>
      <c r="M84" s="591"/>
      <c r="N84" s="591"/>
      <c r="O84" s="591"/>
      <c r="P84" s="590"/>
    </row>
    <row r="85" spans="1:30" ht="18" customHeight="1" x14ac:dyDescent="0.25">
      <c r="A85" s="590"/>
      <c r="B85" s="590"/>
      <c r="C85" s="597"/>
      <c r="D85" s="590"/>
      <c r="E85" s="590"/>
      <c r="F85" s="590"/>
      <c r="G85" s="590"/>
      <c r="H85" s="590"/>
      <c r="I85" s="590"/>
      <c r="J85" s="590"/>
      <c r="K85" s="591"/>
      <c r="L85" s="591"/>
      <c r="M85" s="591"/>
      <c r="N85" s="591"/>
      <c r="O85" s="591"/>
      <c r="P85" s="590"/>
    </row>
    <row r="86" spans="1:30" ht="18" customHeight="1" x14ac:dyDescent="0.25">
      <c r="A86" s="590"/>
      <c r="B86" s="590"/>
      <c r="C86" s="597"/>
      <c r="D86" s="590"/>
      <c r="E86" s="590"/>
      <c r="F86" s="590"/>
      <c r="G86" s="590"/>
      <c r="H86" s="590"/>
      <c r="I86" s="590"/>
      <c r="J86" s="590"/>
      <c r="K86" s="591"/>
      <c r="L86" s="591"/>
      <c r="M86" s="591"/>
      <c r="N86" s="591"/>
      <c r="O86" s="591"/>
      <c r="P86" s="590"/>
    </row>
    <row r="87" spans="1:30" ht="18" customHeight="1" x14ac:dyDescent="0.25">
      <c r="A87" s="590"/>
      <c r="B87" s="590"/>
      <c r="C87" s="597"/>
      <c r="D87" s="590"/>
      <c r="E87" s="590"/>
      <c r="F87" s="590"/>
      <c r="G87" s="590"/>
      <c r="H87" s="590"/>
      <c r="I87" s="590"/>
      <c r="J87" s="590"/>
      <c r="K87" s="591"/>
      <c r="L87" s="591"/>
      <c r="M87" s="591"/>
      <c r="N87" s="591"/>
      <c r="O87" s="591"/>
      <c r="P87" s="590"/>
    </row>
    <row r="88" spans="1:30" ht="18" customHeight="1" x14ac:dyDescent="0.25">
      <c r="A88" s="590"/>
      <c r="B88" s="590"/>
      <c r="C88" s="597"/>
      <c r="D88" s="590"/>
      <c r="E88" s="590"/>
      <c r="F88" s="590"/>
      <c r="G88" s="590"/>
      <c r="H88" s="590"/>
      <c r="I88" s="590"/>
      <c r="J88" s="590"/>
      <c r="K88" s="591"/>
      <c r="L88" s="591"/>
      <c r="M88" s="591"/>
      <c r="N88" s="591"/>
      <c r="O88" s="591"/>
      <c r="P88" s="590"/>
    </row>
    <row r="89" spans="1:30" x14ac:dyDescent="0.25">
      <c r="A89" s="590"/>
      <c r="B89" s="590"/>
      <c r="C89" s="597"/>
      <c r="D89" s="590"/>
      <c r="E89" s="590"/>
      <c r="F89" s="590"/>
      <c r="G89" s="590"/>
      <c r="H89" s="590"/>
      <c r="I89" s="590"/>
      <c r="J89" s="590"/>
      <c r="K89" s="591"/>
      <c r="L89" s="591"/>
      <c r="M89" s="591"/>
      <c r="N89" s="591"/>
      <c r="O89" s="591"/>
      <c r="P89" s="590"/>
      <c r="Q89" s="6" t="s">
        <v>382</v>
      </c>
    </row>
    <row r="90" spans="1:30" x14ac:dyDescent="0.25">
      <c r="A90" s="590"/>
      <c r="B90" s="590"/>
      <c r="C90" s="597"/>
      <c r="D90" s="590"/>
      <c r="E90" s="590"/>
      <c r="F90" s="590"/>
      <c r="G90" s="590"/>
      <c r="H90" s="590"/>
      <c r="I90" s="590"/>
      <c r="J90" s="590"/>
      <c r="K90" s="591"/>
      <c r="L90" s="591"/>
      <c r="M90" s="591"/>
      <c r="N90" s="591"/>
      <c r="O90" s="591"/>
    </row>
    <row r="91" spans="1:30" x14ac:dyDescent="0.25">
      <c r="A91" s="590"/>
      <c r="B91" s="590"/>
      <c r="C91" s="597"/>
      <c r="D91" s="590"/>
      <c r="E91" s="590"/>
      <c r="F91" s="590"/>
      <c r="G91" s="590"/>
      <c r="H91" s="590"/>
      <c r="I91" s="590"/>
      <c r="J91" s="590"/>
      <c r="K91" s="591"/>
      <c r="L91" s="591"/>
      <c r="M91" s="591"/>
      <c r="N91" s="591"/>
      <c r="O91" s="591"/>
    </row>
    <row r="92" spans="1:30" x14ac:dyDescent="0.25">
      <c r="A92" s="590"/>
      <c r="B92" s="590"/>
      <c r="C92" s="597"/>
      <c r="D92" s="590"/>
      <c r="E92" s="590"/>
      <c r="F92" s="590"/>
      <c r="G92" s="590"/>
      <c r="H92" s="590"/>
      <c r="I92" s="590"/>
      <c r="J92" s="590"/>
      <c r="K92" s="591"/>
      <c r="L92" s="591"/>
      <c r="M92" s="591"/>
      <c r="N92" s="591"/>
      <c r="O92" s="591"/>
    </row>
    <row r="93" spans="1:30" x14ac:dyDescent="0.25">
      <c r="A93" s="590"/>
      <c r="B93" s="590"/>
      <c r="C93" s="597"/>
      <c r="D93" s="590"/>
      <c r="E93" s="590"/>
      <c r="F93" s="590"/>
      <c r="G93" s="590"/>
      <c r="H93" s="590"/>
      <c r="I93" s="590"/>
      <c r="J93" s="590"/>
      <c r="K93" s="591"/>
      <c r="L93" s="591"/>
      <c r="M93" s="591"/>
      <c r="N93" s="591"/>
      <c r="O93" s="591"/>
    </row>
    <row r="94" spans="1:30" x14ac:dyDescent="0.25">
      <c r="A94" s="590"/>
      <c r="B94" s="590"/>
      <c r="C94" s="597"/>
      <c r="D94" s="590"/>
      <c r="E94" s="590"/>
      <c r="F94" s="590"/>
      <c r="G94" s="590"/>
      <c r="H94" s="590"/>
      <c r="I94" s="590"/>
      <c r="J94" s="590"/>
      <c r="K94" s="591"/>
      <c r="L94" s="591"/>
      <c r="M94" s="591"/>
      <c r="N94" s="591"/>
      <c r="O94" s="591"/>
    </row>
    <row r="95" spans="1:30" x14ac:dyDescent="0.25">
      <c r="A95" s="590"/>
      <c r="B95" s="590"/>
      <c r="C95" s="597"/>
      <c r="D95" s="590"/>
      <c r="E95" s="590"/>
      <c r="F95" s="590"/>
      <c r="G95" s="590"/>
      <c r="H95" s="590"/>
      <c r="I95" s="590"/>
      <c r="J95" s="590"/>
      <c r="K95" s="591"/>
      <c r="L95" s="591"/>
      <c r="M95" s="591"/>
      <c r="N95" s="591"/>
      <c r="O95" s="591"/>
    </row>
    <row r="96" spans="1:30" x14ac:dyDescent="0.25">
      <c r="A96" s="590"/>
      <c r="B96" s="590"/>
      <c r="C96" s="597"/>
      <c r="D96" s="590"/>
      <c r="E96" s="590"/>
      <c r="F96" s="590"/>
      <c r="G96" s="590"/>
      <c r="H96" s="590"/>
      <c r="I96" s="590"/>
      <c r="J96" s="590"/>
      <c r="K96" s="591"/>
      <c r="L96" s="591"/>
      <c r="M96" s="591"/>
      <c r="N96" s="591"/>
      <c r="O96" s="591"/>
    </row>
    <row r="97" spans="1:15" x14ac:dyDescent="0.25">
      <c r="A97" s="590"/>
      <c r="B97" s="590"/>
      <c r="C97" s="597"/>
      <c r="D97" s="590"/>
      <c r="E97" s="590"/>
      <c r="F97" s="590"/>
      <c r="G97" s="590"/>
      <c r="H97" s="590"/>
      <c r="I97" s="590"/>
      <c r="J97" s="590"/>
      <c r="K97" s="591"/>
      <c r="L97" s="591"/>
      <c r="M97" s="591"/>
      <c r="N97" s="591"/>
      <c r="O97" s="591"/>
    </row>
    <row r="98" spans="1:15" x14ac:dyDescent="0.25">
      <c r="A98" s="590"/>
      <c r="B98" s="590"/>
      <c r="C98" s="597"/>
      <c r="D98" s="590"/>
      <c r="E98" s="590"/>
      <c r="F98" s="590"/>
      <c r="G98" s="590"/>
      <c r="H98" s="590"/>
      <c r="I98" s="590"/>
      <c r="J98" s="590"/>
      <c r="K98" s="591"/>
      <c r="L98" s="591"/>
      <c r="M98" s="591"/>
      <c r="N98" s="591"/>
      <c r="O98" s="591"/>
    </row>
    <row r="99" spans="1:15" x14ac:dyDescent="0.25">
      <c r="A99" s="590"/>
      <c r="B99" s="590"/>
      <c r="C99" s="597"/>
      <c r="D99" s="590"/>
      <c r="E99" s="590"/>
      <c r="F99" s="590"/>
      <c r="G99" s="590"/>
      <c r="H99" s="590"/>
      <c r="I99" s="590"/>
      <c r="J99" s="590"/>
      <c r="K99" s="591"/>
      <c r="L99" s="591"/>
      <c r="M99" s="591"/>
      <c r="N99" s="591"/>
      <c r="O99" s="591"/>
    </row>
    <row r="100" spans="1:15" x14ac:dyDescent="0.25">
      <c r="A100" s="590"/>
      <c r="B100" s="590"/>
      <c r="C100" s="597"/>
      <c r="D100" s="590"/>
      <c r="E100" s="590"/>
      <c r="F100" s="590"/>
      <c r="G100" s="590"/>
      <c r="H100" s="590"/>
      <c r="I100" s="590"/>
      <c r="J100" s="590"/>
      <c r="K100" s="591"/>
      <c r="L100" s="591"/>
      <c r="M100" s="591"/>
      <c r="N100" s="591"/>
      <c r="O100" s="591"/>
    </row>
    <row r="101" spans="1:15" x14ac:dyDescent="0.25">
      <c r="A101" s="590"/>
      <c r="B101" s="590"/>
      <c r="C101" s="597"/>
      <c r="D101" s="590"/>
      <c r="E101" s="590"/>
      <c r="F101" s="590"/>
      <c r="G101" s="590"/>
      <c r="H101" s="590"/>
      <c r="I101" s="590"/>
      <c r="J101" s="590"/>
      <c r="K101" s="591"/>
      <c r="L101" s="591"/>
      <c r="M101" s="591"/>
      <c r="N101" s="591"/>
      <c r="O101" s="591"/>
    </row>
    <row r="102" spans="1:15" x14ac:dyDescent="0.25">
      <c r="A102" s="590"/>
      <c r="B102" s="590"/>
      <c r="C102" s="597"/>
      <c r="D102" s="590"/>
      <c r="E102" s="590"/>
      <c r="F102" s="590"/>
      <c r="G102" s="590"/>
      <c r="H102" s="590"/>
      <c r="I102" s="590"/>
      <c r="J102" s="590"/>
      <c r="K102" s="591"/>
      <c r="L102" s="591"/>
      <c r="M102" s="591"/>
      <c r="N102" s="591"/>
      <c r="O102" s="591"/>
    </row>
    <row r="103" spans="1:15" x14ac:dyDescent="0.25">
      <c r="A103" s="590"/>
      <c r="B103" s="590"/>
      <c r="C103" s="597"/>
      <c r="D103" s="590"/>
      <c r="E103" s="590"/>
      <c r="F103" s="590"/>
      <c r="G103" s="590"/>
      <c r="H103" s="590"/>
      <c r="I103" s="590"/>
      <c r="J103" s="590"/>
      <c r="K103" s="591"/>
      <c r="L103" s="591"/>
      <c r="M103" s="591"/>
      <c r="N103" s="591"/>
      <c r="O103" s="591"/>
    </row>
    <row r="104" spans="1:15" x14ac:dyDescent="0.25">
      <c r="A104" s="590"/>
      <c r="B104" s="590"/>
      <c r="C104" s="597"/>
      <c r="D104" s="590"/>
      <c r="E104" s="590"/>
      <c r="F104" s="590"/>
      <c r="G104" s="590"/>
      <c r="H104" s="590"/>
      <c r="I104" s="590"/>
      <c r="J104" s="590"/>
      <c r="K104" s="591"/>
      <c r="L104" s="591"/>
      <c r="M104" s="591"/>
      <c r="N104" s="591"/>
      <c r="O104" s="591"/>
    </row>
    <row r="105" spans="1:15" x14ac:dyDescent="0.25">
      <c r="A105" s="590"/>
      <c r="B105" s="590"/>
      <c r="C105" s="597"/>
      <c r="D105" s="590"/>
      <c r="E105" s="590"/>
      <c r="F105" s="590"/>
      <c r="G105" s="590"/>
      <c r="H105" s="590"/>
      <c r="I105" s="590"/>
      <c r="J105" s="590"/>
      <c r="K105" s="591"/>
      <c r="L105" s="591"/>
      <c r="M105" s="591"/>
      <c r="N105" s="591"/>
      <c r="O105" s="591"/>
    </row>
    <row r="106" spans="1:15" x14ac:dyDescent="0.25">
      <c r="A106" s="590"/>
      <c r="B106" s="590"/>
      <c r="C106" s="597"/>
      <c r="D106" s="590"/>
      <c r="E106" s="590"/>
      <c r="F106" s="590"/>
      <c r="G106" s="590"/>
      <c r="H106" s="590"/>
      <c r="I106" s="590"/>
      <c r="J106" s="590"/>
      <c r="K106" s="591"/>
      <c r="L106" s="591"/>
      <c r="M106" s="591"/>
      <c r="N106" s="591"/>
      <c r="O106" s="591"/>
    </row>
    <row r="107" spans="1:15" x14ac:dyDescent="0.25">
      <c r="A107" s="590"/>
      <c r="B107" s="590"/>
      <c r="C107" s="597"/>
      <c r="D107" s="590"/>
      <c r="E107" s="598"/>
      <c r="F107" s="598"/>
      <c r="G107" s="590"/>
      <c r="H107" s="590"/>
      <c r="I107" s="590"/>
      <c r="J107" s="590"/>
      <c r="K107" s="591"/>
      <c r="L107" s="591"/>
      <c r="M107" s="591"/>
      <c r="N107" s="591"/>
      <c r="O107" s="591"/>
    </row>
    <row r="108" spans="1:15" x14ac:dyDescent="0.25">
      <c r="A108" s="590"/>
      <c r="B108" s="590"/>
      <c r="C108" s="597"/>
      <c r="D108" s="590"/>
      <c r="E108" s="590"/>
      <c r="F108" s="590"/>
      <c r="G108" s="590"/>
      <c r="H108" s="590"/>
      <c r="I108" s="590"/>
      <c r="J108" s="590"/>
      <c r="K108" s="591"/>
      <c r="L108" s="591"/>
      <c r="M108" s="591"/>
      <c r="N108" s="591"/>
      <c r="O108" s="591"/>
    </row>
    <row r="109" spans="1:15" x14ac:dyDescent="0.25">
      <c r="A109" s="590"/>
      <c r="B109" s="590"/>
      <c r="C109" s="597"/>
      <c r="D109" s="590"/>
      <c r="E109" s="590"/>
      <c r="F109" s="590"/>
      <c r="G109" s="590"/>
      <c r="H109" s="590"/>
      <c r="I109" s="590"/>
      <c r="J109" s="590"/>
      <c r="K109" s="591"/>
      <c r="L109" s="591"/>
      <c r="M109" s="591"/>
      <c r="N109" s="591"/>
      <c r="O109" s="591"/>
    </row>
    <row r="110" spans="1:15" x14ac:dyDescent="0.25">
      <c r="A110" s="590"/>
      <c r="B110" s="590"/>
      <c r="C110" s="597"/>
      <c r="D110" s="590"/>
      <c r="E110" s="590"/>
      <c r="F110" s="590"/>
      <c r="G110" s="590"/>
      <c r="H110" s="590"/>
      <c r="I110" s="590"/>
      <c r="J110" s="590"/>
      <c r="K110" s="591"/>
      <c r="L110" s="591"/>
      <c r="M110" s="591"/>
      <c r="N110" s="591"/>
      <c r="O110" s="591"/>
    </row>
    <row r="111" spans="1:15" x14ac:dyDescent="0.25">
      <c r="A111" s="590"/>
      <c r="B111" s="590"/>
      <c r="C111" s="597"/>
      <c r="D111" s="590"/>
      <c r="E111" s="590"/>
      <c r="F111" s="590"/>
      <c r="G111" s="590"/>
      <c r="H111" s="590"/>
      <c r="I111" s="590"/>
      <c r="J111" s="590"/>
      <c r="K111" s="591"/>
      <c r="L111" s="591"/>
      <c r="M111" s="591"/>
      <c r="N111" s="591"/>
      <c r="O111" s="591"/>
    </row>
    <row r="112" spans="1:15" x14ac:dyDescent="0.25">
      <c r="A112" s="590"/>
      <c r="B112" s="590"/>
      <c r="C112" s="597"/>
      <c r="D112" s="590"/>
      <c r="E112" s="590"/>
      <c r="F112" s="590"/>
      <c r="G112" s="590"/>
      <c r="H112" s="590"/>
      <c r="I112" s="590"/>
      <c r="J112" s="590"/>
      <c r="K112" s="591"/>
      <c r="L112" s="591"/>
      <c r="M112" s="591"/>
      <c r="N112" s="591"/>
      <c r="O112" s="591"/>
    </row>
    <row r="113" spans="1:15" x14ac:dyDescent="0.25">
      <c r="A113" s="590"/>
      <c r="B113" s="590"/>
      <c r="C113" s="597"/>
      <c r="D113" s="590"/>
      <c r="E113" s="590"/>
      <c r="F113" s="590"/>
      <c r="G113" s="590"/>
      <c r="H113" s="590"/>
      <c r="I113" s="590"/>
      <c r="J113" s="590"/>
      <c r="K113" s="591"/>
      <c r="L113" s="591"/>
      <c r="M113" s="591"/>
      <c r="N113" s="591"/>
    </row>
    <row r="114" spans="1:15" x14ac:dyDescent="0.25">
      <c r="E114" s="6"/>
      <c r="F114" s="6"/>
    </row>
    <row r="115" spans="1:15" x14ac:dyDescent="0.25">
      <c r="E115" s="6"/>
      <c r="F115" s="6"/>
    </row>
    <row r="116" spans="1:15" x14ac:dyDescent="0.25">
      <c r="E116" s="6"/>
      <c r="F116" s="6"/>
    </row>
    <row r="117" spans="1:15" x14ac:dyDescent="0.25">
      <c r="E117" s="6"/>
      <c r="F117" s="6"/>
    </row>
    <row r="118" spans="1:15" x14ac:dyDescent="0.25">
      <c r="A118" s="599"/>
    </row>
    <row r="120" spans="1:15" x14ac:dyDescent="0.25">
      <c r="G120" s="753"/>
      <c r="N120" s="753"/>
      <c r="O120" s="753"/>
    </row>
    <row r="121" spans="1:15" x14ac:dyDescent="0.25">
      <c r="H121" s="753"/>
      <c r="I121" s="753"/>
      <c r="J121" s="753"/>
      <c r="K121" s="753"/>
      <c r="L121" s="753"/>
      <c r="O121" s="753"/>
    </row>
    <row r="122" spans="1:15" x14ac:dyDescent="0.25">
      <c r="H122" s="753"/>
      <c r="I122" s="753"/>
      <c r="J122" s="753"/>
      <c r="K122" s="753"/>
      <c r="L122" s="753"/>
      <c r="O122" s="753"/>
    </row>
    <row r="123" spans="1:15" x14ac:dyDescent="0.25">
      <c r="H123" s="753"/>
      <c r="I123" s="753"/>
      <c r="J123" s="753"/>
      <c r="K123" s="753"/>
      <c r="L123" s="753"/>
      <c r="O123" s="753"/>
    </row>
    <row r="124" spans="1:15" x14ac:dyDescent="0.25">
      <c r="H124" s="753"/>
      <c r="I124" s="753"/>
      <c r="J124" s="753"/>
      <c r="K124" s="753"/>
      <c r="L124" s="753"/>
      <c r="M124" s="125"/>
    </row>
    <row r="126" spans="1:15" x14ac:dyDescent="0.25">
      <c r="B126" s="753"/>
      <c r="G126" s="126"/>
    </row>
    <row r="127" spans="1:15" x14ac:dyDescent="0.25">
      <c r="B127" s="753"/>
      <c r="G127" s="126"/>
    </row>
    <row r="128" spans="1:15" x14ac:dyDescent="0.25">
      <c r="B128" s="753"/>
      <c r="G128" s="126"/>
    </row>
  </sheetData>
  <mergeCells count="20">
    <mergeCell ref="A1:E1"/>
    <mergeCell ref="A2:E2"/>
    <mergeCell ref="A5:O5"/>
    <mergeCell ref="I4:O4"/>
    <mergeCell ref="I1:O1"/>
    <mergeCell ref="I2:O2"/>
    <mergeCell ref="B73:D73"/>
    <mergeCell ref="A6:O6"/>
    <mergeCell ref="A7:O7"/>
    <mergeCell ref="A8:O8"/>
    <mergeCell ref="O9:O10"/>
    <mergeCell ref="A9:A10"/>
    <mergeCell ref="B9:B10"/>
    <mergeCell ref="C9:D10"/>
    <mergeCell ref="N9:N10"/>
    <mergeCell ref="E9:E10"/>
    <mergeCell ref="F9:F10"/>
    <mergeCell ref="G9:G10"/>
    <mergeCell ref="H9:L9"/>
    <mergeCell ref="M9:M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VK92"/>
  <sheetViews>
    <sheetView topLeftCell="A14" zoomScaleNormal="100" workbookViewId="0">
      <selection activeCell="S24" sqref="S24"/>
    </sheetView>
  </sheetViews>
  <sheetFormatPr defaultColWidth="9" defaultRowHeight="15.75" x14ac:dyDescent="0.25"/>
  <cols>
    <col min="1" max="1" width="6" style="659" customWidth="1"/>
    <col min="2" max="2" width="11.28515625" style="660" bestFit="1" customWidth="1"/>
    <col min="3" max="3" width="19" style="660" customWidth="1"/>
    <col min="4" max="4" width="8.7109375" style="660" customWidth="1"/>
    <col min="5" max="5" width="7.7109375" style="659" customWidth="1"/>
    <col min="6" max="6" width="11.28515625" style="659" bestFit="1" customWidth="1"/>
    <col min="7" max="7" width="6.85546875" style="660" customWidth="1"/>
    <col min="8" max="8" width="6.140625" style="660" customWidth="1"/>
    <col min="9" max="9" width="6.42578125" style="660" customWidth="1"/>
    <col min="10" max="10" width="6.140625" style="660" customWidth="1"/>
    <col min="11" max="11" width="6.5703125" style="660" customWidth="1"/>
    <col min="12" max="12" width="6.28515625" style="660" customWidth="1"/>
    <col min="13" max="13" width="7.85546875" style="660" customWidth="1"/>
    <col min="14" max="14" width="8.7109375" style="660" bestFit="1" customWidth="1"/>
    <col min="15" max="15" width="10.7109375" style="660" bestFit="1" customWidth="1"/>
    <col min="16" max="254" width="9" style="660"/>
    <col min="255" max="255" width="6" style="660" customWidth="1"/>
    <col min="256" max="256" width="13.42578125" style="660" customWidth="1"/>
    <col min="257" max="257" width="19" style="660" customWidth="1"/>
    <col min="258" max="258" width="8.7109375" style="660" customWidth="1"/>
    <col min="259" max="259" width="9" style="660" hidden="1" customWidth="1"/>
    <col min="260" max="260" width="7.7109375" style="660" customWidth="1"/>
    <col min="261" max="261" width="10.28515625" style="660" customWidth="1"/>
    <col min="262" max="262" width="0.140625" style="660" customWidth="1"/>
    <col min="263" max="263" width="6.85546875" style="660" customWidth="1"/>
    <col min="264" max="264" width="6.140625" style="660" customWidth="1"/>
    <col min="265" max="265" width="6.42578125" style="660" customWidth="1"/>
    <col min="266" max="266" width="6.140625" style="660" customWidth="1"/>
    <col min="267" max="267" width="6.5703125" style="660" customWidth="1"/>
    <col min="268" max="268" width="6.28515625" style="660" customWidth="1"/>
    <col min="269" max="269" width="7.85546875" style="660" customWidth="1"/>
    <col min="270" max="270" width="7.5703125" style="660" customWidth="1"/>
    <col min="271" max="271" width="8.28515625" style="660" customWidth="1"/>
    <col min="272" max="510" width="9" style="660"/>
    <col min="511" max="511" width="6" style="660" customWidth="1"/>
    <col min="512" max="512" width="13.42578125" style="660" customWidth="1"/>
    <col min="513" max="513" width="19" style="660" customWidth="1"/>
    <col min="514" max="514" width="8.7109375" style="660" customWidth="1"/>
    <col min="515" max="515" width="9" style="660" hidden="1" customWidth="1"/>
    <col min="516" max="516" width="7.7109375" style="660" customWidth="1"/>
    <col min="517" max="517" width="10.28515625" style="660" customWidth="1"/>
    <col min="518" max="518" width="0.140625" style="660" customWidth="1"/>
    <col min="519" max="519" width="6.85546875" style="660" customWidth="1"/>
    <col min="520" max="520" width="6.140625" style="660" customWidth="1"/>
    <col min="521" max="521" width="6.42578125" style="660" customWidth="1"/>
    <col min="522" max="522" width="6.140625" style="660" customWidth="1"/>
    <col min="523" max="523" width="6.5703125" style="660" customWidth="1"/>
    <col min="524" max="524" width="6.28515625" style="660" customWidth="1"/>
    <col min="525" max="525" width="7.85546875" style="660" customWidth="1"/>
    <col min="526" max="526" width="7.5703125" style="660" customWidth="1"/>
    <col min="527" max="527" width="8.28515625" style="660" customWidth="1"/>
    <col min="528" max="766" width="9" style="660"/>
    <col min="767" max="767" width="6" style="660" customWidth="1"/>
    <col min="768" max="768" width="13.42578125" style="660" customWidth="1"/>
    <col min="769" max="769" width="19" style="660" customWidth="1"/>
    <col min="770" max="770" width="8.7109375" style="660" customWidth="1"/>
    <col min="771" max="771" width="9" style="660" hidden="1" customWidth="1"/>
    <col min="772" max="772" width="7.7109375" style="660" customWidth="1"/>
    <col min="773" max="773" width="10.28515625" style="660" customWidth="1"/>
    <col min="774" max="774" width="0.140625" style="660" customWidth="1"/>
    <col min="775" max="775" width="6.85546875" style="660" customWidth="1"/>
    <col min="776" max="776" width="6.140625" style="660" customWidth="1"/>
    <col min="777" max="777" width="6.42578125" style="660" customWidth="1"/>
    <col min="778" max="778" width="6.140625" style="660" customWidth="1"/>
    <col min="779" max="779" width="6.5703125" style="660" customWidth="1"/>
    <col min="780" max="780" width="6.28515625" style="660" customWidth="1"/>
    <col min="781" max="781" width="7.85546875" style="660" customWidth="1"/>
    <col min="782" max="782" width="7.5703125" style="660" customWidth="1"/>
    <col min="783" max="783" width="8.28515625" style="660" customWidth="1"/>
    <col min="784" max="1022" width="9" style="660"/>
    <col min="1023" max="1023" width="6" style="660" customWidth="1"/>
    <col min="1024" max="1024" width="13.42578125" style="660" customWidth="1"/>
    <col min="1025" max="1025" width="19" style="660" customWidth="1"/>
    <col min="1026" max="1026" width="8.7109375" style="660" customWidth="1"/>
    <col min="1027" max="1027" width="9" style="660" hidden="1" customWidth="1"/>
    <col min="1028" max="1028" width="7.7109375" style="660" customWidth="1"/>
    <col min="1029" max="1029" width="10.28515625" style="660" customWidth="1"/>
    <col min="1030" max="1030" width="0.140625" style="660" customWidth="1"/>
    <col min="1031" max="1031" width="6.85546875" style="660" customWidth="1"/>
    <col min="1032" max="1032" width="6.140625" style="660" customWidth="1"/>
    <col min="1033" max="1033" width="6.42578125" style="660" customWidth="1"/>
    <col min="1034" max="1034" width="6.140625" style="660" customWidth="1"/>
    <col min="1035" max="1035" width="6.5703125" style="660" customWidth="1"/>
    <col min="1036" max="1036" width="6.28515625" style="660" customWidth="1"/>
    <col min="1037" max="1037" width="7.85546875" style="660" customWidth="1"/>
    <col min="1038" max="1038" width="7.5703125" style="660" customWidth="1"/>
    <col min="1039" max="1039" width="8.28515625" style="660" customWidth="1"/>
    <col min="1040" max="1278" width="9" style="660"/>
    <col min="1279" max="1279" width="6" style="660" customWidth="1"/>
    <col min="1280" max="1280" width="13.42578125" style="660" customWidth="1"/>
    <col min="1281" max="1281" width="19" style="660" customWidth="1"/>
    <col min="1282" max="1282" width="8.7109375" style="660" customWidth="1"/>
    <col min="1283" max="1283" width="9" style="660" hidden="1" customWidth="1"/>
    <col min="1284" max="1284" width="7.7109375" style="660" customWidth="1"/>
    <col min="1285" max="1285" width="10.28515625" style="660" customWidth="1"/>
    <col min="1286" max="1286" width="0.140625" style="660" customWidth="1"/>
    <col min="1287" max="1287" width="6.85546875" style="660" customWidth="1"/>
    <col min="1288" max="1288" width="6.140625" style="660" customWidth="1"/>
    <col min="1289" max="1289" width="6.42578125" style="660" customWidth="1"/>
    <col min="1290" max="1290" width="6.140625" style="660" customWidth="1"/>
    <col min="1291" max="1291" width="6.5703125" style="660" customWidth="1"/>
    <col min="1292" max="1292" width="6.28515625" style="660" customWidth="1"/>
    <col min="1293" max="1293" width="7.85546875" style="660" customWidth="1"/>
    <col min="1294" max="1294" width="7.5703125" style="660" customWidth="1"/>
    <col min="1295" max="1295" width="8.28515625" style="660" customWidth="1"/>
    <col min="1296" max="1534" width="9" style="660"/>
    <col min="1535" max="1535" width="6" style="660" customWidth="1"/>
    <col min="1536" max="1536" width="13.42578125" style="660" customWidth="1"/>
    <col min="1537" max="1537" width="19" style="660" customWidth="1"/>
    <col min="1538" max="1538" width="8.7109375" style="660" customWidth="1"/>
    <col min="1539" max="1539" width="9" style="660" hidden="1" customWidth="1"/>
    <col min="1540" max="1540" width="7.7109375" style="660" customWidth="1"/>
    <col min="1541" max="1541" width="10.28515625" style="660" customWidth="1"/>
    <col min="1542" max="1542" width="0.140625" style="660" customWidth="1"/>
    <col min="1543" max="1543" width="6.85546875" style="660" customWidth="1"/>
    <col min="1544" max="1544" width="6.140625" style="660" customWidth="1"/>
    <col min="1545" max="1545" width="6.42578125" style="660" customWidth="1"/>
    <col min="1546" max="1546" width="6.140625" style="660" customWidth="1"/>
    <col min="1547" max="1547" width="6.5703125" style="660" customWidth="1"/>
    <col min="1548" max="1548" width="6.28515625" style="660" customWidth="1"/>
    <col min="1549" max="1549" width="7.85546875" style="660" customWidth="1"/>
    <col min="1550" max="1550" width="7.5703125" style="660" customWidth="1"/>
    <col min="1551" max="1551" width="8.28515625" style="660" customWidth="1"/>
    <col min="1552" max="1790" width="9" style="660"/>
    <col min="1791" max="1791" width="6" style="660" customWidth="1"/>
    <col min="1792" max="1792" width="13.42578125" style="660" customWidth="1"/>
    <col min="1793" max="1793" width="19" style="660" customWidth="1"/>
    <col min="1794" max="1794" width="8.7109375" style="660" customWidth="1"/>
    <col min="1795" max="1795" width="9" style="660" hidden="1" customWidth="1"/>
    <col min="1796" max="1796" width="7.7109375" style="660" customWidth="1"/>
    <col min="1797" max="1797" width="10.28515625" style="660" customWidth="1"/>
    <col min="1798" max="1798" width="0.140625" style="660" customWidth="1"/>
    <col min="1799" max="1799" width="6.85546875" style="660" customWidth="1"/>
    <col min="1800" max="1800" width="6.140625" style="660" customWidth="1"/>
    <col min="1801" max="1801" width="6.42578125" style="660" customWidth="1"/>
    <col min="1802" max="1802" width="6.140625" style="660" customWidth="1"/>
    <col min="1803" max="1803" width="6.5703125" style="660" customWidth="1"/>
    <col min="1804" max="1804" width="6.28515625" style="660" customWidth="1"/>
    <col min="1805" max="1805" width="7.85546875" style="660" customWidth="1"/>
    <col min="1806" max="1806" width="7.5703125" style="660" customWidth="1"/>
    <col min="1807" max="1807" width="8.28515625" style="660" customWidth="1"/>
    <col min="1808" max="2046" width="9" style="660"/>
    <col min="2047" max="2047" width="6" style="660" customWidth="1"/>
    <col min="2048" max="2048" width="13.42578125" style="660" customWidth="1"/>
    <col min="2049" max="2049" width="19" style="660" customWidth="1"/>
    <col min="2050" max="2050" width="8.7109375" style="660" customWidth="1"/>
    <col min="2051" max="2051" width="9" style="660" hidden="1" customWidth="1"/>
    <col min="2052" max="2052" width="7.7109375" style="660" customWidth="1"/>
    <col min="2053" max="2053" width="10.28515625" style="660" customWidth="1"/>
    <col min="2054" max="2054" width="0.140625" style="660" customWidth="1"/>
    <col min="2055" max="2055" width="6.85546875" style="660" customWidth="1"/>
    <col min="2056" max="2056" width="6.140625" style="660" customWidth="1"/>
    <col min="2057" max="2057" width="6.42578125" style="660" customWidth="1"/>
    <col min="2058" max="2058" width="6.140625" style="660" customWidth="1"/>
    <col min="2059" max="2059" width="6.5703125" style="660" customWidth="1"/>
    <col min="2060" max="2060" width="6.28515625" style="660" customWidth="1"/>
    <col min="2061" max="2061" width="7.85546875" style="660" customWidth="1"/>
    <col min="2062" max="2062" width="7.5703125" style="660" customWidth="1"/>
    <col min="2063" max="2063" width="8.28515625" style="660" customWidth="1"/>
    <col min="2064" max="2302" width="9" style="660"/>
    <col min="2303" max="2303" width="6" style="660" customWidth="1"/>
    <col min="2304" max="2304" width="13.42578125" style="660" customWidth="1"/>
    <col min="2305" max="2305" width="19" style="660" customWidth="1"/>
    <col min="2306" max="2306" width="8.7109375" style="660" customWidth="1"/>
    <col min="2307" max="2307" width="9" style="660" hidden="1" customWidth="1"/>
    <col min="2308" max="2308" width="7.7109375" style="660" customWidth="1"/>
    <col min="2309" max="2309" width="10.28515625" style="660" customWidth="1"/>
    <col min="2310" max="2310" width="0.140625" style="660" customWidth="1"/>
    <col min="2311" max="2311" width="6.85546875" style="660" customWidth="1"/>
    <col min="2312" max="2312" width="6.140625" style="660" customWidth="1"/>
    <col min="2313" max="2313" width="6.42578125" style="660" customWidth="1"/>
    <col min="2314" max="2314" width="6.140625" style="660" customWidth="1"/>
    <col min="2315" max="2315" width="6.5703125" style="660" customWidth="1"/>
    <col min="2316" max="2316" width="6.28515625" style="660" customWidth="1"/>
    <col min="2317" max="2317" width="7.85546875" style="660" customWidth="1"/>
    <col min="2318" max="2318" width="7.5703125" style="660" customWidth="1"/>
    <col min="2319" max="2319" width="8.28515625" style="660" customWidth="1"/>
    <col min="2320" max="2558" width="9" style="660"/>
    <col min="2559" max="2559" width="6" style="660" customWidth="1"/>
    <col min="2560" max="2560" width="13.42578125" style="660" customWidth="1"/>
    <col min="2561" max="2561" width="19" style="660" customWidth="1"/>
    <col min="2562" max="2562" width="8.7109375" style="660" customWidth="1"/>
    <col min="2563" max="2563" width="9" style="660" hidden="1" customWidth="1"/>
    <col min="2564" max="2564" width="7.7109375" style="660" customWidth="1"/>
    <col min="2565" max="2565" width="10.28515625" style="660" customWidth="1"/>
    <col min="2566" max="2566" width="0.140625" style="660" customWidth="1"/>
    <col min="2567" max="2567" width="6.85546875" style="660" customWidth="1"/>
    <col min="2568" max="2568" width="6.140625" style="660" customWidth="1"/>
    <col min="2569" max="2569" width="6.42578125" style="660" customWidth="1"/>
    <col min="2570" max="2570" width="6.140625" style="660" customWidth="1"/>
    <col min="2571" max="2571" width="6.5703125" style="660" customWidth="1"/>
    <col min="2572" max="2572" width="6.28515625" style="660" customWidth="1"/>
    <col min="2573" max="2573" width="7.85546875" style="660" customWidth="1"/>
    <col min="2574" max="2574" width="7.5703125" style="660" customWidth="1"/>
    <col min="2575" max="2575" width="8.28515625" style="660" customWidth="1"/>
    <col min="2576" max="2814" width="9" style="660"/>
    <col min="2815" max="2815" width="6" style="660" customWidth="1"/>
    <col min="2816" max="2816" width="13.42578125" style="660" customWidth="1"/>
    <col min="2817" max="2817" width="19" style="660" customWidth="1"/>
    <col min="2818" max="2818" width="8.7109375" style="660" customWidth="1"/>
    <col min="2819" max="2819" width="9" style="660" hidden="1" customWidth="1"/>
    <col min="2820" max="2820" width="7.7109375" style="660" customWidth="1"/>
    <col min="2821" max="2821" width="10.28515625" style="660" customWidth="1"/>
    <col min="2822" max="2822" width="0.140625" style="660" customWidth="1"/>
    <col min="2823" max="2823" width="6.85546875" style="660" customWidth="1"/>
    <col min="2824" max="2824" width="6.140625" style="660" customWidth="1"/>
    <col min="2825" max="2825" width="6.42578125" style="660" customWidth="1"/>
    <col min="2826" max="2826" width="6.140625" style="660" customWidth="1"/>
    <col min="2827" max="2827" width="6.5703125" style="660" customWidth="1"/>
    <col min="2828" max="2828" width="6.28515625" style="660" customWidth="1"/>
    <col min="2829" max="2829" width="7.85546875" style="660" customWidth="1"/>
    <col min="2830" max="2830" width="7.5703125" style="660" customWidth="1"/>
    <col min="2831" max="2831" width="8.28515625" style="660" customWidth="1"/>
    <col min="2832" max="3070" width="9" style="660"/>
    <col min="3071" max="3071" width="6" style="660" customWidth="1"/>
    <col min="3072" max="3072" width="13.42578125" style="660" customWidth="1"/>
    <col min="3073" max="3073" width="19" style="660" customWidth="1"/>
    <col min="3074" max="3074" width="8.7109375" style="660" customWidth="1"/>
    <col min="3075" max="3075" width="9" style="660" hidden="1" customWidth="1"/>
    <col min="3076" max="3076" width="7.7109375" style="660" customWidth="1"/>
    <col min="3077" max="3077" width="10.28515625" style="660" customWidth="1"/>
    <col min="3078" max="3078" width="0.140625" style="660" customWidth="1"/>
    <col min="3079" max="3079" width="6.85546875" style="660" customWidth="1"/>
    <col min="3080" max="3080" width="6.140625" style="660" customWidth="1"/>
    <col min="3081" max="3081" width="6.42578125" style="660" customWidth="1"/>
    <col min="3082" max="3082" width="6.140625" style="660" customWidth="1"/>
    <col min="3083" max="3083" width="6.5703125" style="660" customWidth="1"/>
    <col min="3084" max="3084" width="6.28515625" style="660" customWidth="1"/>
    <col min="3085" max="3085" width="7.85546875" style="660" customWidth="1"/>
    <col min="3086" max="3086" width="7.5703125" style="660" customWidth="1"/>
    <col min="3087" max="3087" width="8.28515625" style="660" customWidth="1"/>
    <col min="3088" max="3326" width="9" style="660"/>
    <col min="3327" max="3327" width="6" style="660" customWidth="1"/>
    <col min="3328" max="3328" width="13.42578125" style="660" customWidth="1"/>
    <col min="3329" max="3329" width="19" style="660" customWidth="1"/>
    <col min="3330" max="3330" width="8.7109375" style="660" customWidth="1"/>
    <col min="3331" max="3331" width="9" style="660" hidden="1" customWidth="1"/>
    <col min="3332" max="3332" width="7.7109375" style="660" customWidth="1"/>
    <col min="3333" max="3333" width="10.28515625" style="660" customWidth="1"/>
    <col min="3334" max="3334" width="0.140625" style="660" customWidth="1"/>
    <col min="3335" max="3335" width="6.85546875" style="660" customWidth="1"/>
    <col min="3336" max="3336" width="6.140625" style="660" customWidth="1"/>
    <col min="3337" max="3337" width="6.42578125" style="660" customWidth="1"/>
    <col min="3338" max="3338" width="6.140625" style="660" customWidth="1"/>
    <col min="3339" max="3339" width="6.5703125" style="660" customWidth="1"/>
    <col min="3340" max="3340" width="6.28515625" style="660" customWidth="1"/>
    <col min="3341" max="3341" width="7.85546875" style="660" customWidth="1"/>
    <col min="3342" max="3342" width="7.5703125" style="660" customWidth="1"/>
    <col min="3343" max="3343" width="8.28515625" style="660" customWidth="1"/>
    <col min="3344" max="3582" width="9" style="660"/>
    <col min="3583" max="3583" width="6" style="660" customWidth="1"/>
    <col min="3584" max="3584" width="13.42578125" style="660" customWidth="1"/>
    <col min="3585" max="3585" width="19" style="660" customWidth="1"/>
    <col min="3586" max="3586" width="8.7109375" style="660" customWidth="1"/>
    <col min="3587" max="3587" width="9" style="660" hidden="1" customWidth="1"/>
    <col min="3588" max="3588" width="7.7109375" style="660" customWidth="1"/>
    <col min="3589" max="3589" width="10.28515625" style="660" customWidth="1"/>
    <col min="3590" max="3590" width="0.140625" style="660" customWidth="1"/>
    <col min="3591" max="3591" width="6.85546875" style="660" customWidth="1"/>
    <col min="3592" max="3592" width="6.140625" style="660" customWidth="1"/>
    <col min="3593" max="3593" width="6.42578125" style="660" customWidth="1"/>
    <col min="3594" max="3594" width="6.140625" style="660" customWidth="1"/>
    <col min="3595" max="3595" width="6.5703125" style="660" customWidth="1"/>
    <col min="3596" max="3596" width="6.28515625" style="660" customWidth="1"/>
    <col min="3597" max="3597" width="7.85546875" style="660" customWidth="1"/>
    <col min="3598" max="3598" width="7.5703125" style="660" customWidth="1"/>
    <col min="3599" max="3599" width="8.28515625" style="660" customWidth="1"/>
    <col min="3600" max="3838" width="9" style="660"/>
    <col min="3839" max="3839" width="6" style="660" customWidth="1"/>
    <col min="3840" max="3840" width="13.42578125" style="660" customWidth="1"/>
    <col min="3841" max="3841" width="19" style="660" customWidth="1"/>
    <col min="3842" max="3842" width="8.7109375" style="660" customWidth="1"/>
    <col min="3843" max="3843" width="9" style="660" hidden="1" customWidth="1"/>
    <col min="3844" max="3844" width="7.7109375" style="660" customWidth="1"/>
    <col min="3845" max="3845" width="10.28515625" style="660" customWidth="1"/>
    <col min="3846" max="3846" width="0.140625" style="660" customWidth="1"/>
    <col min="3847" max="3847" width="6.85546875" style="660" customWidth="1"/>
    <col min="3848" max="3848" width="6.140625" style="660" customWidth="1"/>
    <col min="3849" max="3849" width="6.42578125" style="660" customWidth="1"/>
    <col min="3850" max="3850" width="6.140625" style="660" customWidth="1"/>
    <col min="3851" max="3851" width="6.5703125" style="660" customWidth="1"/>
    <col min="3852" max="3852" width="6.28515625" style="660" customWidth="1"/>
    <col min="3853" max="3853" width="7.85546875" style="660" customWidth="1"/>
    <col min="3854" max="3854" width="7.5703125" style="660" customWidth="1"/>
    <col min="3855" max="3855" width="8.28515625" style="660" customWidth="1"/>
    <col min="3856" max="4094" width="9" style="660"/>
    <col min="4095" max="4095" width="6" style="660" customWidth="1"/>
    <col min="4096" max="4096" width="13.42578125" style="660" customWidth="1"/>
    <col min="4097" max="4097" width="19" style="660" customWidth="1"/>
    <col min="4098" max="4098" width="8.7109375" style="660" customWidth="1"/>
    <col min="4099" max="4099" width="9" style="660" hidden="1" customWidth="1"/>
    <col min="4100" max="4100" width="7.7109375" style="660" customWidth="1"/>
    <col min="4101" max="4101" width="10.28515625" style="660" customWidth="1"/>
    <col min="4102" max="4102" width="0.140625" style="660" customWidth="1"/>
    <col min="4103" max="4103" width="6.85546875" style="660" customWidth="1"/>
    <col min="4104" max="4104" width="6.140625" style="660" customWidth="1"/>
    <col min="4105" max="4105" width="6.42578125" style="660" customWidth="1"/>
    <col min="4106" max="4106" width="6.140625" style="660" customWidth="1"/>
    <col min="4107" max="4107" width="6.5703125" style="660" customWidth="1"/>
    <col min="4108" max="4108" width="6.28515625" style="660" customWidth="1"/>
    <col min="4109" max="4109" width="7.85546875" style="660" customWidth="1"/>
    <col min="4110" max="4110" width="7.5703125" style="660" customWidth="1"/>
    <col min="4111" max="4111" width="8.28515625" style="660" customWidth="1"/>
    <col min="4112" max="4350" width="9" style="660"/>
    <col min="4351" max="4351" width="6" style="660" customWidth="1"/>
    <col min="4352" max="4352" width="13.42578125" style="660" customWidth="1"/>
    <col min="4353" max="4353" width="19" style="660" customWidth="1"/>
    <col min="4354" max="4354" width="8.7109375" style="660" customWidth="1"/>
    <col min="4355" max="4355" width="9" style="660" hidden="1" customWidth="1"/>
    <col min="4356" max="4356" width="7.7109375" style="660" customWidth="1"/>
    <col min="4357" max="4357" width="10.28515625" style="660" customWidth="1"/>
    <col min="4358" max="4358" width="0.140625" style="660" customWidth="1"/>
    <col min="4359" max="4359" width="6.85546875" style="660" customWidth="1"/>
    <col min="4360" max="4360" width="6.140625" style="660" customWidth="1"/>
    <col min="4361" max="4361" width="6.42578125" style="660" customWidth="1"/>
    <col min="4362" max="4362" width="6.140625" style="660" customWidth="1"/>
    <col min="4363" max="4363" width="6.5703125" style="660" customWidth="1"/>
    <col min="4364" max="4364" width="6.28515625" style="660" customWidth="1"/>
    <col min="4365" max="4365" width="7.85546875" style="660" customWidth="1"/>
    <col min="4366" max="4366" width="7.5703125" style="660" customWidth="1"/>
    <col min="4367" max="4367" width="8.28515625" style="660" customWidth="1"/>
    <col min="4368" max="4606" width="9" style="660"/>
    <col min="4607" max="4607" width="6" style="660" customWidth="1"/>
    <col min="4608" max="4608" width="13.42578125" style="660" customWidth="1"/>
    <col min="4609" max="4609" width="19" style="660" customWidth="1"/>
    <col min="4610" max="4610" width="8.7109375" style="660" customWidth="1"/>
    <col min="4611" max="4611" width="9" style="660" hidden="1" customWidth="1"/>
    <col min="4612" max="4612" width="7.7109375" style="660" customWidth="1"/>
    <col min="4613" max="4613" width="10.28515625" style="660" customWidth="1"/>
    <col min="4614" max="4614" width="0.140625" style="660" customWidth="1"/>
    <col min="4615" max="4615" width="6.85546875" style="660" customWidth="1"/>
    <col min="4616" max="4616" width="6.140625" style="660" customWidth="1"/>
    <col min="4617" max="4617" width="6.42578125" style="660" customWidth="1"/>
    <col min="4618" max="4618" width="6.140625" style="660" customWidth="1"/>
    <col min="4619" max="4619" width="6.5703125" style="660" customWidth="1"/>
    <col min="4620" max="4620" width="6.28515625" style="660" customWidth="1"/>
    <col min="4621" max="4621" width="7.85546875" style="660" customWidth="1"/>
    <col min="4622" max="4622" width="7.5703125" style="660" customWidth="1"/>
    <col min="4623" max="4623" width="8.28515625" style="660" customWidth="1"/>
    <col min="4624" max="4862" width="9" style="660"/>
    <col min="4863" max="4863" width="6" style="660" customWidth="1"/>
    <col min="4864" max="4864" width="13.42578125" style="660" customWidth="1"/>
    <col min="4865" max="4865" width="19" style="660" customWidth="1"/>
    <col min="4866" max="4866" width="8.7109375" style="660" customWidth="1"/>
    <col min="4867" max="4867" width="9" style="660" hidden="1" customWidth="1"/>
    <col min="4868" max="4868" width="7.7109375" style="660" customWidth="1"/>
    <col min="4869" max="4869" width="10.28515625" style="660" customWidth="1"/>
    <col min="4870" max="4870" width="0.140625" style="660" customWidth="1"/>
    <col min="4871" max="4871" width="6.85546875" style="660" customWidth="1"/>
    <col min="4872" max="4872" width="6.140625" style="660" customWidth="1"/>
    <col min="4873" max="4873" width="6.42578125" style="660" customWidth="1"/>
    <col min="4874" max="4874" width="6.140625" style="660" customWidth="1"/>
    <col min="4875" max="4875" width="6.5703125" style="660" customWidth="1"/>
    <col min="4876" max="4876" width="6.28515625" style="660" customWidth="1"/>
    <col min="4877" max="4877" width="7.85546875" style="660" customWidth="1"/>
    <col min="4878" max="4878" width="7.5703125" style="660" customWidth="1"/>
    <col min="4879" max="4879" width="8.28515625" style="660" customWidth="1"/>
    <col min="4880" max="5118" width="9" style="660"/>
    <col min="5119" max="5119" width="6" style="660" customWidth="1"/>
    <col min="5120" max="5120" width="13.42578125" style="660" customWidth="1"/>
    <col min="5121" max="5121" width="19" style="660" customWidth="1"/>
    <col min="5122" max="5122" width="8.7109375" style="660" customWidth="1"/>
    <col min="5123" max="5123" width="9" style="660" hidden="1" customWidth="1"/>
    <col min="5124" max="5124" width="7.7109375" style="660" customWidth="1"/>
    <col min="5125" max="5125" width="10.28515625" style="660" customWidth="1"/>
    <col min="5126" max="5126" width="0.140625" style="660" customWidth="1"/>
    <col min="5127" max="5127" width="6.85546875" style="660" customWidth="1"/>
    <col min="5128" max="5128" width="6.140625" style="660" customWidth="1"/>
    <col min="5129" max="5129" width="6.42578125" style="660" customWidth="1"/>
    <col min="5130" max="5130" width="6.140625" style="660" customWidth="1"/>
    <col min="5131" max="5131" width="6.5703125" style="660" customWidth="1"/>
    <col min="5132" max="5132" width="6.28515625" style="660" customWidth="1"/>
    <col min="5133" max="5133" width="7.85546875" style="660" customWidth="1"/>
    <col min="5134" max="5134" width="7.5703125" style="660" customWidth="1"/>
    <col min="5135" max="5135" width="8.28515625" style="660" customWidth="1"/>
    <col min="5136" max="5374" width="9" style="660"/>
    <col min="5375" max="5375" width="6" style="660" customWidth="1"/>
    <col min="5376" max="5376" width="13.42578125" style="660" customWidth="1"/>
    <col min="5377" max="5377" width="19" style="660" customWidth="1"/>
    <col min="5378" max="5378" width="8.7109375" style="660" customWidth="1"/>
    <col min="5379" max="5379" width="9" style="660" hidden="1" customWidth="1"/>
    <col min="5380" max="5380" width="7.7109375" style="660" customWidth="1"/>
    <col min="5381" max="5381" width="10.28515625" style="660" customWidth="1"/>
    <col min="5382" max="5382" width="0.140625" style="660" customWidth="1"/>
    <col min="5383" max="5383" width="6.85546875" style="660" customWidth="1"/>
    <col min="5384" max="5384" width="6.140625" style="660" customWidth="1"/>
    <col min="5385" max="5385" width="6.42578125" style="660" customWidth="1"/>
    <col min="5386" max="5386" width="6.140625" style="660" customWidth="1"/>
    <col min="5387" max="5387" width="6.5703125" style="660" customWidth="1"/>
    <col min="5388" max="5388" width="6.28515625" style="660" customWidth="1"/>
    <col min="5389" max="5389" width="7.85546875" style="660" customWidth="1"/>
    <col min="5390" max="5390" width="7.5703125" style="660" customWidth="1"/>
    <col min="5391" max="5391" width="8.28515625" style="660" customWidth="1"/>
    <col min="5392" max="5630" width="9" style="660"/>
    <col min="5631" max="5631" width="6" style="660" customWidth="1"/>
    <col min="5632" max="5632" width="13.42578125" style="660" customWidth="1"/>
    <col min="5633" max="5633" width="19" style="660" customWidth="1"/>
    <col min="5634" max="5634" width="8.7109375" style="660" customWidth="1"/>
    <col min="5635" max="5635" width="9" style="660" hidden="1" customWidth="1"/>
    <col min="5636" max="5636" width="7.7109375" style="660" customWidth="1"/>
    <col min="5637" max="5637" width="10.28515625" style="660" customWidth="1"/>
    <col min="5638" max="5638" width="0.140625" style="660" customWidth="1"/>
    <col min="5639" max="5639" width="6.85546875" style="660" customWidth="1"/>
    <col min="5640" max="5640" width="6.140625" style="660" customWidth="1"/>
    <col min="5641" max="5641" width="6.42578125" style="660" customWidth="1"/>
    <col min="5642" max="5642" width="6.140625" style="660" customWidth="1"/>
    <col min="5643" max="5643" width="6.5703125" style="660" customWidth="1"/>
    <col min="5644" max="5644" width="6.28515625" style="660" customWidth="1"/>
    <col min="5645" max="5645" width="7.85546875" style="660" customWidth="1"/>
    <col min="5646" max="5646" width="7.5703125" style="660" customWidth="1"/>
    <col min="5647" max="5647" width="8.28515625" style="660" customWidth="1"/>
    <col min="5648" max="5886" width="9" style="660"/>
    <col min="5887" max="5887" width="6" style="660" customWidth="1"/>
    <col min="5888" max="5888" width="13.42578125" style="660" customWidth="1"/>
    <col min="5889" max="5889" width="19" style="660" customWidth="1"/>
    <col min="5890" max="5890" width="8.7109375" style="660" customWidth="1"/>
    <col min="5891" max="5891" width="9" style="660" hidden="1" customWidth="1"/>
    <col min="5892" max="5892" width="7.7109375" style="660" customWidth="1"/>
    <col min="5893" max="5893" width="10.28515625" style="660" customWidth="1"/>
    <col min="5894" max="5894" width="0.140625" style="660" customWidth="1"/>
    <col min="5895" max="5895" width="6.85546875" style="660" customWidth="1"/>
    <col min="5896" max="5896" width="6.140625" style="660" customWidth="1"/>
    <col min="5897" max="5897" width="6.42578125" style="660" customWidth="1"/>
    <col min="5898" max="5898" width="6.140625" style="660" customWidth="1"/>
    <col min="5899" max="5899" width="6.5703125" style="660" customWidth="1"/>
    <col min="5900" max="5900" width="6.28515625" style="660" customWidth="1"/>
    <col min="5901" max="5901" width="7.85546875" style="660" customWidth="1"/>
    <col min="5902" max="5902" width="7.5703125" style="660" customWidth="1"/>
    <col min="5903" max="5903" width="8.28515625" style="660" customWidth="1"/>
    <col min="5904" max="6142" width="9" style="660"/>
    <col min="6143" max="6143" width="6" style="660" customWidth="1"/>
    <col min="6144" max="6144" width="13.42578125" style="660" customWidth="1"/>
    <col min="6145" max="6145" width="19" style="660" customWidth="1"/>
    <col min="6146" max="6146" width="8.7109375" style="660" customWidth="1"/>
    <col min="6147" max="6147" width="9" style="660" hidden="1" customWidth="1"/>
    <col min="6148" max="6148" width="7.7109375" style="660" customWidth="1"/>
    <col min="6149" max="6149" width="10.28515625" style="660" customWidth="1"/>
    <col min="6150" max="6150" width="0.140625" style="660" customWidth="1"/>
    <col min="6151" max="6151" width="6.85546875" style="660" customWidth="1"/>
    <col min="6152" max="6152" width="6.140625" style="660" customWidth="1"/>
    <col min="6153" max="6153" width="6.42578125" style="660" customWidth="1"/>
    <col min="6154" max="6154" width="6.140625" style="660" customWidth="1"/>
    <col min="6155" max="6155" width="6.5703125" style="660" customWidth="1"/>
    <col min="6156" max="6156" width="6.28515625" style="660" customWidth="1"/>
    <col min="6157" max="6157" width="7.85546875" style="660" customWidth="1"/>
    <col min="6158" max="6158" width="7.5703125" style="660" customWidth="1"/>
    <col min="6159" max="6159" width="8.28515625" style="660" customWidth="1"/>
    <col min="6160" max="6398" width="9" style="660"/>
    <col min="6399" max="6399" width="6" style="660" customWidth="1"/>
    <col min="6400" max="6400" width="13.42578125" style="660" customWidth="1"/>
    <col min="6401" max="6401" width="19" style="660" customWidth="1"/>
    <col min="6402" max="6402" width="8.7109375" style="660" customWidth="1"/>
    <col min="6403" max="6403" width="9" style="660" hidden="1" customWidth="1"/>
    <col min="6404" max="6404" width="7.7109375" style="660" customWidth="1"/>
    <col min="6405" max="6405" width="10.28515625" style="660" customWidth="1"/>
    <col min="6406" max="6406" width="0.140625" style="660" customWidth="1"/>
    <col min="6407" max="6407" width="6.85546875" style="660" customWidth="1"/>
    <col min="6408" max="6408" width="6.140625" style="660" customWidth="1"/>
    <col min="6409" max="6409" width="6.42578125" style="660" customWidth="1"/>
    <col min="6410" max="6410" width="6.140625" style="660" customWidth="1"/>
    <col min="6411" max="6411" width="6.5703125" style="660" customWidth="1"/>
    <col min="6412" max="6412" width="6.28515625" style="660" customWidth="1"/>
    <col min="6413" max="6413" width="7.85546875" style="660" customWidth="1"/>
    <col min="6414" max="6414" width="7.5703125" style="660" customWidth="1"/>
    <col min="6415" max="6415" width="8.28515625" style="660" customWidth="1"/>
    <col min="6416" max="6654" width="9" style="660"/>
    <col min="6655" max="6655" width="6" style="660" customWidth="1"/>
    <col min="6656" max="6656" width="13.42578125" style="660" customWidth="1"/>
    <col min="6657" max="6657" width="19" style="660" customWidth="1"/>
    <col min="6658" max="6658" width="8.7109375" style="660" customWidth="1"/>
    <col min="6659" max="6659" width="9" style="660" hidden="1" customWidth="1"/>
    <col min="6660" max="6660" width="7.7109375" style="660" customWidth="1"/>
    <col min="6661" max="6661" width="10.28515625" style="660" customWidth="1"/>
    <col min="6662" max="6662" width="0.140625" style="660" customWidth="1"/>
    <col min="6663" max="6663" width="6.85546875" style="660" customWidth="1"/>
    <col min="6664" max="6664" width="6.140625" style="660" customWidth="1"/>
    <col min="6665" max="6665" width="6.42578125" style="660" customWidth="1"/>
    <col min="6666" max="6666" width="6.140625" style="660" customWidth="1"/>
    <col min="6667" max="6667" width="6.5703125" style="660" customWidth="1"/>
    <col min="6668" max="6668" width="6.28515625" style="660" customWidth="1"/>
    <col min="6669" max="6669" width="7.85546875" style="660" customWidth="1"/>
    <col min="6670" max="6670" width="7.5703125" style="660" customWidth="1"/>
    <col min="6671" max="6671" width="8.28515625" style="660" customWidth="1"/>
    <col min="6672" max="6910" width="9" style="660"/>
    <col min="6911" max="6911" width="6" style="660" customWidth="1"/>
    <col min="6912" max="6912" width="13.42578125" style="660" customWidth="1"/>
    <col min="6913" max="6913" width="19" style="660" customWidth="1"/>
    <col min="6914" max="6914" width="8.7109375" style="660" customWidth="1"/>
    <col min="6915" max="6915" width="9" style="660" hidden="1" customWidth="1"/>
    <col min="6916" max="6916" width="7.7109375" style="660" customWidth="1"/>
    <col min="6917" max="6917" width="10.28515625" style="660" customWidth="1"/>
    <col min="6918" max="6918" width="0.140625" style="660" customWidth="1"/>
    <col min="6919" max="6919" width="6.85546875" style="660" customWidth="1"/>
    <col min="6920" max="6920" width="6.140625" style="660" customWidth="1"/>
    <col min="6921" max="6921" width="6.42578125" style="660" customWidth="1"/>
    <col min="6922" max="6922" width="6.140625" style="660" customWidth="1"/>
    <col min="6923" max="6923" width="6.5703125" style="660" customWidth="1"/>
    <col min="6924" max="6924" width="6.28515625" style="660" customWidth="1"/>
    <col min="6925" max="6925" width="7.85546875" style="660" customWidth="1"/>
    <col min="6926" max="6926" width="7.5703125" style="660" customWidth="1"/>
    <col min="6927" max="6927" width="8.28515625" style="660" customWidth="1"/>
    <col min="6928" max="7166" width="9" style="660"/>
    <col min="7167" max="7167" width="6" style="660" customWidth="1"/>
    <col min="7168" max="7168" width="13.42578125" style="660" customWidth="1"/>
    <col min="7169" max="7169" width="19" style="660" customWidth="1"/>
    <col min="7170" max="7170" width="8.7109375" style="660" customWidth="1"/>
    <col min="7171" max="7171" width="9" style="660" hidden="1" customWidth="1"/>
    <col min="7172" max="7172" width="7.7109375" style="660" customWidth="1"/>
    <col min="7173" max="7173" width="10.28515625" style="660" customWidth="1"/>
    <col min="7174" max="7174" width="0.140625" style="660" customWidth="1"/>
    <col min="7175" max="7175" width="6.85546875" style="660" customWidth="1"/>
    <col min="7176" max="7176" width="6.140625" style="660" customWidth="1"/>
    <col min="7177" max="7177" width="6.42578125" style="660" customWidth="1"/>
    <col min="7178" max="7178" width="6.140625" style="660" customWidth="1"/>
    <col min="7179" max="7179" width="6.5703125" style="660" customWidth="1"/>
    <col min="7180" max="7180" width="6.28515625" style="660" customWidth="1"/>
    <col min="7181" max="7181" width="7.85546875" style="660" customWidth="1"/>
    <col min="7182" max="7182" width="7.5703125" style="660" customWidth="1"/>
    <col min="7183" max="7183" width="8.28515625" style="660" customWidth="1"/>
    <col min="7184" max="7422" width="9" style="660"/>
    <col min="7423" max="7423" width="6" style="660" customWidth="1"/>
    <col min="7424" max="7424" width="13.42578125" style="660" customWidth="1"/>
    <col min="7425" max="7425" width="19" style="660" customWidth="1"/>
    <col min="7426" max="7426" width="8.7109375" style="660" customWidth="1"/>
    <col min="7427" max="7427" width="9" style="660" hidden="1" customWidth="1"/>
    <col min="7428" max="7428" width="7.7109375" style="660" customWidth="1"/>
    <col min="7429" max="7429" width="10.28515625" style="660" customWidth="1"/>
    <col min="7430" max="7430" width="0.140625" style="660" customWidth="1"/>
    <col min="7431" max="7431" width="6.85546875" style="660" customWidth="1"/>
    <col min="7432" max="7432" width="6.140625" style="660" customWidth="1"/>
    <col min="7433" max="7433" width="6.42578125" style="660" customWidth="1"/>
    <col min="7434" max="7434" width="6.140625" style="660" customWidth="1"/>
    <col min="7435" max="7435" width="6.5703125" style="660" customWidth="1"/>
    <col min="7436" max="7436" width="6.28515625" style="660" customWidth="1"/>
    <col min="7437" max="7437" width="7.85546875" style="660" customWidth="1"/>
    <col min="7438" max="7438" width="7.5703125" style="660" customWidth="1"/>
    <col min="7439" max="7439" width="8.28515625" style="660" customWidth="1"/>
    <col min="7440" max="7678" width="9" style="660"/>
    <col min="7679" max="7679" width="6" style="660" customWidth="1"/>
    <col min="7680" max="7680" width="13.42578125" style="660" customWidth="1"/>
    <col min="7681" max="7681" width="19" style="660" customWidth="1"/>
    <col min="7682" max="7682" width="8.7109375" style="660" customWidth="1"/>
    <col min="7683" max="7683" width="9" style="660" hidden="1" customWidth="1"/>
    <col min="7684" max="7684" width="7.7109375" style="660" customWidth="1"/>
    <col min="7685" max="7685" width="10.28515625" style="660" customWidth="1"/>
    <col min="7686" max="7686" width="0.140625" style="660" customWidth="1"/>
    <col min="7687" max="7687" width="6.85546875" style="660" customWidth="1"/>
    <col min="7688" max="7688" width="6.140625" style="660" customWidth="1"/>
    <col min="7689" max="7689" width="6.42578125" style="660" customWidth="1"/>
    <col min="7690" max="7690" width="6.140625" style="660" customWidth="1"/>
    <col min="7691" max="7691" width="6.5703125" style="660" customWidth="1"/>
    <col min="7692" max="7692" width="6.28515625" style="660" customWidth="1"/>
    <col min="7693" max="7693" width="7.85546875" style="660" customWidth="1"/>
    <col min="7694" max="7694" width="7.5703125" style="660" customWidth="1"/>
    <col min="7695" max="7695" width="8.28515625" style="660" customWidth="1"/>
    <col min="7696" max="7934" width="9" style="660"/>
    <col min="7935" max="7935" width="6" style="660" customWidth="1"/>
    <col min="7936" max="7936" width="13.42578125" style="660" customWidth="1"/>
    <col min="7937" max="7937" width="19" style="660" customWidth="1"/>
    <col min="7938" max="7938" width="8.7109375" style="660" customWidth="1"/>
    <col min="7939" max="7939" width="9" style="660" hidden="1" customWidth="1"/>
    <col min="7940" max="7940" width="7.7109375" style="660" customWidth="1"/>
    <col min="7941" max="7941" width="10.28515625" style="660" customWidth="1"/>
    <col min="7942" max="7942" width="0.140625" style="660" customWidth="1"/>
    <col min="7943" max="7943" width="6.85546875" style="660" customWidth="1"/>
    <col min="7944" max="7944" width="6.140625" style="660" customWidth="1"/>
    <col min="7945" max="7945" width="6.42578125" style="660" customWidth="1"/>
    <col min="7946" max="7946" width="6.140625" style="660" customWidth="1"/>
    <col min="7947" max="7947" width="6.5703125" style="660" customWidth="1"/>
    <col min="7948" max="7948" width="6.28515625" style="660" customWidth="1"/>
    <col min="7949" max="7949" width="7.85546875" style="660" customWidth="1"/>
    <col min="7950" max="7950" width="7.5703125" style="660" customWidth="1"/>
    <col min="7951" max="7951" width="8.28515625" style="660" customWidth="1"/>
    <col min="7952" max="8190" width="9" style="660"/>
    <col min="8191" max="8191" width="6" style="660" customWidth="1"/>
    <col min="8192" max="8192" width="13.42578125" style="660" customWidth="1"/>
    <col min="8193" max="8193" width="19" style="660" customWidth="1"/>
    <col min="8194" max="8194" width="8.7109375" style="660" customWidth="1"/>
    <col min="8195" max="8195" width="9" style="660" hidden="1" customWidth="1"/>
    <col min="8196" max="8196" width="7.7109375" style="660" customWidth="1"/>
    <col min="8197" max="8197" width="10.28515625" style="660" customWidth="1"/>
    <col min="8198" max="8198" width="0.140625" style="660" customWidth="1"/>
    <col min="8199" max="8199" width="6.85546875" style="660" customWidth="1"/>
    <col min="8200" max="8200" width="6.140625" style="660" customWidth="1"/>
    <col min="8201" max="8201" width="6.42578125" style="660" customWidth="1"/>
    <col min="8202" max="8202" width="6.140625" style="660" customWidth="1"/>
    <col min="8203" max="8203" width="6.5703125" style="660" customWidth="1"/>
    <col min="8204" max="8204" width="6.28515625" style="660" customWidth="1"/>
    <col min="8205" max="8205" width="7.85546875" style="660" customWidth="1"/>
    <col min="8206" max="8206" width="7.5703125" style="660" customWidth="1"/>
    <col min="8207" max="8207" width="8.28515625" style="660" customWidth="1"/>
    <col min="8208" max="8446" width="9" style="660"/>
    <col min="8447" max="8447" width="6" style="660" customWidth="1"/>
    <col min="8448" max="8448" width="13.42578125" style="660" customWidth="1"/>
    <col min="8449" max="8449" width="19" style="660" customWidth="1"/>
    <col min="8450" max="8450" width="8.7109375" style="660" customWidth="1"/>
    <col min="8451" max="8451" width="9" style="660" hidden="1" customWidth="1"/>
    <col min="8452" max="8452" width="7.7109375" style="660" customWidth="1"/>
    <col min="8453" max="8453" width="10.28515625" style="660" customWidth="1"/>
    <col min="8454" max="8454" width="0.140625" style="660" customWidth="1"/>
    <col min="8455" max="8455" width="6.85546875" style="660" customWidth="1"/>
    <col min="8456" max="8456" width="6.140625" style="660" customWidth="1"/>
    <col min="8457" max="8457" width="6.42578125" style="660" customWidth="1"/>
    <col min="8458" max="8458" width="6.140625" style="660" customWidth="1"/>
    <col min="8459" max="8459" width="6.5703125" style="660" customWidth="1"/>
    <col min="8460" max="8460" width="6.28515625" style="660" customWidth="1"/>
    <col min="8461" max="8461" width="7.85546875" style="660" customWidth="1"/>
    <col min="8462" max="8462" width="7.5703125" style="660" customWidth="1"/>
    <col min="8463" max="8463" width="8.28515625" style="660" customWidth="1"/>
    <col min="8464" max="8702" width="9" style="660"/>
    <col min="8703" max="8703" width="6" style="660" customWidth="1"/>
    <col min="8704" max="8704" width="13.42578125" style="660" customWidth="1"/>
    <col min="8705" max="8705" width="19" style="660" customWidth="1"/>
    <col min="8706" max="8706" width="8.7109375" style="660" customWidth="1"/>
    <col min="8707" max="8707" width="9" style="660" hidden="1" customWidth="1"/>
    <col min="8708" max="8708" width="7.7109375" style="660" customWidth="1"/>
    <col min="8709" max="8709" width="10.28515625" style="660" customWidth="1"/>
    <col min="8710" max="8710" width="0.140625" style="660" customWidth="1"/>
    <col min="8711" max="8711" width="6.85546875" style="660" customWidth="1"/>
    <col min="8712" max="8712" width="6.140625" style="660" customWidth="1"/>
    <col min="8713" max="8713" width="6.42578125" style="660" customWidth="1"/>
    <col min="8714" max="8714" width="6.140625" style="660" customWidth="1"/>
    <col min="8715" max="8715" width="6.5703125" style="660" customWidth="1"/>
    <col min="8716" max="8716" width="6.28515625" style="660" customWidth="1"/>
    <col min="8717" max="8717" width="7.85546875" style="660" customWidth="1"/>
    <col min="8718" max="8718" width="7.5703125" style="660" customWidth="1"/>
    <col min="8719" max="8719" width="8.28515625" style="660" customWidth="1"/>
    <col min="8720" max="8958" width="9" style="660"/>
    <col min="8959" max="8959" width="6" style="660" customWidth="1"/>
    <col min="8960" max="8960" width="13.42578125" style="660" customWidth="1"/>
    <col min="8961" max="8961" width="19" style="660" customWidth="1"/>
    <col min="8962" max="8962" width="8.7109375" style="660" customWidth="1"/>
    <col min="8963" max="8963" width="9" style="660" hidden="1" customWidth="1"/>
    <col min="8964" max="8964" width="7.7109375" style="660" customWidth="1"/>
    <col min="8965" max="8965" width="10.28515625" style="660" customWidth="1"/>
    <col min="8966" max="8966" width="0.140625" style="660" customWidth="1"/>
    <col min="8967" max="8967" width="6.85546875" style="660" customWidth="1"/>
    <col min="8968" max="8968" width="6.140625" style="660" customWidth="1"/>
    <col min="8969" max="8969" width="6.42578125" style="660" customWidth="1"/>
    <col min="8970" max="8970" width="6.140625" style="660" customWidth="1"/>
    <col min="8971" max="8971" width="6.5703125" style="660" customWidth="1"/>
    <col min="8972" max="8972" width="6.28515625" style="660" customWidth="1"/>
    <col min="8973" max="8973" width="7.85546875" style="660" customWidth="1"/>
    <col min="8974" max="8974" width="7.5703125" style="660" customWidth="1"/>
    <col min="8975" max="8975" width="8.28515625" style="660" customWidth="1"/>
    <col min="8976" max="9214" width="9" style="660"/>
    <col min="9215" max="9215" width="6" style="660" customWidth="1"/>
    <col min="9216" max="9216" width="13.42578125" style="660" customWidth="1"/>
    <col min="9217" max="9217" width="19" style="660" customWidth="1"/>
    <col min="9218" max="9218" width="8.7109375" style="660" customWidth="1"/>
    <col min="9219" max="9219" width="9" style="660" hidden="1" customWidth="1"/>
    <col min="9220" max="9220" width="7.7109375" style="660" customWidth="1"/>
    <col min="9221" max="9221" width="10.28515625" style="660" customWidth="1"/>
    <col min="9222" max="9222" width="0.140625" style="660" customWidth="1"/>
    <col min="9223" max="9223" width="6.85546875" style="660" customWidth="1"/>
    <col min="9224" max="9224" width="6.140625" style="660" customWidth="1"/>
    <col min="9225" max="9225" width="6.42578125" style="660" customWidth="1"/>
    <col min="9226" max="9226" width="6.140625" style="660" customWidth="1"/>
    <col min="9227" max="9227" width="6.5703125" style="660" customWidth="1"/>
    <col min="9228" max="9228" width="6.28515625" style="660" customWidth="1"/>
    <col min="9229" max="9229" width="7.85546875" style="660" customWidth="1"/>
    <col min="9230" max="9230" width="7.5703125" style="660" customWidth="1"/>
    <col min="9231" max="9231" width="8.28515625" style="660" customWidth="1"/>
    <col min="9232" max="9470" width="9" style="660"/>
    <col min="9471" max="9471" width="6" style="660" customWidth="1"/>
    <col min="9472" max="9472" width="13.42578125" style="660" customWidth="1"/>
    <col min="9473" max="9473" width="19" style="660" customWidth="1"/>
    <col min="9474" max="9474" width="8.7109375" style="660" customWidth="1"/>
    <col min="9475" max="9475" width="9" style="660" hidden="1" customWidth="1"/>
    <col min="9476" max="9476" width="7.7109375" style="660" customWidth="1"/>
    <col min="9477" max="9477" width="10.28515625" style="660" customWidth="1"/>
    <col min="9478" max="9478" width="0.140625" style="660" customWidth="1"/>
    <col min="9479" max="9479" width="6.85546875" style="660" customWidth="1"/>
    <col min="9480" max="9480" width="6.140625" style="660" customWidth="1"/>
    <col min="9481" max="9481" width="6.42578125" style="660" customWidth="1"/>
    <col min="9482" max="9482" width="6.140625" style="660" customWidth="1"/>
    <col min="9483" max="9483" width="6.5703125" style="660" customWidth="1"/>
    <col min="9484" max="9484" width="6.28515625" style="660" customWidth="1"/>
    <col min="9485" max="9485" width="7.85546875" style="660" customWidth="1"/>
    <col min="9486" max="9486" width="7.5703125" style="660" customWidth="1"/>
    <col min="9487" max="9487" width="8.28515625" style="660" customWidth="1"/>
    <col min="9488" max="9726" width="9" style="660"/>
    <col min="9727" max="9727" width="6" style="660" customWidth="1"/>
    <col min="9728" max="9728" width="13.42578125" style="660" customWidth="1"/>
    <col min="9729" max="9729" width="19" style="660" customWidth="1"/>
    <col min="9730" max="9730" width="8.7109375" style="660" customWidth="1"/>
    <col min="9731" max="9731" width="9" style="660" hidden="1" customWidth="1"/>
    <col min="9732" max="9732" width="7.7109375" style="660" customWidth="1"/>
    <col min="9733" max="9733" width="10.28515625" style="660" customWidth="1"/>
    <col min="9734" max="9734" width="0.140625" style="660" customWidth="1"/>
    <col min="9735" max="9735" width="6.85546875" style="660" customWidth="1"/>
    <col min="9736" max="9736" width="6.140625" style="660" customWidth="1"/>
    <col min="9737" max="9737" width="6.42578125" style="660" customWidth="1"/>
    <col min="9738" max="9738" width="6.140625" style="660" customWidth="1"/>
    <col min="9739" max="9739" width="6.5703125" style="660" customWidth="1"/>
    <col min="9740" max="9740" width="6.28515625" style="660" customWidth="1"/>
    <col min="9741" max="9741" width="7.85546875" style="660" customWidth="1"/>
    <col min="9742" max="9742" width="7.5703125" style="660" customWidth="1"/>
    <col min="9743" max="9743" width="8.28515625" style="660" customWidth="1"/>
    <col min="9744" max="9982" width="9" style="660"/>
    <col min="9983" max="9983" width="6" style="660" customWidth="1"/>
    <col min="9984" max="9984" width="13.42578125" style="660" customWidth="1"/>
    <col min="9985" max="9985" width="19" style="660" customWidth="1"/>
    <col min="9986" max="9986" width="8.7109375" style="660" customWidth="1"/>
    <col min="9987" max="9987" width="9" style="660" hidden="1" customWidth="1"/>
    <col min="9988" max="9988" width="7.7109375" style="660" customWidth="1"/>
    <col min="9989" max="9989" width="10.28515625" style="660" customWidth="1"/>
    <col min="9990" max="9990" width="0.140625" style="660" customWidth="1"/>
    <col min="9991" max="9991" width="6.85546875" style="660" customWidth="1"/>
    <col min="9992" max="9992" width="6.140625" style="660" customWidth="1"/>
    <col min="9993" max="9993" width="6.42578125" style="660" customWidth="1"/>
    <col min="9994" max="9994" width="6.140625" style="660" customWidth="1"/>
    <col min="9995" max="9995" width="6.5703125" style="660" customWidth="1"/>
    <col min="9996" max="9996" width="6.28515625" style="660" customWidth="1"/>
    <col min="9997" max="9997" width="7.85546875" style="660" customWidth="1"/>
    <col min="9998" max="9998" width="7.5703125" style="660" customWidth="1"/>
    <col min="9999" max="9999" width="8.28515625" style="660" customWidth="1"/>
    <col min="10000" max="10238" width="9" style="660"/>
    <col min="10239" max="10239" width="6" style="660" customWidth="1"/>
    <col min="10240" max="10240" width="13.42578125" style="660" customWidth="1"/>
    <col min="10241" max="10241" width="19" style="660" customWidth="1"/>
    <col min="10242" max="10242" width="8.7109375" style="660" customWidth="1"/>
    <col min="10243" max="10243" width="9" style="660" hidden="1" customWidth="1"/>
    <col min="10244" max="10244" width="7.7109375" style="660" customWidth="1"/>
    <col min="10245" max="10245" width="10.28515625" style="660" customWidth="1"/>
    <col min="10246" max="10246" width="0.140625" style="660" customWidth="1"/>
    <col min="10247" max="10247" width="6.85546875" style="660" customWidth="1"/>
    <col min="10248" max="10248" width="6.140625" style="660" customWidth="1"/>
    <col min="10249" max="10249" width="6.42578125" style="660" customWidth="1"/>
    <col min="10250" max="10250" width="6.140625" style="660" customWidth="1"/>
    <col min="10251" max="10251" width="6.5703125" style="660" customWidth="1"/>
    <col min="10252" max="10252" width="6.28515625" style="660" customWidth="1"/>
    <col min="10253" max="10253" width="7.85546875" style="660" customWidth="1"/>
    <col min="10254" max="10254" width="7.5703125" style="660" customWidth="1"/>
    <col min="10255" max="10255" width="8.28515625" style="660" customWidth="1"/>
    <col min="10256" max="10494" width="9" style="660"/>
    <col min="10495" max="10495" width="6" style="660" customWidth="1"/>
    <col min="10496" max="10496" width="13.42578125" style="660" customWidth="1"/>
    <col min="10497" max="10497" width="19" style="660" customWidth="1"/>
    <col min="10498" max="10498" width="8.7109375" style="660" customWidth="1"/>
    <col min="10499" max="10499" width="9" style="660" hidden="1" customWidth="1"/>
    <col min="10500" max="10500" width="7.7109375" style="660" customWidth="1"/>
    <col min="10501" max="10501" width="10.28515625" style="660" customWidth="1"/>
    <col min="10502" max="10502" width="0.140625" style="660" customWidth="1"/>
    <col min="10503" max="10503" width="6.85546875" style="660" customWidth="1"/>
    <col min="10504" max="10504" width="6.140625" style="660" customWidth="1"/>
    <col min="10505" max="10505" width="6.42578125" style="660" customWidth="1"/>
    <col min="10506" max="10506" width="6.140625" style="660" customWidth="1"/>
    <col min="10507" max="10507" width="6.5703125" style="660" customWidth="1"/>
    <col min="10508" max="10508" width="6.28515625" style="660" customWidth="1"/>
    <col min="10509" max="10509" width="7.85546875" style="660" customWidth="1"/>
    <col min="10510" max="10510" width="7.5703125" style="660" customWidth="1"/>
    <col min="10511" max="10511" width="8.28515625" style="660" customWidth="1"/>
    <col min="10512" max="10750" width="9" style="660"/>
    <col min="10751" max="10751" width="6" style="660" customWidth="1"/>
    <col min="10752" max="10752" width="13.42578125" style="660" customWidth="1"/>
    <col min="10753" max="10753" width="19" style="660" customWidth="1"/>
    <col min="10754" max="10754" width="8.7109375" style="660" customWidth="1"/>
    <col min="10755" max="10755" width="9" style="660" hidden="1" customWidth="1"/>
    <col min="10756" max="10756" width="7.7109375" style="660" customWidth="1"/>
    <col min="10757" max="10757" width="10.28515625" style="660" customWidth="1"/>
    <col min="10758" max="10758" width="0.140625" style="660" customWidth="1"/>
    <col min="10759" max="10759" width="6.85546875" style="660" customWidth="1"/>
    <col min="10760" max="10760" width="6.140625" style="660" customWidth="1"/>
    <col min="10761" max="10761" width="6.42578125" style="660" customWidth="1"/>
    <col min="10762" max="10762" width="6.140625" style="660" customWidth="1"/>
    <col min="10763" max="10763" width="6.5703125" style="660" customWidth="1"/>
    <col min="10764" max="10764" width="6.28515625" style="660" customWidth="1"/>
    <col min="10765" max="10765" width="7.85546875" style="660" customWidth="1"/>
    <col min="10766" max="10766" width="7.5703125" style="660" customWidth="1"/>
    <col min="10767" max="10767" width="8.28515625" style="660" customWidth="1"/>
    <col min="10768" max="11006" width="9" style="660"/>
    <col min="11007" max="11007" width="6" style="660" customWidth="1"/>
    <col min="11008" max="11008" width="13.42578125" style="660" customWidth="1"/>
    <col min="11009" max="11009" width="19" style="660" customWidth="1"/>
    <col min="11010" max="11010" width="8.7109375" style="660" customWidth="1"/>
    <col min="11011" max="11011" width="9" style="660" hidden="1" customWidth="1"/>
    <col min="11012" max="11012" width="7.7109375" style="660" customWidth="1"/>
    <col min="11013" max="11013" width="10.28515625" style="660" customWidth="1"/>
    <col min="11014" max="11014" width="0.140625" style="660" customWidth="1"/>
    <col min="11015" max="11015" width="6.85546875" style="660" customWidth="1"/>
    <col min="11016" max="11016" width="6.140625" style="660" customWidth="1"/>
    <col min="11017" max="11017" width="6.42578125" style="660" customWidth="1"/>
    <col min="11018" max="11018" width="6.140625" style="660" customWidth="1"/>
    <col min="11019" max="11019" width="6.5703125" style="660" customWidth="1"/>
    <col min="11020" max="11020" width="6.28515625" style="660" customWidth="1"/>
    <col min="11021" max="11021" width="7.85546875" style="660" customWidth="1"/>
    <col min="11022" max="11022" width="7.5703125" style="660" customWidth="1"/>
    <col min="11023" max="11023" width="8.28515625" style="660" customWidth="1"/>
    <col min="11024" max="11262" width="9" style="660"/>
    <col min="11263" max="11263" width="6" style="660" customWidth="1"/>
    <col min="11264" max="11264" width="13.42578125" style="660" customWidth="1"/>
    <col min="11265" max="11265" width="19" style="660" customWidth="1"/>
    <col min="11266" max="11266" width="8.7109375" style="660" customWidth="1"/>
    <col min="11267" max="11267" width="9" style="660" hidden="1" customWidth="1"/>
    <col min="11268" max="11268" width="7.7109375" style="660" customWidth="1"/>
    <col min="11269" max="11269" width="10.28515625" style="660" customWidth="1"/>
    <col min="11270" max="11270" width="0.140625" style="660" customWidth="1"/>
    <col min="11271" max="11271" width="6.85546875" style="660" customWidth="1"/>
    <col min="11272" max="11272" width="6.140625" style="660" customWidth="1"/>
    <col min="11273" max="11273" width="6.42578125" style="660" customWidth="1"/>
    <col min="11274" max="11274" width="6.140625" style="660" customWidth="1"/>
    <col min="11275" max="11275" width="6.5703125" style="660" customWidth="1"/>
    <col min="11276" max="11276" width="6.28515625" style="660" customWidth="1"/>
    <col min="11277" max="11277" width="7.85546875" style="660" customWidth="1"/>
    <col min="11278" max="11278" width="7.5703125" style="660" customWidth="1"/>
    <col min="11279" max="11279" width="8.28515625" style="660" customWidth="1"/>
    <col min="11280" max="11518" width="9" style="660"/>
    <col min="11519" max="11519" width="6" style="660" customWidth="1"/>
    <col min="11520" max="11520" width="13.42578125" style="660" customWidth="1"/>
    <col min="11521" max="11521" width="19" style="660" customWidth="1"/>
    <col min="11522" max="11522" width="8.7109375" style="660" customWidth="1"/>
    <col min="11523" max="11523" width="9" style="660" hidden="1" customWidth="1"/>
    <col min="11524" max="11524" width="7.7109375" style="660" customWidth="1"/>
    <col min="11525" max="11525" width="10.28515625" style="660" customWidth="1"/>
    <col min="11526" max="11526" width="0.140625" style="660" customWidth="1"/>
    <col min="11527" max="11527" width="6.85546875" style="660" customWidth="1"/>
    <col min="11528" max="11528" width="6.140625" style="660" customWidth="1"/>
    <col min="11529" max="11529" width="6.42578125" style="660" customWidth="1"/>
    <col min="11530" max="11530" width="6.140625" style="660" customWidth="1"/>
    <col min="11531" max="11531" width="6.5703125" style="660" customWidth="1"/>
    <col min="11532" max="11532" width="6.28515625" style="660" customWidth="1"/>
    <col min="11533" max="11533" width="7.85546875" style="660" customWidth="1"/>
    <col min="11534" max="11534" width="7.5703125" style="660" customWidth="1"/>
    <col min="11535" max="11535" width="8.28515625" style="660" customWidth="1"/>
    <col min="11536" max="11774" width="9" style="660"/>
    <col min="11775" max="11775" width="6" style="660" customWidth="1"/>
    <col min="11776" max="11776" width="13.42578125" style="660" customWidth="1"/>
    <col min="11777" max="11777" width="19" style="660" customWidth="1"/>
    <col min="11778" max="11778" width="8.7109375" style="660" customWidth="1"/>
    <col min="11779" max="11779" width="9" style="660" hidden="1" customWidth="1"/>
    <col min="11780" max="11780" width="7.7109375" style="660" customWidth="1"/>
    <col min="11781" max="11781" width="10.28515625" style="660" customWidth="1"/>
    <col min="11782" max="11782" width="0.140625" style="660" customWidth="1"/>
    <col min="11783" max="11783" width="6.85546875" style="660" customWidth="1"/>
    <col min="11784" max="11784" width="6.140625" style="660" customWidth="1"/>
    <col min="11785" max="11785" width="6.42578125" style="660" customWidth="1"/>
    <col min="11786" max="11786" width="6.140625" style="660" customWidth="1"/>
    <col min="11787" max="11787" width="6.5703125" style="660" customWidth="1"/>
    <col min="11788" max="11788" width="6.28515625" style="660" customWidth="1"/>
    <col min="11789" max="11789" width="7.85546875" style="660" customWidth="1"/>
    <col min="11790" max="11790" width="7.5703125" style="660" customWidth="1"/>
    <col min="11791" max="11791" width="8.28515625" style="660" customWidth="1"/>
    <col min="11792" max="12030" width="9" style="660"/>
    <col min="12031" max="12031" width="6" style="660" customWidth="1"/>
    <col min="12032" max="12032" width="13.42578125" style="660" customWidth="1"/>
    <col min="12033" max="12033" width="19" style="660" customWidth="1"/>
    <col min="12034" max="12034" width="8.7109375" style="660" customWidth="1"/>
    <col min="12035" max="12035" width="9" style="660" hidden="1" customWidth="1"/>
    <col min="12036" max="12036" width="7.7109375" style="660" customWidth="1"/>
    <col min="12037" max="12037" width="10.28515625" style="660" customWidth="1"/>
    <col min="12038" max="12038" width="0.140625" style="660" customWidth="1"/>
    <col min="12039" max="12039" width="6.85546875" style="660" customWidth="1"/>
    <col min="12040" max="12040" width="6.140625" style="660" customWidth="1"/>
    <col min="12041" max="12041" width="6.42578125" style="660" customWidth="1"/>
    <col min="12042" max="12042" width="6.140625" style="660" customWidth="1"/>
    <col min="12043" max="12043" width="6.5703125" style="660" customWidth="1"/>
    <col min="12044" max="12044" width="6.28515625" style="660" customWidth="1"/>
    <col min="12045" max="12045" width="7.85546875" style="660" customWidth="1"/>
    <col min="12046" max="12046" width="7.5703125" style="660" customWidth="1"/>
    <col min="12047" max="12047" width="8.28515625" style="660" customWidth="1"/>
    <col min="12048" max="12286" width="9" style="660"/>
    <col min="12287" max="12287" width="6" style="660" customWidth="1"/>
    <col min="12288" max="12288" width="13.42578125" style="660" customWidth="1"/>
    <col min="12289" max="12289" width="19" style="660" customWidth="1"/>
    <col min="12290" max="12290" width="8.7109375" style="660" customWidth="1"/>
    <col min="12291" max="12291" width="9" style="660" hidden="1" customWidth="1"/>
    <col min="12292" max="12292" width="7.7109375" style="660" customWidth="1"/>
    <col min="12293" max="12293" width="10.28515625" style="660" customWidth="1"/>
    <col min="12294" max="12294" width="0.140625" style="660" customWidth="1"/>
    <col min="12295" max="12295" width="6.85546875" style="660" customWidth="1"/>
    <col min="12296" max="12296" width="6.140625" style="660" customWidth="1"/>
    <col min="12297" max="12297" width="6.42578125" style="660" customWidth="1"/>
    <col min="12298" max="12298" width="6.140625" style="660" customWidth="1"/>
    <col min="12299" max="12299" width="6.5703125" style="660" customWidth="1"/>
    <col min="12300" max="12300" width="6.28515625" style="660" customWidth="1"/>
    <col min="12301" max="12301" width="7.85546875" style="660" customWidth="1"/>
    <col min="12302" max="12302" width="7.5703125" style="660" customWidth="1"/>
    <col min="12303" max="12303" width="8.28515625" style="660" customWidth="1"/>
    <col min="12304" max="12542" width="9" style="660"/>
    <col min="12543" max="12543" width="6" style="660" customWidth="1"/>
    <col min="12544" max="12544" width="13.42578125" style="660" customWidth="1"/>
    <col min="12545" max="12545" width="19" style="660" customWidth="1"/>
    <col min="12546" max="12546" width="8.7109375" style="660" customWidth="1"/>
    <col min="12547" max="12547" width="9" style="660" hidden="1" customWidth="1"/>
    <col min="12548" max="12548" width="7.7109375" style="660" customWidth="1"/>
    <col min="12549" max="12549" width="10.28515625" style="660" customWidth="1"/>
    <col min="12550" max="12550" width="0.140625" style="660" customWidth="1"/>
    <col min="12551" max="12551" width="6.85546875" style="660" customWidth="1"/>
    <col min="12552" max="12552" width="6.140625" style="660" customWidth="1"/>
    <col min="12553" max="12553" width="6.42578125" style="660" customWidth="1"/>
    <col min="12554" max="12554" width="6.140625" style="660" customWidth="1"/>
    <col min="12555" max="12555" width="6.5703125" style="660" customWidth="1"/>
    <col min="12556" max="12556" width="6.28515625" style="660" customWidth="1"/>
    <col min="12557" max="12557" width="7.85546875" style="660" customWidth="1"/>
    <col min="12558" max="12558" width="7.5703125" style="660" customWidth="1"/>
    <col min="12559" max="12559" width="8.28515625" style="660" customWidth="1"/>
    <col min="12560" max="12798" width="9" style="660"/>
    <col min="12799" max="12799" width="6" style="660" customWidth="1"/>
    <col min="12800" max="12800" width="13.42578125" style="660" customWidth="1"/>
    <col min="12801" max="12801" width="19" style="660" customWidth="1"/>
    <col min="12802" max="12802" width="8.7109375" style="660" customWidth="1"/>
    <col min="12803" max="12803" width="9" style="660" hidden="1" customWidth="1"/>
    <col min="12804" max="12804" width="7.7109375" style="660" customWidth="1"/>
    <col min="12805" max="12805" width="10.28515625" style="660" customWidth="1"/>
    <col min="12806" max="12806" width="0.140625" style="660" customWidth="1"/>
    <col min="12807" max="12807" width="6.85546875" style="660" customWidth="1"/>
    <col min="12808" max="12808" width="6.140625" style="660" customWidth="1"/>
    <col min="12809" max="12809" width="6.42578125" style="660" customWidth="1"/>
    <col min="12810" max="12810" width="6.140625" style="660" customWidth="1"/>
    <col min="12811" max="12811" width="6.5703125" style="660" customWidth="1"/>
    <col min="12812" max="12812" width="6.28515625" style="660" customWidth="1"/>
    <col min="12813" max="12813" width="7.85546875" style="660" customWidth="1"/>
    <col min="12814" max="12814" width="7.5703125" style="660" customWidth="1"/>
    <col min="12815" max="12815" width="8.28515625" style="660" customWidth="1"/>
    <col min="12816" max="13054" width="9" style="660"/>
    <col min="13055" max="13055" width="6" style="660" customWidth="1"/>
    <col min="13056" max="13056" width="13.42578125" style="660" customWidth="1"/>
    <col min="13057" max="13057" width="19" style="660" customWidth="1"/>
    <col min="13058" max="13058" width="8.7109375" style="660" customWidth="1"/>
    <col min="13059" max="13059" width="9" style="660" hidden="1" customWidth="1"/>
    <col min="13060" max="13060" width="7.7109375" style="660" customWidth="1"/>
    <col min="13061" max="13061" width="10.28515625" style="660" customWidth="1"/>
    <col min="13062" max="13062" width="0.140625" style="660" customWidth="1"/>
    <col min="13063" max="13063" width="6.85546875" style="660" customWidth="1"/>
    <col min="13064" max="13064" width="6.140625" style="660" customWidth="1"/>
    <col min="13065" max="13065" width="6.42578125" style="660" customWidth="1"/>
    <col min="13066" max="13066" width="6.140625" style="660" customWidth="1"/>
    <col min="13067" max="13067" width="6.5703125" style="660" customWidth="1"/>
    <col min="13068" max="13068" width="6.28515625" style="660" customWidth="1"/>
    <col min="13069" max="13069" width="7.85546875" style="660" customWidth="1"/>
    <col min="13070" max="13070" width="7.5703125" style="660" customWidth="1"/>
    <col min="13071" max="13071" width="8.28515625" style="660" customWidth="1"/>
    <col min="13072" max="13310" width="9" style="660"/>
    <col min="13311" max="13311" width="6" style="660" customWidth="1"/>
    <col min="13312" max="13312" width="13.42578125" style="660" customWidth="1"/>
    <col min="13313" max="13313" width="19" style="660" customWidth="1"/>
    <col min="13314" max="13314" width="8.7109375" style="660" customWidth="1"/>
    <col min="13315" max="13315" width="9" style="660" hidden="1" customWidth="1"/>
    <col min="13316" max="13316" width="7.7109375" style="660" customWidth="1"/>
    <col min="13317" max="13317" width="10.28515625" style="660" customWidth="1"/>
    <col min="13318" max="13318" width="0.140625" style="660" customWidth="1"/>
    <col min="13319" max="13319" width="6.85546875" style="660" customWidth="1"/>
    <col min="13320" max="13320" width="6.140625" style="660" customWidth="1"/>
    <col min="13321" max="13321" width="6.42578125" style="660" customWidth="1"/>
    <col min="13322" max="13322" width="6.140625" style="660" customWidth="1"/>
    <col min="13323" max="13323" width="6.5703125" style="660" customWidth="1"/>
    <col min="13324" max="13324" width="6.28515625" style="660" customWidth="1"/>
    <col min="13325" max="13325" width="7.85546875" style="660" customWidth="1"/>
    <col min="13326" max="13326" width="7.5703125" style="660" customWidth="1"/>
    <col min="13327" max="13327" width="8.28515625" style="660" customWidth="1"/>
    <col min="13328" max="13566" width="9" style="660"/>
    <col min="13567" max="13567" width="6" style="660" customWidth="1"/>
    <col min="13568" max="13568" width="13.42578125" style="660" customWidth="1"/>
    <col min="13569" max="13569" width="19" style="660" customWidth="1"/>
    <col min="13570" max="13570" width="8.7109375" style="660" customWidth="1"/>
    <col min="13571" max="13571" width="9" style="660" hidden="1" customWidth="1"/>
    <col min="13572" max="13572" width="7.7109375" style="660" customWidth="1"/>
    <col min="13573" max="13573" width="10.28515625" style="660" customWidth="1"/>
    <col min="13574" max="13574" width="0.140625" style="660" customWidth="1"/>
    <col min="13575" max="13575" width="6.85546875" style="660" customWidth="1"/>
    <col min="13576" max="13576" width="6.140625" style="660" customWidth="1"/>
    <col min="13577" max="13577" width="6.42578125" style="660" customWidth="1"/>
    <col min="13578" max="13578" width="6.140625" style="660" customWidth="1"/>
    <col min="13579" max="13579" width="6.5703125" style="660" customWidth="1"/>
    <col min="13580" max="13580" width="6.28515625" style="660" customWidth="1"/>
    <col min="13581" max="13581" width="7.85546875" style="660" customWidth="1"/>
    <col min="13582" max="13582" width="7.5703125" style="660" customWidth="1"/>
    <col min="13583" max="13583" width="8.28515625" style="660" customWidth="1"/>
    <col min="13584" max="13822" width="9" style="660"/>
    <col min="13823" max="13823" width="6" style="660" customWidth="1"/>
    <col min="13824" max="13824" width="13.42578125" style="660" customWidth="1"/>
    <col min="13825" max="13825" width="19" style="660" customWidth="1"/>
    <col min="13826" max="13826" width="8.7109375" style="660" customWidth="1"/>
    <col min="13827" max="13827" width="9" style="660" hidden="1" customWidth="1"/>
    <col min="13828" max="13828" width="7.7109375" style="660" customWidth="1"/>
    <col min="13829" max="13829" width="10.28515625" style="660" customWidth="1"/>
    <col min="13830" max="13830" width="0.140625" style="660" customWidth="1"/>
    <col min="13831" max="13831" width="6.85546875" style="660" customWidth="1"/>
    <col min="13832" max="13832" width="6.140625" style="660" customWidth="1"/>
    <col min="13833" max="13833" width="6.42578125" style="660" customWidth="1"/>
    <col min="13834" max="13834" width="6.140625" style="660" customWidth="1"/>
    <col min="13835" max="13835" width="6.5703125" style="660" customWidth="1"/>
    <col min="13836" max="13836" width="6.28515625" style="660" customWidth="1"/>
    <col min="13837" max="13837" width="7.85546875" style="660" customWidth="1"/>
    <col min="13838" max="13838" width="7.5703125" style="660" customWidth="1"/>
    <col min="13839" max="13839" width="8.28515625" style="660" customWidth="1"/>
    <col min="13840" max="14078" width="9" style="660"/>
    <col min="14079" max="14079" width="6" style="660" customWidth="1"/>
    <col min="14080" max="14080" width="13.42578125" style="660" customWidth="1"/>
    <col min="14081" max="14081" width="19" style="660" customWidth="1"/>
    <col min="14082" max="14082" width="8.7109375" style="660" customWidth="1"/>
    <col min="14083" max="14083" width="9" style="660" hidden="1" customWidth="1"/>
    <col min="14084" max="14084" width="7.7109375" style="660" customWidth="1"/>
    <col min="14085" max="14085" width="10.28515625" style="660" customWidth="1"/>
    <col min="14086" max="14086" width="0.140625" style="660" customWidth="1"/>
    <col min="14087" max="14087" width="6.85546875" style="660" customWidth="1"/>
    <col min="14088" max="14088" width="6.140625" style="660" customWidth="1"/>
    <col min="14089" max="14089" width="6.42578125" style="660" customWidth="1"/>
    <col min="14090" max="14090" width="6.140625" style="660" customWidth="1"/>
    <col min="14091" max="14091" width="6.5703125" style="660" customWidth="1"/>
    <col min="14092" max="14092" width="6.28515625" style="660" customWidth="1"/>
    <col min="14093" max="14093" width="7.85546875" style="660" customWidth="1"/>
    <col min="14094" max="14094" width="7.5703125" style="660" customWidth="1"/>
    <col min="14095" max="14095" width="8.28515625" style="660" customWidth="1"/>
    <col min="14096" max="14334" width="9" style="660"/>
    <col min="14335" max="14335" width="6" style="660" customWidth="1"/>
    <col min="14336" max="14336" width="13.42578125" style="660" customWidth="1"/>
    <col min="14337" max="14337" width="19" style="660" customWidth="1"/>
    <col min="14338" max="14338" width="8.7109375" style="660" customWidth="1"/>
    <col min="14339" max="14339" width="9" style="660" hidden="1" customWidth="1"/>
    <col min="14340" max="14340" width="7.7109375" style="660" customWidth="1"/>
    <col min="14341" max="14341" width="10.28515625" style="660" customWidth="1"/>
    <col min="14342" max="14342" width="0.140625" style="660" customWidth="1"/>
    <col min="14343" max="14343" width="6.85546875" style="660" customWidth="1"/>
    <col min="14344" max="14344" width="6.140625" style="660" customWidth="1"/>
    <col min="14345" max="14345" width="6.42578125" style="660" customWidth="1"/>
    <col min="14346" max="14346" width="6.140625" style="660" customWidth="1"/>
    <col min="14347" max="14347" width="6.5703125" style="660" customWidth="1"/>
    <col min="14348" max="14348" width="6.28515625" style="660" customWidth="1"/>
    <col min="14349" max="14349" width="7.85546875" style="660" customWidth="1"/>
    <col min="14350" max="14350" width="7.5703125" style="660" customWidth="1"/>
    <col min="14351" max="14351" width="8.28515625" style="660" customWidth="1"/>
    <col min="14352" max="14590" width="9" style="660"/>
    <col min="14591" max="14591" width="6" style="660" customWidth="1"/>
    <col min="14592" max="14592" width="13.42578125" style="660" customWidth="1"/>
    <col min="14593" max="14593" width="19" style="660" customWidth="1"/>
    <col min="14594" max="14594" width="8.7109375" style="660" customWidth="1"/>
    <col min="14595" max="14595" width="9" style="660" hidden="1" customWidth="1"/>
    <col min="14596" max="14596" width="7.7109375" style="660" customWidth="1"/>
    <col min="14597" max="14597" width="10.28515625" style="660" customWidth="1"/>
    <col min="14598" max="14598" width="0.140625" style="660" customWidth="1"/>
    <col min="14599" max="14599" width="6.85546875" style="660" customWidth="1"/>
    <col min="14600" max="14600" width="6.140625" style="660" customWidth="1"/>
    <col min="14601" max="14601" width="6.42578125" style="660" customWidth="1"/>
    <col min="14602" max="14602" width="6.140625" style="660" customWidth="1"/>
    <col min="14603" max="14603" width="6.5703125" style="660" customWidth="1"/>
    <col min="14604" max="14604" width="6.28515625" style="660" customWidth="1"/>
    <col min="14605" max="14605" width="7.85546875" style="660" customWidth="1"/>
    <col min="14606" max="14606" width="7.5703125" style="660" customWidth="1"/>
    <col min="14607" max="14607" width="8.28515625" style="660" customWidth="1"/>
    <col min="14608" max="14846" width="9" style="660"/>
    <col min="14847" max="14847" width="6" style="660" customWidth="1"/>
    <col min="14848" max="14848" width="13.42578125" style="660" customWidth="1"/>
    <col min="14849" max="14849" width="19" style="660" customWidth="1"/>
    <col min="14850" max="14850" width="8.7109375" style="660" customWidth="1"/>
    <col min="14851" max="14851" width="9" style="660" hidden="1" customWidth="1"/>
    <col min="14852" max="14852" width="7.7109375" style="660" customWidth="1"/>
    <col min="14853" max="14853" width="10.28515625" style="660" customWidth="1"/>
    <col min="14854" max="14854" width="0.140625" style="660" customWidth="1"/>
    <col min="14855" max="14855" width="6.85546875" style="660" customWidth="1"/>
    <col min="14856" max="14856" width="6.140625" style="660" customWidth="1"/>
    <col min="14857" max="14857" width="6.42578125" style="660" customWidth="1"/>
    <col min="14858" max="14858" width="6.140625" style="660" customWidth="1"/>
    <col min="14859" max="14859" width="6.5703125" style="660" customWidth="1"/>
    <col min="14860" max="14860" width="6.28515625" style="660" customWidth="1"/>
    <col min="14861" max="14861" width="7.85546875" style="660" customWidth="1"/>
    <col min="14862" max="14862" width="7.5703125" style="660" customWidth="1"/>
    <col min="14863" max="14863" width="8.28515625" style="660" customWidth="1"/>
    <col min="14864" max="15102" width="9" style="660"/>
    <col min="15103" max="15103" width="6" style="660" customWidth="1"/>
    <col min="15104" max="15104" width="13.42578125" style="660" customWidth="1"/>
    <col min="15105" max="15105" width="19" style="660" customWidth="1"/>
    <col min="15106" max="15106" width="8.7109375" style="660" customWidth="1"/>
    <col min="15107" max="15107" width="9" style="660" hidden="1" customWidth="1"/>
    <col min="15108" max="15108" width="7.7109375" style="660" customWidth="1"/>
    <col min="15109" max="15109" width="10.28515625" style="660" customWidth="1"/>
    <col min="15110" max="15110" width="0.140625" style="660" customWidth="1"/>
    <col min="15111" max="15111" width="6.85546875" style="660" customWidth="1"/>
    <col min="15112" max="15112" width="6.140625" style="660" customWidth="1"/>
    <col min="15113" max="15113" width="6.42578125" style="660" customWidth="1"/>
    <col min="15114" max="15114" width="6.140625" style="660" customWidth="1"/>
    <col min="15115" max="15115" width="6.5703125" style="660" customWidth="1"/>
    <col min="15116" max="15116" width="6.28515625" style="660" customWidth="1"/>
    <col min="15117" max="15117" width="7.85546875" style="660" customWidth="1"/>
    <col min="15118" max="15118" width="7.5703125" style="660" customWidth="1"/>
    <col min="15119" max="15119" width="8.28515625" style="660" customWidth="1"/>
    <col min="15120" max="15358" width="9" style="660"/>
    <col min="15359" max="15359" width="6" style="660" customWidth="1"/>
    <col min="15360" max="15360" width="13.42578125" style="660" customWidth="1"/>
    <col min="15361" max="15361" width="19" style="660" customWidth="1"/>
    <col min="15362" max="15362" width="8.7109375" style="660" customWidth="1"/>
    <col min="15363" max="15363" width="9" style="660" hidden="1" customWidth="1"/>
    <col min="15364" max="15364" width="7.7109375" style="660" customWidth="1"/>
    <col min="15365" max="15365" width="10.28515625" style="660" customWidth="1"/>
    <col min="15366" max="15366" width="0.140625" style="660" customWidth="1"/>
    <col min="15367" max="15367" width="6.85546875" style="660" customWidth="1"/>
    <col min="15368" max="15368" width="6.140625" style="660" customWidth="1"/>
    <col min="15369" max="15369" width="6.42578125" style="660" customWidth="1"/>
    <col min="15370" max="15370" width="6.140625" style="660" customWidth="1"/>
    <col min="15371" max="15371" width="6.5703125" style="660" customWidth="1"/>
    <col min="15372" max="15372" width="6.28515625" style="660" customWidth="1"/>
    <col min="15373" max="15373" width="7.85546875" style="660" customWidth="1"/>
    <col min="15374" max="15374" width="7.5703125" style="660" customWidth="1"/>
    <col min="15375" max="15375" width="8.28515625" style="660" customWidth="1"/>
    <col min="15376" max="15614" width="9" style="660"/>
    <col min="15615" max="15615" width="6" style="660" customWidth="1"/>
    <col min="15616" max="15616" width="13.42578125" style="660" customWidth="1"/>
    <col min="15617" max="15617" width="19" style="660" customWidth="1"/>
    <col min="15618" max="15618" width="8.7109375" style="660" customWidth="1"/>
    <col min="15619" max="15619" width="9" style="660" hidden="1" customWidth="1"/>
    <col min="15620" max="15620" width="7.7109375" style="660" customWidth="1"/>
    <col min="15621" max="15621" width="10.28515625" style="660" customWidth="1"/>
    <col min="15622" max="15622" width="0.140625" style="660" customWidth="1"/>
    <col min="15623" max="15623" width="6.85546875" style="660" customWidth="1"/>
    <col min="15624" max="15624" width="6.140625" style="660" customWidth="1"/>
    <col min="15625" max="15625" width="6.42578125" style="660" customWidth="1"/>
    <col min="15626" max="15626" width="6.140625" style="660" customWidth="1"/>
    <col min="15627" max="15627" width="6.5703125" style="660" customWidth="1"/>
    <col min="15628" max="15628" width="6.28515625" style="660" customWidth="1"/>
    <col min="15629" max="15629" width="7.85546875" style="660" customWidth="1"/>
    <col min="15630" max="15630" width="7.5703125" style="660" customWidth="1"/>
    <col min="15631" max="15631" width="8.28515625" style="660" customWidth="1"/>
    <col min="15632" max="15870" width="9" style="660"/>
    <col min="15871" max="15871" width="6" style="660" customWidth="1"/>
    <col min="15872" max="15872" width="13.42578125" style="660" customWidth="1"/>
    <col min="15873" max="15873" width="19" style="660" customWidth="1"/>
    <col min="15874" max="15874" width="8.7109375" style="660" customWidth="1"/>
    <col min="15875" max="15875" width="9" style="660" hidden="1" customWidth="1"/>
    <col min="15876" max="15876" width="7.7109375" style="660" customWidth="1"/>
    <col min="15877" max="15877" width="10.28515625" style="660" customWidth="1"/>
    <col min="15878" max="15878" width="0.140625" style="660" customWidth="1"/>
    <col min="15879" max="15879" width="6.85546875" style="660" customWidth="1"/>
    <col min="15880" max="15880" width="6.140625" style="660" customWidth="1"/>
    <col min="15881" max="15881" width="6.42578125" style="660" customWidth="1"/>
    <col min="15882" max="15882" width="6.140625" style="660" customWidth="1"/>
    <col min="15883" max="15883" width="6.5703125" style="660" customWidth="1"/>
    <col min="15884" max="15884" width="6.28515625" style="660" customWidth="1"/>
    <col min="15885" max="15885" width="7.85546875" style="660" customWidth="1"/>
    <col min="15886" max="15886" width="7.5703125" style="660" customWidth="1"/>
    <col min="15887" max="15887" width="8.28515625" style="660" customWidth="1"/>
    <col min="15888" max="16126" width="9" style="660"/>
    <col min="16127" max="16127" width="6" style="660" customWidth="1"/>
    <col min="16128" max="16128" width="13.42578125" style="660" customWidth="1"/>
    <col min="16129" max="16129" width="19" style="660" customWidth="1"/>
    <col min="16130" max="16130" width="8.7109375" style="660" customWidth="1"/>
    <col min="16131" max="16131" width="9" style="660" hidden="1" customWidth="1"/>
    <col min="16132" max="16132" width="7.7109375" style="660" customWidth="1"/>
    <col min="16133" max="16133" width="10.28515625" style="660" customWidth="1"/>
    <col min="16134" max="16134" width="0.140625" style="660" customWidth="1"/>
    <col min="16135" max="16135" width="6.85546875" style="660" customWidth="1"/>
    <col min="16136" max="16136" width="6.140625" style="660" customWidth="1"/>
    <col min="16137" max="16137" width="6.42578125" style="660" customWidth="1"/>
    <col min="16138" max="16138" width="6.140625" style="660" customWidth="1"/>
    <col min="16139" max="16139" width="6.5703125" style="660" customWidth="1"/>
    <col min="16140" max="16140" width="6.28515625" style="660" customWidth="1"/>
    <col min="16141" max="16141" width="7.85546875" style="660" customWidth="1"/>
    <col min="16142" max="16142" width="7.5703125" style="660" customWidth="1"/>
    <col min="16143" max="16143" width="8.28515625" style="660" customWidth="1"/>
    <col min="16144" max="16384" width="9" style="660"/>
  </cols>
  <sheetData>
    <row r="1" spans="1:16" s="661" customFormat="1" x14ac:dyDescent="0.25">
      <c r="A1" s="842" t="s">
        <v>0</v>
      </c>
      <c r="B1" s="842"/>
      <c r="C1" s="842"/>
      <c r="D1" s="842"/>
      <c r="E1" s="659"/>
      <c r="F1" s="659"/>
      <c r="H1" s="840" t="s">
        <v>1</v>
      </c>
      <c r="I1" s="840"/>
      <c r="J1" s="840"/>
      <c r="K1" s="840"/>
      <c r="L1" s="840"/>
      <c r="M1" s="840"/>
      <c r="N1" s="840"/>
      <c r="O1" s="840"/>
    </row>
    <row r="2" spans="1:16" x14ac:dyDescent="0.25">
      <c r="A2" s="840" t="s">
        <v>3</v>
      </c>
      <c r="B2" s="840"/>
      <c r="C2" s="840"/>
      <c r="D2" s="840"/>
      <c r="H2" s="840" t="s">
        <v>2</v>
      </c>
      <c r="I2" s="840"/>
      <c r="J2" s="840"/>
      <c r="K2" s="840"/>
      <c r="L2" s="840"/>
      <c r="M2" s="840"/>
      <c r="N2" s="840"/>
      <c r="O2" s="840"/>
    </row>
    <row r="3" spans="1:16" x14ac:dyDescent="0.25">
      <c r="C3" s="661"/>
      <c r="D3" s="661"/>
      <c r="E3" s="622"/>
      <c r="F3" s="622"/>
    </row>
    <row r="4" spans="1:16" x14ac:dyDescent="0.25">
      <c r="H4" s="839" t="s">
        <v>24</v>
      </c>
      <c r="I4" s="839"/>
      <c r="J4" s="839"/>
      <c r="K4" s="839"/>
      <c r="L4" s="839"/>
      <c r="M4" s="839"/>
      <c r="N4" s="839"/>
      <c r="O4" s="839"/>
    </row>
    <row r="5" spans="1:16" x14ac:dyDescent="0.25">
      <c r="K5" s="659"/>
      <c r="L5" s="659"/>
      <c r="M5" s="662"/>
      <c r="N5" s="659"/>
    </row>
    <row r="6" spans="1:16" x14ac:dyDescent="0.25">
      <c r="A6" s="840" t="s">
        <v>4</v>
      </c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659"/>
    </row>
    <row r="7" spans="1:16" s="6" customFormat="1" x14ac:dyDescent="0.25">
      <c r="A7" s="831" t="s">
        <v>156</v>
      </c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625"/>
    </row>
    <row r="8" spans="1:16" s="6" customFormat="1" x14ac:dyDescent="0.25">
      <c r="A8" s="831" t="s">
        <v>2193</v>
      </c>
      <c r="B8" s="831"/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625"/>
    </row>
    <row r="9" spans="1:16" s="6" customFormat="1" x14ac:dyDescent="0.25">
      <c r="A9" s="831" t="s">
        <v>2194</v>
      </c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625"/>
    </row>
    <row r="10" spans="1:16" x14ac:dyDescent="0.25">
      <c r="A10" s="259"/>
      <c r="B10" s="663"/>
      <c r="C10" s="663"/>
      <c r="D10" s="663"/>
      <c r="E10" s="259"/>
      <c r="F10" s="259"/>
      <c r="G10" s="663"/>
      <c r="H10" s="663"/>
      <c r="I10" s="259"/>
      <c r="J10" s="260"/>
      <c r="K10" s="259"/>
      <c r="L10" s="259"/>
      <c r="M10" s="259"/>
      <c r="N10" s="663"/>
      <c r="O10" s="663"/>
      <c r="P10" s="363"/>
    </row>
    <row r="11" spans="1:16" s="622" customFormat="1" x14ac:dyDescent="0.25">
      <c r="A11" s="815" t="s">
        <v>5</v>
      </c>
      <c r="B11" s="815" t="s">
        <v>6</v>
      </c>
      <c r="C11" s="815" t="s">
        <v>7</v>
      </c>
      <c r="D11" s="815"/>
      <c r="E11" s="815" t="s">
        <v>8</v>
      </c>
      <c r="F11" s="815" t="s">
        <v>9</v>
      </c>
      <c r="G11" s="815" t="s">
        <v>250</v>
      </c>
      <c r="H11" s="824" t="s">
        <v>10</v>
      </c>
      <c r="I11" s="824"/>
      <c r="J11" s="824"/>
      <c r="K11" s="824"/>
      <c r="L11" s="824"/>
      <c r="M11" s="815" t="s">
        <v>11</v>
      </c>
      <c r="N11" s="815" t="s">
        <v>12</v>
      </c>
      <c r="O11" s="815" t="s">
        <v>18</v>
      </c>
    </row>
    <row r="12" spans="1:16" s="661" customFormat="1" x14ac:dyDescent="0.25">
      <c r="A12" s="815"/>
      <c r="B12" s="815"/>
      <c r="C12" s="815"/>
      <c r="D12" s="815"/>
      <c r="E12" s="815"/>
      <c r="F12" s="815"/>
      <c r="G12" s="815"/>
      <c r="H12" s="627" t="s">
        <v>13</v>
      </c>
      <c r="I12" s="627" t="s">
        <v>14</v>
      </c>
      <c r="J12" s="627" t="s">
        <v>15</v>
      </c>
      <c r="K12" s="627" t="s">
        <v>16</v>
      </c>
      <c r="L12" s="627" t="s">
        <v>17</v>
      </c>
      <c r="M12" s="815"/>
      <c r="N12" s="815"/>
      <c r="O12" s="815"/>
    </row>
    <row r="13" spans="1:16" s="661" customFormat="1" x14ac:dyDescent="0.25">
      <c r="A13" s="606">
        <v>1</v>
      </c>
      <c r="B13" s="620">
        <v>210217002</v>
      </c>
      <c r="C13" s="619" t="s">
        <v>165</v>
      </c>
      <c r="D13" s="619" t="s">
        <v>141</v>
      </c>
      <c r="E13" s="664" t="s">
        <v>31</v>
      </c>
      <c r="F13" s="665">
        <v>36286</v>
      </c>
      <c r="G13" s="606" t="s">
        <v>28</v>
      </c>
      <c r="H13" s="615">
        <v>23</v>
      </c>
      <c r="I13" s="615">
        <v>25</v>
      </c>
      <c r="J13" s="615">
        <v>12</v>
      </c>
      <c r="K13" s="615">
        <v>12</v>
      </c>
      <c r="L13" s="615"/>
      <c r="M13" s="606">
        <f t="shared" ref="M13:M25" si="0">SUM(H13:L13)</f>
        <v>72</v>
      </c>
      <c r="N13" s="606" t="str">
        <f t="shared" ref="N13:N25" si="1">IF(M13&gt;=90,"Xuất sắc",IF(M13&gt;=80,"Tốt",IF(M13&gt;=65,"Khá",IF(M13&gt;=50,"Trung bình",IF(M13&gt;=35,"Yếu","Kém")))))</f>
        <v>Khá</v>
      </c>
      <c r="O13" s="626"/>
    </row>
    <row r="14" spans="1:16" s="661" customFormat="1" x14ac:dyDescent="0.25">
      <c r="A14" s="666">
        <v>2</v>
      </c>
      <c r="B14" s="667">
        <v>213217001</v>
      </c>
      <c r="C14" s="619" t="s">
        <v>2165</v>
      </c>
      <c r="D14" s="619" t="s">
        <v>146</v>
      </c>
      <c r="E14" s="668" t="s">
        <v>27</v>
      </c>
      <c r="F14" s="606" t="s">
        <v>2166</v>
      </c>
      <c r="G14" s="606" t="s">
        <v>28</v>
      </c>
      <c r="H14" s="615">
        <v>23</v>
      </c>
      <c r="I14" s="615">
        <v>25</v>
      </c>
      <c r="J14" s="615">
        <v>14</v>
      </c>
      <c r="K14" s="615">
        <v>10</v>
      </c>
      <c r="L14" s="615"/>
      <c r="M14" s="606">
        <f t="shared" si="0"/>
        <v>72</v>
      </c>
      <c r="N14" s="606" t="str">
        <f t="shared" si="1"/>
        <v>Khá</v>
      </c>
      <c r="O14" s="626"/>
    </row>
    <row r="15" spans="1:16" s="661" customFormat="1" x14ac:dyDescent="0.25">
      <c r="A15" s="606">
        <v>3</v>
      </c>
      <c r="B15" s="667">
        <v>213217002</v>
      </c>
      <c r="C15" s="619" t="s">
        <v>1931</v>
      </c>
      <c r="D15" s="619" t="s">
        <v>1583</v>
      </c>
      <c r="E15" s="664" t="s">
        <v>31</v>
      </c>
      <c r="F15" s="665">
        <v>36110</v>
      </c>
      <c r="G15" s="606" t="s">
        <v>28</v>
      </c>
      <c r="H15" s="615">
        <v>23</v>
      </c>
      <c r="I15" s="615">
        <v>25</v>
      </c>
      <c r="J15" s="615">
        <v>15</v>
      </c>
      <c r="K15" s="615">
        <v>14</v>
      </c>
      <c r="L15" s="615">
        <v>6</v>
      </c>
      <c r="M15" s="606">
        <f t="shared" si="0"/>
        <v>83</v>
      </c>
      <c r="N15" s="606" t="str">
        <f t="shared" si="1"/>
        <v>Tốt</v>
      </c>
      <c r="O15" s="606" t="s">
        <v>622</v>
      </c>
    </row>
    <row r="16" spans="1:16" s="661" customFormat="1" x14ac:dyDescent="0.25">
      <c r="A16" s="677">
        <v>4</v>
      </c>
      <c r="B16" s="678">
        <v>213217003</v>
      </c>
      <c r="C16" s="679" t="s">
        <v>2167</v>
      </c>
      <c r="D16" s="679" t="s">
        <v>26</v>
      </c>
      <c r="E16" s="680" t="s">
        <v>27</v>
      </c>
      <c r="F16" s="681">
        <v>35710</v>
      </c>
      <c r="G16" s="677" t="s">
        <v>28</v>
      </c>
      <c r="H16" s="682" t="s">
        <v>2168</v>
      </c>
      <c r="I16" s="682" t="s">
        <v>2168</v>
      </c>
      <c r="J16" s="682" t="s">
        <v>2168</v>
      </c>
      <c r="K16" s="682" t="s">
        <v>2168</v>
      </c>
      <c r="L16" s="682"/>
      <c r="M16" s="677">
        <f t="shared" si="0"/>
        <v>0</v>
      </c>
      <c r="N16" s="677" t="str">
        <f t="shared" si="1"/>
        <v>Kém</v>
      </c>
      <c r="O16" s="682" t="s">
        <v>821</v>
      </c>
    </row>
    <row r="17" spans="1:15" s="661" customFormat="1" x14ac:dyDescent="0.25">
      <c r="A17" s="666">
        <v>5</v>
      </c>
      <c r="B17" s="667">
        <v>213217005</v>
      </c>
      <c r="C17" s="619" t="s">
        <v>2169</v>
      </c>
      <c r="D17" s="619" t="s">
        <v>901</v>
      </c>
      <c r="E17" s="668" t="s">
        <v>27</v>
      </c>
      <c r="F17" s="665" t="s">
        <v>1975</v>
      </c>
      <c r="G17" s="606" t="s">
        <v>28</v>
      </c>
      <c r="H17" s="615">
        <v>23</v>
      </c>
      <c r="I17" s="615">
        <v>25</v>
      </c>
      <c r="J17" s="615">
        <v>12</v>
      </c>
      <c r="K17" s="615">
        <v>11</v>
      </c>
      <c r="L17" s="615"/>
      <c r="M17" s="606">
        <f t="shared" si="0"/>
        <v>71</v>
      </c>
      <c r="N17" s="606" t="str">
        <f t="shared" si="1"/>
        <v>Khá</v>
      </c>
      <c r="O17" s="626"/>
    </row>
    <row r="18" spans="1:15" s="661" customFormat="1" x14ac:dyDescent="0.25">
      <c r="A18" s="606">
        <v>6</v>
      </c>
      <c r="B18" s="667">
        <v>213217007</v>
      </c>
      <c r="C18" s="619" t="s">
        <v>275</v>
      </c>
      <c r="D18" s="619" t="s">
        <v>166</v>
      </c>
      <c r="E18" s="664" t="s">
        <v>31</v>
      </c>
      <c r="F18" s="665" t="s">
        <v>2170</v>
      </c>
      <c r="G18" s="606" t="s">
        <v>28</v>
      </c>
      <c r="H18" s="615">
        <v>23</v>
      </c>
      <c r="I18" s="615">
        <v>25</v>
      </c>
      <c r="J18" s="615">
        <v>14</v>
      </c>
      <c r="K18" s="615">
        <v>14</v>
      </c>
      <c r="L18" s="615"/>
      <c r="M18" s="606">
        <f t="shared" si="0"/>
        <v>76</v>
      </c>
      <c r="N18" s="606" t="str">
        <f t="shared" si="1"/>
        <v>Khá</v>
      </c>
      <c r="O18" s="626"/>
    </row>
    <row r="19" spans="1:15" s="661" customFormat="1" x14ac:dyDescent="0.25">
      <c r="A19" s="606">
        <v>7</v>
      </c>
      <c r="B19" s="667">
        <v>213217008</v>
      </c>
      <c r="C19" s="619" t="s">
        <v>172</v>
      </c>
      <c r="D19" s="619" t="s">
        <v>208</v>
      </c>
      <c r="E19" s="664" t="s">
        <v>31</v>
      </c>
      <c r="F19" s="665">
        <v>36169</v>
      </c>
      <c r="G19" s="606" t="s">
        <v>28</v>
      </c>
      <c r="H19" s="615">
        <v>20</v>
      </c>
      <c r="I19" s="615">
        <v>25</v>
      </c>
      <c r="J19" s="615">
        <v>15</v>
      </c>
      <c r="K19" s="615">
        <v>14</v>
      </c>
      <c r="L19" s="615">
        <v>6</v>
      </c>
      <c r="M19" s="606">
        <f t="shared" si="0"/>
        <v>80</v>
      </c>
      <c r="N19" s="606" t="str">
        <f t="shared" si="1"/>
        <v>Tốt</v>
      </c>
      <c r="O19" s="606" t="s">
        <v>408</v>
      </c>
    </row>
    <row r="20" spans="1:15" s="661" customFormat="1" x14ac:dyDescent="0.25">
      <c r="A20" s="666">
        <v>8</v>
      </c>
      <c r="B20" s="667">
        <v>213217011</v>
      </c>
      <c r="C20" s="619" t="s">
        <v>349</v>
      </c>
      <c r="D20" s="619" t="s">
        <v>2043</v>
      </c>
      <c r="E20" s="664" t="s">
        <v>31</v>
      </c>
      <c r="F20" s="665">
        <v>34700</v>
      </c>
      <c r="G20" s="606" t="s">
        <v>28</v>
      </c>
      <c r="H20" s="615">
        <v>23</v>
      </c>
      <c r="I20" s="615">
        <v>25</v>
      </c>
      <c r="J20" s="615">
        <v>17</v>
      </c>
      <c r="K20" s="615">
        <v>14</v>
      </c>
      <c r="L20" s="615">
        <v>6</v>
      </c>
      <c r="M20" s="606">
        <f t="shared" si="0"/>
        <v>85</v>
      </c>
      <c r="N20" s="606" t="str">
        <f t="shared" si="1"/>
        <v>Tốt</v>
      </c>
      <c r="O20" s="606" t="s">
        <v>154</v>
      </c>
    </row>
    <row r="21" spans="1:15" s="661" customFormat="1" x14ac:dyDescent="0.25">
      <c r="A21" s="606">
        <v>9</v>
      </c>
      <c r="B21" s="667">
        <v>213217012</v>
      </c>
      <c r="C21" s="619" t="s">
        <v>2171</v>
      </c>
      <c r="D21" s="619" t="s">
        <v>914</v>
      </c>
      <c r="E21" s="668" t="s">
        <v>27</v>
      </c>
      <c r="F21" s="665">
        <v>35892</v>
      </c>
      <c r="G21" s="606" t="s">
        <v>28</v>
      </c>
      <c r="H21" s="615">
        <v>23</v>
      </c>
      <c r="I21" s="615">
        <v>25</v>
      </c>
      <c r="J21" s="615">
        <v>14</v>
      </c>
      <c r="K21" s="615">
        <v>15</v>
      </c>
      <c r="L21" s="615"/>
      <c r="M21" s="606">
        <f t="shared" si="0"/>
        <v>77</v>
      </c>
      <c r="N21" s="606" t="str">
        <f t="shared" si="1"/>
        <v>Khá</v>
      </c>
      <c r="O21" s="606"/>
    </row>
    <row r="22" spans="1:15" s="661" customFormat="1" x14ac:dyDescent="0.25">
      <c r="A22" s="606">
        <v>10</v>
      </c>
      <c r="B22" s="667">
        <v>213217013</v>
      </c>
      <c r="C22" s="619" t="s">
        <v>1065</v>
      </c>
      <c r="D22" s="619" t="s">
        <v>2172</v>
      </c>
      <c r="E22" s="668" t="s">
        <v>27</v>
      </c>
      <c r="F22" s="665" t="s">
        <v>2173</v>
      </c>
      <c r="G22" s="606" t="s">
        <v>28</v>
      </c>
      <c r="H22" s="615">
        <v>23</v>
      </c>
      <c r="I22" s="615">
        <v>25</v>
      </c>
      <c r="J22" s="615">
        <v>11</v>
      </c>
      <c r="K22" s="615">
        <v>12</v>
      </c>
      <c r="L22" s="615"/>
      <c r="M22" s="606">
        <f t="shared" si="0"/>
        <v>71</v>
      </c>
      <c r="N22" s="606" t="str">
        <f t="shared" si="1"/>
        <v>Khá</v>
      </c>
      <c r="O22" s="606"/>
    </row>
    <row r="23" spans="1:15" s="661" customFormat="1" x14ac:dyDescent="0.25">
      <c r="A23" s="666">
        <v>11</v>
      </c>
      <c r="B23" s="667">
        <v>213217014</v>
      </c>
      <c r="C23" s="619" t="s">
        <v>2174</v>
      </c>
      <c r="D23" s="619" t="s">
        <v>2175</v>
      </c>
      <c r="E23" s="668" t="s">
        <v>27</v>
      </c>
      <c r="F23" s="665" t="s">
        <v>2176</v>
      </c>
      <c r="G23" s="606" t="s">
        <v>28</v>
      </c>
      <c r="H23" s="615">
        <v>23</v>
      </c>
      <c r="I23" s="615">
        <v>25</v>
      </c>
      <c r="J23" s="615">
        <v>11</v>
      </c>
      <c r="K23" s="615">
        <v>15</v>
      </c>
      <c r="L23" s="615"/>
      <c r="M23" s="606">
        <f t="shared" si="0"/>
        <v>74</v>
      </c>
      <c r="N23" s="606" t="str">
        <f t="shared" si="1"/>
        <v>Khá</v>
      </c>
      <c r="O23" s="606"/>
    </row>
    <row r="24" spans="1:15" s="661" customFormat="1" x14ac:dyDescent="0.25">
      <c r="A24" s="606">
        <v>12</v>
      </c>
      <c r="B24" s="667">
        <v>213217015</v>
      </c>
      <c r="C24" s="619" t="s">
        <v>2177</v>
      </c>
      <c r="D24" s="619" t="s">
        <v>59</v>
      </c>
      <c r="E24" s="664" t="s">
        <v>31</v>
      </c>
      <c r="F24" s="665" t="s">
        <v>2178</v>
      </c>
      <c r="G24" s="606" t="s">
        <v>28</v>
      </c>
      <c r="H24" s="615">
        <v>23</v>
      </c>
      <c r="I24" s="615">
        <v>25</v>
      </c>
      <c r="J24" s="615">
        <v>17</v>
      </c>
      <c r="K24" s="615">
        <v>15</v>
      </c>
      <c r="L24" s="615">
        <v>6</v>
      </c>
      <c r="M24" s="606">
        <f t="shared" si="0"/>
        <v>86</v>
      </c>
      <c r="N24" s="606" t="str">
        <f t="shared" si="1"/>
        <v>Tốt</v>
      </c>
      <c r="O24" s="606" t="s">
        <v>1024</v>
      </c>
    </row>
    <row r="25" spans="1:15" s="661" customFormat="1" x14ac:dyDescent="0.25">
      <c r="A25" s="606">
        <v>13</v>
      </c>
      <c r="B25" s="667">
        <v>213217017</v>
      </c>
      <c r="C25" s="619" t="s">
        <v>2179</v>
      </c>
      <c r="D25" s="619" t="s">
        <v>333</v>
      </c>
      <c r="E25" s="664" t="s">
        <v>31</v>
      </c>
      <c r="F25" s="665">
        <v>36384</v>
      </c>
      <c r="G25" s="606" t="s">
        <v>28</v>
      </c>
      <c r="H25" s="615">
        <v>23</v>
      </c>
      <c r="I25" s="615">
        <v>25</v>
      </c>
      <c r="J25" s="615">
        <v>14</v>
      </c>
      <c r="K25" s="615">
        <v>14</v>
      </c>
      <c r="L25" s="615"/>
      <c r="M25" s="606">
        <f t="shared" si="0"/>
        <v>76</v>
      </c>
      <c r="N25" s="606" t="str">
        <f t="shared" si="1"/>
        <v>Khá</v>
      </c>
      <c r="O25" s="626"/>
    </row>
    <row r="26" spans="1:15" s="661" customFormat="1" x14ac:dyDescent="0.25">
      <c r="A26" s="683">
        <v>14</v>
      </c>
      <c r="B26" s="678">
        <v>213217018</v>
      </c>
      <c r="C26" s="678" t="s">
        <v>50</v>
      </c>
      <c r="D26" s="684" t="s">
        <v>986</v>
      </c>
      <c r="E26" s="680" t="s">
        <v>27</v>
      </c>
      <c r="F26" s="685">
        <v>36069</v>
      </c>
      <c r="G26" s="677" t="s">
        <v>28</v>
      </c>
      <c r="H26" s="682" t="s">
        <v>2168</v>
      </c>
      <c r="I26" s="682" t="s">
        <v>2168</v>
      </c>
      <c r="J26" s="682" t="s">
        <v>2168</v>
      </c>
      <c r="K26" s="682" t="s">
        <v>2168</v>
      </c>
      <c r="L26" s="682"/>
      <c r="M26" s="677">
        <v>0</v>
      </c>
      <c r="N26" s="677"/>
      <c r="O26" s="682" t="s">
        <v>821</v>
      </c>
    </row>
    <row r="27" spans="1:15" s="661" customFormat="1" x14ac:dyDescent="0.25">
      <c r="A27" s="606">
        <v>15</v>
      </c>
      <c r="B27" s="667">
        <v>213217022</v>
      </c>
      <c r="C27" s="667" t="s">
        <v>2180</v>
      </c>
      <c r="D27" s="608" t="s">
        <v>387</v>
      </c>
      <c r="E27" s="668" t="s">
        <v>27</v>
      </c>
      <c r="F27" s="609">
        <v>36046</v>
      </c>
      <c r="G27" s="606" t="s">
        <v>28</v>
      </c>
      <c r="H27" s="606">
        <v>23</v>
      </c>
      <c r="I27" s="606">
        <v>25</v>
      </c>
      <c r="J27" s="615">
        <v>14</v>
      </c>
      <c r="K27" s="615">
        <v>12</v>
      </c>
      <c r="L27" s="615"/>
      <c r="M27" s="606">
        <f t="shared" ref="M27:M34" si="2">SUM(H27:L27)</f>
        <v>74</v>
      </c>
      <c r="N27" s="606" t="str">
        <f t="shared" ref="N27:N34" si="3">IF(M27&gt;=90,"Xuất sắc",IF(M27&gt;=80,"Tốt",IF(M27&gt;=65,"Khá",IF(M27&gt;=50,"Trung bình",IF(M27&gt;=35,"Yếu","Kém")))))</f>
        <v>Khá</v>
      </c>
      <c r="O27" s="615"/>
    </row>
    <row r="28" spans="1:15" s="661" customFormat="1" x14ac:dyDescent="0.25">
      <c r="A28" s="606">
        <v>16</v>
      </c>
      <c r="B28" s="667">
        <v>213217023</v>
      </c>
      <c r="C28" s="667" t="s">
        <v>1925</v>
      </c>
      <c r="D28" s="608" t="s">
        <v>1685</v>
      </c>
      <c r="E28" s="668" t="s">
        <v>27</v>
      </c>
      <c r="F28" s="609" t="s">
        <v>1686</v>
      </c>
      <c r="G28" s="606" t="s">
        <v>28</v>
      </c>
      <c r="H28" s="606">
        <v>26</v>
      </c>
      <c r="I28" s="606">
        <v>25</v>
      </c>
      <c r="J28" s="615">
        <v>20</v>
      </c>
      <c r="K28" s="615">
        <v>14</v>
      </c>
      <c r="L28" s="615"/>
      <c r="M28" s="606">
        <f t="shared" si="2"/>
        <v>85</v>
      </c>
      <c r="N28" s="606" t="str">
        <f t="shared" si="3"/>
        <v>Tốt</v>
      </c>
      <c r="O28" s="615" t="s">
        <v>2181</v>
      </c>
    </row>
    <row r="29" spans="1:15" s="661" customFormat="1" x14ac:dyDescent="0.25">
      <c r="A29" s="670">
        <v>17</v>
      </c>
      <c r="B29" s="667">
        <v>213217026</v>
      </c>
      <c r="C29" s="667" t="s">
        <v>2182</v>
      </c>
      <c r="D29" s="608" t="s">
        <v>1153</v>
      </c>
      <c r="E29" s="668" t="s">
        <v>27</v>
      </c>
      <c r="F29" s="609" t="s">
        <v>1648</v>
      </c>
      <c r="G29" s="606" t="s">
        <v>28</v>
      </c>
      <c r="H29" s="606">
        <v>23</v>
      </c>
      <c r="I29" s="606">
        <v>25</v>
      </c>
      <c r="J29" s="615">
        <v>14</v>
      </c>
      <c r="K29" s="615">
        <v>13</v>
      </c>
      <c r="L29" s="615"/>
      <c r="M29" s="606">
        <f t="shared" si="2"/>
        <v>75</v>
      </c>
      <c r="N29" s="606" t="str">
        <f t="shared" si="3"/>
        <v>Khá</v>
      </c>
      <c r="O29" s="615"/>
    </row>
    <row r="30" spans="1:15" x14ac:dyDescent="0.25">
      <c r="A30" s="606">
        <v>18</v>
      </c>
      <c r="B30" s="667">
        <v>213217029</v>
      </c>
      <c r="C30" s="671" t="s">
        <v>2183</v>
      </c>
      <c r="D30" s="671" t="s">
        <v>414</v>
      </c>
      <c r="E30" s="669" t="s">
        <v>31</v>
      </c>
      <c r="F30" s="672">
        <v>36258</v>
      </c>
      <c r="G30" s="606" t="s">
        <v>28</v>
      </c>
      <c r="H30" s="615">
        <v>22</v>
      </c>
      <c r="I30" s="615">
        <v>25</v>
      </c>
      <c r="J30" s="615">
        <v>15</v>
      </c>
      <c r="K30" s="615">
        <v>14</v>
      </c>
      <c r="L30" s="615"/>
      <c r="M30" s="615">
        <f t="shared" si="2"/>
        <v>76</v>
      </c>
      <c r="N30" s="615" t="str">
        <f t="shared" si="3"/>
        <v>Khá</v>
      </c>
      <c r="O30" s="671"/>
    </row>
    <row r="31" spans="1:15" x14ac:dyDescent="0.25">
      <c r="A31" s="677">
        <v>19</v>
      </c>
      <c r="B31" s="678">
        <v>213217030</v>
      </c>
      <c r="C31" s="686" t="s">
        <v>394</v>
      </c>
      <c r="D31" s="686" t="s">
        <v>2184</v>
      </c>
      <c r="E31" s="687" t="s">
        <v>27</v>
      </c>
      <c r="F31" s="688">
        <v>35678</v>
      </c>
      <c r="G31" s="677" t="s">
        <v>68</v>
      </c>
      <c r="H31" s="682" t="s">
        <v>2168</v>
      </c>
      <c r="I31" s="682" t="s">
        <v>2168</v>
      </c>
      <c r="J31" s="682" t="s">
        <v>2168</v>
      </c>
      <c r="K31" s="682" t="s">
        <v>2168</v>
      </c>
      <c r="L31" s="682"/>
      <c r="M31" s="682">
        <f t="shared" si="2"/>
        <v>0</v>
      </c>
      <c r="N31" s="682" t="str">
        <f t="shared" si="3"/>
        <v>Kém</v>
      </c>
      <c r="O31" s="686"/>
    </row>
    <row r="32" spans="1:15" s="661" customFormat="1" x14ac:dyDescent="0.25">
      <c r="A32" s="666">
        <v>20</v>
      </c>
      <c r="B32" s="667">
        <v>213217032</v>
      </c>
      <c r="C32" s="667" t="s">
        <v>2185</v>
      </c>
      <c r="D32" s="608" t="s">
        <v>2186</v>
      </c>
      <c r="E32" s="668" t="s">
        <v>27</v>
      </c>
      <c r="F32" s="609" t="s">
        <v>2187</v>
      </c>
      <c r="G32" s="606" t="s">
        <v>28</v>
      </c>
      <c r="H32" s="606">
        <v>28</v>
      </c>
      <c r="I32" s="606">
        <v>25</v>
      </c>
      <c r="J32" s="615">
        <v>17</v>
      </c>
      <c r="K32" s="615">
        <v>14</v>
      </c>
      <c r="L32" s="615"/>
      <c r="M32" s="606">
        <f t="shared" si="2"/>
        <v>84</v>
      </c>
      <c r="N32" s="606" t="str">
        <f t="shared" si="3"/>
        <v>Tốt</v>
      </c>
      <c r="O32" s="615" t="s">
        <v>2188</v>
      </c>
    </row>
    <row r="33" spans="1:30" s="661" customFormat="1" x14ac:dyDescent="0.25">
      <c r="A33" s="606">
        <v>21</v>
      </c>
      <c r="B33" s="667">
        <v>213217033</v>
      </c>
      <c r="C33" s="667" t="s">
        <v>2189</v>
      </c>
      <c r="D33" s="608" t="s">
        <v>141</v>
      </c>
      <c r="E33" s="668" t="s">
        <v>27</v>
      </c>
      <c r="F33" s="609" t="s">
        <v>2190</v>
      </c>
      <c r="G33" s="606" t="s">
        <v>28</v>
      </c>
      <c r="H33" s="606">
        <v>23</v>
      </c>
      <c r="I33" s="606">
        <v>25</v>
      </c>
      <c r="J33" s="615">
        <v>15</v>
      </c>
      <c r="K33" s="615">
        <v>14</v>
      </c>
      <c r="L33" s="615">
        <v>6</v>
      </c>
      <c r="M33" s="606">
        <f t="shared" si="2"/>
        <v>83</v>
      </c>
      <c r="N33" s="606" t="str">
        <f t="shared" si="3"/>
        <v>Tốt</v>
      </c>
      <c r="O33" s="615" t="s">
        <v>895</v>
      </c>
    </row>
    <row r="34" spans="1:30" s="661" customFormat="1" x14ac:dyDescent="0.25">
      <c r="A34" s="606">
        <v>22</v>
      </c>
      <c r="B34" s="667">
        <v>213217034</v>
      </c>
      <c r="C34" s="667" t="s">
        <v>2191</v>
      </c>
      <c r="D34" s="608" t="s">
        <v>72</v>
      </c>
      <c r="E34" s="668" t="s">
        <v>27</v>
      </c>
      <c r="F34" s="609">
        <v>36161</v>
      </c>
      <c r="G34" s="606" t="s">
        <v>68</v>
      </c>
      <c r="H34" s="606">
        <v>23</v>
      </c>
      <c r="I34" s="606">
        <v>25</v>
      </c>
      <c r="J34" s="615">
        <v>14</v>
      </c>
      <c r="K34" s="615">
        <v>15</v>
      </c>
      <c r="L34" s="615"/>
      <c r="M34" s="606">
        <f t="shared" si="2"/>
        <v>77</v>
      </c>
      <c r="N34" s="606" t="str">
        <f t="shared" si="3"/>
        <v>Khá</v>
      </c>
      <c r="O34" s="615"/>
    </row>
    <row r="35" spans="1:30" x14ac:dyDescent="0.25">
      <c r="A35" s="363"/>
      <c r="B35" s="841" t="s">
        <v>2192</v>
      </c>
      <c r="C35" s="841"/>
      <c r="D35" s="841"/>
      <c r="E35" s="363"/>
      <c r="F35" s="363"/>
      <c r="G35" s="363"/>
      <c r="H35" s="570"/>
      <c r="I35" s="570"/>
      <c r="J35" s="570"/>
      <c r="K35" s="570"/>
      <c r="L35" s="570"/>
      <c r="M35" s="570"/>
      <c r="N35" s="570"/>
      <c r="O35" s="570"/>
    </row>
    <row r="36" spans="1:30" x14ac:dyDescent="0.25">
      <c r="A36" s="840" t="s">
        <v>19</v>
      </c>
      <c r="B36" s="840"/>
      <c r="C36" s="840"/>
      <c r="D36" s="840" t="s">
        <v>541</v>
      </c>
      <c r="E36" s="840"/>
      <c r="F36" s="840"/>
      <c r="G36" s="840"/>
      <c r="H36" s="840"/>
      <c r="I36" s="840"/>
      <c r="J36" s="840"/>
      <c r="K36" s="840" t="s">
        <v>543</v>
      </c>
      <c r="L36" s="840"/>
      <c r="M36" s="840"/>
    </row>
    <row r="37" spans="1:30" x14ac:dyDescent="0.25">
      <c r="A37" s="839" t="s">
        <v>20</v>
      </c>
      <c r="B37" s="839"/>
      <c r="C37" s="839"/>
      <c r="D37" s="839" t="s">
        <v>20</v>
      </c>
      <c r="E37" s="839"/>
      <c r="F37" s="839"/>
      <c r="G37" s="839"/>
      <c r="H37" s="839"/>
      <c r="I37" s="839"/>
      <c r="J37" s="839"/>
      <c r="K37" s="840"/>
      <c r="L37" s="840"/>
      <c r="M37" s="840"/>
    </row>
    <row r="38" spans="1:30" x14ac:dyDescent="0.25">
      <c r="A38" s="573"/>
      <c r="B38" s="573"/>
      <c r="C38" s="673"/>
      <c r="D38" s="573"/>
      <c r="E38" s="573"/>
      <c r="F38" s="573"/>
      <c r="G38" s="573"/>
      <c r="H38" s="573"/>
      <c r="I38" s="573"/>
      <c r="J38" s="573"/>
      <c r="K38" s="675"/>
      <c r="L38" s="675"/>
      <c r="M38" s="675"/>
      <c r="N38" s="675"/>
      <c r="O38" s="675"/>
    </row>
    <row r="39" spans="1:30" x14ac:dyDescent="0.25">
      <c r="A39" s="573"/>
      <c r="B39" s="573"/>
      <c r="C39" s="673"/>
      <c r="D39" s="573"/>
      <c r="E39" s="573"/>
      <c r="F39" s="573"/>
      <c r="G39" s="573"/>
      <c r="H39" s="573"/>
      <c r="I39" s="573"/>
      <c r="J39" s="573"/>
      <c r="K39" s="675"/>
      <c r="L39" s="675"/>
      <c r="M39" s="675"/>
      <c r="N39" s="675"/>
      <c r="O39" s="675"/>
    </row>
    <row r="40" spans="1:30" x14ac:dyDescent="0.25">
      <c r="A40" s="573"/>
      <c r="B40" s="573"/>
      <c r="C40" s="673"/>
      <c r="D40" s="573"/>
      <c r="E40" s="573"/>
      <c r="F40" s="573"/>
      <c r="G40" s="573"/>
      <c r="H40" s="573"/>
      <c r="I40" s="573"/>
      <c r="J40" s="573"/>
      <c r="K40" s="675"/>
      <c r="L40" s="675"/>
      <c r="M40" s="675"/>
      <c r="N40" s="675"/>
      <c r="O40" s="675"/>
    </row>
    <row r="41" spans="1:30" x14ac:dyDescent="0.25">
      <c r="A41" s="573"/>
      <c r="B41" s="573"/>
      <c r="C41" s="673"/>
      <c r="D41" s="573"/>
      <c r="E41" s="573"/>
      <c r="F41" s="573"/>
      <c r="G41" s="573"/>
      <c r="H41" s="573"/>
      <c r="I41" s="573"/>
      <c r="J41" s="573"/>
      <c r="K41" s="675"/>
      <c r="L41" s="675"/>
      <c r="M41" s="675"/>
      <c r="N41" s="675"/>
      <c r="O41" s="675"/>
    </row>
    <row r="42" spans="1:30" x14ac:dyDescent="0.25">
      <c r="A42" s="573"/>
      <c r="B42" s="573"/>
      <c r="C42" s="673"/>
      <c r="D42" s="573"/>
      <c r="E42" s="573"/>
      <c r="F42" s="573"/>
      <c r="G42" s="573"/>
      <c r="H42" s="573"/>
      <c r="I42" s="573"/>
      <c r="J42" s="573"/>
      <c r="K42" s="675"/>
      <c r="L42" s="675"/>
      <c r="M42" s="675"/>
      <c r="N42" s="675"/>
      <c r="O42" s="675"/>
      <c r="P42" s="573"/>
      <c r="Q42" s="573"/>
      <c r="R42" s="573"/>
      <c r="S42" s="675"/>
      <c r="T42" s="675"/>
      <c r="U42" s="675"/>
      <c r="V42" s="675"/>
      <c r="W42" s="675"/>
      <c r="X42" s="675"/>
      <c r="Y42" s="570"/>
      <c r="Z42" s="570"/>
      <c r="AA42" s="570"/>
      <c r="AB42" s="570"/>
      <c r="AC42" s="570"/>
      <c r="AD42" s="570"/>
    </row>
    <row r="43" spans="1:30" x14ac:dyDescent="0.25">
      <c r="A43" s="573"/>
      <c r="B43" s="573"/>
      <c r="C43" s="673"/>
      <c r="D43" s="573"/>
      <c r="E43" s="573"/>
      <c r="F43" s="573"/>
      <c r="G43" s="573"/>
      <c r="H43" s="573"/>
      <c r="I43" s="573"/>
      <c r="J43" s="573"/>
      <c r="K43" s="675"/>
      <c r="L43" s="675"/>
      <c r="M43" s="675"/>
      <c r="N43" s="675"/>
      <c r="O43" s="675"/>
      <c r="P43" s="573"/>
      <c r="Q43" s="573"/>
      <c r="R43" s="573"/>
      <c r="S43" s="675"/>
      <c r="T43" s="675"/>
      <c r="U43" s="675"/>
      <c r="V43" s="675"/>
      <c r="W43" s="675"/>
      <c r="X43" s="675"/>
      <c r="Y43" s="570"/>
      <c r="Z43" s="570"/>
      <c r="AA43" s="570"/>
      <c r="AB43" s="570"/>
      <c r="AC43" s="570"/>
      <c r="AD43" s="570"/>
    </row>
    <row r="44" spans="1:30" x14ac:dyDescent="0.25">
      <c r="A44" s="573"/>
      <c r="B44" s="573"/>
      <c r="C44" s="673"/>
      <c r="D44" s="573"/>
      <c r="E44" s="573"/>
      <c r="F44" s="573"/>
      <c r="G44" s="573"/>
      <c r="H44" s="573"/>
      <c r="I44" s="573"/>
      <c r="J44" s="573"/>
      <c r="K44" s="675"/>
      <c r="L44" s="675"/>
      <c r="M44" s="675"/>
      <c r="N44" s="675"/>
      <c r="O44" s="675"/>
      <c r="P44" s="573"/>
      <c r="Q44" s="573"/>
      <c r="R44" s="573"/>
      <c r="S44" s="675"/>
      <c r="T44" s="675"/>
      <c r="U44" s="675"/>
      <c r="V44" s="675"/>
      <c r="W44" s="675"/>
      <c r="X44" s="675"/>
      <c r="Y44" s="570"/>
      <c r="Z44" s="570"/>
      <c r="AA44" s="570"/>
      <c r="AB44" s="570"/>
      <c r="AC44" s="570"/>
      <c r="AD44" s="570"/>
    </row>
    <row r="45" spans="1:30" x14ac:dyDescent="0.25">
      <c r="A45" s="573"/>
      <c r="B45" s="573"/>
      <c r="C45" s="673"/>
      <c r="D45" s="573"/>
      <c r="E45" s="573"/>
      <c r="F45" s="573"/>
      <c r="G45" s="573"/>
      <c r="H45" s="573"/>
      <c r="I45" s="573"/>
      <c r="J45" s="573"/>
      <c r="K45" s="675"/>
      <c r="L45" s="675"/>
      <c r="M45" s="675"/>
      <c r="N45" s="675"/>
      <c r="O45" s="675"/>
      <c r="P45" s="573"/>
      <c r="Q45" s="573"/>
      <c r="R45" s="573"/>
      <c r="S45" s="675"/>
      <c r="T45" s="675"/>
      <c r="U45" s="675"/>
      <c r="V45" s="675"/>
      <c r="W45" s="675"/>
      <c r="X45" s="675"/>
      <c r="Y45" s="570"/>
      <c r="Z45" s="570"/>
      <c r="AA45" s="570"/>
      <c r="AB45" s="570"/>
      <c r="AC45" s="570"/>
      <c r="AD45" s="570"/>
    </row>
    <row r="46" spans="1:30" x14ac:dyDescent="0.25">
      <c r="A46" s="573"/>
      <c r="B46" s="573"/>
      <c r="C46" s="673"/>
      <c r="D46" s="573"/>
      <c r="E46" s="573"/>
      <c r="F46" s="573"/>
      <c r="G46" s="573"/>
      <c r="H46" s="573"/>
      <c r="I46" s="573"/>
      <c r="J46" s="573"/>
      <c r="K46" s="675"/>
      <c r="L46" s="675"/>
      <c r="M46" s="675"/>
      <c r="N46" s="675"/>
      <c r="O46" s="675"/>
      <c r="P46" s="573"/>
      <c r="Q46" s="573"/>
      <c r="R46" s="573"/>
      <c r="S46" s="675"/>
      <c r="T46" s="675"/>
      <c r="U46" s="675"/>
      <c r="V46" s="675"/>
      <c r="W46" s="675"/>
      <c r="X46" s="675"/>
      <c r="Y46" s="570"/>
      <c r="Z46" s="570"/>
      <c r="AA46" s="570"/>
      <c r="AB46" s="570"/>
      <c r="AC46" s="570"/>
      <c r="AD46" s="570"/>
    </row>
    <row r="47" spans="1:30" x14ac:dyDescent="0.25">
      <c r="A47" s="573"/>
      <c r="B47" s="573"/>
      <c r="C47" s="673"/>
      <c r="D47" s="573"/>
      <c r="E47" s="573"/>
      <c r="F47" s="573"/>
      <c r="G47" s="573"/>
      <c r="H47" s="573"/>
      <c r="I47" s="573"/>
      <c r="J47" s="573"/>
      <c r="K47" s="675"/>
      <c r="L47" s="675"/>
      <c r="M47" s="675"/>
      <c r="N47" s="675"/>
      <c r="O47" s="675"/>
      <c r="P47" s="573"/>
      <c r="Q47" s="573"/>
      <c r="R47" s="573"/>
      <c r="S47" s="675"/>
      <c r="T47" s="675"/>
      <c r="U47" s="675"/>
      <c r="V47" s="675"/>
      <c r="W47" s="675"/>
      <c r="X47" s="675"/>
      <c r="Y47" s="570"/>
      <c r="Z47" s="570"/>
      <c r="AA47" s="570"/>
      <c r="AB47" s="570"/>
      <c r="AC47" s="570"/>
      <c r="AD47" s="570"/>
    </row>
    <row r="48" spans="1:30" x14ac:dyDescent="0.25">
      <c r="A48" s="573"/>
      <c r="B48" s="573"/>
      <c r="C48" s="673"/>
      <c r="D48" s="573"/>
      <c r="E48" s="573"/>
      <c r="F48" s="573"/>
      <c r="G48" s="573"/>
      <c r="H48" s="573"/>
      <c r="I48" s="573"/>
      <c r="J48" s="573"/>
      <c r="K48" s="675"/>
      <c r="L48" s="675"/>
      <c r="M48" s="675"/>
      <c r="N48" s="675"/>
      <c r="O48" s="675"/>
      <c r="P48" s="573"/>
      <c r="Q48" s="573"/>
      <c r="R48" s="573"/>
      <c r="S48" s="675"/>
      <c r="T48" s="675"/>
      <c r="U48" s="675"/>
      <c r="V48" s="675"/>
      <c r="W48" s="675"/>
      <c r="X48" s="675"/>
      <c r="Y48" s="570"/>
      <c r="Z48" s="570"/>
      <c r="AA48" s="570"/>
      <c r="AB48" s="570"/>
      <c r="AC48" s="570"/>
      <c r="AD48" s="570"/>
    </row>
    <row r="49" spans="1:30" x14ac:dyDescent="0.25">
      <c r="A49" s="573"/>
      <c r="B49" s="573"/>
      <c r="C49" s="673"/>
      <c r="D49" s="573"/>
      <c r="E49" s="573"/>
      <c r="F49" s="573"/>
      <c r="G49" s="573"/>
      <c r="H49" s="573"/>
      <c r="I49" s="573"/>
      <c r="J49" s="573"/>
      <c r="K49" s="675"/>
      <c r="L49" s="675"/>
      <c r="M49" s="675"/>
      <c r="N49" s="675"/>
      <c r="O49" s="675"/>
      <c r="P49" s="573"/>
      <c r="Q49" s="573"/>
      <c r="R49" s="573"/>
      <c r="S49" s="675"/>
      <c r="T49" s="675"/>
      <c r="U49" s="675"/>
      <c r="V49" s="675"/>
      <c r="W49" s="675"/>
      <c r="X49" s="675"/>
      <c r="Y49" s="570"/>
      <c r="Z49" s="570"/>
      <c r="AA49" s="570"/>
      <c r="AB49" s="570"/>
      <c r="AC49" s="570"/>
      <c r="AD49" s="570"/>
    </row>
    <row r="50" spans="1:30" x14ac:dyDescent="0.25">
      <c r="A50" s="573"/>
      <c r="B50" s="573"/>
      <c r="C50" s="673"/>
      <c r="D50" s="573"/>
      <c r="E50" s="573"/>
      <c r="F50" s="573"/>
      <c r="G50" s="573"/>
      <c r="H50" s="573"/>
      <c r="I50" s="573"/>
      <c r="J50" s="573"/>
      <c r="K50" s="675"/>
      <c r="L50" s="675"/>
      <c r="M50" s="675"/>
      <c r="N50" s="675"/>
      <c r="O50" s="675"/>
      <c r="P50" s="573"/>
      <c r="Q50" s="573"/>
      <c r="R50" s="573"/>
      <c r="S50" s="675"/>
      <c r="T50" s="675"/>
      <c r="U50" s="675"/>
      <c r="V50" s="675"/>
      <c r="W50" s="675"/>
      <c r="X50" s="675"/>
      <c r="Y50" s="570"/>
      <c r="Z50" s="570"/>
      <c r="AA50" s="570"/>
      <c r="AB50" s="570"/>
      <c r="AC50" s="570"/>
      <c r="AD50" s="570"/>
    </row>
    <row r="51" spans="1:30" x14ac:dyDescent="0.25">
      <c r="A51" s="573"/>
      <c r="B51" s="573"/>
      <c r="C51" s="673"/>
      <c r="D51" s="573"/>
      <c r="E51" s="573"/>
      <c r="F51" s="573"/>
      <c r="G51" s="573"/>
      <c r="H51" s="573"/>
      <c r="I51" s="573"/>
      <c r="J51" s="573"/>
      <c r="K51" s="675"/>
      <c r="L51" s="675"/>
      <c r="M51" s="675"/>
      <c r="N51" s="675"/>
      <c r="O51" s="675"/>
      <c r="P51" s="573"/>
      <c r="Q51" s="573"/>
      <c r="R51" s="573"/>
      <c r="S51" s="675"/>
      <c r="T51" s="675"/>
      <c r="U51" s="675"/>
      <c r="V51" s="675"/>
      <c r="W51" s="675"/>
      <c r="X51" s="675"/>
      <c r="Y51" s="570"/>
      <c r="Z51" s="570"/>
      <c r="AA51" s="570"/>
      <c r="AB51" s="570"/>
      <c r="AC51" s="570"/>
      <c r="AD51" s="570"/>
    </row>
    <row r="52" spans="1:30" x14ac:dyDescent="0.25">
      <c r="A52" s="573"/>
      <c r="B52" s="573"/>
      <c r="C52" s="673"/>
      <c r="D52" s="573"/>
      <c r="E52" s="573"/>
      <c r="F52" s="573"/>
      <c r="G52" s="573"/>
      <c r="H52" s="573"/>
      <c r="I52" s="573"/>
      <c r="J52" s="573"/>
      <c r="K52" s="675"/>
      <c r="L52" s="675"/>
      <c r="M52" s="675"/>
      <c r="N52" s="675"/>
      <c r="O52" s="675"/>
      <c r="P52" s="573"/>
      <c r="Q52" s="573"/>
      <c r="R52" s="573"/>
      <c r="S52" s="675"/>
      <c r="T52" s="675"/>
      <c r="U52" s="675"/>
      <c r="V52" s="675"/>
      <c r="W52" s="675"/>
      <c r="X52" s="675"/>
      <c r="Y52" s="570"/>
      <c r="Z52" s="570"/>
      <c r="AA52" s="570"/>
      <c r="AB52" s="570"/>
      <c r="AC52" s="570"/>
      <c r="AD52" s="570"/>
    </row>
    <row r="53" spans="1:30" x14ac:dyDescent="0.25">
      <c r="A53" s="573"/>
      <c r="B53" s="573"/>
      <c r="C53" s="673"/>
      <c r="D53" s="573"/>
      <c r="E53" s="573"/>
      <c r="F53" s="573"/>
      <c r="G53" s="573"/>
      <c r="H53" s="573"/>
      <c r="I53" s="573"/>
      <c r="J53" s="573"/>
      <c r="K53" s="675"/>
      <c r="L53" s="675"/>
      <c r="M53" s="675"/>
      <c r="N53" s="675"/>
      <c r="O53" s="675"/>
      <c r="P53" s="573"/>
      <c r="Q53" s="573"/>
      <c r="R53" s="573"/>
      <c r="S53" s="675"/>
      <c r="T53" s="675"/>
      <c r="U53" s="675"/>
      <c r="V53" s="675"/>
      <c r="W53" s="675"/>
      <c r="X53" s="675"/>
      <c r="Y53" s="570"/>
      <c r="Z53" s="570"/>
      <c r="AA53" s="570"/>
      <c r="AB53" s="570"/>
      <c r="AC53" s="570"/>
      <c r="AD53" s="570"/>
    </row>
    <row r="54" spans="1:30" x14ac:dyDescent="0.25">
      <c r="A54" s="573"/>
      <c r="B54" s="573"/>
      <c r="C54" s="673"/>
      <c r="D54" s="573"/>
      <c r="E54" s="573"/>
      <c r="F54" s="573"/>
      <c r="G54" s="573"/>
      <c r="H54" s="573"/>
      <c r="I54" s="573"/>
      <c r="J54" s="573"/>
      <c r="K54" s="675"/>
      <c r="L54" s="675"/>
      <c r="M54" s="675"/>
      <c r="N54" s="675"/>
      <c r="O54" s="675"/>
      <c r="P54" s="573"/>
      <c r="Q54" s="573"/>
      <c r="R54" s="573"/>
      <c r="S54" s="675"/>
      <c r="T54" s="675"/>
      <c r="U54" s="675"/>
      <c r="V54" s="675"/>
      <c r="W54" s="675"/>
      <c r="X54" s="675"/>
      <c r="Y54" s="570"/>
      <c r="Z54" s="570"/>
      <c r="AA54" s="570"/>
      <c r="AB54" s="570"/>
      <c r="AC54" s="570"/>
      <c r="AD54" s="570"/>
    </row>
    <row r="55" spans="1:30" x14ac:dyDescent="0.25">
      <c r="A55" s="573"/>
      <c r="B55" s="573"/>
      <c r="C55" s="673"/>
      <c r="D55" s="573"/>
      <c r="E55" s="573"/>
      <c r="F55" s="573"/>
      <c r="G55" s="573"/>
      <c r="H55" s="573"/>
      <c r="I55" s="573"/>
      <c r="J55" s="573"/>
      <c r="K55" s="675"/>
      <c r="L55" s="675"/>
      <c r="M55" s="675"/>
      <c r="N55" s="675"/>
      <c r="O55" s="675"/>
      <c r="P55" s="573"/>
      <c r="Q55" s="573"/>
      <c r="R55" s="573"/>
      <c r="S55" s="675"/>
      <c r="T55" s="675"/>
      <c r="U55" s="675"/>
      <c r="V55" s="675"/>
      <c r="W55" s="675"/>
      <c r="X55" s="675"/>
      <c r="Y55" s="570"/>
      <c r="Z55" s="570"/>
      <c r="AA55" s="570"/>
      <c r="AB55" s="570"/>
      <c r="AC55" s="570"/>
      <c r="AD55" s="570"/>
    </row>
    <row r="56" spans="1:30" x14ac:dyDescent="0.25">
      <c r="A56" s="573"/>
      <c r="B56" s="573"/>
      <c r="C56" s="673"/>
      <c r="D56" s="573"/>
      <c r="E56" s="573"/>
      <c r="F56" s="573"/>
      <c r="G56" s="573"/>
      <c r="H56" s="573"/>
      <c r="I56" s="573"/>
      <c r="J56" s="573"/>
      <c r="K56" s="675"/>
      <c r="L56" s="675"/>
      <c r="M56" s="675"/>
      <c r="N56" s="675"/>
      <c r="O56" s="675"/>
      <c r="P56" s="573"/>
      <c r="Q56" s="573"/>
      <c r="R56" s="573"/>
      <c r="S56" s="675"/>
      <c r="T56" s="675"/>
      <c r="U56" s="675"/>
      <c r="V56" s="675"/>
      <c r="W56" s="675"/>
      <c r="X56" s="675"/>
      <c r="Y56" s="570"/>
      <c r="Z56" s="570"/>
      <c r="AA56" s="570"/>
      <c r="AB56" s="570"/>
      <c r="AC56" s="570"/>
      <c r="AD56" s="570"/>
    </row>
    <row r="57" spans="1:30" x14ac:dyDescent="0.25">
      <c r="A57" s="573"/>
      <c r="B57" s="573"/>
      <c r="C57" s="673"/>
      <c r="D57" s="573"/>
      <c r="E57" s="573"/>
      <c r="F57" s="573"/>
      <c r="G57" s="573"/>
      <c r="H57" s="573"/>
      <c r="I57" s="573"/>
      <c r="J57" s="573"/>
      <c r="K57" s="675"/>
      <c r="L57" s="675"/>
      <c r="M57" s="675"/>
      <c r="N57" s="675"/>
      <c r="O57" s="675"/>
      <c r="P57" s="573"/>
      <c r="Q57" s="573"/>
      <c r="R57" s="573"/>
      <c r="S57" s="675"/>
      <c r="T57" s="675"/>
      <c r="U57" s="675"/>
      <c r="V57" s="675"/>
      <c r="W57" s="675"/>
      <c r="X57" s="675"/>
      <c r="Y57" s="570"/>
      <c r="Z57" s="570"/>
      <c r="AA57" s="570"/>
      <c r="AB57" s="570"/>
      <c r="AC57" s="570"/>
      <c r="AD57" s="570"/>
    </row>
    <row r="58" spans="1:30" x14ac:dyDescent="0.25">
      <c r="A58" s="573"/>
      <c r="B58" s="573"/>
      <c r="C58" s="673"/>
      <c r="D58" s="573"/>
      <c r="E58" s="573"/>
      <c r="F58" s="573"/>
      <c r="G58" s="573"/>
      <c r="H58" s="573"/>
      <c r="I58" s="573"/>
      <c r="J58" s="573"/>
      <c r="K58" s="675"/>
      <c r="L58" s="675"/>
      <c r="M58" s="675"/>
      <c r="N58" s="675"/>
      <c r="O58" s="675"/>
    </row>
    <row r="59" spans="1:30" x14ac:dyDescent="0.25">
      <c r="A59" s="573"/>
      <c r="B59" s="573"/>
      <c r="C59" s="673"/>
      <c r="D59" s="573"/>
      <c r="E59" s="573"/>
      <c r="F59" s="573"/>
      <c r="G59" s="573"/>
      <c r="H59" s="573"/>
      <c r="I59" s="573"/>
      <c r="J59" s="573"/>
      <c r="K59" s="675"/>
      <c r="L59" s="675"/>
      <c r="M59" s="675"/>
      <c r="N59" s="675"/>
      <c r="O59" s="675"/>
    </row>
    <row r="60" spans="1:30" x14ac:dyDescent="0.25">
      <c r="A60" s="573"/>
      <c r="B60" s="573"/>
      <c r="C60" s="673"/>
      <c r="D60" s="573"/>
      <c r="E60" s="573"/>
      <c r="F60" s="573"/>
      <c r="G60" s="573"/>
      <c r="H60" s="573"/>
      <c r="I60" s="573"/>
      <c r="J60" s="573"/>
      <c r="K60" s="675"/>
      <c r="L60" s="675"/>
      <c r="M60" s="675"/>
      <c r="N60" s="675"/>
      <c r="O60" s="675"/>
    </row>
    <row r="61" spans="1:30" x14ac:dyDescent="0.25">
      <c r="A61" s="573"/>
      <c r="B61" s="573"/>
      <c r="C61" s="673"/>
      <c r="D61" s="573"/>
      <c r="E61" s="573"/>
      <c r="F61" s="573"/>
      <c r="G61" s="573"/>
      <c r="H61" s="573"/>
      <c r="I61" s="573"/>
      <c r="J61" s="573"/>
      <c r="K61" s="675"/>
      <c r="L61" s="675"/>
      <c r="M61" s="675"/>
      <c r="N61" s="675"/>
      <c r="O61" s="675"/>
    </row>
    <row r="62" spans="1:30" x14ac:dyDescent="0.25">
      <c r="A62" s="573"/>
      <c r="B62" s="573"/>
      <c r="C62" s="673"/>
      <c r="D62" s="573"/>
      <c r="E62" s="573"/>
      <c r="F62" s="573"/>
      <c r="G62" s="573"/>
      <c r="H62" s="573"/>
      <c r="I62" s="573"/>
      <c r="J62" s="573"/>
      <c r="K62" s="675"/>
      <c r="L62" s="675"/>
      <c r="M62" s="675"/>
      <c r="N62" s="675"/>
      <c r="O62" s="675"/>
    </row>
    <row r="63" spans="1:30" x14ac:dyDescent="0.25">
      <c r="A63" s="573"/>
      <c r="B63" s="573"/>
      <c r="C63" s="673"/>
      <c r="D63" s="573"/>
      <c r="E63" s="573"/>
      <c r="F63" s="573"/>
      <c r="G63" s="573"/>
      <c r="H63" s="573"/>
      <c r="I63" s="573"/>
      <c r="J63" s="573"/>
      <c r="K63" s="675"/>
      <c r="L63" s="675"/>
      <c r="M63" s="675"/>
      <c r="N63" s="675"/>
      <c r="O63" s="675"/>
    </row>
    <row r="64" spans="1:30" x14ac:dyDescent="0.25">
      <c r="A64" s="573"/>
      <c r="B64" s="573"/>
      <c r="C64" s="673"/>
      <c r="D64" s="573"/>
      <c r="E64" s="573"/>
      <c r="F64" s="573"/>
      <c r="G64" s="573"/>
      <c r="H64" s="573"/>
      <c r="I64" s="573"/>
      <c r="J64" s="573"/>
      <c r="K64" s="675"/>
      <c r="L64" s="675"/>
      <c r="M64" s="675"/>
      <c r="N64" s="675"/>
      <c r="O64" s="675"/>
      <c r="Q64" s="660" t="s">
        <v>382</v>
      </c>
    </row>
    <row r="65" spans="1:15" x14ac:dyDescent="0.25">
      <c r="A65" s="573"/>
      <c r="B65" s="573"/>
      <c r="C65" s="673"/>
      <c r="D65" s="573"/>
      <c r="E65" s="573"/>
      <c r="F65" s="573"/>
      <c r="G65" s="573"/>
      <c r="H65" s="573"/>
      <c r="I65" s="573"/>
      <c r="J65" s="573"/>
      <c r="K65" s="675"/>
      <c r="L65" s="675"/>
      <c r="M65" s="675"/>
      <c r="N65" s="675"/>
      <c r="O65" s="675"/>
    </row>
    <row r="66" spans="1:15" x14ac:dyDescent="0.25">
      <c r="A66" s="573"/>
      <c r="B66" s="573"/>
      <c r="C66" s="673"/>
      <c r="D66" s="573"/>
      <c r="E66" s="573"/>
      <c r="F66" s="573"/>
      <c r="G66" s="573"/>
      <c r="H66" s="573"/>
      <c r="I66" s="573"/>
      <c r="J66" s="573"/>
      <c r="K66" s="675"/>
      <c r="L66" s="675"/>
      <c r="M66" s="675"/>
      <c r="N66" s="675"/>
      <c r="O66" s="675"/>
    </row>
    <row r="67" spans="1:15" x14ac:dyDescent="0.25">
      <c r="A67" s="573"/>
      <c r="B67" s="573"/>
      <c r="C67" s="673"/>
      <c r="D67" s="573"/>
      <c r="E67" s="573"/>
      <c r="F67" s="573"/>
      <c r="G67" s="573"/>
      <c r="H67" s="573"/>
      <c r="I67" s="573"/>
      <c r="J67" s="573"/>
      <c r="K67" s="675"/>
      <c r="L67" s="675"/>
      <c r="M67" s="675"/>
      <c r="N67" s="675"/>
      <c r="O67" s="675"/>
    </row>
    <row r="68" spans="1:15" x14ac:dyDescent="0.25">
      <c r="A68" s="573"/>
      <c r="B68" s="573"/>
      <c r="C68" s="673"/>
      <c r="D68" s="573"/>
      <c r="E68" s="573"/>
      <c r="F68" s="573"/>
      <c r="G68" s="573"/>
      <c r="H68" s="573"/>
      <c r="I68" s="573"/>
      <c r="J68" s="573"/>
      <c r="K68" s="675"/>
      <c r="L68" s="675"/>
      <c r="M68" s="675"/>
      <c r="N68" s="675"/>
      <c r="O68" s="675"/>
    </row>
    <row r="69" spans="1:15" x14ac:dyDescent="0.25">
      <c r="A69" s="573"/>
      <c r="B69" s="573"/>
      <c r="C69" s="673"/>
      <c r="D69" s="573"/>
      <c r="E69" s="573"/>
      <c r="F69" s="573"/>
      <c r="G69" s="573"/>
      <c r="H69" s="573"/>
      <c r="I69" s="573"/>
      <c r="J69" s="573"/>
      <c r="K69" s="675"/>
      <c r="L69" s="675"/>
      <c r="M69" s="675"/>
      <c r="N69" s="675"/>
      <c r="O69" s="675"/>
    </row>
    <row r="70" spans="1:15" x14ac:dyDescent="0.25">
      <c r="A70" s="573"/>
      <c r="B70" s="573"/>
      <c r="C70" s="673"/>
      <c r="D70" s="573"/>
      <c r="E70" s="573"/>
      <c r="F70" s="573"/>
      <c r="G70" s="573"/>
      <c r="H70" s="573"/>
      <c r="I70" s="573"/>
      <c r="J70" s="573"/>
      <c r="K70" s="675"/>
      <c r="L70" s="675"/>
      <c r="M70" s="675"/>
      <c r="N70" s="675"/>
      <c r="O70" s="675"/>
    </row>
    <row r="71" spans="1:15" x14ac:dyDescent="0.25">
      <c r="A71" s="573"/>
      <c r="B71" s="573"/>
      <c r="C71" s="673"/>
      <c r="D71" s="573"/>
      <c r="E71" s="674"/>
      <c r="F71" s="674"/>
      <c r="G71" s="573"/>
      <c r="H71" s="573"/>
      <c r="I71" s="573"/>
      <c r="J71" s="573"/>
      <c r="K71" s="675"/>
      <c r="L71" s="675"/>
      <c r="M71" s="675"/>
      <c r="N71" s="675"/>
      <c r="O71" s="675"/>
    </row>
    <row r="72" spans="1:15" x14ac:dyDescent="0.25">
      <c r="A72" s="573"/>
      <c r="B72" s="573"/>
      <c r="C72" s="673"/>
      <c r="D72" s="573"/>
      <c r="E72" s="573"/>
      <c r="F72" s="573"/>
      <c r="G72" s="573"/>
      <c r="H72" s="573"/>
      <c r="I72" s="573"/>
      <c r="J72" s="573"/>
      <c r="K72" s="675"/>
      <c r="L72" s="675"/>
      <c r="M72" s="675"/>
      <c r="N72" s="675"/>
      <c r="O72" s="675"/>
    </row>
    <row r="73" spans="1:15" x14ac:dyDescent="0.25">
      <c r="A73" s="573"/>
      <c r="B73" s="573"/>
      <c r="C73" s="673"/>
      <c r="D73" s="573"/>
      <c r="E73" s="573"/>
      <c r="F73" s="573"/>
      <c r="G73" s="573"/>
      <c r="H73" s="573"/>
      <c r="I73" s="573"/>
      <c r="J73" s="573"/>
      <c r="K73" s="675"/>
      <c r="L73" s="675"/>
      <c r="M73" s="675"/>
      <c r="N73" s="675"/>
      <c r="O73" s="675"/>
    </row>
    <row r="74" spans="1:15" x14ac:dyDescent="0.25">
      <c r="A74" s="573"/>
      <c r="B74" s="573"/>
      <c r="C74" s="673"/>
      <c r="D74" s="573"/>
      <c r="E74" s="573"/>
      <c r="F74" s="573"/>
      <c r="G74" s="573"/>
      <c r="H74" s="573"/>
      <c r="I74" s="573"/>
      <c r="J74" s="573"/>
      <c r="K74" s="675"/>
      <c r="L74" s="675"/>
      <c r="M74" s="675"/>
      <c r="N74" s="675"/>
      <c r="O74" s="675"/>
    </row>
    <row r="75" spans="1:15" x14ac:dyDescent="0.25">
      <c r="A75" s="573"/>
      <c r="B75" s="573"/>
      <c r="C75" s="673"/>
      <c r="D75" s="573"/>
      <c r="E75" s="573"/>
      <c r="F75" s="573"/>
      <c r="G75" s="573"/>
      <c r="H75" s="573"/>
      <c r="I75" s="573"/>
      <c r="J75" s="573"/>
      <c r="K75" s="675"/>
      <c r="L75" s="675"/>
      <c r="M75" s="675"/>
      <c r="N75" s="675"/>
      <c r="O75" s="675"/>
    </row>
    <row r="76" spans="1:15" x14ac:dyDescent="0.25">
      <c r="A76" s="573"/>
      <c r="B76" s="573"/>
      <c r="C76" s="673"/>
      <c r="D76" s="573"/>
      <c r="E76" s="573"/>
      <c r="F76" s="573"/>
      <c r="G76" s="573"/>
      <c r="H76" s="573"/>
      <c r="I76" s="573"/>
      <c r="J76" s="573"/>
      <c r="K76" s="675"/>
      <c r="L76" s="675"/>
      <c r="M76" s="675"/>
      <c r="N76" s="675"/>
      <c r="O76" s="675"/>
    </row>
    <row r="77" spans="1:15" x14ac:dyDescent="0.25">
      <c r="A77" s="573"/>
      <c r="B77" s="573"/>
      <c r="C77" s="673"/>
      <c r="D77" s="573"/>
      <c r="E77" s="573"/>
      <c r="F77" s="573"/>
      <c r="G77" s="573"/>
      <c r="H77" s="573"/>
      <c r="I77" s="573"/>
      <c r="J77" s="573"/>
      <c r="K77" s="675"/>
      <c r="L77" s="675"/>
      <c r="M77" s="675"/>
      <c r="N77" s="675"/>
      <c r="O77" s="675"/>
    </row>
    <row r="78" spans="1:15" x14ac:dyDescent="0.25">
      <c r="E78" s="660"/>
      <c r="F78" s="660"/>
    </row>
    <row r="79" spans="1:15" x14ac:dyDescent="0.25">
      <c r="E79" s="660"/>
      <c r="F79" s="660"/>
    </row>
    <row r="80" spans="1:15" x14ac:dyDescent="0.25">
      <c r="E80" s="660"/>
      <c r="F80" s="660"/>
    </row>
    <row r="81" spans="1:15" x14ac:dyDescent="0.25">
      <c r="E81" s="660"/>
      <c r="F81" s="660"/>
    </row>
    <row r="82" spans="1:15" x14ac:dyDescent="0.25">
      <c r="A82" s="676"/>
    </row>
    <row r="84" spans="1:15" x14ac:dyDescent="0.25">
      <c r="G84" s="659"/>
      <c r="N84" s="659"/>
    </row>
    <row r="85" spans="1:15" x14ac:dyDescent="0.25">
      <c r="H85" s="659"/>
      <c r="I85" s="659"/>
      <c r="J85" s="659"/>
      <c r="K85" s="659"/>
      <c r="L85" s="659"/>
      <c r="O85" s="659"/>
    </row>
    <row r="86" spans="1:15" x14ac:dyDescent="0.25">
      <c r="H86" s="659"/>
      <c r="I86" s="659"/>
      <c r="J86" s="659"/>
      <c r="K86" s="659"/>
      <c r="L86" s="659"/>
      <c r="O86" s="659"/>
    </row>
    <row r="87" spans="1:15" x14ac:dyDescent="0.25">
      <c r="H87" s="659"/>
      <c r="I87" s="659"/>
      <c r="J87" s="659"/>
      <c r="K87" s="659"/>
      <c r="L87" s="659"/>
      <c r="O87" s="659"/>
    </row>
    <row r="88" spans="1:15" x14ac:dyDescent="0.25">
      <c r="H88" s="659"/>
      <c r="I88" s="659"/>
      <c r="J88" s="659"/>
      <c r="K88" s="659"/>
      <c r="L88" s="659"/>
      <c r="M88" s="661"/>
      <c r="O88" s="659"/>
    </row>
    <row r="90" spans="1:15" x14ac:dyDescent="0.25">
      <c r="B90" s="659"/>
    </row>
    <row r="91" spans="1:15" x14ac:dyDescent="0.25">
      <c r="B91" s="659"/>
    </row>
    <row r="92" spans="1:15" x14ac:dyDescent="0.25">
      <c r="B92" s="659"/>
    </row>
  </sheetData>
  <mergeCells count="28">
    <mergeCell ref="A1:D1"/>
    <mergeCell ref="A2:D2"/>
    <mergeCell ref="A6:O6"/>
    <mergeCell ref="A7:O7"/>
    <mergeCell ref="H1:O1"/>
    <mergeCell ref="H2:O2"/>
    <mergeCell ref="H4:O4"/>
    <mergeCell ref="A8:O8"/>
    <mergeCell ref="A11:A12"/>
    <mergeCell ref="B11:B12"/>
    <mergeCell ref="C11:D12"/>
    <mergeCell ref="E11:E12"/>
    <mergeCell ref="F11:F12"/>
    <mergeCell ref="G11:G12"/>
    <mergeCell ref="H11:L11"/>
    <mergeCell ref="M11:M12"/>
    <mergeCell ref="N11:N12"/>
    <mergeCell ref="A9:O9"/>
    <mergeCell ref="A37:C37"/>
    <mergeCell ref="D37:F37"/>
    <mergeCell ref="G37:J37"/>
    <mergeCell ref="K37:M37"/>
    <mergeCell ref="O11:O12"/>
    <mergeCell ref="B35:D35"/>
    <mergeCell ref="A36:C36"/>
    <mergeCell ref="D36:F36"/>
    <mergeCell ref="G36:J36"/>
    <mergeCell ref="K36:M36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00"/>
  <sheetViews>
    <sheetView workbookViewId="0">
      <selection activeCell="G13" sqref="G13"/>
    </sheetView>
  </sheetViews>
  <sheetFormatPr defaultColWidth="9.140625" defaultRowHeight="15.75" x14ac:dyDescent="0.25"/>
  <cols>
    <col min="1" max="1" width="5.140625" style="701" bestFit="1" customWidth="1"/>
    <col min="2" max="2" width="11.28515625" style="295" bestFit="1" customWidth="1"/>
    <col min="3" max="3" width="17.5703125" style="1" bestFit="1" customWidth="1"/>
    <col min="4" max="4" width="7.7109375" style="1" bestFit="1" customWidth="1"/>
    <col min="5" max="5" width="6.42578125" style="701" bestFit="1" customWidth="1"/>
    <col min="6" max="6" width="8.85546875" style="701" bestFit="1" customWidth="1"/>
    <col min="7" max="7" width="11.28515625" style="1" bestFit="1" customWidth="1"/>
    <col min="8" max="12" width="5.140625" style="1" bestFit="1" customWidth="1"/>
    <col min="13" max="13" width="7.5703125" style="1" bestFit="1" customWidth="1"/>
    <col min="14" max="14" width="10.140625" style="1" bestFit="1" customWidth="1"/>
    <col min="15" max="15" width="21.85546875" style="1" bestFit="1" customWidth="1"/>
    <col min="16" max="16" width="12.85546875" style="1" bestFit="1" customWidth="1"/>
    <col min="17" max="16384" width="9.140625" style="1"/>
  </cols>
  <sheetData>
    <row r="1" spans="1:20" x14ac:dyDescent="0.25">
      <c r="G1" s="704"/>
      <c r="K1" s="802"/>
      <c r="L1" s="802"/>
      <c r="M1" s="802"/>
      <c r="N1" s="802"/>
    </row>
    <row r="2" spans="1:20" s="2" customFormat="1" x14ac:dyDescent="0.25">
      <c r="A2" s="804" t="s">
        <v>0</v>
      </c>
      <c r="B2" s="804"/>
      <c r="C2" s="804"/>
      <c r="D2" s="804"/>
      <c r="E2" s="804"/>
      <c r="F2" s="701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20" x14ac:dyDescent="0.25">
      <c r="A3" s="803" t="s">
        <v>3</v>
      </c>
      <c r="B3" s="803"/>
      <c r="C3" s="803"/>
      <c r="D3" s="803"/>
      <c r="E3" s="803"/>
      <c r="G3" s="704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20" x14ac:dyDescent="0.25">
      <c r="G4" s="704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20" x14ac:dyDescent="0.25">
      <c r="A5" s="803" t="s">
        <v>4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701"/>
    </row>
    <row r="6" spans="1:20" x14ac:dyDescent="0.25">
      <c r="A6" s="801" t="s">
        <v>22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"/>
      <c r="P6" s="701"/>
    </row>
    <row r="7" spans="1:20" x14ac:dyDescent="0.25">
      <c r="A7" s="801" t="s">
        <v>2258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702"/>
      <c r="P7" s="701"/>
    </row>
    <row r="8" spans="1:20" x14ac:dyDescent="0.25">
      <c r="A8" s="801" t="s">
        <v>2259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702"/>
      <c r="P8" s="701"/>
    </row>
    <row r="9" spans="1:20" s="700" customFormat="1" x14ac:dyDescent="0.25">
      <c r="A9" s="843" t="s">
        <v>5</v>
      </c>
      <c r="B9" s="845" t="s">
        <v>6</v>
      </c>
      <c r="C9" s="847" t="s">
        <v>7</v>
      </c>
      <c r="D9" s="848"/>
      <c r="E9" s="843" t="s">
        <v>8</v>
      </c>
      <c r="F9" s="843" t="s">
        <v>9</v>
      </c>
      <c r="G9" s="848" t="s">
        <v>21</v>
      </c>
      <c r="H9" s="851" t="s">
        <v>10</v>
      </c>
      <c r="I9" s="829"/>
      <c r="J9" s="829"/>
      <c r="K9" s="829"/>
      <c r="L9" s="852"/>
      <c r="M9" s="843" t="s">
        <v>11</v>
      </c>
      <c r="N9" s="843" t="s">
        <v>12</v>
      </c>
      <c r="O9" s="843" t="s">
        <v>18</v>
      </c>
    </row>
    <row r="10" spans="1:20" s="2" customFormat="1" x14ac:dyDescent="0.25">
      <c r="A10" s="844"/>
      <c r="B10" s="846"/>
      <c r="C10" s="849"/>
      <c r="D10" s="850"/>
      <c r="E10" s="844"/>
      <c r="F10" s="844"/>
      <c r="G10" s="850"/>
      <c r="H10" s="703" t="s">
        <v>13</v>
      </c>
      <c r="I10" s="703" t="s">
        <v>14</v>
      </c>
      <c r="J10" s="703" t="s">
        <v>15</v>
      </c>
      <c r="K10" s="703" t="s">
        <v>16</v>
      </c>
      <c r="L10" s="703" t="s">
        <v>17</v>
      </c>
      <c r="M10" s="844"/>
      <c r="N10" s="844"/>
      <c r="O10" s="844"/>
    </row>
    <row r="11" spans="1:20" s="2" customFormat="1" x14ac:dyDescent="0.25">
      <c r="A11" s="692">
        <v>1</v>
      </c>
      <c r="B11" s="736">
        <v>111318009</v>
      </c>
      <c r="C11" s="737" t="s">
        <v>2260</v>
      </c>
      <c r="D11" s="738" t="s">
        <v>1618</v>
      </c>
      <c r="E11" s="739" t="s">
        <v>27</v>
      </c>
      <c r="F11" s="352"/>
      <c r="G11" s="740"/>
      <c r="H11" s="692">
        <v>14</v>
      </c>
      <c r="I11" s="692">
        <v>22</v>
      </c>
      <c r="J11" s="692">
        <v>10</v>
      </c>
      <c r="K11" s="692">
        <v>19</v>
      </c>
      <c r="L11" s="692">
        <v>3</v>
      </c>
      <c r="M11" s="692">
        <f>SUM(H11:L11)</f>
        <v>68</v>
      </c>
      <c r="N11" s="692" t="str">
        <f>IF(M11&gt;=90,"Xuất sắc",IF(M11&gt;=80,"Tốt",IF(M11&gt;=65,"Khá",IF(M11&gt;=50,"Trung bình",IF(M11&gt;=35,"Yếu","Kém")))))</f>
        <v>Khá</v>
      </c>
      <c r="O11" s="693"/>
    </row>
    <row r="12" spans="1:20" s="309" customFormat="1" x14ac:dyDescent="0.25">
      <c r="A12" s="312">
        <v>2</v>
      </c>
      <c r="B12" s="741">
        <v>11318012</v>
      </c>
      <c r="C12" s="742" t="s">
        <v>669</v>
      </c>
      <c r="D12" s="743" t="s">
        <v>2261</v>
      </c>
      <c r="E12" s="744" t="s">
        <v>27</v>
      </c>
      <c r="F12" s="745"/>
      <c r="G12" s="746"/>
      <c r="H12" s="747">
        <v>14</v>
      </c>
      <c r="I12" s="747">
        <v>22</v>
      </c>
      <c r="J12" s="747">
        <v>10</v>
      </c>
      <c r="K12" s="747">
        <v>19</v>
      </c>
      <c r="L12" s="747">
        <v>3</v>
      </c>
      <c r="M12" s="748">
        <f t="shared" ref="M12:M41" si="0">SUM(H12:L12)</f>
        <v>68</v>
      </c>
      <c r="N12" s="748" t="str">
        <f t="shared" ref="N12:N41" si="1">IF(M12&gt;=90,"Xuất sắc",IF(M12&gt;=80,"Tốt",IF(M12&gt;=65,"Khá",IF(M12&gt;=50,"Trung bình",IF(M12&gt;=35,"Yếu","Kém")))))</f>
        <v>Khá</v>
      </c>
      <c r="O12" s="749"/>
    </row>
    <row r="13" spans="1:20" s="2" customFormat="1" x14ac:dyDescent="0.25">
      <c r="A13" s="27">
        <v>3</v>
      </c>
      <c r="B13" s="741">
        <v>11318015</v>
      </c>
      <c r="C13" s="146" t="s">
        <v>2262</v>
      </c>
      <c r="D13" s="738" t="s">
        <v>2263</v>
      </c>
      <c r="E13" s="739" t="s">
        <v>31</v>
      </c>
      <c r="F13" s="352"/>
      <c r="G13" s="740"/>
      <c r="H13" s="25">
        <v>18</v>
      </c>
      <c r="I13" s="25">
        <v>22</v>
      </c>
      <c r="J13" s="692">
        <v>17</v>
      </c>
      <c r="K13" s="692">
        <v>23</v>
      </c>
      <c r="L13" s="692">
        <v>10</v>
      </c>
      <c r="M13" s="692">
        <f t="shared" si="0"/>
        <v>90</v>
      </c>
      <c r="N13" s="692" t="str">
        <f t="shared" si="1"/>
        <v>Xuất sắc</v>
      </c>
      <c r="O13" s="29" t="s">
        <v>2264</v>
      </c>
    </row>
    <row r="14" spans="1:20" s="284" customFormat="1" x14ac:dyDescent="0.25">
      <c r="A14" s="24">
        <v>4</v>
      </c>
      <c r="B14" s="741">
        <v>11318018</v>
      </c>
      <c r="C14" s="280" t="s">
        <v>716</v>
      </c>
      <c r="D14" s="750" t="s">
        <v>104</v>
      </c>
      <c r="E14" s="751" t="s">
        <v>27</v>
      </c>
      <c r="F14" s="357"/>
      <c r="G14" s="740"/>
      <c r="H14" s="25">
        <v>14</v>
      </c>
      <c r="I14" s="25">
        <v>22</v>
      </c>
      <c r="J14" s="25">
        <v>10</v>
      </c>
      <c r="K14" s="25">
        <v>19</v>
      </c>
      <c r="L14" s="25">
        <v>3</v>
      </c>
      <c r="M14" s="692">
        <f t="shared" si="0"/>
        <v>68</v>
      </c>
      <c r="N14" s="692" t="str">
        <f t="shared" si="1"/>
        <v>Khá</v>
      </c>
      <c r="O14" s="15" t="s">
        <v>2265</v>
      </c>
      <c r="P14" s="2"/>
      <c r="Q14" s="2"/>
      <c r="R14" s="2"/>
      <c r="S14" s="2"/>
      <c r="T14" s="2"/>
    </row>
    <row r="15" spans="1:20" s="2" customFormat="1" x14ac:dyDescent="0.25">
      <c r="A15" s="25">
        <v>5</v>
      </c>
      <c r="B15" s="741">
        <v>11318025</v>
      </c>
      <c r="C15" s="146" t="s">
        <v>2266</v>
      </c>
      <c r="D15" s="738" t="s">
        <v>1375</v>
      </c>
      <c r="E15" s="739" t="s">
        <v>27</v>
      </c>
      <c r="F15" s="352"/>
      <c r="G15" s="740"/>
      <c r="H15" s="24">
        <v>14</v>
      </c>
      <c r="I15" s="24">
        <v>22</v>
      </c>
      <c r="J15" s="24">
        <v>10</v>
      </c>
      <c r="K15" s="24">
        <v>19</v>
      </c>
      <c r="L15" s="24">
        <v>3</v>
      </c>
      <c r="M15" s="692">
        <f t="shared" si="0"/>
        <v>68</v>
      </c>
      <c r="N15" s="692" t="str">
        <f t="shared" si="1"/>
        <v>Khá</v>
      </c>
      <c r="O15" s="26" t="s">
        <v>2267</v>
      </c>
    </row>
    <row r="16" spans="1:20" s="2" customFormat="1" x14ac:dyDescent="0.25">
      <c r="A16" s="25">
        <v>6</v>
      </c>
      <c r="B16" s="741">
        <v>11318026</v>
      </c>
      <c r="C16" s="146" t="s">
        <v>2268</v>
      </c>
      <c r="D16" s="738" t="s">
        <v>47</v>
      </c>
      <c r="E16" s="739" t="s">
        <v>27</v>
      </c>
      <c r="F16" s="352"/>
      <c r="G16" s="740"/>
      <c r="H16" s="25">
        <v>14</v>
      </c>
      <c r="I16" s="25">
        <v>22</v>
      </c>
      <c r="J16" s="25">
        <v>10</v>
      </c>
      <c r="K16" s="25">
        <v>19</v>
      </c>
      <c r="L16" s="25">
        <v>3</v>
      </c>
      <c r="M16" s="692">
        <f t="shared" si="0"/>
        <v>68</v>
      </c>
      <c r="N16" s="692" t="str">
        <f t="shared" si="1"/>
        <v>Khá</v>
      </c>
      <c r="O16" s="15"/>
    </row>
    <row r="17" spans="1:20" s="2" customFormat="1" x14ac:dyDescent="0.25">
      <c r="A17" s="27">
        <v>7</v>
      </c>
      <c r="B17" s="741">
        <v>11318027</v>
      </c>
      <c r="C17" s="146" t="s">
        <v>1936</v>
      </c>
      <c r="D17" s="738" t="s">
        <v>472</v>
      </c>
      <c r="E17" s="739" t="s">
        <v>27</v>
      </c>
      <c r="F17" s="352"/>
      <c r="G17" s="740"/>
      <c r="H17" s="25">
        <v>14</v>
      </c>
      <c r="I17" s="25">
        <v>22</v>
      </c>
      <c r="J17" s="25">
        <v>10</v>
      </c>
      <c r="K17" s="25">
        <v>19</v>
      </c>
      <c r="L17" s="25">
        <v>3</v>
      </c>
      <c r="M17" s="692">
        <f t="shared" si="0"/>
        <v>68</v>
      </c>
      <c r="N17" s="692" t="str">
        <f t="shared" si="1"/>
        <v>Khá</v>
      </c>
      <c r="O17" s="15"/>
    </row>
    <row r="18" spans="1:20" s="2" customFormat="1" x14ac:dyDescent="0.25">
      <c r="A18" s="25">
        <v>8</v>
      </c>
      <c r="B18" s="741">
        <v>11318029</v>
      </c>
      <c r="C18" s="146" t="s">
        <v>2269</v>
      </c>
      <c r="D18" s="738" t="s">
        <v>835</v>
      </c>
      <c r="E18" s="739" t="s">
        <v>27</v>
      </c>
      <c r="F18" s="352"/>
      <c r="G18" s="740"/>
      <c r="H18" s="25">
        <v>14</v>
      </c>
      <c r="I18" s="25">
        <v>22</v>
      </c>
      <c r="J18" s="25">
        <v>10</v>
      </c>
      <c r="K18" s="25">
        <v>19</v>
      </c>
      <c r="L18" s="25">
        <v>3</v>
      </c>
      <c r="M18" s="692">
        <f t="shared" si="0"/>
        <v>68</v>
      </c>
      <c r="N18" s="692" t="str">
        <f t="shared" si="1"/>
        <v>Khá</v>
      </c>
      <c r="O18" s="15"/>
    </row>
    <row r="19" spans="1:20" s="2" customFormat="1" x14ac:dyDescent="0.25">
      <c r="A19" s="27">
        <v>9</v>
      </c>
      <c r="B19" s="741">
        <v>11318031</v>
      </c>
      <c r="C19" s="146" t="s">
        <v>2270</v>
      </c>
      <c r="D19" s="738" t="s">
        <v>91</v>
      </c>
      <c r="E19" s="739" t="s">
        <v>27</v>
      </c>
      <c r="F19" s="352"/>
      <c r="G19" s="740"/>
      <c r="H19" s="25">
        <v>14</v>
      </c>
      <c r="I19" s="25">
        <v>22</v>
      </c>
      <c r="J19" s="25">
        <v>10</v>
      </c>
      <c r="K19" s="25">
        <v>19</v>
      </c>
      <c r="L19" s="25">
        <v>3</v>
      </c>
      <c r="M19" s="692">
        <f t="shared" si="0"/>
        <v>68</v>
      </c>
      <c r="N19" s="692" t="str">
        <f t="shared" si="1"/>
        <v>Khá</v>
      </c>
      <c r="O19" s="15"/>
    </row>
    <row r="20" spans="1:20" s="2" customFormat="1" x14ac:dyDescent="0.25">
      <c r="A20" s="25">
        <v>10</v>
      </c>
      <c r="B20" s="741">
        <v>11318035</v>
      </c>
      <c r="C20" s="146" t="s">
        <v>2271</v>
      </c>
      <c r="D20" s="738" t="s">
        <v>322</v>
      </c>
      <c r="E20" s="739" t="s">
        <v>27</v>
      </c>
      <c r="F20" s="352"/>
      <c r="G20" s="740"/>
      <c r="H20" s="25">
        <v>14</v>
      </c>
      <c r="I20" s="25">
        <v>22</v>
      </c>
      <c r="J20" s="25">
        <v>10</v>
      </c>
      <c r="K20" s="25">
        <v>19</v>
      </c>
      <c r="L20" s="25">
        <v>3</v>
      </c>
      <c r="M20" s="692">
        <f t="shared" si="0"/>
        <v>68</v>
      </c>
      <c r="N20" s="692" t="str">
        <f t="shared" si="1"/>
        <v>Khá</v>
      </c>
      <c r="O20" s="15"/>
    </row>
    <row r="21" spans="1:20" s="2" customFormat="1" x14ac:dyDescent="0.25">
      <c r="A21" s="27">
        <v>11</v>
      </c>
      <c r="B21" s="741">
        <v>11318036</v>
      </c>
      <c r="C21" s="146" t="s">
        <v>714</v>
      </c>
      <c r="D21" s="738" t="s">
        <v>570</v>
      </c>
      <c r="E21" s="739" t="s">
        <v>27</v>
      </c>
      <c r="F21" s="352"/>
      <c r="G21" s="740"/>
      <c r="H21" s="25">
        <v>14</v>
      </c>
      <c r="I21" s="25">
        <v>22</v>
      </c>
      <c r="J21" s="25">
        <v>10</v>
      </c>
      <c r="K21" s="25">
        <v>19</v>
      </c>
      <c r="L21" s="25">
        <v>3</v>
      </c>
      <c r="M21" s="692">
        <f t="shared" si="0"/>
        <v>68</v>
      </c>
      <c r="N21" s="692" t="str">
        <f t="shared" si="1"/>
        <v>Khá</v>
      </c>
      <c r="O21" s="15"/>
    </row>
    <row r="22" spans="1:20" s="2" customFormat="1" x14ac:dyDescent="0.25">
      <c r="A22" s="25">
        <v>12</v>
      </c>
      <c r="B22" s="741">
        <v>11318040</v>
      </c>
      <c r="C22" s="146" t="s">
        <v>2272</v>
      </c>
      <c r="D22" s="738" t="s">
        <v>27</v>
      </c>
      <c r="E22" s="739" t="s">
        <v>27</v>
      </c>
      <c r="F22" s="352"/>
      <c r="G22" s="740"/>
      <c r="H22" s="25">
        <v>14</v>
      </c>
      <c r="I22" s="25">
        <v>22</v>
      </c>
      <c r="J22" s="25">
        <v>10</v>
      </c>
      <c r="K22" s="25">
        <v>19</v>
      </c>
      <c r="L22" s="25">
        <v>3</v>
      </c>
      <c r="M22" s="692">
        <f t="shared" si="0"/>
        <v>68</v>
      </c>
      <c r="N22" s="692" t="str">
        <f t="shared" si="1"/>
        <v>Khá</v>
      </c>
      <c r="O22" s="15"/>
    </row>
    <row r="23" spans="1:20" s="2" customFormat="1" x14ac:dyDescent="0.25">
      <c r="A23" s="27">
        <v>13</v>
      </c>
      <c r="B23" s="741">
        <v>11318041</v>
      </c>
      <c r="C23" s="146" t="s">
        <v>2273</v>
      </c>
      <c r="D23" s="738" t="s">
        <v>59</v>
      </c>
      <c r="E23" s="739" t="s">
        <v>31</v>
      </c>
      <c r="F23" s="352"/>
      <c r="G23" s="740"/>
      <c r="H23" s="25">
        <v>18</v>
      </c>
      <c r="I23" s="25">
        <v>22</v>
      </c>
      <c r="J23" s="25">
        <v>16</v>
      </c>
      <c r="K23" s="25">
        <v>19</v>
      </c>
      <c r="L23" s="25">
        <v>5</v>
      </c>
      <c r="M23" s="752">
        <f t="shared" si="0"/>
        <v>80</v>
      </c>
      <c r="N23" s="752" t="str">
        <f t="shared" si="1"/>
        <v>Tốt</v>
      </c>
      <c r="O23" s="173" t="s">
        <v>2274</v>
      </c>
    </row>
    <row r="24" spans="1:20" s="2" customFormat="1" x14ac:dyDescent="0.25">
      <c r="A24" s="25">
        <v>14</v>
      </c>
      <c r="B24" s="741">
        <v>11318045</v>
      </c>
      <c r="C24" s="146" t="s">
        <v>2275</v>
      </c>
      <c r="D24" s="738" t="s">
        <v>135</v>
      </c>
      <c r="E24" s="739" t="s">
        <v>27</v>
      </c>
      <c r="F24" s="352"/>
      <c r="G24" s="740"/>
      <c r="H24" s="25">
        <v>14</v>
      </c>
      <c r="I24" s="25">
        <v>22</v>
      </c>
      <c r="J24" s="25">
        <v>10</v>
      </c>
      <c r="K24" s="25">
        <v>19</v>
      </c>
      <c r="L24" s="25">
        <v>3</v>
      </c>
      <c r="M24" s="692">
        <f t="shared" si="0"/>
        <v>68</v>
      </c>
      <c r="N24" s="692" t="str">
        <f t="shared" si="1"/>
        <v>Khá</v>
      </c>
      <c r="O24" s="15"/>
    </row>
    <row r="25" spans="1:20" s="2" customFormat="1" x14ac:dyDescent="0.25">
      <c r="A25" s="27">
        <v>15</v>
      </c>
      <c r="B25" s="741">
        <v>11318046</v>
      </c>
      <c r="C25" s="146" t="s">
        <v>2276</v>
      </c>
      <c r="D25" s="738" t="s">
        <v>135</v>
      </c>
      <c r="E25" s="739" t="s">
        <v>27</v>
      </c>
      <c r="F25" s="352"/>
      <c r="G25" s="740"/>
      <c r="H25" s="25">
        <v>14</v>
      </c>
      <c r="I25" s="25">
        <v>25</v>
      </c>
      <c r="J25" s="25">
        <v>12</v>
      </c>
      <c r="K25" s="25">
        <v>19</v>
      </c>
      <c r="L25" s="25">
        <v>8</v>
      </c>
      <c r="M25" s="692">
        <f t="shared" si="0"/>
        <v>78</v>
      </c>
      <c r="N25" s="692" t="str">
        <f t="shared" si="1"/>
        <v>Khá</v>
      </c>
      <c r="O25" s="15"/>
    </row>
    <row r="26" spans="1:20" s="2" customFormat="1" x14ac:dyDescent="0.25">
      <c r="A26" s="25">
        <v>16</v>
      </c>
      <c r="B26" s="741">
        <v>11318048</v>
      </c>
      <c r="C26" s="146" t="s">
        <v>2277</v>
      </c>
      <c r="D26" s="738" t="s">
        <v>35</v>
      </c>
      <c r="E26" s="739" t="s">
        <v>31</v>
      </c>
      <c r="F26" s="352"/>
      <c r="G26" s="740"/>
      <c r="H26" s="25">
        <v>16</v>
      </c>
      <c r="I26" s="25">
        <v>22</v>
      </c>
      <c r="J26" s="25">
        <v>15</v>
      </c>
      <c r="K26" s="25">
        <v>19</v>
      </c>
      <c r="L26" s="25">
        <v>5</v>
      </c>
      <c r="M26" s="752">
        <f t="shared" si="0"/>
        <v>77</v>
      </c>
      <c r="N26" s="752" t="str">
        <f t="shared" si="1"/>
        <v>Khá</v>
      </c>
      <c r="O26" s="15"/>
    </row>
    <row r="27" spans="1:20" s="2" customFormat="1" x14ac:dyDescent="0.25">
      <c r="A27" s="27">
        <v>17</v>
      </c>
      <c r="B27" s="741">
        <v>11318051</v>
      </c>
      <c r="C27" s="146" t="s">
        <v>2278</v>
      </c>
      <c r="D27" s="738" t="s">
        <v>2279</v>
      </c>
      <c r="E27" s="739" t="s">
        <v>31</v>
      </c>
      <c r="F27" s="352"/>
      <c r="G27" s="740"/>
      <c r="H27" s="25">
        <v>16</v>
      </c>
      <c r="I27" s="25">
        <v>25</v>
      </c>
      <c r="J27" s="25">
        <v>17</v>
      </c>
      <c r="K27" s="25">
        <v>19</v>
      </c>
      <c r="L27" s="25">
        <v>10</v>
      </c>
      <c r="M27" s="752">
        <f t="shared" si="0"/>
        <v>87</v>
      </c>
      <c r="N27" s="752" t="str">
        <f t="shared" si="1"/>
        <v>Tốt</v>
      </c>
      <c r="O27" s="15" t="s">
        <v>2280</v>
      </c>
    </row>
    <row r="28" spans="1:20" s="2" customFormat="1" x14ac:dyDescent="0.25">
      <c r="A28" s="25">
        <v>18</v>
      </c>
      <c r="B28" s="741">
        <v>11318052</v>
      </c>
      <c r="C28" s="146" t="s">
        <v>2281</v>
      </c>
      <c r="D28" s="738" t="s">
        <v>632</v>
      </c>
      <c r="E28" s="739" t="s">
        <v>27</v>
      </c>
      <c r="F28" s="352"/>
      <c r="G28" s="740"/>
      <c r="H28" s="25">
        <v>14</v>
      </c>
      <c r="I28" s="25">
        <v>25</v>
      </c>
      <c r="J28" s="25">
        <v>12</v>
      </c>
      <c r="K28" s="25">
        <v>19</v>
      </c>
      <c r="L28" s="25">
        <v>8</v>
      </c>
      <c r="M28" s="692">
        <f t="shared" si="0"/>
        <v>78</v>
      </c>
      <c r="N28" s="692" t="str">
        <f t="shared" si="1"/>
        <v>Khá</v>
      </c>
      <c r="O28" s="15"/>
    </row>
    <row r="29" spans="1:20" s="2" customFormat="1" x14ac:dyDescent="0.25">
      <c r="A29" s="27">
        <v>19</v>
      </c>
      <c r="B29" s="741">
        <v>11318053</v>
      </c>
      <c r="C29" s="146" t="s">
        <v>830</v>
      </c>
      <c r="D29" s="738" t="s">
        <v>387</v>
      </c>
      <c r="E29" s="739" t="s">
        <v>27</v>
      </c>
      <c r="F29" s="352"/>
      <c r="G29" s="740"/>
      <c r="H29" s="25">
        <v>14</v>
      </c>
      <c r="I29" s="25">
        <v>25</v>
      </c>
      <c r="J29" s="25">
        <v>10</v>
      </c>
      <c r="K29" s="25">
        <v>23</v>
      </c>
      <c r="L29" s="25">
        <v>3</v>
      </c>
      <c r="M29" s="692">
        <f t="shared" si="0"/>
        <v>75</v>
      </c>
      <c r="N29" s="692" t="str">
        <f t="shared" si="1"/>
        <v>Khá</v>
      </c>
      <c r="O29" s="15"/>
    </row>
    <row r="30" spans="1:20" s="2" customFormat="1" x14ac:dyDescent="0.25">
      <c r="A30" s="25">
        <v>20</v>
      </c>
      <c r="B30" s="741">
        <v>11318055</v>
      </c>
      <c r="C30" s="146" t="s">
        <v>1936</v>
      </c>
      <c r="D30" s="738" t="s">
        <v>1119</v>
      </c>
      <c r="E30" s="739" t="s">
        <v>27</v>
      </c>
      <c r="F30" s="352"/>
      <c r="G30" s="740"/>
      <c r="H30" s="25">
        <v>14</v>
      </c>
      <c r="I30" s="25">
        <v>25</v>
      </c>
      <c r="J30" s="25">
        <v>12</v>
      </c>
      <c r="K30" s="25">
        <v>18</v>
      </c>
      <c r="L30" s="25">
        <v>10</v>
      </c>
      <c r="M30" s="752">
        <f t="shared" si="0"/>
        <v>79</v>
      </c>
      <c r="N30" s="752" t="str">
        <f t="shared" si="1"/>
        <v>Khá</v>
      </c>
      <c r="O30" s="15" t="s">
        <v>2282</v>
      </c>
    </row>
    <row r="31" spans="1:20" s="2" customFormat="1" x14ac:dyDescent="0.25">
      <c r="A31" s="27">
        <v>21</v>
      </c>
      <c r="B31" s="741">
        <v>11318056</v>
      </c>
      <c r="C31" s="146" t="s">
        <v>2283</v>
      </c>
      <c r="D31" s="738" t="s">
        <v>99</v>
      </c>
      <c r="E31" s="739" t="s">
        <v>27</v>
      </c>
      <c r="F31" s="352"/>
      <c r="G31" s="740"/>
      <c r="H31" s="25">
        <v>12</v>
      </c>
      <c r="I31" s="25">
        <v>25</v>
      </c>
      <c r="J31" s="25">
        <v>12</v>
      </c>
      <c r="K31" s="25">
        <v>19</v>
      </c>
      <c r="L31" s="25">
        <v>8</v>
      </c>
      <c r="M31" s="692">
        <f t="shared" si="0"/>
        <v>76</v>
      </c>
      <c r="N31" s="692" t="str">
        <f t="shared" si="1"/>
        <v>Khá</v>
      </c>
      <c r="O31" s="15"/>
    </row>
    <row r="32" spans="1:20" s="284" customFormat="1" x14ac:dyDescent="0.25">
      <c r="A32" s="25">
        <v>22</v>
      </c>
      <c r="B32" s="741">
        <v>11318057</v>
      </c>
      <c r="C32" s="280" t="s">
        <v>2284</v>
      </c>
      <c r="D32" s="750" t="s">
        <v>99</v>
      </c>
      <c r="E32" s="751" t="s">
        <v>27</v>
      </c>
      <c r="F32" s="357"/>
      <c r="G32" s="740"/>
      <c r="H32" s="25">
        <v>20</v>
      </c>
      <c r="I32" s="25">
        <v>25</v>
      </c>
      <c r="J32" s="25">
        <v>12</v>
      </c>
      <c r="K32" s="25">
        <v>25</v>
      </c>
      <c r="L32" s="24">
        <v>10</v>
      </c>
      <c r="M32" s="752">
        <f t="shared" si="0"/>
        <v>92</v>
      </c>
      <c r="N32" s="752" t="str">
        <f t="shared" si="1"/>
        <v>Xuất sắc</v>
      </c>
      <c r="O32" s="15" t="s">
        <v>2285</v>
      </c>
      <c r="P32" s="2"/>
      <c r="Q32" s="2"/>
      <c r="R32" s="2"/>
      <c r="S32" s="2"/>
      <c r="T32" s="2"/>
    </row>
    <row r="33" spans="1:19" s="2" customFormat="1" x14ac:dyDescent="0.25">
      <c r="A33" s="27">
        <v>23</v>
      </c>
      <c r="B33" s="741">
        <v>11318058</v>
      </c>
      <c r="C33" s="146" t="s">
        <v>2286</v>
      </c>
      <c r="D33" s="738" t="s">
        <v>491</v>
      </c>
      <c r="E33" s="739" t="s">
        <v>27</v>
      </c>
      <c r="F33" s="352"/>
      <c r="G33" s="740"/>
      <c r="H33" s="24">
        <v>18</v>
      </c>
      <c r="I33" s="24">
        <v>22</v>
      </c>
      <c r="J33" s="24">
        <v>20</v>
      </c>
      <c r="K33" s="24">
        <v>25</v>
      </c>
      <c r="L33" s="24">
        <v>10</v>
      </c>
      <c r="M33" s="752">
        <f t="shared" si="0"/>
        <v>95</v>
      </c>
      <c r="N33" s="752" t="str">
        <f t="shared" si="1"/>
        <v>Xuất sắc</v>
      </c>
      <c r="O33" s="26" t="s">
        <v>2287</v>
      </c>
    </row>
    <row r="34" spans="1:19" s="2" customFormat="1" x14ac:dyDescent="0.25">
      <c r="A34" s="25">
        <v>24</v>
      </c>
      <c r="B34" s="741">
        <v>11318068</v>
      </c>
      <c r="C34" s="146" t="s">
        <v>2288</v>
      </c>
      <c r="D34" s="738" t="s">
        <v>322</v>
      </c>
      <c r="E34" s="739" t="s">
        <v>31</v>
      </c>
      <c r="F34" s="352"/>
      <c r="G34" s="740"/>
      <c r="H34" s="24">
        <v>14</v>
      </c>
      <c r="I34" s="24">
        <v>22</v>
      </c>
      <c r="J34" s="24">
        <v>17</v>
      </c>
      <c r="K34" s="24">
        <v>19</v>
      </c>
      <c r="L34" s="25">
        <v>5</v>
      </c>
      <c r="M34" s="752">
        <f>SUM(H34:L34)</f>
        <v>77</v>
      </c>
      <c r="N34" s="752" t="str">
        <f t="shared" si="1"/>
        <v>Khá</v>
      </c>
      <c r="O34" s="15"/>
    </row>
    <row r="35" spans="1:19" s="2" customFormat="1" x14ac:dyDescent="0.25">
      <c r="A35" s="27">
        <v>25</v>
      </c>
      <c r="B35" s="741">
        <v>11318070</v>
      </c>
      <c r="C35" s="146" t="s">
        <v>2289</v>
      </c>
      <c r="D35" s="738" t="s">
        <v>146</v>
      </c>
      <c r="E35" s="739" t="s">
        <v>27</v>
      </c>
      <c r="F35" s="352"/>
      <c r="G35" s="740"/>
      <c r="H35" s="24">
        <v>14</v>
      </c>
      <c r="I35" s="24">
        <v>25</v>
      </c>
      <c r="J35" s="24">
        <v>12</v>
      </c>
      <c r="K35" s="24">
        <v>19</v>
      </c>
      <c r="L35" s="25">
        <v>8</v>
      </c>
      <c r="M35" s="692">
        <f t="shared" si="0"/>
        <v>78</v>
      </c>
      <c r="N35" s="692" t="str">
        <f t="shared" si="1"/>
        <v>Khá</v>
      </c>
      <c r="O35" s="15"/>
    </row>
    <row r="36" spans="1:19" s="2" customFormat="1" x14ac:dyDescent="0.25">
      <c r="A36" s="25">
        <v>26</v>
      </c>
      <c r="B36" s="741">
        <v>11318081</v>
      </c>
      <c r="C36" s="146" t="s">
        <v>2290</v>
      </c>
      <c r="D36" s="738" t="s">
        <v>208</v>
      </c>
      <c r="E36" s="739" t="s">
        <v>27</v>
      </c>
      <c r="F36" s="352"/>
      <c r="G36" s="740"/>
      <c r="H36" s="24">
        <v>16</v>
      </c>
      <c r="I36" s="24">
        <v>22</v>
      </c>
      <c r="J36" s="24">
        <v>10</v>
      </c>
      <c r="K36" s="24">
        <v>21</v>
      </c>
      <c r="L36" s="25">
        <v>6</v>
      </c>
      <c r="M36" s="692">
        <f t="shared" si="0"/>
        <v>75</v>
      </c>
      <c r="N36" s="692" t="str">
        <f t="shared" si="1"/>
        <v>Khá</v>
      </c>
      <c r="O36" s="15"/>
    </row>
    <row r="37" spans="1:19" s="2" customFormat="1" x14ac:dyDescent="0.25">
      <c r="A37" s="27">
        <v>27</v>
      </c>
      <c r="B37" s="741">
        <v>11318085</v>
      </c>
      <c r="C37" s="146" t="s">
        <v>2024</v>
      </c>
      <c r="D37" s="738" t="s">
        <v>411</v>
      </c>
      <c r="E37" s="739" t="s">
        <v>27</v>
      </c>
      <c r="F37" s="352"/>
      <c r="G37" s="740"/>
      <c r="H37" s="24">
        <v>16</v>
      </c>
      <c r="I37" s="24">
        <v>25</v>
      </c>
      <c r="J37" s="24">
        <v>20</v>
      </c>
      <c r="K37" s="24">
        <v>23</v>
      </c>
      <c r="L37" s="25">
        <v>10</v>
      </c>
      <c r="M37" s="692">
        <f t="shared" si="0"/>
        <v>94</v>
      </c>
      <c r="N37" s="692" t="str">
        <f t="shared" si="1"/>
        <v>Xuất sắc</v>
      </c>
      <c r="O37" s="15" t="s">
        <v>2291</v>
      </c>
    </row>
    <row r="38" spans="1:19" s="284" customFormat="1" x14ac:dyDescent="0.25">
      <c r="A38" s="25">
        <v>28</v>
      </c>
      <c r="B38" s="741">
        <v>11318087</v>
      </c>
      <c r="C38" s="280" t="s">
        <v>2292</v>
      </c>
      <c r="D38" s="750" t="s">
        <v>920</v>
      </c>
      <c r="E38" s="751" t="s">
        <v>27</v>
      </c>
      <c r="F38" s="357"/>
      <c r="G38" s="740"/>
      <c r="H38" s="24">
        <v>6</v>
      </c>
      <c r="I38" s="24">
        <v>21</v>
      </c>
      <c r="J38" s="24">
        <v>5</v>
      </c>
      <c r="K38" s="24">
        <v>19</v>
      </c>
      <c r="L38" s="25">
        <v>3</v>
      </c>
      <c r="M38" s="692">
        <f t="shared" si="0"/>
        <v>54</v>
      </c>
      <c r="N38" s="692" t="str">
        <f t="shared" si="1"/>
        <v>Trung bình</v>
      </c>
      <c r="O38" s="15"/>
      <c r="P38" s="2"/>
      <c r="Q38" s="2"/>
      <c r="R38" s="2"/>
      <c r="S38" s="2"/>
    </row>
    <row r="39" spans="1:19" s="2" customFormat="1" x14ac:dyDescent="0.25">
      <c r="A39" s="27">
        <v>29</v>
      </c>
      <c r="B39" s="741">
        <v>11318090</v>
      </c>
      <c r="C39" s="146" t="s">
        <v>2293</v>
      </c>
      <c r="D39" s="738" t="s">
        <v>2294</v>
      </c>
      <c r="E39" s="739" t="s">
        <v>27</v>
      </c>
      <c r="F39" s="352"/>
      <c r="G39" s="740"/>
      <c r="H39" s="24">
        <v>14</v>
      </c>
      <c r="I39" s="24">
        <v>22</v>
      </c>
      <c r="J39" s="24">
        <v>10</v>
      </c>
      <c r="K39" s="24">
        <v>19</v>
      </c>
      <c r="L39" s="24">
        <v>3</v>
      </c>
      <c r="M39" s="692">
        <f t="shared" si="0"/>
        <v>68</v>
      </c>
      <c r="N39" s="692" t="str">
        <f t="shared" si="1"/>
        <v>Khá</v>
      </c>
      <c r="O39" s="26"/>
    </row>
    <row r="40" spans="1:19" s="2" customFormat="1" x14ac:dyDescent="0.25">
      <c r="A40" s="25">
        <v>30</v>
      </c>
      <c r="B40" s="741">
        <v>11318094</v>
      </c>
      <c r="C40" s="146" t="s">
        <v>2295</v>
      </c>
      <c r="D40" s="738" t="s">
        <v>35</v>
      </c>
      <c r="E40" s="739" t="s">
        <v>31</v>
      </c>
      <c r="F40" s="352"/>
      <c r="G40" s="740"/>
      <c r="H40" s="24">
        <v>14</v>
      </c>
      <c r="I40" s="24">
        <v>22</v>
      </c>
      <c r="J40" s="24">
        <v>10</v>
      </c>
      <c r="K40" s="24">
        <v>19</v>
      </c>
      <c r="L40" s="25">
        <v>4</v>
      </c>
      <c r="M40" s="692">
        <f t="shared" si="0"/>
        <v>69</v>
      </c>
      <c r="N40" s="692" t="str">
        <f t="shared" si="1"/>
        <v>Khá</v>
      </c>
      <c r="O40" s="15"/>
    </row>
    <row r="41" spans="1:19" s="2" customFormat="1" x14ac:dyDescent="0.25">
      <c r="A41" s="27">
        <v>31</v>
      </c>
      <c r="B41" s="741">
        <v>11318099</v>
      </c>
      <c r="C41" s="146" t="s">
        <v>2296</v>
      </c>
      <c r="D41" s="738" t="s">
        <v>852</v>
      </c>
      <c r="E41" s="739" t="s">
        <v>31</v>
      </c>
      <c r="F41" s="352"/>
      <c r="G41" s="740"/>
      <c r="H41" s="24">
        <v>14</v>
      </c>
      <c r="I41" s="24">
        <v>22</v>
      </c>
      <c r="J41" s="24">
        <v>17</v>
      </c>
      <c r="K41" s="24">
        <v>19</v>
      </c>
      <c r="L41" s="25">
        <v>8</v>
      </c>
      <c r="M41" s="692">
        <f t="shared" si="0"/>
        <v>80</v>
      </c>
      <c r="N41" s="692" t="str">
        <f t="shared" si="1"/>
        <v>Tốt</v>
      </c>
      <c r="O41" s="15" t="s">
        <v>2297</v>
      </c>
    </row>
    <row r="42" spans="1:19" s="2" customFormat="1" x14ac:dyDescent="0.25">
      <c r="A42" s="25">
        <v>32</v>
      </c>
      <c r="B42" s="741">
        <v>113180110</v>
      </c>
      <c r="C42" s="146" t="s">
        <v>2298</v>
      </c>
      <c r="D42" s="146" t="s">
        <v>67</v>
      </c>
      <c r="E42" s="352" t="s">
        <v>31</v>
      </c>
      <c r="F42" s="352"/>
      <c r="G42" s="25"/>
      <c r="H42" s="24">
        <v>16</v>
      </c>
      <c r="I42" s="24">
        <v>25</v>
      </c>
      <c r="J42" s="24">
        <v>12</v>
      </c>
      <c r="K42" s="24">
        <v>19</v>
      </c>
      <c r="L42" s="25">
        <v>10</v>
      </c>
      <c r="M42" s="25">
        <f>SUM(H42:L42)</f>
        <v>82</v>
      </c>
      <c r="N42" s="25" t="str">
        <f>IF(M42&gt;=90,"Xuất sắc",IF(M42&gt;=80,"Tốt",IF(M42&gt;=65,"Khá",IF(M42&gt;=50,"Trung bình",IF(M42&gt;=35,"Yếu","Kém")))))</f>
        <v>Tốt</v>
      </c>
      <c r="O42" s="15" t="s">
        <v>2299</v>
      </c>
    </row>
    <row r="43" spans="1:19" x14ac:dyDescent="0.25">
      <c r="A43" s="27">
        <v>33</v>
      </c>
      <c r="B43" s="741">
        <v>113180111</v>
      </c>
      <c r="C43" s="121" t="s">
        <v>932</v>
      </c>
      <c r="D43" s="121" t="s">
        <v>861</v>
      </c>
      <c r="E43" s="15" t="s">
        <v>31</v>
      </c>
      <c r="F43" s="15"/>
      <c r="G43" s="121"/>
      <c r="H43" s="121">
        <v>14</v>
      </c>
      <c r="I43" s="121">
        <v>22</v>
      </c>
      <c r="J43" s="121">
        <v>10</v>
      </c>
      <c r="K43" s="121">
        <v>19</v>
      </c>
      <c r="L43" s="121">
        <v>4</v>
      </c>
      <c r="M43" s="15">
        <f>SUM(H43:L43)</f>
        <v>69</v>
      </c>
      <c r="N43" s="121" t="str">
        <f>IF(M43&gt;=90,"Xuất sắc",IF(M43&gt;=80,"Tốt",IF(M43&gt;=65,"Khá",IF(M43&gt;=50,"Trung bình",IF(M43&gt;=35,"Yếu","Kém")))))</f>
        <v>Khá</v>
      </c>
      <c r="O43" s="121"/>
    </row>
    <row r="44" spans="1:19" s="2" customFormat="1" x14ac:dyDescent="0.25">
      <c r="A44" s="3"/>
      <c r="B44" s="814" t="s">
        <v>23</v>
      </c>
      <c r="C44" s="814"/>
      <c r="D44" s="814"/>
      <c r="E44" s="3"/>
      <c r="F44" s="3"/>
      <c r="G44" s="3"/>
      <c r="H44" s="4"/>
      <c r="I44" s="4"/>
      <c r="J44" s="4"/>
      <c r="K44" s="4"/>
      <c r="L44" s="4"/>
      <c r="M44" s="4"/>
      <c r="N44" s="4"/>
      <c r="O44" s="4"/>
      <c r="P44" s="4"/>
    </row>
    <row r="45" spans="1:19" s="2" customFormat="1" x14ac:dyDescent="0.25">
      <c r="A45" s="28"/>
      <c r="B45" s="814"/>
      <c r="C45" s="814"/>
      <c r="D45" s="814"/>
      <c r="E45" s="3"/>
      <c r="F45" s="3"/>
      <c r="G45" s="3"/>
      <c r="H45" s="3"/>
      <c r="I45" s="3"/>
      <c r="J45" s="3"/>
      <c r="K45" s="4"/>
      <c r="L45" s="4"/>
      <c r="M45" s="792" t="s">
        <v>19</v>
      </c>
      <c r="N45" s="792"/>
      <c r="O45" s="792"/>
      <c r="P45" s="4"/>
    </row>
    <row r="46" spans="1:19" s="6" customFormat="1" x14ac:dyDescent="0.25">
      <c r="B46" s="278"/>
      <c r="D46" s="792"/>
      <c r="E46" s="792"/>
      <c r="F46" s="792"/>
      <c r="I46" s="792"/>
      <c r="J46" s="792"/>
      <c r="K46" s="792"/>
      <c r="L46" s="792"/>
      <c r="M46" s="793" t="s">
        <v>20</v>
      </c>
      <c r="N46" s="793"/>
      <c r="O46" s="793"/>
      <c r="P46" s="699"/>
      <c r="Q46" s="699"/>
    </row>
    <row r="47" spans="1:19" s="6" customFormat="1" x14ac:dyDescent="0.25">
      <c r="B47" s="278"/>
      <c r="D47" s="793"/>
      <c r="E47" s="793"/>
      <c r="F47" s="793"/>
      <c r="I47" s="793"/>
      <c r="J47" s="793"/>
      <c r="K47" s="793"/>
      <c r="L47" s="793"/>
      <c r="M47" s="7"/>
      <c r="N47" s="699"/>
    </row>
    <row r="48" spans="1:19" x14ac:dyDescent="0.25">
      <c r="A48" s="70"/>
      <c r="B48" s="320"/>
      <c r="C48" s="187"/>
      <c r="D48" s="70"/>
      <c r="E48" s="70"/>
      <c r="F48" s="70"/>
      <c r="G48" s="70"/>
      <c r="H48" s="70"/>
      <c r="I48" s="70"/>
      <c r="J48" s="70"/>
      <c r="K48" s="32"/>
      <c r="L48" s="32"/>
      <c r="M48" s="32"/>
      <c r="N48" s="32"/>
      <c r="O48" s="32"/>
    </row>
    <row r="49" spans="1:28" x14ac:dyDescent="0.25">
      <c r="A49" s="70"/>
      <c r="B49" s="320"/>
      <c r="C49" s="187"/>
      <c r="D49" s="70"/>
      <c r="E49" s="70"/>
      <c r="F49" s="70"/>
      <c r="G49" s="70"/>
      <c r="H49" s="70"/>
      <c r="I49" s="70"/>
      <c r="J49" s="70"/>
      <c r="K49" s="32"/>
      <c r="L49" s="32"/>
      <c r="M49" s="32"/>
      <c r="N49" s="32"/>
      <c r="O49" s="32"/>
    </row>
    <row r="50" spans="1:28" x14ac:dyDescent="0.25">
      <c r="A50" s="70"/>
      <c r="B50" s="320"/>
      <c r="C50" s="70"/>
      <c r="D50" s="70"/>
      <c r="E50" s="70"/>
      <c r="F50" s="70"/>
      <c r="G50" s="70"/>
      <c r="H50" s="70"/>
      <c r="I50" s="70"/>
      <c r="J50" s="70"/>
      <c r="K50" s="32"/>
      <c r="L50" s="32"/>
      <c r="M50" s="32"/>
      <c r="N50" s="32"/>
      <c r="O50" s="32"/>
      <c r="P50" s="70"/>
      <c r="Q50" s="32"/>
      <c r="R50" s="32"/>
      <c r="S50" s="32"/>
      <c r="T50" s="32"/>
      <c r="U50" s="32"/>
      <c r="V50" s="32"/>
      <c r="W50" s="4"/>
      <c r="X50" s="4"/>
      <c r="Y50" s="4"/>
      <c r="Z50" s="4"/>
      <c r="AA50" s="4"/>
      <c r="AB50" s="4"/>
    </row>
    <row r="51" spans="1:28" x14ac:dyDescent="0.25">
      <c r="A51" s="70"/>
      <c r="B51" s="320"/>
      <c r="C51" s="187"/>
      <c r="D51" s="70"/>
      <c r="E51" s="70"/>
      <c r="F51" s="70"/>
      <c r="G51" s="70"/>
      <c r="H51" s="70"/>
      <c r="I51" s="70"/>
      <c r="J51" s="70"/>
      <c r="K51" s="32"/>
      <c r="L51" s="32"/>
      <c r="M51" s="32"/>
      <c r="N51" s="32"/>
      <c r="O51" s="32"/>
      <c r="P51" s="70"/>
      <c r="Q51" s="32"/>
      <c r="R51" s="32"/>
      <c r="S51" s="32"/>
      <c r="T51" s="32"/>
      <c r="U51" s="32"/>
      <c r="V51" s="32"/>
      <c r="W51" s="4"/>
      <c r="X51" s="4"/>
      <c r="Y51" s="4"/>
      <c r="Z51" s="4"/>
      <c r="AA51" s="4"/>
      <c r="AB51" s="4"/>
    </row>
    <row r="52" spans="1:28" x14ac:dyDescent="0.25">
      <c r="A52" s="70"/>
      <c r="B52" s="320"/>
      <c r="C52" s="187"/>
      <c r="D52" s="70"/>
      <c r="E52" s="70"/>
      <c r="F52" s="70"/>
      <c r="G52" s="70"/>
      <c r="H52" s="70"/>
      <c r="I52" s="70"/>
      <c r="J52" s="70"/>
      <c r="K52" s="32"/>
      <c r="L52" s="32"/>
      <c r="M52" s="32"/>
      <c r="N52" s="32"/>
      <c r="O52" s="32"/>
      <c r="P52" s="70"/>
      <c r="Q52" s="32"/>
      <c r="R52" s="32"/>
      <c r="S52" s="32"/>
      <c r="T52" s="32"/>
      <c r="U52" s="32"/>
      <c r="V52" s="32"/>
      <c r="W52" s="4"/>
      <c r="X52" s="4"/>
      <c r="Y52" s="4"/>
      <c r="Z52" s="4"/>
      <c r="AA52" s="4"/>
      <c r="AB52" s="4"/>
    </row>
    <row r="53" spans="1:28" x14ac:dyDescent="0.25">
      <c r="A53" s="70"/>
      <c r="B53" s="320"/>
      <c r="C53" s="187"/>
      <c r="D53" s="70"/>
      <c r="E53" s="70"/>
      <c r="F53" s="70"/>
      <c r="G53" s="70"/>
      <c r="H53" s="70"/>
      <c r="I53" s="70"/>
      <c r="J53" s="70"/>
      <c r="K53" s="32"/>
      <c r="L53" s="32"/>
      <c r="M53" s="32"/>
      <c r="N53" s="32"/>
      <c r="O53" s="32"/>
      <c r="P53" s="70"/>
      <c r="Q53" s="32"/>
      <c r="R53" s="32"/>
      <c r="S53" s="32"/>
      <c r="T53" s="32"/>
      <c r="U53" s="32"/>
      <c r="V53" s="32"/>
      <c r="W53" s="4"/>
      <c r="X53" s="4"/>
      <c r="Y53" s="4"/>
      <c r="Z53" s="4"/>
      <c r="AA53" s="4"/>
      <c r="AB53" s="4"/>
    </row>
    <row r="54" spans="1:28" x14ac:dyDescent="0.25">
      <c r="A54" s="70"/>
      <c r="B54" s="320"/>
      <c r="C54" s="187"/>
      <c r="D54" s="70"/>
      <c r="E54" s="70"/>
      <c r="F54" s="70"/>
      <c r="G54" s="70"/>
      <c r="H54" s="70"/>
      <c r="I54" s="70"/>
      <c r="J54" s="70"/>
      <c r="K54" s="32"/>
      <c r="L54" s="32"/>
      <c r="M54" s="32"/>
      <c r="N54" s="32"/>
      <c r="O54" s="32"/>
      <c r="P54" s="70"/>
      <c r="Q54" s="32"/>
      <c r="R54" s="32"/>
      <c r="S54" s="32"/>
      <c r="T54" s="32"/>
      <c r="U54" s="32"/>
      <c r="V54" s="32"/>
      <c r="W54" s="4"/>
      <c r="X54" s="4"/>
      <c r="Y54" s="4"/>
      <c r="Z54" s="4"/>
      <c r="AA54" s="4"/>
      <c r="AB54" s="4"/>
    </row>
    <row r="55" spans="1:28" x14ac:dyDescent="0.25">
      <c r="A55" s="70"/>
      <c r="B55" s="320"/>
      <c r="C55" s="187"/>
      <c r="D55" s="70"/>
      <c r="E55" s="70"/>
      <c r="F55" s="70"/>
      <c r="G55" s="70"/>
      <c r="H55" s="70"/>
      <c r="I55" s="70"/>
      <c r="J55" s="70"/>
      <c r="K55" s="32"/>
      <c r="L55" s="32"/>
      <c r="M55" s="32"/>
      <c r="N55" s="32"/>
      <c r="O55" s="32"/>
      <c r="P55" s="70"/>
      <c r="Q55" s="32"/>
      <c r="R55" s="32"/>
      <c r="S55" s="32"/>
      <c r="T55" s="32"/>
      <c r="U55" s="32"/>
      <c r="V55" s="32"/>
      <c r="W55" s="4"/>
      <c r="X55" s="4"/>
      <c r="Y55" s="4"/>
      <c r="Z55" s="4"/>
      <c r="AA55" s="4"/>
      <c r="AB55" s="4"/>
    </row>
    <row r="56" spans="1:28" x14ac:dyDescent="0.25">
      <c r="A56" s="70"/>
      <c r="B56" s="320"/>
      <c r="C56" s="187"/>
      <c r="D56" s="70"/>
      <c r="E56" s="70"/>
      <c r="F56" s="70"/>
      <c r="G56" s="70"/>
      <c r="H56" s="70"/>
      <c r="I56" s="70"/>
      <c r="J56" s="70"/>
      <c r="K56" s="32"/>
      <c r="L56" s="32"/>
      <c r="M56" s="32"/>
      <c r="N56" s="32"/>
      <c r="O56" s="32"/>
      <c r="P56" s="70"/>
      <c r="Q56" s="32"/>
      <c r="R56" s="32"/>
      <c r="S56" s="32"/>
      <c r="T56" s="32"/>
      <c r="U56" s="32"/>
      <c r="V56" s="32"/>
      <c r="W56" s="4"/>
      <c r="X56" s="4"/>
      <c r="Y56" s="4"/>
      <c r="Z56" s="4"/>
      <c r="AA56" s="4"/>
      <c r="AB56" s="4"/>
    </row>
    <row r="57" spans="1:28" x14ac:dyDescent="0.25">
      <c r="A57" s="70"/>
      <c r="B57" s="320"/>
      <c r="C57" s="187"/>
      <c r="D57" s="70"/>
      <c r="E57" s="70"/>
      <c r="F57" s="70"/>
      <c r="G57" s="70"/>
      <c r="H57" s="70"/>
      <c r="I57" s="70"/>
      <c r="J57" s="70"/>
      <c r="K57" s="32"/>
      <c r="L57" s="32"/>
      <c r="M57" s="32"/>
      <c r="N57" s="32"/>
      <c r="O57" s="32"/>
      <c r="P57" s="70"/>
      <c r="Q57" s="32"/>
      <c r="R57" s="32"/>
      <c r="S57" s="32"/>
      <c r="T57" s="32"/>
      <c r="U57" s="32"/>
      <c r="V57" s="32"/>
      <c r="W57" s="4"/>
      <c r="X57" s="4"/>
      <c r="Y57" s="4"/>
      <c r="Z57" s="4"/>
      <c r="AA57" s="4"/>
      <c r="AB57" s="4"/>
    </row>
    <row r="58" spans="1:28" x14ac:dyDescent="0.25">
      <c r="A58" s="70"/>
      <c r="B58" s="320"/>
      <c r="C58" s="187"/>
      <c r="D58" s="70"/>
      <c r="E58" s="70"/>
      <c r="F58" s="70"/>
      <c r="G58" s="70"/>
      <c r="H58" s="70"/>
      <c r="I58" s="70"/>
      <c r="J58" s="70"/>
      <c r="K58" s="32"/>
      <c r="L58" s="32"/>
      <c r="M58" s="32"/>
      <c r="N58" s="32"/>
      <c r="O58" s="32"/>
      <c r="P58" s="70"/>
      <c r="Q58" s="32"/>
      <c r="R58" s="32"/>
      <c r="S58" s="32"/>
      <c r="T58" s="32"/>
      <c r="U58" s="32"/>
      <c r="V58" s="32"/>
      <c r="W58" s="4"/>
      <c r="X58" s="4"/>
      <c r="Y58" s="4"/>
      <c r="Z58" s="4"/>
      <c r="AA58" s="4"/>
      <c r="AB58" s="4"/>
    </row>
    <row r="59" spans="1:28" x14ac:dyDescent="0.25">
      <c r="A59" s="70"/>
      <c r="B59" s="320"/>
      <c r="C59" s="187"/>
      <c r="D59" s="70"/>
      <c r="E59" s="70"/>
      <c r="F59" s="70"/>
      <c r="G59" s="70"/>
      <c r="H59" s="70"/>
      <c r="I59" s="70"/>
      <c r="J59" s="70"/>
      <c r="K59" s="32"/>
      <c r="L59" s="32"/>
      <c r="M59" s="32"/>
      <c r="N59" s="32"/>
      <c r="O59" s="32"/>
      <c r="P59" s="70"/>
      <c r="Q59" s="32"/>
      <c r="R59" s="32"/>
      <c r="S59" s="32"/>
      <c r="T59" s="32"/>
      <c r="U59" s="32"/>
      <c r="V59" s="32"/>
      <c r="W59" s="4"/>
      <c r="X59" s="4"/>
      <c r="Y59" s="4"/>
      <c r="Z59" s="4"/>
      <c r="AA59" s="4"/>
      <c r="AB59" s="4"/>
    </row>
    <row r="60" spans="1:28" x14ac:dyDescent="0.25">
      <c r="A60" s="70"/>
      <c r="B60" s="320"/>
      <c r="C60" s="187"/>
      <c r="D60" s="70"/>
      <c r="E60" s="70"/>
      <c r="F60" s="70"/>
      <c r="G60" s="70"/>
      <c r="H60" s="70"/>
      <c r="I60" s="70"/>
      <c r="J60" s="70"/>
      <c r="K60" s="32"/>
      <c r="L60" s="32"/>
      <c r="M60" s="32"/>
      <c r="N60" s="32"/>
      <c r="O60" s="32"/>
      <c r="P60" s="70"/>
      <c r="Q60" s="32"/>
      <c r="R60" s="32"/>
      <c r="S60" s="32"/>
      <c r="T60" s="32"/>
      <c r="U60" s="32"/>
      <c r="V60" s="32"/>
      <c r="W60" s="4"/>
      <c r="X60" s="4"/>
      <c r="Y60" s="4"/>
      <c r="Z60" s="4"/>
      <c r="AA60" s="4"/>
      <c r="AB60" s="4"/>
    </row>
    <row r="61" spans="1:28" x14ac:dyDescent="0.25">
      <c r="A61" s="70"/>
      <c r="B61" s="320"/>
      <c r="C61" s="187"/>
      <c r="D61" s="70"/>
      <c r="E61" s="70"/>
      <c r="F61" s="70"/>
      <c r="G61" s="70"/>
      <c r="H61" s="70"/>
      <c r="I61" s="70"/>
      <c r="J61" s="70"/>
      <c r="K61" s="32"/>
      <c r="L61" s="32"/>
      <c r="M61" s="32"/>
      <c r="N61" s="32"/>
      <c r="O61" s="32"/>
      <c r="P61" s="70"/>
      <c r="Q61" s="32"/>
      <c r="R61" s="32"/>
      <c r="S61" s="32"/>
      <c r="T61" s="32"/>
      <c r="U61" s="32"/>
      <c r="V61" s="32"/>
      <c r="W61" s="4"/>
      <c r="X61" s="4"/>
      <c r="Y61" s="4"/>
      <c r="Z61" s="4"/>
      <c r="AA61" s="4"/>
      <c r="AB61" s="4"/>
    </row>
    <row r="62" spans="1:28" x14ac:dyDescent="0.25">
      <c r="A62" s="70"/>
      <c r="B62" s="320"/>
      <c r="C62" s="187"/>
      <c r="D62" s="70"/>
      <c r="E62" s="70"/>
      <c r="F62" s="70"/>
      <c r="G62" s="70"/>
      <c r="H62" s="70"/>
      <c r="I62" s="70"/>
      <c r="J62" s="70"/>
      <c r="K62" s="32"/>
      <c r="L62" s="32"/>
      <c r="M62" s="32"/>
      <c r="N62" s="32"/>
      <c r="O62" s="32"/>
      <c r="P62" s="70"/>
      <c r="Q62" s="32"/>
      <c r="R62" s="32"/>
      <c r="S62" s="32"/>
      <c r="T62" s="32"/>
      <c r="U62" s="32"/>
      <c r="V62" s="32"/>
      <c r="W62" s="4"/>
      <c r="X62" s="4"/>
      <c r="Y62" s="4"/>
      <c r="Z62" s="4"/>
      <c r="AA62" s="4"/>
      <c r="AB62" s="4"/>
    </row>
    <row r="63" spans="1:28" x14ac:dyDescent="0.25">
      <c r="A63" s="70"/>
      <c r="B63" s="320"/>
      <c r="C63" s="187"/>
      <c r="D63" s="70"/>
      <c r="E63" s="70"/>
      <c r="F63" s="70"/>
      <c r="G63" s="70"/>
      <c r="H63" s="70"/>
      <c r="I63" s="70"/>
      <c r="J63" s="70"/>
      <c r="K63" s="32"/>
      <c r="L63" s="32"/>
      <c r="M63" s="32"/>
      <c r="N63" s="32"/>
      <c r="O63" s="32"/>
      <c r="P63" s="70"/>
      <c r="Q63" s="32"/>
      <c r="R63" s="32"/>
      <c r="S63" s="32"/>
      <c r="T63" s="32"/>
      <c r="U63" s="32"/>
      <c r="V63" s="32"/>
      <c r="W63" s="4"/>
      <c r="X63" s="4"/>
      <c r="Y63" s="4"/>
      <c r="Z63" s="4"/>
      <c r="AA63" s="4"/>
      <c r="AB63" s="4"/>
    </row>
    <row r="64" spans="1:28" x14ac:dyDescent="0.25">
      <c r="A64" s="70"/>
      <c r="B64" s="320"/>
      <c r="C64" s="187"/>
      <c r="D64" s="70"/>
      <c r="E64" s="70"/>
      <c r="F64" s="70"/>
      <c r="G64" s="70"/>
      <c r="H64" s="70"/>
      <c r="I64" s="70"/>
      <c r="J64" s="70"/>
      <c r="K64" s="32"/>
      <c r="L64" s="32"/>
      <c r="M64" s="32"/>
      <c r="N64" s="32"/>
      <c r="O64" s="32"/>
      <c r="P64" s="70"/>
      <c r="Q64" s="32"/>
      <c r="R64" s="32"/>
      <c r="S64" s="32"/>
      <c r="T64" s="32"/>
      <c r="U64" s="32"/>
      <c r="V64" s="32"/>
      <c r="W64" s="4"/>
      <c r="X64" s="4"/>
      <c r="Y64" s="4"/>
      <c r="Z64" s="4"/>
      <c r="AA64" s="4"/>
      <c r="AB64" s="4"/>
    </row>
    <row r="65" spans="1:28" x14ac:dyDescent="0.25">
      <c r="A65" s="70"/>
      <c r="B65" s="320"/>
      <c r="C65" s="187"/>
      <c r="D65" s="70"/>
      <c r="E65" s="70"/>
      <c r="F65" s="70"/>
      <c r="G65" s="70"/>
      <c r="H65" s="70"/>
      <c r="I65" s="70"/>
      <c r="J65" s="70"/>
      <c r="K65" s="32"/>
      <c r="L65" s="32"/>
      <c r="M65" s="32"/>
      <c r="N65" s="32"/>
      <c r="O65" s="32"/>
      <c r="P65" s="70"/>
      <c r="Q65" s="32"/>
      <c r="R65" s="32"/>
      <c r="S65" s="32"/>
      <c r="T65" s="32"/>
      <c r="U65" s="32"/>
      <c r="V65" s="32"/>
      <c r="W65" s="4"/>
      <c r="X65" s="4"/>
      <c r="Y65" s="4"/>
      <c r="Z65" s="4"/>
      <c r="AA65" s="4"/>
      <c r="AB65" s="4"/>
    </row>
    <row r="66" spans="1:28" x14ac:dyDescent="0.25">
      <c r="A66" s="70"/>
      <c r="B66" s="320"/>
      <c r="C66" s="187"/>
      <c r="D66" s="70"/>
      <c r="E66" s="70"/>
      <c r="F66" s="70"/>
      <c r="G66" s="70"/>
      <c r="H66" s="70"/>
      <c r="I66" s="70"/>
      <c r="J66" s="70"/>
      <c r="K66" s="32"/>
      <c r="L66" s="32"/>
      <c r="M66" s="32"/>
      <c r="N66" s="32"/>
      <c r="O66" s="32"/>
    </row>
    <row r="67" spans="1:28" x14ac:dyDescent="0.25">
      <c r="A67" s="70"/>
      <c r="B67" s="320"/>
      <c r="C67" s="187"/>
      <c r="D67" s="70"/>
      <c r="E67" s="70"/>
      <c r="F67" s="70"/>
      <c r="G67" s="70"/>
      <c r="H67" s="70"/>
      <c r="I67" s="70"/>
      <c r="J67" s="70"/>
      <c r="K67" s="32"/>
      <c r="L67" s="32"/>
      <c r="M67" s="32"/>
      <c r="N67" s="32"/>
      <c r="O67" s="32"/>
    </row>
    <row r="68" spans="1:28" x14ac:dyDescent="0.25">
      <c r="A68" s="70"/>
      <c r="B68" s="320"/>
      <c r="C68" s="187"/>
      <c r="D68" s="70"/>
      <c r="E68" s="70"/>
      <c r="F68" s="70"/>
      <c r="G68" s="70"/>
      <c r="H68" s="70"/>
      <c r="I68" s="70"/>
      <c r="J68" s="70"/>
      <c r="K68" s="32"/>
      <c r="L68" s="32"/>
      <c r="M68" s="32"/>
      <c r="N68" s="32"/>
      <c r="O68" s="32"/>
    </row>
    <row r="69" spans="1:28" x14ac:dyDescent="0.25">
      <c r="A69" s="70"/>
      <c r="B69" s="320"/>
      <c r="C69" s="187"/>
      <c r="D69" s="70"/>
      <c r="E69" s="70"/>
      <c r="F69" s="70"/>
      <c r="G69" s="70"/>
      <c r="H69" s="70"/>
      <c r="I69" s="70"/>
      <c r="J69" s="70"/>
      <c r="K69" s="32"/>
      <c r="L69" s="32"/>
      <c r="M69" s="32"/>
      <c r="N69" s="32"/>
      <c r="O69" s="32"/>
    </row>
    <row r="70" spans="1:28" x14ac:dyDescent="0.25">
      <c r="A70" s="70"/>
      <c r="B70" s="320"/>
      <c r="C70" s="187"/>
      <c r="D70" s="70"/>
      <c r="E70" s="70"/>
      <c r="F70" s="70"/>
      <c r="G70" s="70"/>
      <c r="H70" s="70"/>
      <c r="I70" s="70"/>
      <c r="J70" s="70"/>
      <c r="K70" s="32"/>
      <c r="L70" s="32"/>
      <c r="M70" s="32"/>
      <c r="N70" s="32"/>
      <c r="O70" s="32"/>
    </row>
    <row r="71" spans="1:28" x14ac:dyDescent="0.25">
      <c r="A71" s="70"/>
      <c r="B71" s="320"/>
      <c r="C71" s="187"/>
      <c r="D71" s="70"/>
      <c r="E71" s="70"/>
      <c r="F71" s="70"/>
      <c r="G71" s="70"/>
      <c r="H71" s="70"/>
      <c r="I71" s="70"/>
      <c r="J71" s="70"/>
      <c r="K71" s="32"/>
      <c r="L71" s="32"/>
      <c r="M71" s="32"/>
      <c r="N71" s="32"/>
      <c r="O71" s="32"/>
    </row>
    <row r="72" spans="1:28" x14ac:dyDescent="0.25">
      <c r="A72" s="70"/>
      <c r="B72" s="320"/>
      <c r="C72" s="187"/>
      <c r="D72" s="70"/>
      <c r="E72" s="70"/>
      <c r="F72" s="70"/>
      <c r="G72" s="70"/>
      <c r="H72" s="70"/>
      <c r="I72" s="70"/>
      <c r="J72" s="70"/>
      <c r="K72" s="32"/>
      <c r="L72" s="32"/>
      <c r="M72" s="32"/>
      <c r="N72" s="32"/>
      <c r="O72" s="32"/>
    </row>
    <row r="73" spans="1:28" x14ac:dyDescent="0.25">
      <c r="A73" s="70"/>
      <c r="B73" s="320"/>
      <c r="C73" s="187"/>
      <c r="D73" s="70"/>
      <c r="E73" s="70"/>
      <c r="F73" s="70"/>
      <c r="G73" s="70"/>
      <c r="H73" s="70"/>
      <c r="I73" s="70"/>
      <c r="J73" s="70"/>
      <c r="K73" s="32"/>
      <c r="L73" s="32"/>
      <c r="M73" s="32"/>
      <c r="N73" s="32"/>
      <c r="O73" s="32"/>
    </row>
    <row r="74" spans="1:28" x14ac:dyDescent="0.25">
      <c r="A74" s="70"/>
      <c r="B74" s="320"/>
      <c r="C74" s="187"/>
      <c r="D74" s="70"/>
      <c r="E74" s="70"/>
      <c r="F74" s="70"/>
      <c r="G74" s="70"/>
      <c r="H74" s="70"/>
      <c r="I74" s="70"/>
      <c r="J74" s="70"/>
      <c r="K74" s="32"/>
      <c r="L74" s="32"/>
      <c r="M74" s="32"/>
      <c r="N74" s="32"/>
      <c r="O74" s="32"/>
    </row>
    <row r="75" spans="1:28" x14ac:dyDescent="0.25">
      <c r="A75" s="70"/>
      <c r="B75" s="320"/>
      <c r="C75" s="187"/>
      <c r="D75" s="70"/>
      <c r="E75" s="70"/>
      <c r="F75" s="70"/>
      <c r="G75" s="70"/>
      <c r="H75" s="70"/>
      <c r="I75" s="70"/>
      <c r="J75" s="70"/>
      <c r="K75" s="32"/>
      <c r="L75" s="32"/>
      <c r="M75" s="32"/>
      <c r="N75" s="32"/>
      <c r="O75" s="32"/>
    </row>
    <row r="76" spans="1:28" x14ac:dyDescent="0.25">
      <c r="A76" s="70"/>
      <c r="B76" s="320"/>
      <c r="C76" s="187"/>
      <c r="D76" s="70"/>
      <c r="E76" s="70"/>
      <c r="F76" s="70"/>
      <c r="G76" s="70"/>
      <c r="H76" s="70"/>
      <c r="I76" s="70"/>
      <c r="J76" s="70"/>
      <c r="K76" s="32"/>
      <c r="L76" s="32"/>
      <c r="M76" s="32"/>
      <c r="N76" s="32"/>
      <c r="O76" s="32"/>
    </row>
    <row r="77" spans="1:28" x14ac:dyDescent="0.25">
      <c r="A77" s="70"/>
      <c r="B77" s="320"/>
      <c r="C77" s="187"/>
      <c r="D77" s="70"/>
      <c r="E77" s="70"/>
      <c r="F77" s="70"/>
      <c r="G77" s="70"/>
      <c r="H77" s="70"/>
      <c r="I77" s="70"/>
      <c r="J77" s="70"/>
      <c r="K77" s="32"/>
      <c r="L77" s="32"/>
      <c r="M77" s="32"/>
      <c r="N77" s="32"/>
      <c r="O77" s="32"/>
    </row>
    <row r="78" spans="1:28" x14ac:dyDescent="0.25">
      <c r="A78" s="70"/>
      <c r="B78" s="320"/>
      <c r="C78" s="187"/>
      <c r="D78" s="70"/>
      <c r="E78" s="70"/>
      <c r="F78" s="70"/>
      <c r="G78" s="70"/>
      <c r="H78" s="70"/>
      <c r="I78" s="70"/>
      <c r="J78" s="70"/>
      <c r="K78" s="32"/>
      <c r="L78" s="32"/>
      <c r="M78" s="32"/>
      <c r="N78" s="32"/>
      <c r="O78" s="32"/>
    </row>
    <row r="79" spans="1:28" x14ac:dyDescent="0.25">
      <c r="A79" s="70"/>
      <c r="B79" s="320"/>
      <c r="C79" s="187"/>
      <c r="D79" s="70"/>
      <c r="E79" s="188"/>
      <c r="F79" s="188"/>
      <c r="G79" s="70"/>
      <c r="H79" s="70"/>
      <c r="I79" s="70"/>
      <c r="J79" s="70"/>
      <c r="K79" s="32"/>
      <c r="L79" s="32"/>
      <c r="M79" s="32"/>
      <c r="N79" s="32"/>
      <c r="O79" s="32"/>
    </row>
    <row r="80" spans="1:28" x14ac:dyDescent="0.25">
      <c r="A80" s="70"/>
      <c r="B80" s="320"/>
      <c r="C80" s="187"/>
      <c r="D80" s="70"/>
      <c r="E80" s="70"/>
      <c r="F80" s="70"/>
      <c r="G80" s="70"/>
      <c r="H80" s="70"/>
      <c r="I80" s="70"/>
      <c r="J80" s="70"/>
      <c r="K80" s="32"/>
      <c r="L80" s="32"/>
      <c r="M80" s="32"/>
      <c r="N80" s="32"/>
      <c r="O80" s="32"/>
    </row>
    <row r="81" spans="1:15" x14ac:dyDescent="0.25">
      <c r="A81" s="70"/>
      <c r="B81" s="320"/>
      <c r="C81" s="187"/>
      <c r="D81" s="70"/>
      <c r="E81" s="70"/>
      <c r="F81" s="70"/>
      <c r="G81" s="70"/>
      <c r="H81" s="70"/>
      <c r="I81" s="70"/>
      <c r="J81" s="70"/>
      <c r="K81" s="32"/>
      <c r="L81" s="32"/>
      <c r="M81" s="32"/>
      <c r="N81" s="32"/>
      <c r="O81" s="32"/>
    </row>
    <row r="82" spans="1:15" x14ac:dyDescent="0.25">
      <c r="A82" s="70"/>
      <c r="B82" s="320"/>
      <c r="C82" s="187"/>
      <c r="D82" s="70"/>
      <c r="E82" s="70"/>
      <c r="F82" s="70"/>
      <c r="G82" s="70"/>
      <c r="H82" s="70"/>
      <c r="I82" s="70"/>
      <c r="J82" s="70"/>
      <c r="K82" s="32"/>
      <c r="L82" s="32"/>
      <c r="M82" s="32"/>
      <c r="N82" s="32"/>
      <c r="O82" s="32"/>
    </row>
    <row r="83" spans="1:15" x14ac:dyDescent="0.25">
      <c r="A83" s="70"/>
      <c r="B83" s="320"/>
      <c r="C83" s="187"/>
      <c r="D83" s="70"/>
      <c r="E83" s="70"/>
      <c r="F83" s="70"/>
      <c r="G83" s="70"/>
      <c r="H83" s="70"/>
      <c r="I83" s="70"/>
      <c r="J83" s="70"/>
      <c r="K83" s="32"/>
      <c r="L83" s="32"/>
      <c r="M83" s="32"/>
      <c r="N83" s="32"/>
      <c r="O83" s="32"/>
    </row>
    <row r="84" spans="1:15" x14ac:dyDescent="0.25">
      <c r="A84" s="70"/>
      <c r="B84" s="320"/>
      <c r="C84" s="187"/>
      <c r="D84" s="70"/>
      <c r="E84" s="70"/>
      <c r="F84" s="70"/>
      <c r="G84" s="70"/>
      <c r="H84" s="70"/>
      <c r="I84" s="70"/>
      <c r="J84" s="70"/>
      <c r="K84" s="32"/>
      <c r="L84" s="32"/>
      <c r="M84" s="32"/>
      <c r="N84" s="32"/>
      <c r="O84" s="32"/>
    </row>
    <row r="85" spans="1:15" x14ac:dyDescent="0.25">
      <c r="A85" s="70"/>
      <c r="B85" s="320"/>
      <c r="C85" s="187"/>
      <c r="D85" s="70"/>
      <c r="E85" s="70"/>
      <c r="F85" s="70"/>
      <c r="G85" s="70"/>
      <c r="H85" s="70"/>
      <c r="I85" s="70"/>
      <c r="J85" s="70"/>
      <c r="K85" s="32"/>
      <c r="L85" s="32"/>
      <c r="M85" s="32"/>
      <c r="N85" s="32"/>
      <c r="O85" s="32"/>
    </row>
    <row r="86" spans="1:15" x14ac:dyDescent="0.25">
      <c r="E86" s="1"/>
      <c r="F86" s="1"/>
    </row>
    <row r="87" spans="1:15" x14ac:dyDescent="0.25">
      <c r="E87" s="1"/>
      <c r="F87" s="1"/>
    </row>
    <row r="88" spans="1:15" x14ac:dyDescent="0.25">
      <c r="E88" s="1"/>
      <c r="F88" s="1"/>
    </row>
    <row r="89" spans="1:15" x14ac:dyDescent="0.25">
      <c r="E89" s="1"/>
      <c r="F89" s="1"/>
    </row>
    <row r="90" spans="1:15" x14ac:dyDescent="0.25">
      <c r="A90" s="5"/>
    </row>
    <row r="92" spans="1:15" x14ac:dyDescent="0.25">
      <c r="G92" s="701"/>
      <c r="N92" s="701"/>
    </row>
    <row r="93" spans="1:15" x14ac:dyDescent="0.25">
      <c r="H93" s="701"/>
      <c r="I93" s="701"/>
      <c r="J93" s="701"/>
      <c r="K93" s="701"/>
      <c r="L93" s="701"/>
      <c r="O93" s="701"/>
    </row>
    <row r="94" spans="1:15" x14ac:dyDescent="0.25">
      <c r="H94" s="701"/>
      <c r="I94" s="701"/>
      <c r="J94" s="701"/>
      <c r="K94" s="701"/>
      <c r="L94" s="701"/>
      <c r="O94" s="701"/>
    </row>
    <row r="95" spans="1:15" x14ac:dyDescent="0.25">
      <c r="H95" s="701"/>
      <c r="I95" s="701"/>
      <c r="J95" s="701"/>
      <c r="K95" s="701"/>
      <c r="L95" s="701"/>
      <c r="O95" s="701"/>
    </row>
    <row r="96" spans="1:15" x14ac:dyDescent="0.25">
      <c r="H96" s="701"/>
      <c r="I96" s="701"/>
      <c r="J96" s="701"/>
      <c r="K96" s="701"/>
      <c r="L96" s="701"/>
      <c r="M96" s="2"/>
      <c r="O96" s="701"/>
    </row>
    <row r="98" spans="2:7" x14ac:dyDescent="0.25">
      <c r="B98" s="705"/>
      <c r="G98" s="704"/>
    </row>
    <row r="99" spans="2:7" x14ac:dyDescent="0.25">
      <c r="B99" s="705"/>
      <c r="G99" s="704"/>
    </row>
    <row r="100" spans="2:7" x14ac:dyDescent="0.25">
      <c r="B100" s="705"/>
      <c r="G100" s="704"/>
    </row>
  </sheetData>
  <mergeCells count="28">
    <mergeCell ref="H4:O4"/>
    <mergeCell ref="K1:N1"/>
    <mergeCell ref="A2:E2"/>
    <mergeCell ref="H2:O2"/>
    <mergeCell ref="A3:E3"/>
    <mergeCell ref="H3:O3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B44:D44"/>
    <mergeCell ref="D46:F46"/>
    <mergeCell ref="I46:L46"/>
    <mergeCell ref="M46:O46"/>
    <mergeCell ref="D47:F47"/>
    <mergeCell ref="I47:L47"/>
    <mergeCell ref="B45:D45"/>
    <mergeCell ref="M45:O4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4"/>
  <sheetViews>
    <sheetView topLeftCell="A10" zoomScaleNormal="100" workbookViewId="0">
      <selection activeCell="J55" sqref="J55"/>
    </sheetView>
  </sheetViews>
  <sheetFormatPr defaultRowHeight="15" x14ac:dyDescent="0.2"/>
  <cols>
    <col min="1" max="1" width="5.140625" style="447" bestFit="1" customWidth="1"/>
    <col min="2" max="2" width="11.28515625" style="447" bestFit="1" customWidth="1"/>
    <col min="3" max="3" width="18.85546875" style="447" bestFit="1" customWidth="1"/>
    <col min="4" max="4" width="7.7109375" style="447" bestFit="1" customWidth="1"/>
    <col min="5" max="5" width="6.42578125" style="447" bestFit="1" customWidth="1"/>
    <col min="6" max="6" width="11.28515625" style="447" bestFit="1" customWidth="1"/>
    <col min="7" max="7" width="8.42578125" style="447" bestFit="1" customWidth="1"/>
    <col min="8" max="12" width="5.140625" style="447" bestFit="1" customWidth="1"/>
    <col min="13" max="13" width="7.5703125" style="447" bestFit="1" customWidth="1"/>
    <col min="14" max="14" width="9" style="447" bestFit="1" customWidth="1"/>
    <col min="15" max="15" width="15.5703125" style="447" bestFit="1" customWidth="1"/>
    <col min="16" max="16" width="18.42578125" style="447" bestFit="1" customWidth="1"/>
    <col min="17" max="16384" width="9.140625" style="447"/>
  </cols>
  <sheetData>
    <row r="1" spans="1:15" s="1" customFormat="1" ht="15.75" x14ac:dyDescent="0.25">
      <c r="A1" s="180"/>
      <c r="E1" s="180"/>
      <c r="F1" s="180"/>
      <c r="G1" s="179"/>
      <c r="K1" s="802"/>
      <c r="L1" s="802"/>
      <c r="M1" s="802"/>
      <c r="N1" s="802"/>
    </row>
    <row r="2" spans="1:15" s="2" customFormat="1" ht="15.75" x14ac:dyDescent="0.25">
      <c r="A2" s="804" t="s">
        <v>0</v>
      </c>
      <c r="B2" s="804"/>
      <c r="C2" s="804"/>
      <c r="D2" s="804"/>
      <c r="E2" s="804"/>
      <c r="F2" s="180"/>
      <c r="G2" s="181"/>
      <c r="H2" s="803" t="s">
        <v>1</v>
      </c>
      <c r="I2" s="803"/>
      <c r="J2" s="803"/>
      <c r="K2" s="803"/>
      <c r="L2" s="803"/>
      <c r="M2" s="803"/>
      <c r="N2" s="803"/>
      <c r="O2" s="803"/>
    </row>
    <row r="3" spans="1:15" s="1" customFormat="1" ht="15.75" x14ac:dyDescent="0.25">
      <c r="A3" s="803" t="s">
        <v>3</v>
      </c>
      <c r="B3" s="803"/>
      <c r="C3" s="803"/>
      <c r="D3" s="803"/>
      <c r="E3" s="803"/>
      <c r="F3" s="180"/>
      <c r="G3" s="179"/>
      <c r="H3" s="803" t="s">
        <v>2</v>
      </c>
      <c r="I3" s="803"/>
      <c r="J3" s="803"/>
      <c r="K3" s="803"/>
      <c r="L3" s="803"/>
      <c r="M3" s="803"/>
      <c r="N3" s="803"/>
      <c r="O3" s="803"/>
    </row>
    <row r="4" spans="1:15" s="1" customFormat="1" ht="15.75" x14ac:dyDescent="0.25">
      <c r="A4" s="180"/>
      <c r="E4" s="180"/>
      <c r="F4" s="180"/>
      <c r="G4" s="179"/>
      <c r="H4" s="802" t="s">
        <v>24</v>
      </c>
      <c r="I4" s="802"/>
      <c r="J4" s="802"/>
      <c r="K4" s="802"/>
      <c r="L4" s="802"/>
      <c r="M4" s="802"/>
      <c r="N4" s="802"/>
      <c r="O4" s="802"/>
    </row>
    <row r="5" spans="1:15" ht="15.75" x14ac:dyDescent="0.25">
      <c r="A5" s="228"/>
      <c r="B5" s="228"/>
      <c r="C5" s="228"/>
      <c r="D5" s="228"/>
      <c r="E5" s="228"/>
      <c r="F5" s="228"/>
      <c r="G5" s="228"/>
      <c r="H5" s="195"/>
      <c r="I5" s="228"/>
      <c r="J5" s="228"/>
      <c r="K5" s="228"/>
      <c r="L5" s="196"/>
      <c r="M5" s="196"/>
      <c r="N5" s="199"/>
      <c r="O5" s="196"/>
    </row>
    <row r="6" spans="1:15" ht="15.75" x14ac:dyDescent="0.25">
      <c r="A6" s="854" t="s">
        <v>4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</row>
    <row r="7" spans="1:15" ht="15.75" x14ac:dyDescent="0.25">
      <c r="A7" s="855" t="s">
        <v>383</v>
      </c>
      <c r="B7" s="855"/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  <c r="N7" s="855"/>
      <c r="O7" s="855"/>
    </row>
    <row r="8" spans="1:15" ht="15.75" x14ac:dyDescent="0.25">
      <c r="A8" s="855" t="s">
        <v>384</v>
      </c>
      <c r="B8" s="855"/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</row>
    <row r="9" spans="1:15" ht="15.75" x14ac:dyDescent="0.25">
      <c r="A9" s="855" t="s">
        <v>158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</row>
    <row r="10" spans="1:15" ht="15.75" x14ac:dyDescent="0.25">
      <c r="A10" s="856"/>
      <c r="B10" s="857"/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</row>
    <row r="11" spans="1:15" ht="15.75" x14ac:dyDescent="0.25">
      <c r="A11" s="200"/>
      <c r="B11" s="201"/>
      <c r="C11" s="201"/>
      <c r="D11" s="201"/>
      <c r="E11" s="202"/>
      <c r="F11" s="202"/>
      <c r="G11" s="202"/>
      <c r="H11" s="203"/>
      <c r="I11" s="201"/>
      <c r="J11" s="204"/>
      <c r="K11" s="205"/>
      <c r="L11" s="204"/>
      <c r="M11" s="204"/>
      <c r="N11" s="202"/>
      <c r="O11" s="201"/>
    </row>
    <row r="12" spans="1:15" ht="15.75" x14ac:dyDescent="0.25">
      <c r="A12" s="858" t="s">
        <v>5</v>
      </c>
      <c r="B12" s="858" t="s">
        <v>6</v>
      </c>
      <c r="C12" s="858" t="s">
        <v>7</v>
      </c>
      <c r="D12" s="858"/>
      <c r="E12" s="858" t="s">
        <v>8</v>
      </c>
      <c r="F12" s="859" t="s">
        <v>9</v>
      </c>
      <c r="G12" s="858" t="s">
        <v>250</v>
      </c>
      <c r="H12" s="861" t="s">
        <v>10</v>
      </c>
      <c r="I12" s="861"/>
      <c r="J12" s="861"/>
      <c r="K12" s="861"/>
      <c r="L12" s="861"/>
      <c r="M12" s="858" t="s">
        <v>11</v>
      </c>
      <c r="N12" s="858" t="s">
        <v>12</v>
      </c>
      <c r="O12" s="858" t="s">
        <v>18</v>
      </c>
    </row>
    <row r="13" spans="1:15" ht="15.75" x14ac:dyDescent="0.25">
      <c r="A13" s="858"/>
      <c r="B13" s="858"/>
      <c r="C13" s="858"/>
      <c r="D13" s="858"/>
      <c r="E13" s="858"/>
      <c r="F13" s="860"/>
      <c r="G13" s="858"/>
      <c r="H13" s="207" t="s">
        <v>13</v>
      </c>
      <c r="I13" s="207" t="s">
        <v>14</v>
      </c>
      <c r="J13" s="207" t="s">
        <v>15</v>
      </c>
      <c r="K13" s="207" t="s">
        <v>16</v>
      </c>
      <c r="L13" s="207" t="s">
        <v>17</v>
      </c>
      <c r="M13" s="858"/>
      <c r="N13" s="858"/>
      <c r="O13" s="858"/>
    </row>
    <row r="14" spans="1:15" ht="15.75" x14ac:dyDescent="0.25">
      <c r="A14" s="208">
        <v>1</v>
      </c>
      <c r="B14" s="448" t="s">
        <v>385</v>
      </c>
      <c r="C14" s="448" t="s">
        <v>386</v>
      </c>
      <c r="D14" s="448" t="s">
        <v>387</v>
      </c>
      <c r="E14" s="231" t="s">
        <v>27</v>
      </c>
      <c r="F14" s="448" t="s">
        <v>388</v>
      </c>
      <c r="G14" s="448" t="s">
        <v>28</v>
      </c>
      <c r="H14" s="449">
        <v>18</v>
      </c>
      <c r="I14" s="450">
        <v>22</v>
      </c>
      <c r="J14" s="451">
        <v>17</v>
      </c>
      <c r="K14" s="451">
        <v>19</v>
      </c>
      <c r="L14" s="451">
        <v>4</v>
      </c>
      <c r="M14" s="450">
        <v>80</v>
      </c>
      <c r="N14" s="452" t="s">
        <v>389</v>
      </c>
      <c r="O14" s="214" t="s">
        <v>243</v>
      </c>
    </row>
    <row r="15" spans="1:15" ht="15.75" x14ac:dyDescent="0.25">
      <c r="A15" s="208">
        <v>2</v>
      </c>
      <c r="B15" s="448" t="s">
        <v>390</v>
      </c>
      <c r="C15" s="448" t="s">
        <v>325</v>
      </c>
      <c r="D15" s="448" t="s">
        <v>59</v>
      </c>
      <c r="E15" s="231" t="s">
        <v>31</v>
      </c>
      <c r="F15" s="448" t="s">
        <v>391</v>
      </c>
      <c r="G15" s="448" t="s">
        <v>68</v>
      </c>
      <c r="H15" s="449">
        <v>14</v>
      </c>
      <c r="I15" s="450">
        <v>22</v>
      </c>
      <c r="J15" s="451">
        <v>10</v>
      </c>
      <c r="K15" s="451">
        <v>16</v>
      </c>
      <c r="L15" s="451">
        <v>3</v>
      </c>
      <c r="M15" s="450">
        <v>65</v>
      </c>
      <c r="N15" s="453" t="s">
        <v>392</v>
      </c>
      <c r="O15" s="214"/>
    </row>
    <row r="16" spans="1:15" ht="15.75" x14ac:dyDescent="0.25">
      <c r="A16" s="217">
        <v>3</v>
      </c>
      <c r="B16" s="454" t="s">
        <v>393</v>
      </c>
      <c r="C16" s="454" t="s">
        <v>394</v>
      </c>
      <c r="D16" s="454" t="s">
        <v>395</v>
      </c>
      <c r="E16" s="227" t="s">
        <v>27</v>
      </c>
      <c r="F16" s="454" t="s">
        <v>396</v>
      </c>
      <c r="G16" s="454" t="s">
        <v>68</v>
      </c>
      <c r="H16" s="449">
        <v>14</v>
      </c>
      <c r="I16" s="455">
        <v>22</v>
      </c>
      <c r="J16" s="456">
        <v>10</v>
      </c>
      <c r="K16" s="456">
        <v>16</v>
      </c>
      <c r="L16" s="456">
        <v>3</v>
      </c>
      <c r="M16" s="450">
        <v>65</v>
      </c>
      <c r="N16" s="453" t="s">
        <v>392</v>
      </c>
      <c r="O16" s="220"/>
    </row>
    <row r="17" spans="1:16" ht="15.75" x14ac:dyDescent="0.25">
      <c r="A17" s="217">
        <v>4</v>
      </c>
      <c r="B17" s="454" t="s">
        <v>397</v>
      </c>
      <c r="C17" s="454" t="s">
        <v>398</v>
      </c>
      <c r="D17" s="454" t="s">
        <v>59</v>
      </c>
      <c r="E17" s="227" t="s">
        <v>31</v>
      </c>
      <c r="F17" s="454" t="s">
        <v>399</v>
      </c>
      <c r="G17" s="454" t="s">
        <v>28</v>
      </c>
      <c r="H17" s="449">
        <v>14</v>
      </c>
      <c r="I17" s="455">
        <v>22</v>
      </c>
      <c r="J17" s="456">
        <v>10</v>
      </c>
      <c r="K17" s="456">
        <v>16</v>
      </c>
      <c r="L17" s="456">
        <v>3</v>
      </c>
      <c r="M17" s="455">
        <v>65</v>
      </c>
      <c r="N17" s="457" t="s">
        <v>392</v>
      </c>
      <c r="O17" s="220"/>
    </row>
    <row r="18" spans="1:16" ht="15.75" x14ac:dyDescent="0.25">
      <c r="A18" s="217">
        <v>5</v>
      </c>
      <c r="B18" s="454" t="s">
        <v>400</v>
      </c>
      <c r="C18" s="454" t="s">
        <v>401</v>
      </c>
      <c r="D18" s="454" t="s">
        <v>104</v>
      </c>
      <c r="E18" s="227" t="s">
        <v>27</v>
      </c>
      <c r="F18" s="454" t="s">
        <v>402</v>
      </c>
      <c r="G18" s="454" t="s">
        <v>28</v>
      </c>
      <c r="H18" s="449">
        <v>14</v>
      </c>
      <c r="I18" s="450">
        <v>22</v>
      </c>
      <c r="J18" s="451">
        <v>10</v>
      </c>
      <c r="K18" s="451">
        <v>16</v>
      </c>
      <c r="L18" s="451">
        <v>3</v>
      </c>
      <c r="M18" s="455">
        <v>65</v>
      </c>
      <c r="N18" s="457" t="s">
        <v>392</v>
      </c>
      <c r="O18" s="220"/>
    </row>
    <row r="19" spans="1:16" ht="15.75" x14ac:dyDescent="0.25">
      <c r="A19" s="217">
        <v>6</v>
      </c>
      <c r="B19" s="454" t="s">
        <v>403</v>
      </c>
      <c r="C19" s="454" t="s">
        <v>307</v>
      </c>
      <c r="D19" s="454" t="s">
        <v>104</v>
      </c>
      <c r="E19" s="227" t="s">
        <v>31</v>
      </c>
      <c r="F19" s="454" t="s">
        <v>404</v>
      </c>
      <c r="G19" s="454" t="s">
        <v>28</v>
      </c>
      <c r="H19" s="449">
        <v>18</v>
      </c>
      <c r="I19" s="450">
        <v>22</v>
      </c>
      <c r="J19" s="451">
        <v>17</v>
      </c>
      <c r="K19" s="451">
        <v>19</v>
      </c>
      <c r="L19" s="451">
        <v>6</v>
      </c>
      <c r="M19" s="455">
        <v>82</v>
      </c>
      <c r="N19" s="452" t="s">
        <v>389</v>
      </c>
      <c r="O19" s="220"/>
      <c r="P19" s="447" t="s">
        <v>243</v>
      </c>
    </row>
    <row r="20" spans="1:16" ht="15.75" x14ac:dyDescent="0.25">
      <c r="A20" s="217">
        <v>7</v>
      </c>
      <c r="B20" s="454" t="s">
        <v>405</v>
      </c>
      <c r="C20" s="454" t="s">
        <v>406</v>
      </c>
      <c r="D20" s="454" t="s">
        <v>279</v>
      </c>
      <c r="E20" s="227" t="s">
        <v>31</v>
      </c>
      <c r="F20" s="454" t="s">
        <v>407</v>
      </c>
      <c r="G20" s="454" t="s">
        <v>28</v>
      </c>
      <c r="H20" s="449">
        <v>20</v>
      </c>
      <c r="I20" s="455">
        <v>22</v>
      </c>
      <c r="J20" s="458">
        <v>17</v>
      </c>
      <c r="K20" s="458">
        <v>19</v>
      </c>
      <c r="L20" s="458">
        <v>6</v>
      </c>
      <c r="M20" s="455">
        <v>84</v>
      </c>
      <c r="N20" s="452" t="s">
        <v>389</v>
      </c>
      <c r="O20" s="458" t="s">
        <v>408</v>
      </c>
      <c r="P20" s="447" t="s">
        <v>243</v>
      </c>
    </row>
    <row r="21" spans="1:16" ht="15.75" x14ac:dyDescent="0.25">
      <c r="A21" s="217">
        <v>8</v>
      </c>
      <c r="B21" s="454" t="s">
        <v>409</v>
      </c>
      <c r="C21" s="454" t="s">
        <v>410</v>
      </c>
      <c r="D21" s="454" t="s">
        <v>411</v>
      </c>
      <c r="E21" s="227" t="s">
        <v>27</v>
      </c>
      <c r="F21" s="454" t="s">
        <v>412</v>
      </c>
      <c r="G21" s="454" t="s">
        <v>28</v>
      </c>
      <c r="H21" s="449">
        <v>18</v>
      </c>
      <c r="I21" s="451">
        <v>22</v>
      </c>
      <c r="J21" s="451">
        <v>17</v>
      </c>
      <c r="K21" s="451">
        <v>19</v>
      </c>
      <c r="L21" s="451">
        <v>0</v>
      </c>
      <c r="M21" s="455">
        <v>76</v>
      </c>
      <c r="N21" s="457" t="s">
        <v>392</v>
      </c>
      <c r="O21" s="220"/>
    </row>
    <row r="22" spans="1:16" ht="15.75" x14ac:dyDescent="0.25">
      <c r="A22" s="217">
        <v>9</v>
      </c>
      <c r="B22" s="454" t="s">
        <v>413</v>
      </c>
      <c r="C22" s="454" t="s">
        <v>184</v>
      </c>
      <c r="D22" s="454" t="s">
        <v>414</v>
      </c>
      <c r="E22" s="227" t="s">
        <v>31</v>
      </c>
      <c r="F22" s="454" t="s">
        <v>415</v>
      </c>
      <c r="G22" s="454" t="s">
        <v>28</v>
      </c>
      <c r="H22" s="449">
        <v>18</v>
      </c>
      <c r="I22" s="455">
        <v>25</v>
      </c>
      <c r="J22" s="456">
        <v>17</v>
      </c>
      <c r="K22" s="456">
        <v>19</v>
      </c>
      <c r="L22" s="456">
        <v>2</v>
      </c>
      <c r="M22" s="455">
        <v>81</v>
      </c>
      <c r="N22" s="452" t="s">
        <v>389</v>
      </c>
      <c r="O22" s="220" t="s">
        <v>243</v>
      </c>
    </row>
    <row r="23" spans="1:16" ht="15.75" x14ac:dyDescent="0.25">
      <c r="A23" s="246">
        <v>10</v>
      </c>
      <c r="B23" s="459" t="s">
        <v>416</v>
      </c>
      <c r="C23" s="459" t="s">
        <v>417</v>
      </c>
      <c r="D23" s="459" t="s">
        <v>146</v>
      </c>
      <c r="E23" s="460" t="s">
        <v>27</v>
      </c>
      <c r="F23" s="459" t="s">
        <v>418</v>
      </c>
      <c r="G23" s="459" t="s">
        <v>28</v>
      </c>
      <c r="H23" s="461">
        <v>0</v>
      </c>
      <c r="I23" s="462">
        <v>0</v>
      </c>
      <c r="J23" s="463">
        <v>0</v>
      </c>
      <c r="K23" s="463">
        <v>0</v>
      </c>
      <c r="L23" s="463">
        <v>0</v>
      </c>
      <c r="M23" s="462">
        <v>0</v>
      </c>
      <c r="N23" s="464"/>
      <c r="O23" s="465" t="s">
        <v>419</v>
      </c>
    </row>
    <row r="24" spans="1:16" ht="15.75" x14ac:dyDescent="0.25">
      <c r="A24" s="217">
        <v>11</v>
      </c>
      <c r="B24" s="454" t="s">
        <v>420</v>
      </c>
      <c r="C24" s="454" t="s">
        <v>421</v>
      </c>
      <c r="D24" s="454" t="s">
        <v>146</v>
      </c>
      <c r="E24" s="227" t="s">
        <v>27</v>
      </c>
      <c r="F24" s="454" t="s">
        <v>422</v>
      </c>
      <c r="G24" s="454" t="s">
        <v>28</v>
      </c>
      <c r="H24" s="449">
        <v>14</v>
      </c>
      <c r="I24" s="455">
        <v>22</v>
      </c>
      <c r="J24" s="456">
        <v>10</v>
      </c>
      <c r="K24" s="456">
        <v>16</v>
      </c>
      <c r="L24" s="456">
        <v>3</v>
      </c>
      <c r="M24" s="455">
        <v>65</v>
      </c>
      <c r="N24" s="457" t="s">
        <v>392</v>
      </c>
      <c r="O24" s="220"/>
    </row>
    <row r="25" spans="1:16" ht="15.75" x14ac:dyDescent="0.25">
      <c r="A25" s="217">
        <v>12</v>
      </c>
      <c r="B25" s="448" t="s">
        <v>423</v>
      </c>
      <c r="C25" s="448" t="s">
        <v>424</v>
      </c>
      <c r="D25" s="448" t="s">
        <v>425</v>
      </c>
      <c r="E25" s="231" t="s">
        <v>27</v>
      </c>
      <c r="F25" s="448" t="s">
        <v>186</v>
      </c>
      <c r="G25" s="448" t="s">
        <v>28</v>
      </c>
      <c r="H25" s="449">
        <v>14</v>
      </c>
      <c r="I25" s="450">
        <v>22</v>
      </c>
      <c r="J25" s="466">
        <v>10</v>
      </c>
      <c r="K25" s="466">
        <v>19</v>
      </c>
      <c r="L25" s="466">
        <v>0</v>
      </c>
      <c r="M25" s="450">
        <v>65</v>
      </c>
      <c r="N25" s="453" t="s">
        <v>392</v>
      </c>
      <c r="O25" s="226"/>
    </row>
    <row r="26" spans="1:16" ht="15.75" x14ac:dyDescent="0.25">
      <c r="A26" s="217">
        <v>13</v>
      </c>
      <c r="B26" s="448" t="s">
        <v>426</v>
      </c>
      <c r="C26" s="448" t="s">
        <v>427</v>
      </c>
      <c r="D26" s="448" t="s">
        <v>47</v>
      </c>
      <c r="E26" s="231" t="s">
        <v>27</v>
      </c>
      <c r="F26" s="448" t="s">
        <v>428</v>
      </c>
      <c r="G26" s="448" t="s">
        <v>28</v>
      </c>
      <c r="H26" s="449">
        <v>18</v>
      </c>
      <c r="I26" s="450">
        <v>22</v>
      </c>
      <c r="J26" s="451">
        <v>17</v>
      </c>
      <c r="K26" s="451">
        <v>19</v>
      </c>
      <c r="L26" s="451">
        <v>4</v>
      </c>
      <c r="M26" s="450">
        <v>80</v>
      </c>
      <c r="N26" s="452" t="s">
        <v>389</v>
      </c>
      <c r="O26" s="467" t="s">
        <v>243</v>
      </c>
    </row>
    <row r="27" spans="1:16" ht="15.75" x14ac:dyDescent="0.25">
      <c r="A27" s="246">
        <v>14</v>
      </c>
      <c r="B27" s="459" t="s">
        <v>429</v>
      </c>
      <c r="C27" s="459" t="s">
        <v>430</v>
      </c>
      <c r="D27" s="459" t="s">
        <v>431</v>
      </c>
      <c r="E27" s="460" t="s">
        <v>27</v>
      </c>
      <c r="F27" s="459" t="s">
        <v>432</v>
      </c>
      <c r="G27" s="459" t="s">
        <v>28</v>
      </c>
      <c r="H27" s="461"/>
      <c r="I27" s="462"/>
      <c r="J27" s="463"/>
      <c r="K27" s="463"/>
      <c r="L27" s="463"/>
      <c r="M27" s="462"/>
      <c r="N27" s="468"/>
      <c r="O27" s="465" t="s">
        <v>419</v>
      </c>
    </row>
    <row r="28" spans="1:16" ht="15.75" x14ac:dyDescent="0.25">
      <c r="A28" s="217">
        <v>15</v>
      </c>
      <c r="B28" s="448" t="s">
        <v>433</v>
      </c>
      <c r="C28" s="448" t="s">
        <v>434</v>
      </c>
      <c r="D28" s="448" t="s">
        <v>161</v>
      </c>
      <c r="E28" s="231" t="s">
        <v>27</v>
      </c>
      <c r="F28" s="448" t="s">
        <v>388</v>
      </c>
      <c r="G28" s="448" t="s">
        <v>28</v>
      </c>
      <c r="H28" s="469">
        <v>18</v>
      </c>
      <c r="I28" s="450">
        <v>22</v>
      </c>
      <c r="J28" s="451">
        <v>17</v>
      </c>
      <c r="K28" s="451">
        <v>19</v>
      </c>
      <c r="L28" s="451">
        <v>4</v>
      </c>
      <c r="M28" s="450">
        <v>80</v>
      </c>
      <c r="N28" s="452" t="s">
        <v>389</v>
      </c>
      <c r="O28" s="214" t="s">
        <v>243</v>
      </c>
    </row>
    <row r="29" spans="1:16" ht="15.75" x14ac:dyDescent="0.25">
      <c r="A29" s="217">
        <v>16</v>
      </c>
      <c r="B29" s="448" t="s">
        <v>435</v>
      </c>
      <c r="C29" s="448" t="s">
        <v>436</v>
      </c>
      <c r="D29" s="448" t="s">
        <v>437</v>
      </c>
      <c r="E29" s="231" t="s">
        <v>31</v>
      </c>
      <c r="F29" s="448" t="s">
        <v>438</v>
      </c>
      <c r="G29" s="448" t="s">
        <v>28</v>
      </c>
      <c r="H29" s="449">
        <v>18</v>
      </c>
      <c r="I29" s="450">
        <v>22</v>
      </c>
      <c r="J29" s="451">
        <v>17</v>
      </c>
      <c r="K29" s="451">
        <v>19</v>
      </c>
      <c r="L29" s="451">
        <v>6</v>
      </c>
      <c r="M29" s="450">
        <v>82</v>
      </c>
      <c r="N29" s="452" t="s">
        <v>389</v>
      </c>
      <c r="O29" s="214" t="s">
        <v>439</v>
      </c>
      <c r="P29" s="447" t="s">
        <v>243</v>
      </c>
    </row>
    <row r="30" spans="1:16" ht="15.75" x14ac:dyDescent="0.25">
      <c r="A30" s="217">
        <v>17</v>
      </c>
      <c r="B30" s="448" t="s">
        <v>440</v>
      </c>
      <c r="C30" s="448" t="s">
        <v>441</v>
      </c>
      <c r="D30" s="448" t="s">
        <v>442</v>
      </c>
      <c r="E30" s="231" t="s">
        <v>27</v>
      </c>
      <c r="F30" s="448" t="s">
        <v>443</v>
      </c>
      <c r="G30" s="448" t="s">
        <v>288</v>
      </c>
      <c r="H30" s="449">
        <v>14</v>
      </c>
      <c r="I30" s="450">
        <v>22</v>
      </c>
      <c r="J30" s="451">
        <v>10</v>
      </c>
      <c r="K30" s="451">
        <v>19</v>
      </c>
      <c r="L30" s="451">
        <v>0</v>
      </c>
      <c r="M30" s="450">
        <v>65</v>
      </c>
      <c r="N30" s="453" t="s">
        <v>392</v>
      </c>
      <c r="O30" s="214"/>
    </row>
    <row r="31" spans="1:16" ht="15.75" x14ac:dyDescent="0.25">
      <c r="A31" s="217">
        <v>18</v>
      </c>
      <c r="B31" s="448" t="s">
        <v>444</v>
      </c>
      <c r="C31" s="448" t="s">
        <v>445</v>
      </c>
      <c r="D31" s="448" t="s">
        <v>446</v>
      </c>
      <c r="E31" s="231" t="s">
        <v>31</v>
      </c>
      <c r="F31" s="448" t="s">
        <v>447</v>
      </c>
      <c r="G31" s="448" t="s">
        <v>28</v>
      </c>
      <c r="H31" s="449">
        <v>14</v>
      </c>
      <c r="I31" s="450">
        <v>22</v>
      </c>
      <c r="J31" s="451">
        <v>10</v>
      </c>
      <c r="K31" s="451">
        <v>19</v>
      </c>
      <c r="L31" s="451">
        <v>3</v>
      </c>
      <c r="M31" s="450">
        <v>68</v>
      </c>
      <c r="N31" s="453" t="s">
        <v>392</v>
      </c>
      <c r="O31" s="214"/>
    </row>
    <row r="32" spans="1:16" ht="15.75" x14ac:dyDescent="0.25">
      <c r="A32" s="217">
        <v>19</v>
      </c>
      <c r="B32" s="470" t="s">
        <v>448</v>
      </c>
      <c r="C32" s="470" t="s">
        <v>449</v>
      </c>
      <c r="D32" s="470" t="s">
        <v>104</v>
      </c>
      <c r="E32" s="229" t="s">
        <v>31</v>
      </c>
      <c r="F32" s="470" t="s">
        <v>450</v>
      </c>
      <c r="G32" s="470" t="s">
        <v>28</v>
      </c>
      <c r="H32" s="449">
        <v>18</v>
      </c>
      <c r="I32" s="450">
        <v>25</v>
      </c>
      <c r="J32" s="451">
        <v>17</v>
      </c>
      <c r="K32" s="451">
        <v>19</v>
      </c>
      <c r="L32" s="451">
        <v>4</v>
      </c>
      <c r="M32" s="450">
        <v>83</v>
      </c>
      <c r="N32" s="452" t="s">
        <v>389</v>
      </c>
      <c r="O32" s="226" t="s">
        <v>243</v>
      </c>
    </row>
    <row r="33" spans="1:16" ht="15.75" x14ac:dyDescent="0.25">
      <c r="A33" s="217">
        <v>20</v>
      </c>
      <c r="B33" s="448" t="s">
        <v>451</v>
      </c>
      <c r="C33" s="448" t="s">
        <v>452</v>
      </c>
      <c r="D33" s="448" t="s">
        <v>47</v>
      </c>
      <c r="E33" s="231" t="s">
        <v>27</v>
      </c>
      <c r="F33" s="448" t="s">
        <v>453</v>
      </c>
      <c r="G33" s="448" t="s">
        <v>28</v>
      </c>
      <c r="H33" s="449">
        <v>18</v>
      </c>
      <c r="I33" s="450">
        <v>22</v>
      </c>
      <c r="J33" s="451">
        <v>17</v>
      </c>
      <c r="K33" s="451">
        <v>19</v>
      </c>
      <c r="L33" s="451">
        <v>4</v>
      </c>
      <c r="M33" s="450">
        <v>80</v>
      </c>
      <c r="N33" s="452" t="s">
        <v>389</v>
      </c>
      <c r="O33" s="214" t="s">
        <v>454</v>
      </c>
      <c r="P33" s="447" t="s">
        <v>243</v>
      </c>
    </row>
    <row r="34" spans="1:16" ht="15.75" x14ac:dyDescent="0.25">
      <c r="A34" s="217">
        <v>21</v>
      </c>
      <c r="B34" s="448" t="s">
        <v>455</v>
      </c>
      <c r="C34" s="448" t="s">
        <v>456</v>
      </c>
      <c r="D34" s="448" t="s">
        <v>387</v>
      </c>
      <c r="E34" s="231" t="s">
        <v>27</v>
      </c>
      <c r="F34" s="448" t="s">
        <v>457</v>
      </c>
      <c r="G34" s="448" t="s">
        <v>28</v>
      </c>
      <c r="H34" s="449">
        <v>18</v>
      </c>
      <c r="I34" s="450">
        <v>22</v>
      </c>
      <c r="J34" s="451">
        <v>17</v>
      </c>
      <c r="K34" s="451">
        <v>19</v>
      </c>
      <c r="L34" s="451">
        <v>4</v>
      </c>
      <c r="M34" s="450">
        <v>80</v>
      </c>
      <c r="N34" s="453" t="s">
        <v>392</v>
      </c>
      <c r="O34" s="226"/>
    </row>
    <row r="35" spans="1:16" ht="15.75" x14ac:dyDescent="0.25">
      <c r="A35" s="217">
        <v>22</v>
      </c>
      <c r="B35" s="448" t="s">
        <v>458</v>
      </c>
      <c r="C35" s="448" t="s">
        <v>459</v>
      </c>
      <c r="D35" s="471" t="s">
        <v>460</v>
      </c>
      <c r="E35" s="231" t="s">
        <v>31</v>
      </c>
      <c r="F35" s="448" t="s">
        <v>461</v>
      </c>
      <c r="G35" s="448" t="s">
        <v>28</v>
      </c>
      <c r="H35" s="449">
        <v>18</v>
      </c>
      <c r="I35" s="450">
        <v>22</v>
      </c>
      <c r="J35" s="451">
        <v>17</v>
      </c>
      <c r="K35" s="451">
        <v>19</v>
      </c>
      <c r="L35" s="451">
        <v>4</v>
      </c>
      <c r="M35" s="450">
        <v>80</v>
      </c>
      <c r="N35" s="452" t="s">
        <v>389</v>
      </c>
      <c r="O35" s="214" t="s">
        <v>243</v>
      </c>
    </row>
    <row r="36" spans="1:16" ht="15.75" x14ac:dyDescent="0.25">
      <c r="A36" s="217">
        <v>23</v>
      </c>
      <c r="B36" s="448" t="s">
        <v>462</v>
      </c>
      <c r="C36" s="448" t="s">
        <v>463</v>
      </c>
      <c r="D36" s="448" t="s">
        <v>464</v>
      </c>
      <c r="E36" s="231" t="s">
        <v>31</v>
      </c>
      <c r="F36" s="448" t="s">
        <v>465</v>
      </c>
      <c r="G36" s="448" t="s">
        <v>28</v>
      </c>
      <c r="H36" s="449">
        <v>14</v>
      </c>
      <c r="I36" s="450">
        <v>22</v>
      </c>
      <c r="J36" s="451">
        <v>10</v>
      </c>
      <c r="K36" s="451">
        <v>16</v>
      </c>
      <c r="L36" s="451">
        <v>3</v>
      </c>
      <c r="M36" s="450">
        <v>65</v>
      </c>
      <c r="N36" s="453" t="s">
        <v>392</v>
      </c>
      <c r="O36" s="214"/>
    </row>
    <row r="37" spans="1:16" ht="15.75" x14ac:dyDescent="0.25">
      <c r="A37" s="217">
        <v>24</v>
      </c>
      <c r="B37" s="448" t="s">
        <v>466</v>
      </c>
      <c r="C37" s="448" t="s">
        <v>467</v>
      </c>
      <c r="D37" s="448" t="s">
        <v>468</v>
      </c>
      <c r="E37" s="231" t="s">
        <v>27</v>
      </c>
      <c r="F37" s="448" t="s">
        <v>469</v>
      </c>
      <c r="G37" s="448" t="s">
        <v>28</v>
      </c>
      <c r="H37" s="449">
        <v>18</v>
      </c>
      <c r="I37" s="450">
        <v>22</v>
      </c>
      <c r="J37" s="451">
        <v>17</v>
      </c>
      <c r="K37" s="451">
        <v>19</v>
      </c>
      <c r="L37" s="451">
        <v>6</v>
      </c>
      <c r="M37" s="450">
        <v>82</v>
      </c>
      <c r="N37" s="452" t="s">
        <v>389</v>
      </c>
      <c r="O37" s="214" t="s">
        <v>454</v>
      </c>
      <c r="P37" s="447" t="s">
        <v>243</v>
      </c>
    </row>
    <row r="38" spans="1:16" ht="15.75" x14ac:dyDescent="0.25">
      <c r="A38" s="217">
        <v>25</v>
      </c>
      <c r="B38" s="448" t="s">
        <v>470</v>
      </c>
      <c r="C38" s="448" t="s">
        <v>471</v>
      </c>
      <c r="D38" s="448" t="s">
        <v>472</v>
      </c>
      <c r="E38" s="231" t="s">
        <v>27</v>
      </c>
      <c r="F38" s="448" t="s">
        <v>473</v>
      </c>
      <c r="G38" s="448" t="s">
        <v>28</v>
      </c>
      <c r="H38" s="449">
        <v>14</v>
      </c>
      <c r="I38" s="451">
        <v>22</v>
      </c>
      <c r="J38" s="451">
        <v>10</v>
      </c>
      <c r="K38" s="451">
        <v>19</v>
      </c>
      <c r="L38" s="451">
        <v>0</v>
      </c>
      <c r="M38" s="450">
        <v>65</v>
      </c>
      <c r="N38" s="453" t="s">
        <v>392</v>
      </c>
      <c r="O38" s="214"/>
    </row>
    <row r="39" spans="1:16" ht="15.75" x14ac:dyDescent="0.25">
      <c r="A39" s="217">
        <v>26</v>
      </c>
      <c r="B39" s="448" t="s">
        <v>474</v>
      </c>
      <c r="C39" s="448" t="s">
        <v>406</v>
      </c>
      <c r="D39" s="448" t="s">
        <v>231</v>
      </c>
      <c r="E39" s="231" t="s">
        <v>31</v>
      </c>
      <c r="F39" s="448" t="s">
        <v>475</v>
      </c>
      <c r="G39" s="448" t="s">
        <v>28</v>
      </c>
      <c r="H39" s="449">
        <v>14</v>
      </c>
      <c r="I39" s="450">
        <v>22</v>
      </c>
      <c r="J39" s="451">
        <v>10</v>
      </c>
      <c r="K39" s="451">
        <v>16</v>
      </c>
      <c r="L39" s="451">
        <v>3</v>
      </c>
      <c r="M39" s="450">
        <v>65</v>
      </c>
      <c r="N39" s="453" t="s">
        <v>392</v>
      </c>
      <c r="O39" s="226"/>
    </row>
    <row r="40" spans="1:16" ht="15.75" x14ac:dyDescent="0.25">
      <c r="A40" s="217">
        <v>27</v>
      </c>
      <c r="B40" s="448" t="s">
        <v>476</v>
      </c>
      <c r="C40" s="448" t="s">
        <v>477</v>
      </c>
      <c r="D40" s="448" t="s">
        <v>76</v>
      </c>
      <c r="E40" s="231" t="s">
        <v>27</v>
      </c>
      <c r="F40" s="448" t="s">
        <v>478</v>
      </c>
      <c r="G40" s="448" t="s">
        <v>28</v>
      </c>
      <c r="H40" s="449">
        <v>18</v>
      </c>
      <c r="I40" s="451">
        <v>25</v>
      </c>
      <c r="J40" s="451">
        <v>17</v>
      </c>
      <c r="K40" s="451">
        <v>23</v>
      </c>
      <c r="L40" s="451">
        <v>10</v>
      </c>
      <c r="M40" s="450">
        <v>93</v>
      </c>
      <c r="N40" s="452" t="s">
        <v>479</v>
      </c>
      <c r="O40" s="214" t="s">
        <v>480</v>
      </c>
      <c r="P40" s="447" t="s">
        <v>243</v>
      </c>
    </row>
    <row r="41" spans="1:16" ht="15.75" x14ac:dyDescent="0.25">
      <c r="A41" s="246">
        <v>28</v>
      </c>
      <c r="B41" s="459" t="s">
        <v>481</v>
      </c>
      <c r="C41" s="459" t="s">
        <v>482</v>
      </c>
      <c r="D41" s="459" t="s">
        <v>104</v>
      </c>
      <c r="E41" s="460" t="s">
        <v>27</v>
      </c>
      <c r="F41" s="459" t="s">
        <v>483</v>
      </c>
      <c r="G41" s="459" t="s">
        <v>28</v>
      </c>
      <c r="H41" s="461">
        <v>0</v>
      </c>
      <c r="I41" s="463">
        <v>0</v>
      </c>
      <c r="J41" s="463">
        <v>0</v>
      </c>
      <c r="K41" s="463">
        <v>0</v>
      </c>
      <c r="L41" s="463">
        <v>0</v>
      </c>
      <c r="M41" s="462">
        <v>0</v>
      </c>
      <c r="N41" s="468"/>
      <c r="O41" s="472" t="s">
        <v>419</v>
      </c>
    </row>
    <row r="42" spans="1:16" ht="15.75" x14ac:dyDescent="0.25">
      <c r="A42" s="217">
        <v>29</v>
      </c>
      <c r="B42" s="448" t="s">
        <v>484</v>
      </c>
      <c r="C42" s="448" t="s">
        <v>303</v>
      </c>
      <c r="D42" s="448" t="s">
        <v>350</v>
      </c>
      <c r="E42" s="231" t="s">
        <v>31</v>
      </c>
      <c r="F42" s="448" t="s">
        <v>485</v>
      </c>
      <c r="G42" s="448" t="s">
        <v>28</v>
      </c>
      <c r="H42" s="449">
        <v>18</v>
      </c>
      <c r="I42" s="450">
        <v>22</v>
      </c>
      <c r="J42" s="451">
        <v>17</v>
      </c>
      <c r="K42" s="451">
        <v>19</v>
      </c>
      <c r="L42" s="451">
        <v>4</v>
      </c>
      <c r="M42" s="450">
        <v>80</v>
      </c>
      <c r="N42" s="452" t="s">
        <v>389</v>
      </c>
      <c r="O42" s="214" t="s">
        <v>243</v>
      </c>
    </row>
    <row r="43" spans="1:16" ht="15.75" x14ac:dyDescent="0.25">
      <c r="A43" s="217">
        <v>30</v>
      </c>
      <c r="B43" s="448" t="s">
        <v>486</v>
      </c>
      <c r="C43" s="448" t="s">
        <v>487</v>
      </c>
      <c r="D43" s="448" t="s">
        <v>488</v>
      </c>
      <c r="E43" s="231" t="s">
        <v>31</v>
      </c>
      <c r="F43" s="448" t="s">
        <v>402</v>
      </c>
      <c r="G43" s="448" t="s">
        <v>28</v>
      </c>
      <c r="H43" s="449">
        <v>18</v>
      </c>
      <c r="I43" s="451">
        <v>22</v>
      </c>
      <c r="J43" s="451">
        <v>17</v>
      </c>
      <c r="K43" s="451">
        <v>19</v>
      </c>
      <c r="L43" s="451">
        <v>0</v>
      </c>
      <c r="M43" s="450">
        <v>76</v>
      </c>
      <c r="N43" s="453" t="s">
        <v>392</v>
      </c>
      <c r="O43" s="214"/>
    </row>
    <row r="44" spans="1:16" ht="15.75" x14ac:dyDescent="0.25">
      <c r="A44" s="217">
        <v>31</v>
      </c>
      <c r="B44" s="448" t="s">
        <v>489</v>
      </c>
      <c r="C44" s="448" t="s">
        <v>490</v>
      </c>
      <c r="D44" s="448" t="s">
        <v>491</v>
      </c>
      <c r="E44" s="231" t="s">
        <v>27</v>
      </c>
      <c r="F44" s="448" t="s">
        <v>492</v>
      </c>
      <c r="G44" s="448" t="s">
        <v>28</v>
      </c>
      <c r="H44" s="449">
        <v>18</v>
      </c>
      <c r="I44" s="450">
        <v>22</v>
      </c>
      <c r="J44" s="451">
        <v>17</v>
      </c>
      <c r="K44" s="451">
        <v>19</v>
      </c>
      <c r="L44" s="451">
        <v>6</v>
      </c>
      <c r="M44" s="450">
        <v>82</v>
      </c>
      <c r="N44" s="452" t="s">
        <v>389</v>
      </c>
      <c r="O44" s="214" t="s">
        <v>243</v>
      </c>
    </row>
    <row r="45" spans="1:16" ht="15.75" x14ac:dyDescent="0.25">
      <c r="A45" s="217">
        <v>32</v>
      </c>
      <c r="B45" s="448" t="s">
        <v>493</v>
      </c>
      <c r="C45" s="448" t="s">
        <v>494</v>
      </c>
      <c r="D45" s="448" t="s">
        <v>346</v>
      </c>
      <c r="E45" s="231" t="s">
        <v>31</v>
      </c>
      <c r="F45" s="448" t="s">
        <v>495</v>
      </c>
      <c r="G45" s="448" t="s">
        <v>68</v>
      </c>
      <c r="H45" s="449">
        <v>18</v>
      </c>
      <c r="I45" s="451">
        <v>22</v>
      </c>
      <c r="J45" s="451">
        <v>17</v>
      </c>
      <c r="K45" s="451">
        <v>19</v>
      </c>
      <c r="L45" s="451">
        <v>6</v>
      </c>
      <c r="M45" s="450">
        <v>82</v>
      </c>
      <c r="N45" s="452" t="s">
        <v>389</v>
      </c>
      <c r="O45" s="214" t="s">
        <v>408</v>
      </c>
      <c r="P45" s="447" t="s">
        <v>243</v>
      </c>
    </row>
    <row r="46" spans="1:16" ht="15.75" x14ac:dyDescent="0.25">
      <c r="A46" s="217">
        <v>33</v>
      </c>
      <c r="B46" s="448" t="s">
        <v>496</v>
      </c>
      <c r="C46" s="448" t="s">
        <v>497</v>
      </c>
      <c r="D46" s="448" t="s">
        <v>498</v>
      </c>
      <c r="E46" s="231" t="s">
        <v>27</v>
      </c>
      <c r="F46" s="448" t="s">
        <v>499</v>
      </c>
      <c r="G46" s="448" t="s">
        <v>28</v>
      </c>
      <c r="H46" s="449">
        <v>14</v>
      </c>
      <c r="I46" s="451">
        <v>22</v>
      </c>
      <c r="J46" s="451">
        <v>10</v>
      </c>
      <c r="K46" s="451">
        <v>16</v>
      </c>
      <c r="L46" s="451">
        <v>3</v>
      </c>
      <c r="M46" s="450">
        <v>65</v>
      </c>
      <c r="N46" s="453" t="s">
        <v>392</v>
      </c>
      <c r="O46" s="214"/>
    </row>
    <row r="47" spans="1:16" ht="15.75" x14ac:dyDescent="0.25">
      <c r="A47" s="217">
        <v>34</v>
      </c>
      <c r="B47" s="454" t="s">
        <v>500</v>
      </c>
      <c r="C47" s="454" t="s">
        <v>501</v>
      </c>
      <c r="D47" s="454" t="s">
        <v>146</v>
      </c>
      <c r="E47" s="227" t="s">
        <v>27</v>
      </c>
      <c r="F47" s="454" t="s">
        <v>502</v>
      </c>
      <c r="G47" s="454" t="s">
        <v>28</v>
      </c>
      <c r="H47" s="449">
        <v>18</v>
      </c>
      <c r="I47" s="456">
        <v>22</v>
      </c>
      <c r="J47" s="456">
        <v>12</v>
      </c>
      <c r="K47" s="456">
        <v>19</v>
      </c>
      <c r="L47" s="456">
        <v>4</v>
      </c>
      <c r="M47" s="455">
        <v>75</v>
      </c>
      <c r="N47" s="453" t="s">
        <v>392</v>
      </c>
      <c r="O47" s="220"/>
    </row>
    <row r="48" spans="1:16" ht="15.75" x14ac:dyDescent="0.25">
      <c r="A48" s="217">
        <v>35</v>
      </c>
      <c r="B48" s="448" t="s">
        <v>503</v>
      </c>
      <c r="C48" s="448" t="s">
        <v>56</v>
      </c>
      <c r="D48" s="448" t="s">
        <v>504</v>
      </c>
      <c r="E48" s="231" t="s">
        <v>27</v>
      </c>
      <c r="F48" s="448" t="s">
        <v>495</v>
      </c>
      <c r="G48" s="448" t="s">
        <v>28</v>
      </c>
      <c r="H48" s="473">
        <v>18</v>
      </c>
      <c r="I48" s="466">
        <v>22</v>
      </c>
      <c r="J48" s="466">
        <v>17</v>
      </c>
      <c r="K48" s="466">
        <v>19</v>
      </c>
      <c r="L48" s="466">
        <v>6</v>
      </c>
      <c r="M48" s="450">
        <v>82</v>
      </c>
      <c r="N48" s="453" t="s">
        <v>392</v>
      </c>
      <c r="O48" s="229"/>
    </row>
    <row r="49" spans="1:15" ht="15.75" x14ac:dyDescent="0.25">
      <c r="A49" s="206"/>
      <c r="B49" s="853" t="s">
        <v>380</v>
      </c>
      <c r="C49" s="853"/>
      <c r="D49" s="853"/>
      <c r="E49" s="206"/>
      <c r="F49" s="206"/>
      <c r="G49" s="206"/>
      <c r="H49" s="206"/>
      <c r="I49" s="235"/>
      <c r="J49" s="235"/>
      <c r="K49" s="235"/>
      <c r="L49" s="235"/>
      <c r="M49" s="235"/>
      <c r="N49" s="235"/>
      <c r="O49" s="235"/>
    </row>
    <row r="50" spans="1:15" ht="15.75" x14ac:dyDescent="0.25">
      <c r="A50" s="198"/>
      <c r="B50" s="854"/>
      <c r="C50" s="854"/>
      <c r="D50" s="854"/>
      <c r="E50" s="854"/>
      <c r="F50" s="854"/>
      <c r="G50" s="854"/>
      <c r="H50" s="854" t="s">
        <v>381</v>
      </c>
      <c r="I50" s="854"/>
      <c r="J50" s="854"/>
      <c r="K50" s="854"/>
      <c r="L50" s="854"/>
      <c r="M50" s="854"/>
      <c r="N50" s="854"/>
      <c r="O50" s="854"/>
    </row>
    <row r="52" spans="1:15" ht="15.75" x14ac:dyDescent="0.2">
      <c r="B52" s="189" t="s">
        <v>639</v>
      </c>
    </row>
    <row r="54" spans="1:15" x14ac:dyDescent="0.2">
      <c r="C54" s="447" t="s">
        <v>2254</v>
      </c>
    </row>
  </sheetData>
  <mergeCells count="24">
    <mergeCell ref="A7:O7"/>
    <mergeCell ref="A6:O6"/>
    <mergeCell ref="K1:N1"/>
    <mergeCell ref="A2:E2"/>
    <mergeCell ref="H2:O2"/>
    <mergeCell ref="A3:E3"/>
    <mergeCell ref="H3:O3"/>
    <mergeCell ref="H4:O4"/>
    <mergeCell ref="B49:D49"/>
    <mergeCell ref="B50:G50"/>
    <mergeCell ref="H50:O50"/>
    <mergeCell ref="A8:O8"/>
    <mergeCell ref="A9:O9"/>
    <mergeCell ref="A10:O10"/>
    <mergeCell ref="A12:A13"/>
    <mergeCell ref="B12:B13"/>
    <mergeCell ref="C12:D13"/>
    <mergeCell ref="E12:E13"/>
    <mergeCell ref="F12:F13"/>
    <mergeCell ref="G12:G13"/>
    <mergeCell ref="H12:L12"/>
    <mergeCell ref="M12:M13"/>
    <mergeCell ref="N12:N13"/>
    <mergeCell ref="O12:O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DA15TYA</vt:lpstr>
      <vt:lpstr>DA15TYB</vt:lpstr>
      <vt:lpstr>DA16TYA</vt:lpstr>
      <vt:lpstr>DA16TYB</vt:lpstr>
      <vt:lpstr>DA17TYA</vt:lpstr>
      <vt:lpstr>DA17TYB</vt:lpstr>
      <vt:lpstr>CA17DTY</vt:lpstr>
      <vt:lpstr>DA18TYA</vt:lpstr>
      <vt:lpstr>DA18TYB</vt:lpstr>
      <vt:lpstr>DA19TYA</vt:lpstr>
      <vt:lpstr>DA19TYB</vt:lpstr>
      <vt:lpstr>DA16CNTP</vt:lpstr>
      <vt:lpstr>DA17CNTP</vt:lpstr>
      <vt:lpstr>DA18CNTP</vt:lpstr>
      <vt:lpstr>DA19CNTP</vt:lpstr>
      <vt:lpstr>DA17KTMT</vt:lpstr>
      <vt:lpstr>DA18CNSH</vt:lpstr>
      <vt:lpstr>DA19KTMT</vt:lpstr>
      <vt:lpstr>DA19CNSH</vt:lpstr>
      <vt:lpstr>DA16KCT</vt:lpstr>
      <vt:lpstr>DA17KCT</vt:lpstr>
      <vt:lpstr>DA18KCT</vt:lpstr>
      <vt:lpstr>DA19KCT</vt:lpstr>
      <vt:lpstr>DA16TS</vt:lpstr>
      <vt:lpstr>DA17TS</vt:lpstr>
      <vt:lpstr>CA17TS</vt:lpstr>
      <vt:lpstr>DA18TS</vt:lpstr>
      <vt:lpstr>DA19TS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ptthuy</dc:creator>
  <cp:lastModifiedBy>Administrator</cp:lastModifiedBy>
  <cp:lastPrinted>2019-11-12T01:15:56Z</cp:lastPrinted>
  <dcterms:created xsi:type="dcterms:W3CDTF">2008-02-26T06:54:20Z</dcterms:created>
  <dcterms:modified xsi:type="dcterms:W3CDTF">2020-07-14T00:59:05Z</dcterms:modified>
</cp:coreProperties>
</file>