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ink/ink1.xml" ContentType="application/inkml+xml"/>
  <Override PartName="/xl/ink/ink2.xml" ContentType="application/inkml+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VPK NHUT\ĐIỂM RÈN LUYỆN\DIEM REN LUYEN\2020-2021\hk2 2020-2021\"/>
    </mc:Choice>
  </mc:AlternateContent>
  <bookViews>
    <workbookView xWindow="0" yWindow="0" windowWidth="24000" windowHeight="9735" tabRatio="879" firstSheet="10" activeTab="21"/>
  </bookViews>
  <sheets>
    <sheet name="DA20NN" sheetId="54" r:id="rId1"/>
    <sheet name="DA20CNSH" sheetId="53" r:id="rId2"/>
    <sheet name="DA20TS" sheetId="46" r:id="rId3"/>
    <sheet name="DA20TYB" sheetId="49" r:id="rId4"/>
    <sheet name="DA20CNTP" sheetId="56" r:id="rId5"/>
    <sheet name="DA20TYA" sheetId="64" r:id="rId6"/>
    <sheet name="DA19TS" sheetId="51" r:id="rId7"/>
    <sheet name="DA19CNSH" sheetId="57" r:id="rId8"/>
    <sheet name="DA19TY co op" sheetId="63" r:id="rId9"/>
    <sheet name="DA19CNTP" sheetId="62" r:id="rId10"/>
    <sheet name="DA19TY" sheetId="44" r:id="rId11"/>
    <sheet name="DA18TS" sheetId="55" r:id="rId12"/>
    <sheet name="DA18CNTP" sheetId="52" r:id="rId13"/>
    <sheet name="DA18TYA" sheetId="48" r:id="rId14"/>
    <sheet name="DA18CNSH" sheetId="58" r:id="rId15"/>
    <sheet name="DA18NN" sheetId="65" r:id="rId16"/>
    <sheet name="DA18TYB" sheetId="47" r:id="rId17"/>
    <sheet name="DA17CNTP" sheetId="43" r:id="rId18"/>
    <sheet name="DA17TYA" sheetId="50" r:id="rId19"/>
    <sheet name="DA17TS" sheetId="42" r:id="rId20"/>
    <sheet name="DA17KCT" sheetId="14" r:id="rId21"/>
    <sheet name="DA17TYB" sheetId="61" r:id="rId22"/>
  </sheets>
  <externalReferences>
    <externalReference r:id="rId23"/>
  </externalReferences>
  <definedNames>
    <definedName name="_xlnm._FilterDatabase" localSheetId="16" hidden="1">DA18TYB!$A$13:$P$48</definedName>
  </definedNames>
  <calcPr calcId="152511"/>
</workbook>
</file>

<file path=xl/calcChain.xml><?xml version="1.0" encoding="utf-8"?>
<calcChain xmlns="http://schemas.openxmlformats.org/spreadsheetml/2006/main">
  <c r="M17" i="57" l="1"/>
  <c r="N17" i="57" s="1"/>
  <c r="M16" i="57"/>
  <c r="N16" i="57" s="1"/>
  <c r="M15" i="57"/>
  <c r="N15" i="57" s="1"/>
  <c r="M14" i="57"/>
  <c r="N14" i="57" s="1"/>
  <c r="M13" i="57"/>
  <c r="N13" i="57" s="1"/>
  <c r="M12" i="57"/>
  <c r="N12" i="57" s="1"/>
  <c r="M11" i="57"/>
  <c r="N11" i="57" s="1"/>
  <c r="M42" i="65" l="1"/>
  <c r="N42" i="65" s="1"/>
  <c r="M41" i="65"/>
  <c r="N41" i="65" s="1"/>
  <c r="M40" i="65"/>
  <c r="N40" i="65" s="1"/>
  <c r="M39" i="65"/>
  <c r="N39" i="65" s="1"/>
  <c r="M38" i="65"/>
  <c r="N38" i="65" s="1"/>
  <c r="M37" i="65"/>
  <c r="N37" i="65" s="1"/>
  <c r="M36" i="65"/>
  <c r="N36" i="65" s="1"/>
  <c r="M35" i="65"/>
  <c r="N35" i="65" s="1"/>
  <c r="M34" i="65"/>
  <c r="N34" i="65" s="1"/>
  <c r="M33" i="65"/>
  <c r="N33" i="65" s="1"/>
  <c r="M32" i="65"/>
  <c r="N32" i="65" s="1"/>
  <c r="M31" i="65"/>
  <c r="N31" i="65" s="1"/>
  <c r="M30" i="65"/>
  <c r="N30" i="65" s="1"/>
  <c r="M29" i="65"/>
  <c r="N29" i="65" s="1"/>
  <c r="M28" i="65"/>
  <c r="N28" i="65" s="1"/>
  <c r="M27" i="65"/>
  <c r="N27" i="65" s="1"/>
  <c r="M26" i="65"/>
  <c r="N26" i="65" s="1"/>
  <c r="M25" i="65"/>
  <c r="N25" i="65" s="1"/>
  <c r="M24" i="65"/>
  <c r="N24" i="65" s="1"/>
  <c r="M23" i="65"/>
  <c r="N23" i="65" s="1"/>
  <c r="M22" i="65"/>
  <c r="N22" i="65" s="1"/>
  <c r="M21" i="65"/>
  <c r="N21" i="65" s="1"/>
  <c r="M20" i="65"/>
  <c r="N20" i="65" s="1"/>
  <c r="M19" i="65"/>
  <c r="N19" i="65" s="1"/>
  <c r="M18" i="65"/>
  <c r="N18" i="65" s="1"/>
  <c r="M17" i="65"/>
  <c r="N17" i="65" s="1"/>
  <c r="M16" i="65"/>
  <c r="N16" i="65" s="1"/>
  <c r="M15" i="65"/>
  <c r="N15" i="65" s="1"/>
  <c r="M69" i="64" l="1"/>
  <c r="N69" i="64" s="1"/>
  <c r="M68" i="64"/>
  <c r="N68" i="64" s="1"/>
  <c r="M67" i="64"/>
  <c r="N67" i="64" s="1"/>
  <c r="M66" i="64"/>
  <c r="N66" i="64" s="1"/>
  <c r="M65" i="64"/>
  <c r="N65" i="64" s="1"/>
  <c r="M64" i="64"/>
  <c r="N64" i="64" s="1"/>
  <c r="M63" i="64"/>
  <c r="N63" i="64" s="1"/>
  <c r="M62" i="64"/>
  <c r="N62" i="64" s="1"/>
  <c r="M61" i="64"/>
  <c r="N61" i="64" s="1"/>
  <c r="M60" i="64"/>
  <c r="N60" i="64" s="1"/>
  <c r="M59" i="64"/>
  <c r="N59" i="64" s="1"/>
  <c r="M58" i="64"/>
  <c r="N58" i="64" s="1"/>
  <c r="M57" i="64"/>
  <c r="N57" i="64" s="1"/>
  <c r="M56" i="64"/>
  <c r="N56" i="64" s="1"/>
  <c r="M55" i="64"/>
  <c r="N55" i="64" s="1"/>
  <c r="M54" i="64"/>
  <c r="N54" i="64" s="1"/>
  <c r="M53" i="64"/>
  <c r="N53" i="64" s="1"/>
  <c r="M52" i="64"/>
  <c r="N52" i="64" s="1"/>
  <c r="M51" i="64"/>
  <c r="N51" i="64" s="1"/>
  <c r="M50" i="64"/>
  <c r="N50" i="64" s="1"/>
  <c r="M49" i="64"/>
  <c r="N49" i="64" s="1"/>
  <c r="M48" i="64"/>
  <c r="N48" i="64" s="1"/>
  <c r="M47" i="64"/>
  <c r="N47" i="64" s="1"/>
  <c r="M46" i="64"/>
  <c r="N46" i="64" s="1"/>
  <c r="M45" i="64"/>
  <c r="N45" i="64" s="1"/>
  <c r="M44" i="64"/>
  <c r="N44" i="64" s="1"/>
  <c r="M43" i="64"/>
  <c r="N43" i="64" s="1"/>
  <c r="M42" i="64"/>
  <c r="N42" i="64" s="1"/>
  <c r="M41" i="64"/>
  <c r="N41" i="64" s="1"/>
  <c r="M40" i="64"/>
  <c r="N40" i="64" s="1"/>
  <c r="M39" i="64"/>
  <c r="N39" i="64" s="1"/>
  <c r="M38" i="64"/>
  <c r="N38" i="64" s="1"/>
  <c r="M37" i="64"/>
  <c r="N37" i="64" s="1"/>
  <c r="M36" i="64"/>
  <c r="N36" i="64" s="1"/>
  <c r="M35" i="64"/>
  <c r="N35" i="64" s="1"/>
  <c r="M34" i="64"/>
  <c r="N34" i="64" s="1"/>
  <c r="M33" i="64"/>
  <c r="N33" i="64" s="1"/>
  <c r="M32" i="64"/>
  <c r="N32" i="64" s="1"/>
  <c r="M31" i="64"/>
  <c r="N31" i="64" s="1"/>
  <c r="M30" i="64"/>
  <c r="N30" i="64" s="1"/>
  <c r="M29" i="64"/>
  <c r="N29" i="64" s="1"/>
  <c r="M28" i="64"/>
  <c r="N28" i="64" s="1"/>
  <c r="M27" i="64"/>
  <c r="N27" i="64" s="1"/>
  <c r="M26" i="64"/>
  <c r="N26" i="64" s="1"/>
  <c r="M25" i="64"/>
  <c r="N25" i="64" s="1"/>
  <c r="M24" i="64"/>
  <c r="N24" i="64" s="1"/>
  <c r="M23" i="64"/>
  <c r="N23" i="64" s="1"/>
  <c r="M22" i="64"/>
  <c r="N22" i="64" s="1"/>
  <c r="M21" i="64"/>
  <c r="N21" i="64" s="1"/>
  <c r="M20" i="64"/>
  <c r="N20" i="64" s="1"/>
  <c r="M19" i="64"/>
  <c r="N19" i="64" s="1"/>
  <c r="M18" i="64"/>
  <c r="N18" i="64" s="1"/>
  <c r="M17" i="64"/>
  <c r="N17" i="64" s="1"/>
  <c r="M16" i="64"/>
  <c r="N16" i="64" s="1"/>
  <c r="M15" i="64"/>
  <c r="N15" i="64" s="1"/>
  <c r="M14" i="64"/>
  <c r="N14" i="64" s="1"/>
  <c r="N13" i="64"/>
  <c r="N12" i="64"/>
  <c r="M11" i="64"/>
  <c r="N11" i="64" s="1"/>
  <c r="M51" i="63" l="1"/>
  <c r="M50" i="63"/>
  <c r="M49" i="63"/>
  <c r="M48" i="63"/>
  <c r="M47" i="63"/>
  <c r="M46" i="63"/>
  <c r="M45" i="63"/>
  <c r="M44" i="63"/>
  <c r="M43" i="63"/>
  <c r="M42" i="63"/>
  <c r="M41" i="63"/>
  <c r="M40" i="63"/>
  <c r="M39" i="63"/>
  <c r="M38" i="63"/>
  <c r="M37" i="63"/>
  <c r="M36" i="63"/>
  <c r="M35" i="63"/>
  <c r="M34" i="63"/>
  <c r="M33" i="63"/>
  <c r="M32" i="63"/>
  <c r="M31" i="63"/>
  <c r="M30" i="63"/>
  <c r="M29" i="63"/>
  <c r="M28" i="63"/>
  <c r="M27" i="63"/>
  <c r="M26" i="63"/>
  <c r="M25" i="63"/>
  <c r="M24" i="63"/>
  <c r="M23" i="63"/>
  <c r="M22" i="63"/>
  <c r="M21" i="63"/>
  <c r="M20" i="63"/>
  <c r="M19" i="63"/>
  <c r="M18" i="63"/>
  <c r="M17" i="63"/>
  <c r="M16" i="63"/>
  <c r="M15" i="63"/>
  <c r="M14" i="63"/>
  <c r="M13" i="63"/>
  <c r="N30" i="55" l="1"/>
  <c r="N31" i="55"/>
  <c r="N32" i="55"/>
  <c r="N33" i="55"/>
  <c r="O33" i="55" s="1"/>
  <c r="N34" i="55"/>
  <c r="N35" i="55"/>
  <c r="N36" i="55"/>
  <c r="N37" i="55"/>
  <c r="N38" i="55"/>
  <c r="N39" i="55"/>
  <c r="N40" i="55"/>
  <c r="N41" i="55"/>
  <c r="N42" i="55"/>
  <c r="N43" i="55"/>
  <c r="N44" i="55"/>
  <c r="N45" i="55"/>
  <c r="O45" i="55" s="1"/>
  <c r="N46" i="55"/>
  <c r="N47" i="55"/>
  <c r="N48" i="55"/>
  <c r="N49" i="55"/>
  <c r="O49" i="55" s="1"/>
  <c r="N50" i="55"/>
  <c r="N51" i="55"/>
  <c r="N52" i="55"/>
  <c r="N53" i="55"/>
  <c r="O53" i="55" s="1"/>
  <c r="N54" i="55"/>
  <c r="N55" i="55"/>
  <c r="N56" i="55"/>
  <c r="N57" i="55"/>
  <c r="N58" i="55"/>
  <c r="N59" i="55"/>
  <c r="N60" i="55"/>
  <c r="N61" i="55"/>
  <c r="N62" i="55"/>
  <c r="N63" i="55"/>
  <c r="N24" i="55"/>
  <c r="N25" i="55"/>
  <c r="N26" i="55"/>
  <c r="N27" i="55"/>
  <c r="O27" i="55" s="1"/>
  <c r="N28" i="55"/>
  <c r="N29" i="55"/>
  <c r="N23" i="55"/>
  <c r="O23" i="55" s="1"/>
  <c r="N22" i="55"/>
  <c r="N21" i="55"/>
  <c r="N20" i="55"/>
  <c r="O20" i="55" s="1"/>
  <c r="O54" i="55"/>
  <c r="O55" i="55"/>
  <c r="O56" i="55"/>
  <c r="O57" i="55"/>
  <c r="O58" i="55"/>
  <c r="O59" i="55"/>
  <c r="O60" i="55"/>
  <c r="O61" i="55"/>
  <c r="O62" i="55"/>
  <c r="O63" i="55"/>
  <c r="O47" i="55"/>
  <c r="O48" i="55"/>
  <c r="O50" i="55"/>
  <c r="O51" i="55"/>
  <c r="O52" i="55"/>
  <c r="O42" i="55"/>
  <c r="O43" i="55"/>
  <c r="O44" i="55"/>
  <c r="O46" i="55"/>
  <c r="O36" i="55"/>
  <c r="O37" i="55"/>
  <c r="O38" i="55"/>
  <c r="O39" i="55"/>
  <c r="O40" i="55"/>
  <c r="O41" i="55"/>
  <c r="O28" i="55"/>
  <c r="O29" i="55"/>
  <c r="O30" i="55"/>
  <c r="O31" i="55"/>
  <c r="O32" i="55"/>
  <c r="O34" i="55"/>
  <c r="O35" i="55"/>
  <c r="O24" i="55"/>
  <c r="O25" i="55"/>
  <c r="O26" i="55"/>
  <c r="O21" i="55"/>
  <c r="O22" i="55"/>
  <c r="O16" i="55"/>
  <c r="O17" i="55"/>
  <c r="O18" i="55"/>
  <c r="O19" i="55"/>
  <c r="N17" i="55"/>
  <c r="N18" i="55"/>
  <c r="N19" i="55"/>
  <c r="N16" i="55"/>
  <c r="N15" i="55"/>
  <c r="O15" i="55" s="1"/>
  <c r="M52" i="50" l="1"/>
  <c r="M12" i="51" l="1"/>
  <c r="M13" i="51"/>
  <c r="M14" i="51"/>
  <c r="M15" i="51"/>
  <c r="M16" i="51"/>
  <c r="M17" i="51"/>
  <c r="M18" i="51"/>
  <c r="M19" i="51"/>
  <c r="M20" i="51"/>
  <c r="M21" i="51"/>
  <c r="M22" i="51"/>
  <c r="M23" i="51"/>
  <c r="M24" i="51"/>
  <c r="M25" i="51"/>
  <c r="M26" i="51"/>
  <c r="M27" i="51"/>
  <c r="M28" i="51"/>
  <c r="M29" i="51"/>
  <c r="M30" i="51"/>
  <c r="M31" i="51"/>
  <c r="M32" i="51"/>
  <c r="M33" i="51"/>
  <c r="M34" i="51"/>
  <c r="M35" i="51"/>
  <c r="M36" i="51"/>
  <c r="M37" i="51"/>
  <c r="M38" i="51"/>
  <c r="M39" i="51"/>
  <c r="M40" i="51"/>
  <c r="M41" i="51"/>
  <c r="M42" i="51"/>
  <c r="M43" i="51"/>
  <c r="M44" i="51"/>
  <c r="M45" i="51"/>
  <c r="M46" i="51"/>
  <c r="M11" i="51"/>
  <c r="M33" i="62"/>
  <c r="N33" i="62" s="1"/>
  <c r="N32" i="62"/>
  <c r="M32" i="62"/>
  <c r="M31" i="62"/>
  <c r="N31" i="62" s="1"/>
  <c r="M30" i="62"/>
  <c r="N30" i="62" s="1"/>
  <c r="M29" i="62"/>
  <c r="N29" i="62" s="1"/>
  <c r="N28" i="62"/>
  <c r="M28" i="62"/>
  <c r="M27" i="62"/>
  <c r="N27" i="62" s="1"/>
  <c r="M26" i="62"/>
  <c r="N26" i="62" s="1"/>
  <c r="M25" i="62"/>
  <c r="N25" i="62" s="1"/>
  <c r="N24" i="62"/>
  <c r="M24" i="62"/>
  <c r="M23" i="62"/>
  <c r="N23" i="62" s="1"/>
  <c r="M22" i="62"/>
  <c r="N22" i="62" s="1"/>
  <c r="M20" i="62"/>
  <c r="N20" i="62" s="1"/>
  <c r="N19" i="62"/>
  <c r="M19" i="62"/>
  <c r="M18" i="62"/>
  <c r="N18" i="62" s="1"/>
  <c r="M17" i="62"/>
  <c r="N17" i="62" s="1"/>
  <c r="M16" i="62"/>
  <c r="N16" i="62" s="1"/>
  <c r="N15" i="62"/>
  <c r="M15" i="62"/>
  <c r="M16" i="54" l="1"/>
  <c r="M71" i="61" l="1"/>
  <c r="N71" i="61" s="1"/>
  <c r="M70" i="61"/>
  <c r="N70" i="61" s="1"/>
  <c r="M68" i="61"/>
  <c r="N68" i="61" s="1"/>
  <c r="M67" i="61"/>
  <c r="N67" i="61" s="1"/>
  <c r="M66" i="61"/>
  <c r="N66" i="61" s="1"/>
  <c r="M65" i="61"/>
  <c r="N65" i="61" s="1"/>
  <c r="M64" i="61"/>
  <c r="N64" i="61" s="1"/>
  <c r="M63" i="61"/>
  <c r="N63" i="61" s="1"/>
  <c r="M62" i="61"/>
  <c r="N62" i="61" s="1"/>
  <c r="M61" i="61"/>
  <c r="N61" i="61" s="1"/>
  <c r="M60" i="61"/>
  <c r="N60" i="61" s="1"/>
  <c r="M59" i="61"/>
  <c r="N59" i="61" s="1"/>
  <c r="M58" i="61"/>
  <c r="N58" i="61" s="1"/>
  <c r="M57" i="61"/>
  <c r="N57" i="61" s="1"/>
  <c r="M56" i="61"/>
  <c r="N56" i="61" s="1"/>
  <c r="M55" i="61"/>
  <c r="N55" i="61" s="1"/>
  <c r="M54" i="61"/>
  <c r="M53" i="61"/>
  <c r="N53" i="61" s="1"/>
  <c r="M52" i="61"/>
  <c r="N52" i="61" s="1"/>
  <c r="M51" i="61"/>
  <c r="N51" i="61" s="1"/>
  <c r="M50" i="61"/>
  <c r="N50" i="61" s="1"/>
  <c r="N49" i="61"/>
  <c r="M49" i="61"/>
  <c r="N48" i="61"/>
  <c r="M47" i="61"/>
  <c r="N47" i="61" s="1"/>
  <c r="M46" i="61"/>
  <c r="N46" i="61" s="1"/>
  <c r="M45" i="61"/>
  <c r="N45" i="61" s="1"/>
  <c r="M44" i="61"/>
  <c r="N44" i="61" s="1"/>
  <c r="M43" i="61"/>
  <c r="N43" i="61" s="1"/>
  <c r="M42" i="61"/>
  <c r="N42" i="61" s="1"/>
  <c r="M41" i="61"/>
  <c r="N41" i="61" s="1"/>
  <c r="M40" i="61"/>
  <c r="N40" i="61" s="1"/>
  <c r="M39" i="61"/>
  <c r="N39" i="61" s="1"/>
  <c r="M38" i="61"/>
  <c r="N38" i="61" s="1"/>
  <c r="M37" i="61"/>
  <c r="N37" i="61" s="1"/>
  <c r="M36" i="61"/>
  <c r="N36" i="61" s="1"/>
  <c r="M35" i="61"/>
  <c r="N35" i="61" s="1"/>
  <c r="M33" i="61"/>
  <c r="N33" i="61" s="1"/>
  <c r="M32" i="61"/>
  <c r="N32" i="61" s="1"/>
  <c r="M31" i="61"/>
  <c r="N31" i="61" s="1"/>
  <c r="M30" i="61"/>
  <c r="N30" i="61" s="1"/>
  <c r="M29" i="61"/>
  <c r="N29" i="61" s="1"/>
  <c r="M28" i="61"/>
  <c r="N28" i="61" s="1"/>
  <c r="M27" i="61"/>
  <c r="N27" i="61" s="1"/>
  <c r="M26" i="61"/>
  <c r="N26" i="61" s="1"/>
  <c r="M25" i="61"/>
  <c r="N25" i="61" s="1"/>
  <c r="M24" i="61"/>
  <c r="N24" i="61" s="1"/>
  <c r="M23" i="61"/>
  <c r="N23" i="61" s="1"/>
  <c r="M22" i="61"/>
  <c r="N22" i="61" s="1"/>
  <c r="M21" i="61"/>
  <c r="N21" i="61" s="1"/>
  <c r="M20" i="61"/>
  <c r="N20" i="61" s="1"/>
  <c r="M19" i="61"/>
  <c r="N19" i="61" s="1"/>
  <c r="M18" i="61"/>
  <c r="N18" i="61" s="1"/>
  <c r="M17" i="61"/>
  <c r="N17" i="61" s="1"/>
  <c r="M16" i="61"/>
  <c r="N16" i="61" s="1"/>
  <c r="M15" i="61"/>
  <c r="N15" i="61" s="1"/>
  <c r="M14" i="61"/>
  <c r="N14" i="61" s="1"/>
  <c r="M13" i="61"/>
  <c r="N13" i="61" s="1"/>
  <c r="M12" i="61"/>
  <c r="N12" i="61" s="1"/>
  <c r="M11" i="61"/>
  <c r="N11" i="61" s="1"/>
  <c r="M33" i="56" l="1"/>
  <c r="N33" i="56" s="1"/>
  <c r="M32" i="56"/>
  <c r="N32" i="56" s="1"/>
  <c r="N31" i="56"/>
  <c r="M31" i="56"/>
  <c r="M30" i="56"/>
  <c r="N30" i="56" s="1"/>
  <c r="M29" i="56"/>
  <c r="N29" i="56" s="1"/>
  <c r="M28" i="56"/>
  <c r="N28" i="56" s="1"/>
  <c r="M27" i="56"/>
  <c r="N27" i="56" s="1"/>
  <c r="M26" i="56"/>
  <c r="N26" i="56" s="1"/>
  <c r="M25" i="56"/>
  <c r="N25" i="56" s="1"/>
  <c r="M24" i="56"/>
  <c r="N24" i="56" s="1"/>
  <c r="N23" i="56"/>
  <c r="M23" i="56"/>
  <c r="M22" i="56"/>
  <c r="N22" i="56" s="1"/>
  <c r="M21" i="56"/>
  <c r="N21" i="56" s="1"/>
  <c r="M20" i="56"/>
  <c r="N20" i="56" s="1"/>
  <c r="M19" i="56"/>
  <c r="N19" i="56" s="1"/>
  <c r="M18" i="56"/>
  <c r="N18" i="56" s="1"/>
  <c r="M17" i="56"/>
  <c r="N17" i="56" s="1"/>
  <c r="M16" i="56"/>
  <c r="N16" i="56" s="1"/>
  <c r="M15" i="56"/>
  <c r="N15" i="56" s="1"/>
  <c r="M14" i="56"/>
  <c r="N14" i="56" s="1"/>
  <c r="M13" i="56"/>
  <c r="N13" i="56" s="1"/>
  <c r="M12" i="56"/>
  <c r="N12" i="56" s="1"/>
  <c r="N11" i="56"/>
  <c r="M11" i="56"/>
  <c r="M10" i="56"/>
  <c r="N10" i="56" s="1"/>
  <c r="M18" i="58" l="1"/>
  <c r="N18" i="58" s="1"/>
  <c r="M17" i="58"/>
  <c r="N17" i="58" s="1"/>
  <c r="M16" i="58"/>
  <c r="N16" i="58" s="1"/>
  <c r="M15" i="58"/>
  <c r="N15" i="58" s="1"/>
  <c r="M14" i="58"/>
  <c r="N14" i="58" s="1"/>
  <c r="M13" i="58"/>
  <c r="N13" i="58" s="1"/>
  <c r="G19" i="54" l="1"/>
  <c r="G18" i="54"/>
  <c r="G17" i="54"/>
  <c r="G16" i="54"/>
  <c r="G15" i="54"/>
  <c r="M14" i="54"/>
  <c r="N19" i="53" l="1"/>
  <c r="O19" i="53" s="1"/>
  <c r="N18" i="53"/>
  <c r="O18" i="53" s="1"/>
  <c r="N17" i="53"/>
  <c r="O17" i="53" s="1"/>
  <c r="N16" i="53"/>
  <c r="O16" i="53" s="1"/>
  <c r="N15" i="53"/>
  <c r="O15" i="53" s="1"/>
  <c r="N14" i="53"/>
  <c r="O14" i="53" s="1"/>
  <c r="M27" i="52" l="1"/>
  <c r="N27" i="52" s="1"/>
  <c r="M26" i="52"/>
  <c r="N26" i="52" s="1"/>
  <c r="M25" i="52"/>
  <c r="N25" i="52" s="1"/>
  <c r="M24" i="52"/>
  <c r="N24" i="52" s="1"/>
  <c r="M23" i="52"/>
  <c r="N23" i="52" s="1"/>
  <c r="M22" i="52"/>
  <c r="N22" i="52" s="1"/>
  <c r="M21" i="52"/>
  <c r="N21" i="52" s="1"/>
  <c r="M20" i="52"/>
  <c r="N20" i="52" s="1"/>
  <c r="M19" i="52"/>
  <c r="N19" i="52" s="1"/>
  <c r="M18" i="52"/>
  <c r="N18" i="52" s="1"/>
  <c r="M17" i="52"/>
  <c r="N17" i="52" s="1"/>
  <c r="M16" i="52"/>
  <c r="N16" i="52" s="1"/>
  <c r="M15" i="52"/>
  <c r="N15" i="52" s="1"/>
  <c r="M14" i="52"/>
  <c r="N14" i="52" s="1"/>
  <c r="M13" i="52"/>
  <c r="N13" i="52" s="1"/>
  <c r="M12" i="52"/>
  <c r="N12" i="52" s="1"/>
  <c r="M11" i="52"/>
  <c r="N11" i="52" s="1"/>
  <c r="M10" i="52"/>
  <c r="N10" i="52" s="1"/>
  <c r="N46" i="51" l="1"/>
  <c r="N45" i="51"/>
  <c r="N44" i="51"/>
  <c r="N43" i="51"/>
  <c r="N42" i="51"/>
  <c r="N41" i="51"/>
  <c r="N40" i="51"/>
  <c r="N39" i="51"/>
  <c r="N38" i="51"/>
  <c r="N37" i="51"/>
  <c r="N36" i="51"/>
  <c r="N35" i="51"/>
  <c r="N34" i="51"/>
  <c r="N33" i="51"/>
  <c r="N32" i="51"/>
  <c r="N31" i="51"/>
  <c r="N30" i="51"/>
  <c r="N29" i="51"/>
  <c r="N28" i="51"/>
  <c r="N27" i="51"/>
  <c r="N26" i="51"/>
  <c r="N25" i="51"/>
  <c r="N24" i="51"/>
  <c r="N23" i="51"/>
  <c r="N22" i="51"/>
  <c r="N21" i="51"/>
  <c r="N20" i="51"/>
  <c r="N19" i="51"/>
  <c r="N18" i="51"/>
  <c r="N17" i="51"/>
  <c r="N16" i="51"/>
  <c r="N15" i="51"/>
  <c r="N14" i="51"/>
  <c r="N13" i="51"/>
  <c r="N12" i="51"/>
  <c r="N11" i="51"/>
  <c r="M58" i="50" l="1"/>
  <c r="N58" i="50" s="1"/>
  <c r="M57" i="50"/>
  <c r="N57" i="50" s="1"/>
  <c r="M56" i="50"/>
  <c r="N56" i="50" s="1"/>
  <c r="M55" i="50"/>
  <c r="N55" i="50" s="1"/>
  <c r="N54" i="50"/>
  <c r="M53" i="50"/>
  <c r="N53" i="50" s="1"/>
  <c r="N52" i="50"/>
  <c r="N51" i="50"/>
  <c r="M51" i="50"/>
  <c r="M50" i="50"/>
  <c r="N50" i="50" s="1"/>
  <c r="M49" i="50"/>
  <c r="N49" i="50" s="1"/>
  <c r="N48" i="50"/>
  <c r="M48" i="50"/>
  <c r="M47" i="50"/>
  <c r="N47" i="50" s="1"/>
  <c r="M46" i="50"/>
  <c r="N46" i="50" s="1"/>
  <c r="M45" i="50"/>
  <c r="N45" i="50" s="1"/>
  <c r="M44" i="50"/>
  <c r="N44" i="50" s="1"/>
  <c r="M43" i="50"/>
  <c r="N43" i="50" s="1"/>
  <c r="N42" i="50"/>
  <c r="M41" i="50"/>
  <c r="N41" i="50" s="1"/>
  <c r="M40" i="50"/>
  <c r="N40" i="50" s="1"/>
  <c r="N39" i="50"/>
  <c r="M39" i="50"/>
  <c r="M38" i="50"/>
  <c r="N38" i="50" s="1"/>
  <c r="M37" i="50"/>
  <c r="N37" i="50" s="1"/>
  <c r="N36" i="50"/>
  <c r="M36" i="50"/>
  <c r="M35" i="50"/>
  <c r="N35" i="50" s="1"/>
  <c r="M34" i="50"/>
  <c r="N34" i="50" s="1"/>
  <c r="N33" i="50"/>
  <c r="M33" i="50"/>
  <c r="M32" i="50"/>
  <c r="N32" i="50" s="1"/>
  <c r="N31" i="50"/>
  <c r="M30" i="50"/>
  <c r="N30" i="50" s="1"/>
  <c r="M29" i="50"/>
  <c r="N29" i="50" s="1"/>
  <c r="M28" i="50"/>
  <c r="N28" i="50" s="1"/>
  <c r="M27" i="50"/>
  <c r="N27" i="50" s="1"/>
  <c r="M26" i="50"/>
  <c r="N26" i="50" s="1"/>
  <c r="M25" i="50"/>
  <c r="N25" i="50" s="1"/>
  <c r="M24" i="50"/>
  <c r="N24" i="50" s="1"/>
  <c r="M23" i="50"/>
  <c r="N23" i="50" s="1"/>
  <c r="M22" i="50"/>
  <c r="N22" i="50" s="1"/>
  <c r="M21" i="50"/>
  <c r="N21" i="50" s="1"/>
  <c r="M20" i="50"/>
  <c r="N20" i="50" s="1"/>
  <c r="M19" i="50"/>
  <c r="N19" i="50" s="1"/>
  <c r="M18" i="50"/>
  <c r="N18" i="50" s="1"/>
  <c r="M17" i="50"/>
  <c r="N17" i="50" s="1"/>
  <c r="M16" i="50"/>
  <c r="N16" i="50" s="1"/>
  <c r="M15" i="50"/>
  <c r="N15" i="50" s="1"/>
  <c r="M14" i="50"/>
  <c r="N14" i="50" s="1"/>
  <c r="M13" i="50"/>
  <c r="N13" i="50" s="1"/>
  <c r="M12" i="50"/>
  <c r="N12" i="50" s="1"/>
  <c r="M11" i="50"/>
  <c r="N11" i="50" s="1"/>
  <c r="M36" i="49" l="1"/>
  <c r="N36" i="49" s="1"/>
  <c r="M35" i="49"/>
  <c r="N35" i="49" s="1"/>
  <c r="M34" i="49"/>
  <c r="N34" i="49" s="1"/>
  <c r="M33" i="49"/>
  <c r="N33" i="49" s="1"/>
  <c r="M32" i="49"/>
  <c r="N32" i="49" s="1"/>
  <c r="M31" i="49"/>
  <c r="N31" i="49" s="1"/>
  <c r="M30" i="49"/>
  <c r="N30" i="49" s="1"/>
  <c r="M29" i="49"/>
  <c r="N29" i="49" s="1"/>
  <c r="M28" i="49"/>
  <c r="N28" i="49" s="1"/>
  <c r="M27" i="49"/>
  <c r="N27" i="49" s="1"/>
  <c r="M26" i="49"/>
  <c r="N26" i="49" s="1"/>
  <c r="M25" i="49"/>
  <c r="N25" i="49" s="1"/>
  <c r="M24" i="49"/>
  <c r="N24" i="49" s="1"/>
  <c r="M23" i="49"/>
  <c r="N23" i="49" s="1"/>
  <c r="M22" i="49"/>
  <c r="N22" i="49" s="1"/>
  <c r="M21" i="49"/>
  <c r="N21" i="49" s="1"/>
  <c r="M20" i="49"/>
  <c r="N20" i="49" s="1"/>
  <c r="M19" i="49"/>
  <c r="N19" i="49" s="1"/>
  <c r="M18" i="49"/>
  <c r="N18" i="49" s="1"/>
  <c r="M17" i="49"/>
  <c r="N17" i="49" s="1"/>
  <c r="M16" i="49"/>
  <c r="N16" i="49" s="1"/>
  <c r="M15" i="49"/>
  <c r="N15" i="49" s="1"/>
  <c r="M14" i="49"/>
  <c r="N14" i="49" s="1"/>
  <c r="M13" i="49"/>
  <c r="N13" i="49" s="1"/>
  <c r="M12" i="49"/>
  <c r="N12" i="49" s="1"/>
  <c r="M46" i="48" l="1"/>
  <c r="N46" i="48" s="1"/>
  <c r="M45" i="48"/>
  <c r="N45" i="48" s="1"/>
  <c r="M44" i="48"/>
  <c r="N44" i="48" s="1"/>
  <c r="M43" i="48"/>
  <c r="N43" i="48" s="1"/>
  <c r="M42" i="48"/>
  <c r="N42" i="48" s="1"/>
  <c r="M41" i="48"/>
  <c r="N41" i="48" s="1"/>
  <c r="M40" i="48"/>
  <c r="N40" i="48" s="1"/>
  <c r="M39" i="48"/>
  <c r="N39" i="48" s="1"/>
  <c r="M38" i="48"/>
  <c r="N38" i="48" s="1"/>
  <c r="M37" i="48"/>
  <c r="N37" i="48" s="1"/>
  <c r="M36" i="48"/>
  <c r="N36" i="48" s="1"/>
  <c r="M35" i="48"/>
  <c r="N35" i="48" s="1"/>
  <c r="M34" i="48"/>
  <c r="N34" i="48" s="1"/>
  <c r="M33" i="48"/>
  <c r="N33" i="48" s="1"/>
  <c r="M32" i="48"/>
  <c r="N32" i="48" s="1"/>
  <c r="M31" i="48"/>
  <c r="N31" i="48" s="1"/>
  <c r="M30" i="48"/>
  <c r="N30" i="48" s="1"/>
  <c r="M29" i="48"/>
  <c r="N29" i="48" s="1"/>
  <c r="M28" i="48"/>
  <c r="N28" i="48" s="1"/>
  <c r="M27" i="48"/>
  <c r="N27" i="48" s="1"/>
  <c r="M26" i="48"/>
  <c r="N26" i="48" s="1"/>
  <c r="M25" i="48"/>
  <c r="N25" i="48" s="1"/>
  <c r="M24" i="48"/>
  <c r="N24" i="48" s="1"/>
  <c r="M23" i="48"/>
  <c r="N23" i="48" s="1"/>
  <c r="M22" i="48"/>
  <c r="N22" i="48" s="1"/>
  <c r="M21" i="48"/>
  <c r="N21" i="48" s="1"/>
  <c r="M20" i="48"/>
  <c r="N20" i="48" s="1"/>
  <c r="M19" i="48"/>
  <c r="N19" i="48" s="1"/>
  <c r="M18" i="48"/>
  <c r="N18" i="48" s="1"/>
  <c r="M17" i="48"/>
  <c r="N17" i="48" s="1"/>
  <c r="M16" i="48"/>
  <c r="N16" i="48" s="1"/>
  <c r="M15" i="48"/>
  <c r="N15" i="48" s="1"/>
  <c r="M14" i="48"/>
  <c r="N14" i="48" s="1"/>
  <c r="M13" i="48"/>
  <c r="N13" i="48" s="1"/>
  <c r="M12" i="48"/>
  <c r="N12" i="48" s="1"/>
  <c r="M11" i="48"/>
  <c r="N11" i="48" s="1"/>
  <c r="M46" i="47" l="1"/>
  <c r="N46" i="47" s="1"/>
  <c r="M45" i="47"/>
  <c r="N45" i="47" s="1"/>
  <c r="M44" i="47"/>
  <c r="N44" i="47" s="1"/>
  <c r="M43" i="47"/>
  <c r="N43" i="47" s="1"/>
  <c r="M42" i="47"/>
  <c r="N42" i="47" s="1"/>
  <c r="M41" i="47"/>
  <c r="N41" i="47" s="1"/>
  <c r="M40" i="47"/>
  <c r="N40" i="47" s="1"/>
  <c r="M39" i="47"/>
  <c r="N39" i="47" s="1"/>
  <c r="M38" i="47"/>
  <c r="N38" i="47" s="1"/>
  <c r="M37" i="47"/>
  <c r="N37" i="47" s="1"/>
  <c r="M36" i="47"/>
  <c r="N36" i="47" s="1"/>
  <c r="M35" i="47"/>
  <c r="N35" i="47" s="1"/>
  <c r="M34" i="47"/>
  <c r="N34" i="47" s="1"/>
  <c r="M33" i="47"/>
  <c r="N33" i="47" s="1"/>
  <c r="M32" i="47"/>
  <c r="N32" i="47" s="1"/>
  <c r="M31" i="47"/>
  <c r="N31" i="47" s="1"/>
  <c r="M30" i="47"/>
  <c r="N30" i="47" s="1"/>
  <c r="M29" i="47"/>
  <c r="N29" i="47" s="1"/>
  <c r="M28" i="47"/>
  <c r="N28" i="47" s="1"/>
  <c r="M27" i="47"/>
  <c r="N27" i="47" s="1"/>
  <c r="M26" i="47"/>
  <c r="N26" i="47" s="1"/>
  <c r="M25" i="47"/>
  <c r="N25" i="47" s="1"/>
  <c r="M24" i="47"/>
  <c r="N24" i="47" s="1"/>
  <c r="M23" i="47"/>
  <c r="N23" i="47" s="1"/>
  <c r="M22" i="47"/>
  <c r="N22" i="47" s="1"/>
  <c r="M21" i="47"/>
  <c r="N21" i="47" s="1"/>
  <c r="M20" i="47"/>
  <c r="N20" i="47" s="1"/>
  <c r="M19" i="47"/>
  <c r="N19" i="47" s="1"/>
  <c r="M18" i="47"/>
  <c r="N18" i="47" s="1"/>
  <c r="M17" i="47"/>
  <c r="N17" i="47" s="1"/>
  <c r="M16" i="47"/>
  <c r="N16" i="47" s="1"/>
  <c r="M15" i="47"/>
  <c r="N15" i="47" s="1"/>
  <c r="M58" i="46"/>
  <c r="N58" i="46" s="1"/>
  <c r="M57" i="46"/>
  <c r="N57" i="46" s="1"/>
  <c r="M56" i="46"/>
  <c r="N56" i="46" s="1"/>
  <c r="M55" i="46"/>
  <c r="N55" i="46" s="1"/>
  <c r="M54" i="46"/>
  <c r="N54" i="46" s="1"/>
  <c r="M53" i="46"/>
  <c r="N53" i="46" s="1"/>
  <c r="M52" i="46"/>
  <c r="N52" i="46" s="1"/>
  <c r="M51" i="46"/>
  <c r="N51" i="46" s="1"/>
  <c r="M50" i="46"/>
  <c r="N50" i="46" s="1"/>
  <c r="M49" i="46"/>
  <c r="N49" i="46" s="1"/>
  <c r="M48" i="46"/>
  <c r="N48" i="46" s="1"/>
  <c r="M47" i="46"/>
  <c r="N47" i="46" s="1"/>
  <c r="M46" i="46"/>
  <c r="N46" i="46" s="1"/>
  <c r="M45" i="46"/>
  <c r="N45" i="46" s="1"/>
  <c r="M44" i="46"/>
  <c r="N44" i="46" s="1"/>
  <c r="M43" i="46"/>
  <c r="N43" i="46" s="1"/>
  <c r="M42" i="46"/>
  <c r="N42" i="46" s="1"/>
  <c r="M41" i="46"/>
  <c r="N41" i="46" s="1"/>
  <c r="M40" i="46"/>
  <c r="N40" i="46" s="1"/>
  <c r="M39" i="46"/>
  <c r="N39" i="46" s="1"/>
  <c r="M38" i="46"/>
  <c r="N38" i="46" s="1"/>
  <c r="M37" i="46"/>
  <c r="N37" i="46" s="1"/>
  <c r="M36" i="46"/>
  <c r="N36" i="46" s="1"/>
  <c r="M35" i="46"/>
  <c r="N35" i="46" s="1"/>
  <c r="M34" i="46"/>
  <c r="N34" i="46" s="1"/>
  <c r="M33" i="46"/>
  <c r="N33" i="46" s="1"/>
  <c r="M32" i="46"/>
  <c r="N32" i="46" s="1"/>
  <c r="M31" i="46"/>
  <c r="N31" i="46" s="1"/>
  <c r="M30" i="46"/>
  <c r="N30" i="46" s="1"/>
  <c r="M29" i="46"/>
  <c r="N29" i="46" s="1"/>
  <c r="M28" i="46"/>
  <c r="N28" i="46" s="1"/>
  <c r="M27" i="46"/>
  <c r="N27" i="46" s="1"/>
  <c r="M26" i="46"/>
  <c r="N26" i="46" s="1"/>
  <c r="M25" i="46"/>
  <c r="N25" i="46" s="1"/>
  <c r="M24" i="46"/>
  <c r="N24" i="46" s="1"/>
  <c r="M23" i="46"/>
  <c r="N23" i="46" s="1"/>
  <c r="M22" i="46"/>
  <c r="N22" i="46" s="1"/>
  <c r="M21" i="46"/>
  <c r="N21" i="46" s="1"/>
  <c r="M20" i="46"/>
  <c r="N20" i="46" s="1"/>
  <c r="M19" i="46"/>
  <c r="N19" i="46" s="1"/>
  <c r="M18" i="46"/>
  <c r="N18" i="46" s="1"/>
  <c r="M17" i="46"/>
  <c r="N17" i="46" s="1"/>
  <c r="M16" i="46"/>
  <c r="N16" i="46" s="1"/>
  <c r="N15" i="46"/>
  <c r="M14" i="46"/>
  <c r="N14" i="46" s="1"/>
  <c r="M13" i="46"/>
  <c r="N13" i="46" s="1"/>
  <c r="M12" i="46"/>
  <c r="N12" i="46" s="1"/>
  <c r="M11" i="46"/>
  <c r="N11" i="46" s="1"/>
  <c r="M32" i="44" l="1"/>
  <c r="N32" i="44" s="1"/>
  <c r="M31" i="44"/>
  <c r="N31" i="44" s="1"/>
  <c r="M30" i="44"/>
  <c r="N30" i="44" s="1"/>
  <c r="M29" i="44"/>
  <c r="N29" i="44" s="1"/>
  <c r="M28" i="44"/>
  <c r="N28" i="44" s="1"/>
  <c r="M27" i="44"/>
  <c r="N27" i="44" s="1"/>
  <c r="M26" i="44"/>
  <c r="N26" i="44" s="1"/>
  <c r="M25" i="44"/>
  <c r="N25" i="44" s="1"/>
  <c r="M24" i="44"/>
  <c r="N24" i="44" s="1"/>
  <c r="M23" i="44"/>
  <c r="N23" i="44" s="1"/>
  <c r="M22" i="44"/>
  <c r="N22" i="44" s="1"/>
  <c r="M21" i="44"/>
  <c r="N21" i="44" s="1"/>
  <c r="M20" i="44"/>
  <c r="N20" i="44" s="1"/>
  <c r="M19" i="44"/>
  <c r="N19" i="44" s="1"/>
  <c r="N18" i="44"/>
  <c r="M18" i="44"/>
  <c r="M17" i="44"/>
  <c r="N17" i="44" s="1"/>
  <c r="N16" i="44"/>
  <c r="M16" i="44"/>
  <c r="M15" i="44"/>
  <c r="N15" i="44" s="1"/>
  <c r="N14" i="44"/>
  <c r="M14" i="44"/>
  <c r="M13" i="44"/>
  <c r="N13" i="44" s="1"/>
  <c r="M12" i="44"/>
  <c r="N12" i="44" s="1"/>
  <c r="M11" i="44"/>
  <c r="N11" i="44" s="1"/>
  <c r="O35" i="43" l="1"/>
  <c r="P35" i="43" s="1"/>
  <c r="O34" i="43"/>
  <c r="P34" i="43" s="1"/>
  <c r="O33" i="43"/>
  <c r="P33" i="43" s="1"/>
  <c r="O32" i="43"/>
  <c r="P32" i="43" s="1"/>
  <c r="P31" i="43"/>
  <c r="O31" i="43"/>
  <c r="O30" i="43"/>
  <c r="P30" i="43" s="1"/>
  <c r="P29" i="43"/>
  <c r="O29" i="43"/>
  <c r="O28" i="43"/>
  <c r="P28" i="43" s="1"/>
  <c r="O27" i="43"/>
  <c r="P27" i="43" s="1"/>
  <c r="O26" i="43"/>
  <c r="P26" i="43" s="1"/>
  <c r="O25" i="43"/>
  <c r="P25" i="43" s="1"/>
  <c r="O24" i="43"/>
  <c r="P24" i="43" s="1"/>
  <c r="O23" i="43"/>
  <c r="P23" i="43" s="1"/>
  <c r="O22" i="43"/>
  <c r="P22" i="43" s="1"/>
  <c r="O21" i="43"/>
  <c r="P21" i="43" s="1"/>
  <c r="O20" i="43"/>
  <c r="P20" i="43" s="1"/>
  <c r="O19" i="43"/>
  <c r="P19" i="43" s="1"/>
  <c r="O18" i="43"/>
  <c r="P18" i="43" s="1"/>
  <c r="O17" i="43"/>
  <c r="P17" i="43" s="1"/>
  <c r="P16" i="43"/>
  <c r="O16" i="43"/>
  <c r="O15" i="43"/>
  <c r="P15" i="43" s="1"/>
  <c r="O14" i="43"/>
  <c r="P14" i="43" s="1"/>
  <c r="O13" i="43"/>
  <c r="P13" i="43" s="1"/>
  <c r="M51" i="42" l="1"/>
  <c r="N51" i="42" s="1"/>
  <c r="M50" i="42"/>
  <c r="N50" i="42" s="1"/>
  <c r="M49" i="42"/>
  <c r="N49" i="42" s="1"/>
  <c r="M48" i="42"/>
  <c r="N48" i="42" s="1"/>
  <c r="M47" i="42"/>
  <c r="N47" i="42" s="1"/>
  <c r="M46" i="42"/>
  <c r="N46" i="42" s="1"/>
  <c r="M45" i="42"/>
  <c r="N45" i="42" s="1"/>
  <c r="M44" i="42"/>
  <c r="N44" i="42" s="1"/>
  <c r="M43" i="42"/>
  <c r="N43" i="42" s="1"/>
  <c r="M42" i="42"/>
  <c r="N42" i="42" s="1"/>
  <c r="M41" i="42"/>
  <c r="N41" i="42" s="1"/>
  <c r="M40" i="42"/>
  <c r="N40" i="42" s="1"/>
  <c r="M39" i="42"/>
  <c r="N39" i="42" s="1"/>
  <c r="M38" i="42"/>
  <c r="N38" i="42" s="1"/>
  <c r="M37" i="42"/>
  <c r="N37" i="42" s="1"/>
  <c r="M36" i="42"/>
  <c r="N36" i="42" s="1"/>
  <c r="M35" i="42"/>
  <c r="N35" i="42" s="1"/>
  <c r="M34" i="42"/>
  <c r="N34" i="42" s="1"/>
  <c r="M33" i="42"/>
  <c r="N33" i="42" s="1"/>
  <c r="M32" i="42"/>
  <c r="N32" i="42" s="1"/>
  <c r="M31" i="42"/>
  <c r="N31" i="42" s="1"/>
  <c r="M30" i="42"/>
  <c r="N30" i="42" s="1"/>
  <c r="M29" i="42"/>
  <c r="N29" i="42" s="1"/>
  <c r="M28" i="42"/>
  <c r="N28" i="42" s="1"/>
  <c r="M27" i="42"/>
  <c r="N27" i="42" s="1"/>
  <c r="M26" i="42"/>
  <c r="N26" i="42" s="1"/>
  <c r="M25" i="42"/>
  <c r="N25" i="42" s="1"/>
  <c r="M24" i="42"/>
  <c r="N24" i="42" s="1"/>
  <c r="M23" i="42"/>
  <c r="N23" i="42" s="1"/>
  <c r="M22" i="42"/>
  <c r="N22" i="42" s="1"/>
  <c r="M21" i="42"/>
  <c r="N21" i="42" s="1"/>
  <c r="M20" i="42"/>
  <c r="N20" i="42" s="1"/>
  <c r="M19" i="42"/>
  <c r="N19" i="42" s="1"/>
  <c r="M18" i="42"/>
  <c r="N18" i="42" s="1"/>
  <c r="M17" i="42"/>
  <c r="N17" i="42" s="1"/>
  <c r="M16" i="42"/>
  <c r="N16" i="42" s="1"/>
  <c r="M15" i="42"/>
  <c r="N15" i="42" s="1"/>
  <c r="M14" i="42"/>
  <c r="N14" i="42" s="1"/>
  <c r="M13" i="42"/>
  <c r="N13" i="42" s="1"/>
  <c r="M15" i="14" l="1"/>
  <c r="M17" i="14" l="1"/>
  <c r="M18" i="14"/>
  <c r="M19" i="14"/>
  <c r="M20" i="14"/>
  <c r="M21" i="14"/>
  <c r="M22" i="14"/>
  <c r="M23" i="14"/>
  <c r="M24" i="14"/>
  <c r="M25" i="14"/>
  <c r="M26" i="14"/>
  <c r="M27" i="14"/>
  <c r="M28" i="14"/>
  <c r="M11" i="14"/>
  <c r="M12" i="14"/>
  <c r="M13" i="14"/>
  <c r="M14" i="14"/>
  <c r="M16" i="14"/>
  <c r="N28" i="14" l="1"/>
  <c r="G28" i="14"/>
  <c r="F28" i="14"/>
  <c r="E28" i="14"/>
  <c r="D28" i="14"/>
  <c r="C28" i="14"/>
  <c r="B28" i="14"/>
  <c r="N27" i="14"/>
  <c r="G27" i="14"/>
  <c r="F27" i="14"/>
  <c r="E27" i="14"/>
  <c r="D27" i="14"/>
  <c r="C27" i="14"/>
  <c r="B27" i="14"/>
  <c r="N26" i="14"/>
  <c r="G26" i="14"/>
  <c r="F26" i="14"/>
  <c r="E26" i="14"/>
  <c r="D26" i="14"/>
  <c r="C26" i="14"/>
  <c r="B26" i="14"/>
  <c r="N25" i="14"/>
  <c r="G25" i="14"/>
  <c r="F25" i="14"/>
  <c r="E25" i="14"/>
  <c r="D25" i="14"/>
  <c r="C25" i="14"/>
  <c r="B25" i="14"/>
  <c r="N24" i="14"/>
  <c r="G24" i="14"/>
  <c r="F24" i="14"/>
  <c r="E24" i="14"/>
  <c r="D24" i="14"/>
  <c r="C24" i="14"/>
  <c r="B24" i="14"/>
  <c r="N23" i="14"/>
  <c r="G23" i="14"/>
  <c r="F23" i="14"/>
  <c r="E23" i="14"/>
  <c r="D23" i="14"/>
  <c r="C23" i="14"/>
  <c r="B23" i="14"/>
  <c r="N22" i="14"/>
  <c r="G22" i="14"/>
  <c r="F22" i="14"/>
  <c r="E22" i="14"/>
  <c r="D22" i="14"/>
  <c r="C22" i="14"/>
  <c r="B22" i="14"/>
  <c r="N21" i="14"/>
  <c r="G21" i="14"/>
  <c r="F21" i="14"/>
  <c r="E21" i="14"/>
  <c r="D21" i="14"/>
  <c r="C21" i="14"/>
  <c r="B21" i="14"/>
  <c r="N20" i="14"/>
  <c r="G20" i="14"/>
  <c r="F20" i="14"/>
  <c r="E20" i="14"/>
  <c r="D20" i="14"/>
  <c r="C20" i="14"/>
  <c r="B20" i="14"/>
  <c r="N19" i="14"/>
  <c r="G19" i="14"/>
  <c r="F19" i="14"/>
  <c r="E19" i="14"/>
  <c r="D19" i="14"/>
  <c r="C19" i="14"/>
  <c r="B19" i="14"/>
  <c r="N18" i="14"/>
  <c r="G18" i="14"/>
  <c r="F18" i="14"/>
  <c r="E18" i="14"/>
  <c r="D18" i="14"/>
  <c r="C18" i="14"/>
  <c r="B18" i="14"/>
  <c r="N17" i="14"/>
  <c r="G17" i="14"/>
  <c r="F17" i="14"/>
  <c r="E17" i="14"/>
  <c r="D17" i="14"/>
  <c r="C17" i="14"/>
  <c r="B17" i="14"/>
  <c r="G16" i="14"/>
  <c r="F16" i="14"/>
  <c r="E16" i="14"/>
  <c r="D16" i="14"/>
  <c r="C16" i="14"/>
  <c r="B16" i="14"/>
  <c r="N15" i="14"/>
  <c r="G15" i="14"/>
  <c r="F15" i="14"/>
  <c r="E15" i="14"/>
  <c r="D15" i="14"/>
  <c r="C15" i="14"/>
  <c r="B15" i="14"/>
  <c r="N14" i="14"/>
  <c r="G14" i="14"/>
  <c r="F14" i="14"/>
  <c r="E14" i="14"/>
  <c r="D14" i="14"/>
  <c r="C14" i="14"/>
  <c r="B14" i="14"/>
  <c r="N13" i="14"/>
  <c r="G13" i="14"/>
  <c r="F13" i="14"/>
  <c r="E13" i="14"/>
  <c r="D13" i="14"/>
  <c r="C13" i="14"/>
  <c r="B13" i="14"/>
  <c r="N12" i="14"/>
  <c r="G12" i="14"/>
  <c r="F12" i="14"/>
  <c r="E12" i="14"/>
  <c r="D12" i="14"/>
  <c r="C12" i="14"/>
  <c r="B12" i="14"/>
  <c r="N11" i="14"/>
  <c r="G11" i="14"/>
  <c r="F11" i="14"/>
  <c r="E11" i="14"/>
  <c r="D11" i="14"/>
  <c r="C11" i="14"/>
  <c r="B11" i="14"/>
  <c r="N16" i="14" l="1"/>
</calcChain>
</file>

<file path=xl/sharedStrings.xml><?xml version="1.0" encoding="utf-8"?>
<sst xmlns="http://schemas.openxmlformats.org/spreadsheetml/2006/main" count="4689" uniqueCount="1999">
  <si>
    <t>BẢNG ĐÁNH GIÁ KẾT QUẢ RÈN LUYỆN CỦA SINH VIÊN, HỌC SINH</t>
  </si>
  <si>
    <t>STT</t>
  </si>
  <si>
    <t>MSSV</t>
  </si>
  <si>
    <t>HỌ VÀ TÊN</t>
  </si>
  <si>
    <t>PHÁI</t>
  </si>
  <si>
    <t>N.SINH</t>
  </si>
  <si>
    <t>ĐÁNH GIÁ ĐIỂM RÈN LUYỆN</t>
  </si>
  <si>
    <t>TỔNG</t>
  </si>
  <si>
    <t>X.LOẠI</t>
  </si>
  <si>
    <t>GHI CHÚ</t>
  </si>
  <si>
    <t>TC1</t>
  </si>
  <si>
    <t>TC2</t>
  </si>
  <si>
    <t>TC3</t>
  </si>
  <si>
    <t>TC4</t>
  </si>
  <si>
    <t>TC5</t>
  </si>
  <si>
    <t>Nữ</t>
  </si>
  <si>
    <t>Kinh</t>
  </si>
  <si>
    <t>Nam</t>
  </si>
  <si>
    <t>TRƯỜNG ĐẠI HỌC TRÀ VINH</t>
  </si>
  <si>
    <t>CỘNG HOÀ XÃ HỘI CHỦ NGHĨA VIỆT NAM</t>
  </si>
  <si>
    <t>KHOA NÔNG NGHIỆP-THỦY SẢN</t>
  </si>
  <si>
    <t>Độc lập - Tự do - Hạnh Phúc</t>
  </si>
  <si>
    <t>DÂN TỘC</t>
  </si>
  <si>
    <t>Duy</t>
  </si>
  <si>
    <t>Quang</t>
  </si>
  <si>
    <t>Thư</t>
  </si>
  <si>
    <t>(Ký và ghi rõ họ tên)</t>
  </si>
  <si>
    <t>Huy</t>
  </si>
  <si>
    <t>Khang</t>
  </si>
  <si>
    <t>Lớp trưởng</t>
  </si>
  <si>
    <t>Mai</t>
  </si>
  <si>
    <t>Bí thư</t>
  </si>
  <si>
    <t>Vy</t>
  </si>
  <si>
    <t>Bảo</t>
  </si>
  <si>
    <t>Sang</t>
  </si>
  <si>
    <t>GVCN</t>
  </si>
  <si>
    <t xml:space="preserve"> </t>
  </si>
  <si>
    <t>Như</t>
  </si>
  <si>
    <t>Quỳnh</t>
  </si>
  <si>
    <t>Trân</t>
  </si>
  <si>
    <t>Châu</t>
  </si>
  <si>
    <t>Nhân</t>
  </si>
  <si>
    <t>Tú</t>
  </si>
  <si>
    <t>phó bí thư</t>
  </si>
  <si>
    <t xml:space="preserve">Nguyễn Tấn </t>
  </si>
  <si>
    <t xml:space="preserve">Khoa </t>
  </si>
  <si>
    <t>kinh</t>
  </si>
  <si>
    <t>Tuyền</t>
  </si>
  <si>
    <t xml:space="preserve">                                                                    Tên lớp: Nông nghiệp; Bậc đào tạo: Đại học (Mã lớp: DA17KCT)</t>
  </si>
  <si>
    <t xml:space="preserve">                                                                    Khóa: 2017.; Hệ đào tạo: Chính quy</t>
  </si>
  <si>
    <t>Ủy viên</t>
  </si>
  <si>
    <t>Lớp phó</t>
  </si>
  <si>
    <t>Danh sách trên có…18….sinh viên</t>
  </si>
  <si>
    <t>Đạt</t>
  </si>
  <si>
    <t>Kiệt</t>
  </si>
  <si>
    <t xml:space="preserve">Nguyễn Đức </t>
  </si>
  <si>
    <t xml:space="preserve">Nguyễn Duy </t>
  </si>
  <si>
    <t>Nguyễn Thị Tuyết</t>
  </si>
  <si>
    <t>Nguyễn Huỳnh Thanh</t>
  </si>
  <si>
    <t>Trà Vinh, ngày  26   tháng 10 năm 2020</t>
  </si>
  <si>
    <t xml:space="preserve">                                                                    Tên lớp: DA19CNSH; Bậc đào tạo: Đại học (Mã lớp: DA19CNSH)</t>
  </si>
  <si>
    <t>117719011</t>
  </si>
  <si>
    <t>Hồ Tuấn</t>
  </si>
  <si>
    <t>117719003</t>
  </si>
  <si>
    <t>nữ</t>
  </si>
  <si>
    <t>117719009</t>
  </si>
  <si>
    <t>Trần Thị Kim</t>
  </si>
  <si>
    <t>117719015</t>
  </si>
  <si>
    <t>Thái Nhật</t>
  </si>
  <si>
    <t>117719005</t>
  </si>
  <si>
    <t>Võ Trường</t>
  </si>
  <si>
    <t>Thức</t>
  </si>
  <si>
    <t>117719010</t>
  </si>
  <si>
    <t>Mai Thúy</t>
  </si>
  <si>
    <t>117719002</t>
  </si>
  <si>
    <t>Bùi Đăng</t>
  </si>
  <si>
    <t>Danh sách trên có 07 sinh viên</t>
  </si>
  <si>
    <t xml:space="preserve">                                                                    Khóa: 2019 ; Hệ đào tạo: Chính quy</t>
  </si>
  <si>
    <t>Tỉnh Bến Tre</t>
  </si>
  <si>
    <t>Tỉnh Trà Vinh</t>
  </si>
  <si>
    <t>Nguyễn Thái Bảo</t>
  </si>
  <si>
    <t>Nguyễn Thị Trân</t>
  </si>
  <si>
    <t>Nguyễn Minh Khánh</t>
  </si>
  <si>
    <t>Nguyễn Nhật</t>
  </si>
  <si>
    <t>Võ Minh</t>
  </si>
  <si>
    <t>Dương Quang</t>
  </si>
  <si>
    <t>Dự</t>
  </si>
  <si>
    <t>TP Cần Thơ</t>
  </si>
  <si>
    <t>Phùng Thanh</t>
  </si>
  <si>
    <t>Hồ Gia</t>
  </si>
  <si>
    <t>Khiêm</t>
  </si>
  <si>
    <t>Tỉnh Vĩnh Long</t>
  </si>
  <si>
    <t xml:space="preserve">Nguyễn Trí </t>
  </si>
  <si>
    <t xml:space="preserve">Phạm Thụy Khánh </t>
  </si>
  <si>
    <t xml:space="preserve">Trương Ngọc </t>
  </si>
  <si>
    <t xml:space="preserve">Phạm Trung Minh </t>
  </si>
  <si>
    <t>Thắng</t>
  </si>
  <si>
    <t>Tỉnh Long An</t>
  </si>
  <si>
    <t xml:space="preserve">Lữ Thị Anh </t>
  </si>
  <si>
    <t xml:space="preserve">Ngô Huỳnh Bảo </t>
  </si>
  <si>
    <t xml:space="preserve">Phan Đặng Sơn </t>
  </si>
  <si>
    <t>Trần Ngọc Thảo</t>
  </si>
  <si>
    <t>Phạm Trần Thái</t>
  </si>
  <si>
    <t>Tưởng</t>
  </si>
  <si>
    <t>Minh chứng sinh viên(Tổng hợp đầy đủ không viết tắt)</t>
  </si>
  <si>
    <t>Chứng chỉ tin học cơ bản</t>
  </si>
  <si>
    <t>Chứng nhận hiến máu, kế hoạch tự quản, về nguồn</t>
  </si>
  <si>
    <t>về nguồn</t>
  </si>
  <si>
    <t>giấy xác nhận của chủ nhiệm đề tài, về nguồn</t>
  </si>
  <si>
    <t>giấy chứng nhận tham gia Manglub, về nguồn</t>
  </si>
  <si>
    <t>Trà Vinh, ngày         tháng       năm 2021</t>
  </si>
  <si>
    <t>Giấy khen còn ở văn phòng khoa</t>
  </si>
  <si>
    <t>Bằng tốt nghiệp sơ cấp Bali</t>
  </si>
  <si>
    <t>Tin học, Anh văn, Câu lạc bộ nghiên cứu khoa học, nghiên cứu khoa học, ủng hộ thanh niên xung kích</t>
  </si>
  <si>
    <t xml:space="preserve">                                                                    Học kỳ: II ; Năm học: 2020-2021</t>
  </si>
  <si>
    <t>Trà Vinh, ngày 22 tháng 2 năm 2021</t>
  </si>
  <si>
    <t xml:space="preserve">                                                                    Tên lớp: Thú y ; Bậc đào tạo: Đại học (Mã lớp: DA19TY KHÔNG COOP )</t>
  </si>
  <si>
    <t>Ghi chú</t>
  </si>
  <si>
    <t xml:space="preserve">giấy chứng nhận, cổ vũ thiết kế poster
</t>
  </si>
  <si>
    <t xml:space="preserve">giấy chứng nhận </t>
  </si>
  <si>
    <t>Giấy chi hội</t>
  </si>
  <si>
    <t>giấy chứng nhận, lao động,ban chấp hành</t>
  </si>
  <si>
    <t>CLB NCKH, thi olympic, lao đông chủ nhật xanh xã Phương Thạnh, lao động chủ nhật xanh Huyền Hội, lao động phường 6, vệ sinh B5 và D8, Nồng cốt Chi hội, Mùa hè xanh, giấy khen chi hội, Đội tự quản, Giấy chứng nhận,Quyên góp kỹ niệm 46 năm, quyên góp hoc bổng, quyên góp cung cấp thức ăn trực chốt, tình nguyện tặng quà, ban chấp hành, tìm hiểu văn hóa, cổ vũ thi poster</t>
  </si>
  <si>
    <t>giấy chứng nhận, cổ vũ thiết kế poster</t>
  </si>
  <si>
    <t>Giấy chứng nhận</t>
  </si>
  <si>
    <t>giấy chứng nhận</t>
  </si>
  <si>
    <t>hội viên liên tỉnh, lao động khu 1 lần 2, văn nghệ chol chmay, ủng hộ khu cách ly, công trình thanh niên, sinh nhật quý 1,về nguồn thạnh hòa sơn, ban chấp hành</t>
  </si>
  <si>
    <t xml:space="preserve">olympic,chi hội,ra quân chủ nhật xanh(2), lao động phường 6, mùa hè xanh , giấy khen chi hội, Tham gia phòng chóng dịch covic( Xác nhận + giấy khen), ủy viên chi hội,trao quà tết, tặng quà người mù, ánh sáng soi đường,tình nguyện Tịnh xá Ngọc Vinh </t>
  </si>
  <si>
    <t xml:space="preserve">giấy chứng nhận,ủng hộ miền trung </t>
  </si>
  <si>
    <t>Lao động B5 và D8</t>
  </si>
  <si>
    <t>Danh sách trên có 22 sinh viên</t>
  </si>
  <si>
    <t>Trà Vinh, ngày         tháng       năm 20</t>
  </si>
  <si>
    <t xml:space="preserve">                                                                  Tên lớp:  Nuôi trồng Thủy sản; Bậc đào tạo: Đại học (Mã lớp: DA17TS)</t>
  </si>
  <si>
    <t>Khóa: 2017; Hệ đào tạo: Chính quy</t>
  </si>
  <si>
    <t>Dân tộc</t>
  </si>
  <si>
    <t>110317002</t>
  </si>
  <si>
    <t>Huỳnh Thị Lan</t>
  </si>
  <si>
    <t>Anh</t>
  </si>
  <si>
    <t>25/09/1999</t>
  </si>
  <si>
    <t>đoàn viên ưu tú</t>
  </si>
  <si>
    <t>110317001</t>
  </si>
  <si>
    <t>Trần Hoàng</t>
  </si>
  <si>
    <t>Ân</t>
  </si>
  <si>
    <t>29/09/1999</t>
  </si>
  <si>
    <t>110317003</t>
  </si>
  <si>
    <t>Trương Hữu</t>
  </si>
  <si>
    <t>Cảnh</t>
  </si>
  <si>
    <t>07/11/1999</t>
  </si>
  <si>
    <t>110317041</t>
  </si>
  <si>
    <t>Nguyễn Trần</t>
  </si>
  <si>
    <t>Dương</t>
  </si>
  <si>
    <t>18/04/1999</t>
  </si>
  <si>
    <t>110317004</t>
  </si>
  <si>
    <t>Phạm Minh</t>
  </si>
  <si>
    <t>Đức</t>
  </si>
  <si>
    <t>18/02/1999</t>
  </si>
  <si>
    <t>110317006</t>
  </si>
  <si>
    <t>Dương Văn</t>
  </si>
  <si>
    <t>Hoài</t>
  </si>
  <si>
    <t>12/09/1999</t>
  </si>
  <si>
    <t>110317007</t>
  </si>
  <si>
    <t>Kim Thị Thanh</t>
  </si>
  <si>
    <t>Huệ</t>
  </si>
  <si>
    <t>17/07/1999</t>
  </si>
  <si>
    <t>Khmer</t>
  </si>
  <si>
    <t>110317008</t>
  </si>
  <si>
    <t>Tô Hoàng</t>
  </si>
  <si>
    <t>12/03/1999</t>
  </si>
  <si>
    <t>110317010</t>
  </si>
  <si>
    <t>Ngô Tấn</t>
  </si>
  <si>
    <t>Khải</t>
  </si>
  <si>
    <t>01/01/1999</t>
  </si>
  <si>
    <t>110317011</t>
  </si>
  <si>
    <t>Lê Đình Duy</t>
  </si>
  <si>
    <t>23/04/1999</t>
  </si>
  <si>
    <t>Nghỉ học</t>
  </si>
  <si>
    <t>110317012</t>
  </si>
  <si>
    <t>Trần Trung</t>
  </si>
  <si>
    <t>Kiên</t>
  </si>
  <si>
    <t>26/10/1999</t>
  </si>
  <si>
    <t>110317043</t>
  </si>
  <si>
    <t>Lê Thái Nhựt</t>
  </si>
  <si>
    <t>Linh</t>
  </si>
  <si>
    <t>27/07/1999</t>
  </si>
  <si>
    <t>110317015</t>
  </si>
  <si>
    <t>Huỳnh Thanh</t>
  </si>
  <si>
    <t>Luân</t>
  </si>
  <si>
    <t>15/07/1999</t>
  </si>
  <si>
    <t>110317022</t>
  </si>
  <si>
    <t>Nguyễn Chí</t>
  </si>
  <si>
    <t>17/09/1999</t>
  </si>
  <si>
    <t>110317044</t>
  </si>
  <si>
    <t>Nguyễn Minh</t>
  </si>
  <si>
    <t>21/02/1999</t>
  </si>
  <si>
    <t>110317037</t>
  </si>
  <si>
    <t>Thạch Minh</t>
  </si>
  <si>
    <t>01/08/1999</t>
  </si>
  <si>
    <t>110317016</t>
  </si>
  <si>
    <t>Huỳnh Thị</t>
  </si>
  <si>
    <t>28/11/1999</t>
  </si>
  <si>
    <t>110317017</t>
  </si>
  <si>
    <t>Châu Thị</t>
  </si>
  <si>
    <t>Mãi</t>
  </si>
  <si>
    <t>15/02/1998</t>
  </si>
  <si>
    <t>110317018</t>
  </si>
  <si>
    <t>Tăng Hoàng</t>
  </si>
  <si>
    <t>01/02/1999</t>
  </si>
  <si>
    <t>110317019</t>
  </si>
  <si>
    <t>Đinh Thị Kim</t>
  </si>
  <si>
    <t>Ngân</t>
  </si>
  <si>
    <t>21/06/1999</t>
  </si>
  <si>
    <t>110317014</t>
  </si>
  <si>
    <t>Thạch Thị Thanh</t>
  </si>
  <si>
    <t>Nhi</t>
  </si>
  <si>
    <t>06/06/1999</t>
  </si>
  <si>
    <t>110317021</t>
  </si>
  <si>
    <t>Trương Ngọc</t>
  </si>
  <si>
    <t>30/08/1999</t>
  </si>
  <si>
    <t>110317036</t>
  </si>
  <si>
    <t>Trần Thị Hồng</t>
  </si>
  <si>
    <t>Phấn</t>
  </si>
  <si>
    <t>24/04/1999</t>
  </si>
  <si>
    <t>Tham gia (lớp phó)</t>
  </si>
  <si>
    <t>110317045</t>
  </si>
  <si>
    <t>Hà Hoàng</t>
  </si>
  <si>
    <t>Phương</t>
  </si>
  <si>
    <t>10/11/1999</t>
  </si>
  <si>
    <t>110317025</t>
  </si>
  <si>
    <t>Nguyễn Dũng</t>
  </si>
  <si>
    <t>Tánh</t>
  </si>
  <si>
    <t>19/11/1999</t>
  </si>
  <si>
    <t>Tham gia (Phó bí thư)</t>
  </si>
  <si>
    <t>110317026</t>
  </si>
  <si>
    <t>Lê Phước</t>
  </si>
  <si>
    <t>Thành</t>
  </si>
  <si>
    <t>02/01/1999</t>
  </si>
  <si>
    <t>110317027</t>
  </si>
  <si>
    <t>Lê Thị Hoài</t>
  </si>
  <si>
    <t>Thu</t>
  </si>
  <si>
    <t>19/06/1999</t>
  </si>
  <si>
    <t>110317046</t>
  </si>
  <si>
    <t>Đỗ Chí</t>
  </si>
  <si>
    <t>Thuận</t>
  </si>
  <si>
    <t>09/01/1999</t>
  </si>
  <si>
    <t>110317028</t>
  </si>
  <si>
    <t>Võ Thị Minh</t>
  </si>
  <si>
    <t>18/11/1998</t>
  </si>
  <si>
    <t>110317029</t>
  </si>
  <si>
    <t>Thạch Quít</t>
  </si>
  <si>
    <t>Thươne</t>
  </si>
  <si>
    <t>06/12/1997</t>
  </si>
  <si>
    <t>110317049</t>
  </si>
  <si>
    <t>Đoàn Trọng</t>
  </si>
  <si>
    <t>Tín</t>
  </si>
  <si>
    <t>07/12/1999</t>
  </si>
  <si>
    <t>Tham gia (từ thiện,,mùa hè xanh, hiến máu,)</t>
  </si>
  <si>
    <t>110317047</t>
  </si>
  <si>
    <t>Lê Quốc</t>
  </si>
  <si>
    <t>Triệu</t>
  </si>
  <si>
    <t>29/09/1995</t>
  </si>
  <si>
    <t>110317030</t>
  </si>
  <si>
    <t>Lâm Thị Yến</t>
  </si>
  <si>
    <t>Trinh</t>
  </si>
  <si>
    <t>13/09/1999</t>
  </si>
  <si>
    <t>110317032</t>
  </si>
  <si>
    <t>Nguyễn Trung</t>
  </si>
  <si>
    <t>Trực</t>
  </si>
  <si>
    <t>11/04/1999</t>
  </si>
  <si>
    <t>110317031</t>
  </si>
  <si>
    <t>30/06/1999</t>
  </si>
  <si>
    <t>Nguyễn Tường</t>
  </si>
  <si>
    <t>Vi</t>
  </si>
  <si>
    <t>30/04/1999</t>
  </si>
  <si>
    <t>Tham gia (UVBCH, đoàn viên ưu tú)</t>
  </si>
  <si>
    <t>110317033</t>
  </si>
  <si>
    <t>Nguyễn Văn</t>
  </si>
  <si>
    <t>Vinh</t>
  </si>
  <si>
    <t>27/07/1998</t>
  </si>
  <si>
    <t>Tham gia (từ thiện, thể thao)</t>
  </si>
  <si>
    <t>110317048</t>
  </si>
  <si>
    <t>Nguyễn Thị Tường</t>
  </si>
  <si>
    <t>06/08/1999</t>
  </si>
  <si>
    <t>Tham gia ( UVBCH,  thi poster, khởi nghiệp, lao động vệ sinh, mô hình tự quản, trồng cây xanh, 
ung hộ tiền cho người dân trong khu cách lý covid-19, đoàn viên ưu tú, hiến máu, bồi dướng chính trị)</t>
  </si>
  <si>
    <t>110317035</t>
  </si>
  <si>
    <t>Lê Thị Ngọc</t>
  </si>
  <si>
    <t>Yến</t>
  </si>
  <si>
    <t>Danh sách trên có 39 sinh viên</t>
  </si>
  <si>
    <t>CHỦ TỊCH HỘI ĐỒNG</t>
  </si>
  <si>
    <t>LẬP BẢNG</t>
  </si>
  <si>
    <t>Học kỳ: II ; Năm học: 2020-2021</t>
  </si>
  <si>
    <t>thiếu MC về nguồn, sinh hoạt công dân</t>
  </si>
  <si>
    <t>thiếu mc về nguồn, sinh hoạt công dân</t>
  </si>
  <si>
    <t>thiếu mc về nguồn, sinh hoạt công dân, CLB sở thích</t>
  </si>
  <si>
    <t xml:space="preserve">thiếu mc SHCD, </t>
  </si>
  <si>
    <t>bổ sung đoàn viên ưu tú</t>
  </si>
  <si>
    <r>
      <t xml:space="preserve">giấy xác nhận tham gia mùa hè xanh, </t>
    </r>
    <r>
      <rPr>
        <b/>
        <u/>
        <sz val="10"/>
        <rFont val="Times New Roman"/>
        <family val="1"/>
      </rPr>
      <t>về nguồn</t>
    </r>
  </si>
  <si>
    <r>
      <t xml:space="preserve">chứng chỉ tin học cơ bản, thông tin Chi bộ 35 về kết nạp Đảng, </t>
    </r>
    <r>
      <rPr>
        <b/>
        <u/>
        <sz val="10"/>
        <rFont val="Times New Roman"/>
        <family val="1"/>
      </rPr>
      <t>về nguồn</t>
    </r>
  </si>
  <si>
    <t>-6 (mục 3 và 4)</t>
  </si>
  <si>
    <t>không nhập</t>
  </si>
  <si>
    <t xml:space="preserve">20, 22, 10, 18, 0 </t>
  </si>
  <si>
    <t>QT7.5/CTSV1-BM18</t>
  </si>
  <si>
    <t>Trà Vinh, ngày 13 tháng 1 năm 2022</t>
  </si>
  <si>
    <t>Học kỳ:   II ; Năm học: 2020-2021</t>
  </si>
  <si>
    <t>Lớp: DA17CNTP ( Đại học Công nghệ thực phẩm năm 2017)</t>
  </si>
  <si>
    <t xml:space="preserve">Lâm thị Mai </t>
  </si>
  <si>
    <t>Huyền</t>
  </si>
  <si>
    <t>Về nguồn, Tiếng Anh B1, Tin học cơ bản, CHSV Cầu Ngang, Omlypic Tiếng Anh, lao động khoa, họp mặt cán bộ đoàn và ra quân CN xanh, tuyên truyền phòng chống ma túy, nhóm trưởng SV tự quản, NCKH, tham gia ủng hộ tết trung thu và thắp sáng ước mơ, cảm tình Đảng, SV 5 tốt, hb khuyến khích học tập, ánh sáng soi đường, tham gia SX rượu quách, tham gia sản xuất sp Tết.</t>
  </si>
  <si>
    <t>Nguyễn Đức</t>
  </si>
  <si>
    <t>Phong</t>
  </si>
  <si>
    <t>Về nguồn, lao động, tuyên truyền phòng chống ma túy, việt dã, Lớp trưởng, CN xanh, tham gia triển khai luật thanh niên, hợp mặt cán bộ Đoàn, Omlypic Tiếng Anh.</t>
  </si>
  <si>
    <t>Trần Thị Thảo</t>
  </si>
  <si>
    <t>khmer</t>
  </si>
  <si>
    <t xml:space="preserve">Về nguồn, chứng chỉ CNTT, lao động, tham gia gây quỹ CT tết trung thu &amp; Thắp sáng ước mơ, tham gia tuyên truyền phòng chống ma túy, tham gia đóng góp ý tưởng sáng tạo, ánh sáng soi đường, Omlypic Tiếng Anh, CN xanh, biến đổi khí hậu, hội viên ưu tú CHSV Cầu Ngang </t>
  </si>
  <si>
    <t>Huỳnh Thị Thanh</t>
  </si>
  <si>
    <t>Về nguồn, Anh Văn A, CNTT cơ bản, CHSV Cầu Ngang, Omlypic Tiếng Anh, lao động, trồng cây xanh, ý tưởng sáng tạo, tuyên truyền phòng chống ma túy và luật giao thông, cổ vũ khởi nghiệp.</t>
  </si>
  <si>
    <t>Hà Thị Cẩm</t>
  </si>
  <si>
    <t>Hằng</t>
  </si>
  <si>
    <t>Về nguồn, Anh Văn B1, Tin học cơ bản, CHSV Cầu Ngang, Omlypic Tiếng Anh, Lao động, Họp mặt cán bộ Đoàn và ra quân CN xanh, tuyên truyền phòng chống ma túy và tệ nạn xã hội, nhóm Sv tự quản NCKH, tham gia đóng góp ủng hộ CT tết trung thu và thắp sáng ước mơ, Cảm tình Đảng, hb khuyến khích học tập, sv 5 tốt, phó đời sống, ánh sáng soi đường, khảo sát biến đổi khí hậu, mỗi thanh niên 1 ý tưởng, hội viên ưu tú.</t>
  </si>
  <si>
    <t>Trần Thị Mỹ</t>
  </si>
  <si>
    <t>Về nguồn, ánh sáng soi đường, NCKH, báo khoa học, omlypic Tiếng anh.</t>
  </si>
  <si>
    <t>Kiên Bích</t>
  </si>
  <si>
    <t>Về nguồn, Omlypic Tiếng Anh, ánh sáng soi đường, phòng chống ma túy.</t>
  </si>
  <si>
    <t>Phan Thị Kim</t>
  </si>
  <si>
    <t>Thoa</t>
  </si>
  <si>
    <t>Về nguồn, anh văn A, omlypic Tiếng Anh, ánh sáng soi đường, phòng chống ma túy, sinh viên 5 tốt.</t>
  </si>
  <si>
    <t>Lê Thị Bích</t>
  </si>
  <si>
    <t>Lan</t>
  </si>
  <si>
    <t>Về nguồn, tin học cơ bản, lao động, trồng cây xanh, manglub, omlypic Tiếng Anh, hoạt động sáng tạo pp hd não, ý tưởng sáng tạo, ánh sáng soi đường.</t>
  </si>
  <si>
    <t>Phạm Thị Kim</t>
  </si>
  <si>
    <t>Chi</t>
  </si>
  <si>
    <t>Về nguồn, Omlypic Tiếng Anh, ánh sáng soi đường, phòng chống ma túy, hợp mặt cán bộ đoàn, đóng góp ý tưởng, Lớp phó.</t>
  </si>
  <si>
    <t>Nguyễn Thị Huyền</t>
  </si>
  <si>
    <t>Về nguồn, CHSV Liên Tỉnh, Trồng cây xanh, Họp mặt cán bộ Đoàn và ra quân CN xanh, triển khai thực hiện Luật thanh niên, tham gia đóng góp ủng hộ CT Thắp sáng ước mơ, Tuyên truyền phòng chống ma túy, Phó Bí thư, Cổ vũ khởi nghiệp, Omlypic Tiếng Anh, tham dự tuyên truyền luật thanh niên, tuyên truyền kỉ niệm 80 năm ngày Bác Hồ về nước.</t>
  </si>
  <si>
    <t>Nguyễn Thị Bích</t>
  </si>
  <si>
    <t>Chăm</t>
  </si>
  <si>
    <t>Về nguồn, CHSV Cầu Ngang, lao động,  tham gia đóng góp ủng hộ CT Thắp sáng ước mơ, tuyên truyền phòng chống ma túy, ủng hộ người dân trong khu cách ly và phong tỏa, omlypic Tiếng Anh, manglub, họp mặt cán bộ Đoàn, trồng cây xanh, cổ vũ khởi nghiệp, cảm tình Đảng.</t>
  </si>
  <si>
    <t>Huỳnh Thị Nhã</t>
  </si>
  <si>
    <t>Trúc</t>
  </si>
  <si>
    <t>Về nguồn, Omlypic Tiếng Anh, Phòng chống ma túy, trồng cây xanh, ánh sáng soi đường, biến đổi khí hậu.</t>
  </si>
  <si>
    <t>Tạ Thị Thu</t>
  </si>
  <si>
    <t>Nga</t>
  </si>
  <si>
    <t>Về nguồn, Omlypic Tiếng Anh, Phòng chống ma túy, ánh sáng soi đường.</t>
  </si>
  <si>
    <t>Lữ Nhật</t>
  </si>
  <si>
    <t>Trường</t>
  </si>
  <si>
    <t>Về nguồn, Omlypic Tiếng Anh, Phòng chống ma túy, hùng biện, ánh sáng soi đường, mùa hè xanh, ủy viên.</t>
  </si>
  <si>
    <t>Trần Thị Như</t>
  </si>
  <si>
    <t>Ngọc</t>
  </si>
  <si>
    <t>Về nguồn, Anh văn, tin học cơ bản, CHSV Cầu Ngang, omlypic Tiếng Anh, lao động, trồng cây xanh, lao động, hợp mặt cán bộ Đoàn, ý tưởng sáng tạo, hiến máu, tham gia triển khai luật thanh niên, tham gia tuyên truyền phòng chống ma túy, luật giao thông, tham dự hội nghị sơ kết 5 năm thực hiện chỉ thị số 5 bộ chính trị, ủng hộ trong khu cách ly huyện Cầu Ngang, khen thưởng đoàn khoa, Bí thư, Việt dã, Đảng viên.</t>
  </si>
  <si>
    <t>Trang Mỹ</t>
  </si>
  <si>
    <t>Tiên</t>
  </si>
  <si>
    <t>Hoa</t>
  </si>
  <si>
    <t>Về nguồn, báo trong nước, Vệ sinh trại thực nghiệm trồng trọt, ánh sáng soi đường, phòng chống ma túy, ý tưởng sáng tạo, omlypic Tiếng Anh.</t>
  </si>
  <si>
    <t>Lâm Văn</t>
  </si>
  <si>
    <t>Đầy</t>
  </si>
  <si>
    <t>Về nguồn, Omlypic tiếng anh, ý tưởng sáng tạo, tuyên truyền phòng chống ma túy.</t>
  </si>
  <si>
    <t>Trần Gia</t>
  </si>
  <si>
    <t>Về nguồn, tin học cơ bản, lao động, manglub, omlypic Tiếng Anh.</t>
  </si>
  <si>
    <t>Trần Nhật</t>
  </si>
  <si>
    <t>Về nguồn, trồng cây xanh, họp mặt cán bộ đoàn và CN xanh, tuyên truyền phòng chống ma túy, lao động, manglub, cổ vũ khởi nghiệp.</t>
  </si>
  <si>
    <t>Phạm Thị Thanh</t>
  </si>
  <si>
    <t>Thoảng</t>
  </si>
  <si>
    <t>Hồ Phạm Bảo</t>
  </si>
  <si>
    <t>Về nguồn, omlypic Tiếng Anh, Phòng chống ma túy, trồng cây, ánh sáng soi đường.</t>
  </si>
  <si>
    <t>Nguyễn Hữu</t>
  </si>
  <si>
    <t>Về nguồn, tin học cơ bản, CHSV Cầu Ngang, Olympic Tiếng Anh, lao động, trồng cây xanh, họp mặt cán bộ đoàn, ý tưởng sáng tạo, hiến máu, ủng hộ khu cách ly địa bàn huyện Cầu Ngang, cổ vũ khởi nghiệp, việt dã.</t>
  </si>
  <si>
    <t>Danh sách trên có 23 sinh viên</t>
  </si>
  <si>
    <t>BCH ĐOÀN KHOA</t>
  </si>
  <si>
    <t>TTCNSTH</t>
  </si>
  <si>
    <t>TRƯỞNG KHOA</t>
  </si>
  <si>
    <t>thiếu mc, từ thiện, khen thưởng mục 4.3, 2.2</t>
  </si>
  <si>
    <t>thiếu mc mục 3.2.b</t>
  </si>
  <si>
    <t>Phó bí thư</t>
  </si>
  <si>
    <t xml:space="preserve">Giấy chứng nhận </t>
  </si>
  <si>
    <t xml:space="preserve">Uỷ viên </t>
  </si>
  <si>
    <t xml:space="preserve">Lớp phó </t>
  </si>
  <si>
    <t xml:space="preserve">Phạn Thị Trường </t>
  </si>
  <si>
    <t>cổ vũ poster, giấy chứng nhận</t>
  </si>
  <si>
    <t>+8 tiếp sức mùa thi</t>
  </si>
  <si>
    <t>Lớp trưởng
'+2 (mục III)</t>
  </si>
  <si>
    <t>Trà Vinh, ngày         tháng       năm 2020</t>
  </si>
  <si>
    <t xml:space="preserve">                                                                    Học kỳ: II; Năm học: 2020-2021</t>
  </si>
  <si>
    <t xml:space="preserve">                                                                    Tên lớp: Đại học Thú Y; Bậc đào tạo: Đại học (Mã lớp: DA20TYA)</t>
  </si>
  <si>
    <t xml:space="preserve">                                                                    Khóa: 2020; Hệ đào tạo: Chính quy</t>
  </si>
  <si>
    <t>Minh chứng sinh viên( Tổng hợp đầy đủ không viết tắt)</t>
  </si>
  <si>
    <t>111320003</t>
  </si>
  <si>
    <t>Lê Hoài</t>
  </si>
  <si>
    <t>Trà Vinh</t>
  </si>
  <si>
    <t>Khá</t>
  </si>
  <si>
    <t xml:space="preserve">Tham gia vệ sinh, tham gia tuân lễ học tập sinh hoạt công dân, tham gia công tác xã hội tham gia về nguồn, </t>
  </si>
  <si>
    <t>111320002</t>
  </si>
  <si>
    <t>Nguyễn Ngọc Thiên</t>
  </si>
  <si>
    <t>Nghỉ</t>
  </si>
  <si>
    <t>111320004</t>
  </si>
  <si>
    <t>Huỳnh Gia</t>
  </si>
  <si>
    <t>Bến Tre</t>
  </si>
  <si>
    <t>Tham gia vệ sinh, tham gia tuân lễ học tập sinh hoạt công dân, tham gia công tác xã hội tham gia về nguồn</t>
  </si>
  <si>
    <t>111320005</t>
  </si>
  <si>
    <t>Trương Quốc</t>
  </si>
  <si>
    <t>Quyên góp, tham gia clb, về nguônd</t>
  </si>
  <si>
    <t>111320006</t>
  </si>
  <si>
    <t>Chánh</t>
  </si>
  <si>
    <t>Vĩnh Long</t>
  </si>
  <si>
    <t>Xuất sắc</t>
  </si>
  <si>
    <t>111320007</t>
  </si>
  <si>
    <t>Nguyễn Tô</t>
  </si>
  <si>
    <t>Tỉnh Sóc Trăng</t>
  </si>
  <si>
    <t>Tốt</t>
  </si>
  <si>
    <t>tham gia clb, tham gia vệ sinh, sinh hoạt công dân, công tác xã hội, về nguồn, sinh viên ưu tú</t>
  </si>
  <si>
    <t>111320008</t>
  </si>
  <si>
    <t>Phan Chí</t>
  </si>
  <si>
    <t>Cường</t>
  </si>
  <si>
    <t>tham gia clb được khen thưởng, vệ sinh trại, sinh hoạt công dân, quyên góp, về nguồn</t>
  </si>
  <si>
    <t>Nguyễn Thị Phương</t>
  </si>
  <si>
    <t>Dung</t>
  </si>
  <si>
    <t>Bí thư</t>
  </si>
  <si>
    <t>vệ sinh trại, tham gia chi hội, sinh hoạt công dân, được khen thưởng cấp khoa, về nguồn, bí thư</t>
  </si>
  <si>
    <t>111320062</t>
  </si>
  <si>
    <t>111320012</t>
  </si>
  <si>
    <t>Diệp Tấn</t>
  </si>
  <si>
    <t>chi hội Trà Cú, hỗ trợ đại hội, tham gia buổi vệ sinh, sinh hoạt công dân, về nguồn</t>
  </si>
  <si>
    <t>111320010</t>
  </si>
  <si>
    <t>Đổ Thành</t>
  </si>
  <si>
    <t>tham gia clb được khen thưởng, tham gia chi hội, tiếp sức mùa thi, tham gia sinh hoạt công dân, quyên góp, về nguồn, tham gia các hoạt động phong trào của khoa</t>
  </si>
  <si>
    <t>111320011</t>
  </si>
  <si>
    <t>Nguyễn Thành</t>
  </si>
  <si>
    <t>Ủy viên</t>
  </si>
  <si>
    <t>tham gia clb, vệ sinh trại, tham gia chi hội, quyên góp, về nguồn, ủy viên, hoạt động phong trào cấp khoa</t>
  </si>
  <si>
    <t>111320013</t>
  </si>
  <si>
    <t>Kim</t>
  </si>
  <si>
    <t>tham gia buổi vệ sinh, tuần lễ sinh hoạt công dân, quyên góp, về nguồn</t>
  </si>
  <si>
    <t>111320017</t>
  </si>
  <si>
    <t>Lê Thuận</t>
  </si>
  <si>
    <t>Hải</t>
  </si>
  <si>
    <t>chứng chỉ tin học, tham gia clb được khen thưởng, tham gia vệ sinh, tuần lễ sinh hoạt công dân, về nguồn, hỗ trợ các hoạt động phong trào cấp khoa</t>
  </si>
  <si>
    <t xml:space="preserve">Đỉnh Hoàng </t>
  </si>
  <si>
    <t>111320020</t>
  </si>
  <si>
    <t>Hảo</t>
  </si>
  <si>
    <t>tham gia clb, tham gia vệ sinh trại, tuần lễ sinh hoạt công dân, về nguồn, hỗ trợ hoạt động phong trào cấp khoa, thành viên ưu tú</t>
  </si>
  <si>
    <t>111320019</t>
  </si>
  <si>
    <t>Nguyễn Thị Thúy</t>
  </si>
  <si>
    <t>tham gia clb, tham gia vệ sinh trại, tham gia chi hội, sinh hoạt công dân đầu khóa, quyên góp, về nguồn, hỗ trợ hoạt động phong trào cấp khoa</t>
  </si>
  <si>
    <t>111320021</t>
  </si>
  <si>
    <t>Hồ Vinh</t>
  </si>
  <si>
    <t>Hiển</t>
  </si>
  <si>
    <t>vệ sinh trại, sinh hoạt công dân, về nguồn</t>
  </si>
  <si>
    <t>111320024</t>
  </si>
  <si>
    <t>Đào Hoàng</t>
  </si>
  <si>
    <t>Cà Mau</t>
  </si>
  <si>
    <t>tham gia hội viên, tham gia chi hội, về nguồn, vệ sinh trại</t>
  </si>
  <si>
    <t>111320075</t>
  </si>
  <si>
    <t>Lê Minh</t>
  </si>
  <si>
    <t>tham gia clb, vệ sinh trại, tham gia chi hội, tuần lễ sinh hoạt, quyên góp, về nguồn, hỗ trợ hoạt động phong trào của khoa</t>
  </si>
  <si>
    <t>111320023</t>
  </si>
  <si>
    <t>Lưu Hoàng</t>
  </si>
  <si>
    <t>sinh hoạt công dân, về nguồn, vệ sinh trại</t>
  </si>
  <si>
    <t>111320073</t>
  </si>
  <si>
    <t>Hưng</t>
  </si>
  <si>
    <t xml:space="preserve"> tham gia clb, vệ sinh trại, tham gia chi hội, quyên góp, tham gia các hoạt động phong trào của khoa</t>
  </si>
  <si>
    <t>111320022</t>
  </si>
  <si>
    <t>Lương Trung</t>
  </si>
  <si>
    <t>tham gia chi hội, vệ sinh trại, mùa hè xanh, sinh hoạt công dân, quyên góp, về nguồn, hỗ trợ hoạt động phong trào của khoa, hội viên ưu tú</t>
  </si>
  <si>
    <t>111320025</t>
  </si>
  <si>
    <t>Kha</t>
  </si>
  <si>
    <t>tham gia chi hội, vệ sinh, mùa hè xanh, được khen thưởng, tuần lễ sinh hoạt công dân, quyên góp, tham gia về nguồn, hỗ trợ các hoạt động của khoa, hội viên ưu tú</t>
  </si>
  <si>
    <t>111320026</t>
  </si>
  <si>
    <t>Huỳnh Văn Đỉnh</t>
  </si>
  <si>
    <t>Kỳ</t>
  </si>
  <si>
    <t>111320028</t>
  </si>
  <si>
    <t>Châu Nguyễn Việt</t>
  </si>
  <si>
    <t>Tỉnh Cà Mau</t>
  </si>
  <si>
    <t>vệ sinh trại, tham gia chi hội, hiến máu, sinh hoạt công dân, quyên góp, về nguồn</t>
  </si>
  <si>
    <t>111320029</t>
  </si>
  <si>
    <t>Tăng Phước</t>
  </si>
  <si>
    <t>Lộc</t>
  </si>
  <si>
    <t>111320031</t>
  </si>
  <si>
    <t>Châu Kinh</t>
  </si>
  <si>
    <t>tham gia clb, vệ sinh trại, sinh hoạt công dân, quyên góp, về nguồn</t>
  </si>
  <si>
    <t>111320131</t>
  </si>
  <si>
    <t>Tỉnh Bình Dương</t>
  </si>
  <si>
    <t>Trung bình</t>
  </si>
  <si>
    <t>111320033</t>
  </si>
  <si>
    <t>Đặng Khắc</t>
  </si>
  <si>
    <t>vệ sinh trại, tham gia chi hội, tham gia phòng chống tội phạm, tuần lễ sinh hoạt công dân, quyên góp, được khen thưởng cấp khoa, về nguồn, hội viên ưu tú</t>
  </si>
  <si>
    <t>111320037</t>
  </si>
  <si>
    <t>Nguyễn Thanh</t>
  </si>
  <si>
    <t>Nguyên</t>
  </si>
  <si>
    <t>vệ sinh trại, sinh hoạt công dân, quyên góp, về nguồn</t>
  </si>
  <si>
    <t>111320080</t>
  </si>
  <si>
    <t>Võ Trung</t>
  </si>
  <si>
    <t>111320081</t>
  </si>
  <si>
    <t>Hà Hữu</t>
  </si>
  <si>
    <t>vệ sinh trại, về nguồn, sinh hoạt công dân</t>
  </si>
  <si>
    <t>111320113</t>
  </si>
  <si>
    <t>Nguyễn Trọng</t>
  </si>
  <si>
    <t>vệ sinh trại, về nguồn, tuần lễ sinh hoạt công dân, quyên góp, tham gia clb, tham gia chi hội, được khen thưởng cấp khoa, tuyên dương, phát quà, tham gia cách mạng thanh niên, ủy viên</t>
  </si>
  <si>
    <t>111320082</t>
  </si>
  <si>
    <t>Võ Thị Cẩm</t>
  </si>
  <si>
    <t>Nhung</t>
  </si>
  <si>
    <t>111320039</t>
  </si>
  <si>
    <t>Nguyễn Trường</t>
  </si>
  <si>
    <t>Phát</t>
  </si>
  <si>
    <t>vệ sinh trại, về nguồn, sinh hoạt công dân, được khen thưởng,sinh hoạt đầu khóa, tham gia hoạt động phong trào của khoa,</t>
  </si>
  <si>
    <t>111320083</t>
  </si>
  <si>
    <t>Đặng Trần</t>
  </si>
  <si>
    <t>111320085</t>
  </si>
  <si>
    <t>Nguyễn Huyền Hạnh</t>
  </si>
  <si>
    <t>Phúc</t>
  </si>
  <si>
    <t>vệ sinh trại, về nguồn, sinh hoạt công dân, ủy viên, sinh hoạt công dân</t>
  </si>
  <si>
    <t>111320040</t>
  </si>
  <si>
    <t>Võ Thị Mỹ</t>
  </si>
  <si>
    <t>111320041</t>
  </si>
  <si>
    <t>Lâm Nhật</t>
  </si>
  <si>
    <t>nghỉ</t>
  </si>
  <si>
    <t>111320042</t>
  </si>
  <si>
    <t>Trương Công Phú</t>
  </si>
  <si>
    <t>Quí</t>
  </si>
  <si>
    <t>vệ sinh trại, về nguồn, sinh hoạt công dân, tham gia sinh hoạt, tham gia clb, quyên góp, tham gia hoạt động phong trào của khoa</t>
  </si>
  <si>
    <t>111320045</t>
  </si>
  <si>
    <t>Huỳnh Phát</t>
  </si>
  <si>
    <t>Tài</t>
  </si>
  <si>
    <t xml:space="preserve"> tham gia hội thao, tha dự chương trình văn nghệ, thành viên chi hội Trà Cú, tham gia clb được nhận thưởng, thi khởi nghiệp cấp tỉnh, nồng cốt clb khởi nghiệp, tham gia mùa hè xanh, hiến máu, tham gia tự quản, hội thi phòng chống tội phạm, tuần lễ sinh hoạt công dân, về nguồn, ủy viên clb môi trường, tham gia phong trào của trường</t>
  </si>
  <si>
    <t>111320086</t>
  </si>
  <si>
    <t>Lữ Minh</t>
  </si>
  <si>
    <t>Tâm</t>
  </si>
  <si>
    <t>tham gia clb, vệ sinh trại, về nguồn, tham gia chi hội, tuần lễ sinh hoạt công dân, được khen thưởng, ủy viên chi hội Duyên Hải, tham gia phong trào cấp khoa, sinh viên ưu tú</t>
  </si>
  <si>
    <t>111320088</t>
  </si>
  <si>
    <t>Nguyễn Kim</t>
  </si>
  <si>
    <t>vệ sinh trại, tham gia chi hội, tham gia sinh hoạt công dân, tham gia công tác xã hội, về nguồn</t>
  </si>
  <si>
    <t>111320050</t>
  </si>
  <si>
    <t>111320051</t>
  </si>
  <si>
    <t>Thạch Thị Bích</t>
  </si>
  <si>
    <t>Tiền</t>
  </si>
  <si>
    <t>111320052</t>
  </si>
  <si>
    <t>Âu Khải</t>
  </si>
  <si>
    <t>Tín</t>
  </si>
  <si>
    <t>vệ sinh trại, tham gia phong trào phòng chống tội phạm, tham gia tuần lễ sinh hoạt công dân, về nguồn</t>
  </si>
  <si>
    <t>111320055</t>
  </si>
  <si>
    <t>Đỗ Thị Kiều</t>
  </si>
  <si>
    <t>Trang</t>
  </si>
  <si>
    <t>vệ sinh trại, tham gia clb, tham gia sinh hoạt công dân, về nguồn, tham gia phong trào cấp khoa</t>
  </si>
  <si>
    <t>111320091</t>
  </si>
  <si>
    <t>Huỳnh Quốc</t>
  </si>
  <si>
    <t>Trưởng</t>
  </si>
  <si>
    <t>vệ sinh trại, tham gia tuần lễ sinh hoạt công dân, về nguồn, tham gia phong trào cấp khoa</t>
  </si>
  <si>
    <t>111320092</t>
  </si>
  <si>
    <t>Trịnh Dương Thanh</t>
  </si>
  <si>
    <t>111320056</t>
  </si>
  <si>
    <t>Nguyễn Phạm Thảo</t>
  </si>
  <si>
    <t>vệ sinh trại, tham gia chi hội, tham gia phòng chống tội phạm, tuần lễ sinh hoạt công dân, về nguồn, phó bí thư</t>
  </si>
  <si>
    <t>111320094</t>
  </si>
  <si>
    <t>Nguyễn Thế</t>
  </si>
  <si>
    <t>vệ sinh trại, tham gia clb, tham gia sinh hoạt công dân, tham gia công tác xã hội, về nguồn, tham gia phong trào cấp khoa</t>
  </si>
  <si>
    <t>111320058</t>
  </si>
  <si>
    <t>Văn Thành</t>
  </si>
  <si>
    <t>vệ sinh trại, tham gia phong trào cấp khoa</t>
  </si>
  <si>
    <t>111320057</t>
  </si>
  <si>
    <t>Võ Quang</t>
  </si>
  <si>
    <t xml:space="preserve">vệ sinh trại, tham gia tuần lễ sinh hoạt công dân, tham gia công tác xã hội, về nguồn, tham gia phong trào cấp khoa, </t>
  </si>
  <si>
    <t>111320096</t>
  </si>
  <si>
    <t>Giang Phú</t>
  </si>
  <si>
    <t>Vĩnh</t>
  </si>
  <si>
    <t>vệ sinh trại, tham gia chi hội, tham gia sinh hoạt công dân, công tác xã hội, về nguồn, lớp trưởng</t>
  </si>
  <si>
    <t>111320095</t>
  </si>
  <si>
    <t>Lê Văn</t>
  </si>
  <si>
    <t>vệ sinh trại, tham gia sinh hoạt công dân, công tác xã hội, về nguồn</t>
  </si>
  <si>
    <t>111320059</t>
  </si>
  <si>
    <t>Nguyễn Nhật Tường</t>
  </si>
  <si>
    <t>vệ sinh trại, tham gia sinh hoạt công dân, công tác xã hội</t>
  </si>
  <si>
    <t>111320060</t>
  </si>
  <si>
    <t>Huỳnh Ngọc</t>
  </si>
  <si>
    <t>Xinh</t>
  </si>
  <si>
    <t>vệ sinh trại</t>
  </si>
  <si>
    <t>111320061</t>
  </si>
  <si>
    <t>Phạm Như</t>
  </si>
  <si>
    <t>Ý</t>
  </si>
  <si>
    <t>vệ sinh trại, tham gia chi hội, tuần lễ sinh hoạt công dân, công tác xã hội, về nguồn</t>
  </si>
  <si>
    <t>Danh sách trên có…….sinh viên</t>
  </si>
  <si>
    <t xml:space="preserve">                                                                    Tên lớp: Đại học Nuôi trồng thủy sản; Bậc đào tạo: Đại học (Mã lớp: DA20TS)</t>
  </si>
  <si>
    <t>110320051</t>
  </si>
  <si>
    <t>An</t>
  </si>
  <si>
    <t>110320005</t>
  </si>
  <si>
    <t>Lê Đức</t>
  </si>
  <si>
    <t>ds về nguồn,ds tham gia giao lưu hs THPT của tỉnh Bến Tre, giấy khen tập thể DA20TS, tham gia lao động, thưc hiện khảo sát hk2, hỗ trợ đề tài cấp tỉnh, quyên góp trao quà tết.</t>
  </si>
  <si>
    <t>110320004</t>
  </si>
  <si>
    <t>Tuyên dương  đóng góp tích cực SV Châu Thành, giấy khen tập thể DA20TS, Về nguồn, giấy xác nhận thành viên CLB VHNT, thực hiện khảo sát, giấy chứng nhận tuần lễ sinh hoạt công dân,ds tham gia giao lưu hs THPT của tỉnh Bến Tre.</t>
  </si>
  <si>
    <t>110320072</t>
  </si>
  <si>
    <t>Mã Văn</t>
  </si>
  <si>
    <t>Tỉnh Bạc Liêu</t>
  </si>
  <si>
    <t xml:space="preserve">Khmer </t>
  </si>
  <si>
    <t xml:space="preserve">Lớp Trưởng </t>
  </si>
  <si>
    <t>xác nhận thành viên CLB NTVT,thực hiện khảo sát, tham gia hội nghị công tác Đoàn,tham gia chống dịch và giấy khen, giấy khen tập thể DA20TS, giấy khen thiết kế POSTER, nghiên cứu đề tài cấp tỉnh, tham gia về nguồn.</t>
  </si>
  <si>
    <t>110320003</t>
  </si>
  <si>
    <t>Trương Văn</t>
  </si>
  <si>
    <t>Điều</t>
  </si>
  <si>
    <t>Bạc Liêu</t>
  </si>
  <si>
    <t xml:space="preserve">Kinh </t>
  </si>
  <si>
    <t>hiến máu,cổ vũ cắm hoa,tham dự hội thao,bình chọn dự án khởi nghiệp tvu và giấy khen,ủng hộ miền trung,thành viên câu lạc bộ người tốt việc tốt,đối thoại giữa lãnh đạo khoa với sinh viên</t>
  </si>
  <si>
    <t>110320056</t>
  </si>
  <si>
    <t>Hào</t>
  </si>
  <si>
    <t>về nguồn, hỗ trợ chống dịch, giấy khen DA20TS, cổ vũ thiết kế poster, khảo sát.</t>
  </si>
  <si>
    <t>110320055</t>
  </si>
  <si>
    <t>Nguyễn Nhựt</t>
  </si>
  <si>
    <t>tham dự hội thaảo quốc tế, giấy khen DA20TS, về nguồn.</t>
  </si>
  <si>
    <t>110320053</t>
  </si>
  <si>
    <t>Dương Thị Kiều</t>
  </si>
  <si>
    <t>Hân</t>
  </si>
  <si>
    <t>thực hiện khảo sát, giấy khen da20ts, tham gia giao lưu hs THPT Bến Tre, trồng cây xanh, quyên góp trao quà tết, tham dự hội nghị đoàn khoa, về nguồn, tham gia trực tuyến về Đảng, thành viên CLB VHNT, tuyên truyên biển đảo, tham dự hội thảo quốc tế, cổ vũ thiết kế poster.</t>
  </si>
  <si>
    <t>110320054</t>
  </si>
  <si>
    <t>Võ Thị Ngọc</t>
  </si>
  <si>
    <t>thành viên câu lạc bộ người tốt việc tốt, quyên góp đợt 1,4,5, quyên góp trao quà tết, tham gia xuân bình an, giấy chứng nhận tuần lễ cong dân, dự văn nghệ, giấy khen DA20TS, lao động, về nguồn, quyên góp, cổ vũ poster, tuyên truyền biển đảo, hôi nghị quốc tế.</t>
  </si>
  <si>
    <t>110320009</t>
  </si>
  <si>
    <t>Trần Châu Duy</t>
  </si>
  <si>
    <t>Hoàng</t>
  </si>
  <si>
    <t xml:space="preserve">Bí Thư </t>
  </si>
  <si>
    <t>hỗ trợ văn nghệ,hỗ trợ phát quà, công nhận BCH, về nguồn,giấy khen DA20TS,chứng nhận sinh hoạt công dân, tuyên truyền phòng chống ma túy, chủ nhật xanh, tham gia olympic cán bộ tre,triển khai olympic, tham dự văn nghê, tham gia hội nghị công tác đoàn, tròng cây xanh, khảo sát, bằng khen ý tưởng khởi nghiệp.</t>
  </si>
  <si>
    <t>110320010</t>
  </si>
  <si>
    <t>Hồ Thị Thanh</t>
  </si>
  <si>
    <t>Hồng</t>
  </si>
  <si>
    <t>Trồng cây, tham gia olympic, chủ nhật xanh, tham dự đại hội sinh viên càng long,tham dư sinh viên 5 tốt, về nguồn chi hội, quyên góp đợt 5,1, quyên góp về nguồn,chứng nhận sinh hoạt công dân,khảo sát, chứng chỉ tiếng anh A, tuyên dương clb NTVT, thành viên nồng cốt clb NTVT, vườn hoa sinh viên, về nguồn, thành viên clb NTVT, Biểu dương.</t>
  </si>
  <si>
    <t>110320011</t>
  </si>
  <si>
    <t>Trần Minh</t>
  </si>
  <si>
    <t>tham gia hôiị nghị đoàn khoa, tham gia tập huấn sáng tạo sinh viên, giao lưu học sinh bến tre, tham gia hỗ trợ tiêm vacxin, về nguồn, giấy khen DA20TS, quyên góp trao quà tết, hỗ trợ phát quà.</t>
  </si>
  <si>
    <t>110320012</t>
  </si>
  <si>
    <t>Lê Quang</t>
  </si>
  <si>
    <t>giấy khen DA20TS,tham dự tuyên truyền biển đảo, tham dự hội thảo quốc tế, về nguồn.</t>
  </si>
  <si>
    <t>110320016</t>
  </si>
  <si>
    <t>Võ Thanh</t>
  </si>
  <si>
    <t>Lâm</t>
  </si>
  <si>
    <t>vệ sinh vườn hoa, cổ vũ thời trang, hiến máu, tham dự talk shhow, giấy khen học bổng khuyến khích, về nguồn, giao lưu học sinh thpt bến tre, triển khai cuộc thi olympic, lao động, giấy khen DA20TS, khảo sát, quyên góp trao quà tết.</t>
  </si>
  <si>
    <t>110320017</t>
  </si>
  <si>
    <t>Danh Thị Mỹ</t>
  </si>
  <si>
    <t>tham gia trực tuyến nghị quyết đại hội, về nguồn,quyên góp vè nguồn, giấy chứng nhận sinh hoạt đầu khóa, thành viên clb NTVT,  quyên góp clb đợt 1,2,4, gấy khen DA20TS, thực hiện khảo sát, thứ bảy tình nguyện, lao dộng khu vực B5 và D8.</t>
  </si>
  <si>
    <t>110320018</t>
  </si>
  <si>
    <t>110320019</t>
  </si>
  <si>
    <t>Lâm Phước</t>
  </si>
  <si>
    <t>hội nghị tổng kết công tác đoàn, về nguồn,khảo sát,giấy khen DA20TS, hội thảo quốc tế.</t>
  </si>
  <si>
    <t>hiến máu</t>
  </si>
  <si>
    <t>110320020</t>
  </si>
  <si>
    <t>Phan Hoàng</t>
  </si>
  <si>
    <t>tỉnh Bạc Liêu</t>
  </si>
  <si>
    <t>về nguồn, thực hiện khảo sát, giao lưu học sinh bến tre, tham dự hội thi quốc tế, tuyên truyền biển đảo.</t>
  </si>
  <si>
    <t>110320021</t>
  </si>
  <si>
    <t>Trịnh Huỳnh</t>
  </si>
  <si>
    <t>cỗ vũ thiết kế poster, thực hiện khảo sát,giấy khen DA20TS, về nguồn, than gia trực tuyến nghị quyết đại hội, giấy chứng nhận sinh hoạt đầu khóa,lao đọng, quyên góp clb, quyên góp đợt 5, quyên góp hoàng cảnh kk, quyên góp giúp bạn thành lợi, thành viên clb NTVT, tham dự hội thảo quốc tế, tuyên truyền biển đảo, quyên góp trao quà tết.</t>
  </si>
  <si>
    <t>kỹ năng sống,giấy xác nhận câu lạc bộ kỹ năng sống,cổ vũ cắm hoa,ủng hộ miền trung,đồng hành cùng sinh viên</t>
  </si>
  <si>
    <t>110320060</t>
  </si>
  <si>
    <t>Đỗ Thị</t>
  </si>
  <si>
    <t>Mộng</t>
  </si>
  <si>
    <t>trồng cây xanh, về nguồn, giấy khen chi đoàn DA20TS, quyên gópđợt 2, giao lưu sinh THPT tinh Bến Tre, tham gia hội nghị công tác đoàn, tham dự văn nghê MĐMX, tham gia trực tuyến, thực hiện khảo sát.</t>
  </si>
  <si>
    <t>110320022</t>
  </si>
  <si>
    <t>Cao Như</t>
  </si>
  <si>
    <t>tham gia hôi nghị công tác Đoàn, tham gia tập huấn sáng tạo sinh viên, hỗ trơ phát quà, về nguồn, tham gia tuyê truyền về tệ nạn ma túy, tham gia tròng cây, quyên góp trao quà tết,giấy khen DA20TS.</t>
  </si>
  <si>
    <t>110320023</t>
  </si>
  <si>
    <t>Trần Thị Oanh</t>
  </si>
  <si>
    <t>giấy ,chứng nhận sinh hoạt công dân.</t>
  </si>
  <si>
    <t>110320024</t>
  </si>
  <si>
    <t>Nguyễn Thị Ngọc</t>
  </si>
  <si>
    <t>thực hiện khảo sát, tham gia vườn hoa sinh viên, tham dự diễn đàn sinh viên năm tốt, thứ 7 tình nguyện, tham dự hành trình tôi yêu tổ quốc tôi, chăm sóc đường hoa long đức, chủ nhật xanh,thành viên clb NTVT, giấy khen CHSV Trà Cú, chứng nhận sinh hoạt công dân, quyên góp trao quà tết, quyên góp đợt 1, quyên góp về nguồn, về nguồn, tham gia thiết kế poster, tham gia lao động vệ sinh, tham gia trồng cây, tham gia trực tuyến, thi olympic.</t>
  </si>
  <si>
    <t>110320025</t>
  </si>
  <si>
    <t>Trần Nguyễn Huỳnh</t>
  </si>
  <si>
    <t>giấy khen DA20TS, vệ sinh vườn hoa sinh viên, hội viên tích cực,tuyên dương tiếp sức mùa thi, thực hiện khảo sát, trồng cây, olympic tiếng anh, tham gia trực tuyến tìm hiểu nghị quyết, về nguồn, chủ nhật xanh, trực văn phòng chi hội,quyên góp clb</t>
  </si>
  <si>
    <t>110320062</t>
  </si>
  <si>
    <t>110320028</t>
  </si>
  <si>
    <t>Võ Phan Trúc</t>
  </si>
  <si>
    <t>Đồng Nai</t>
  </si>
  <si>
    <t xml:space="preserve">Lớp Phó </t>
  </si>
  <si>
    <t>tham dưự hội thảo quốc tế, tham dự tuyên truyền biển đảo, quyên góp trao quà tết, về nguồn,olympic tiếng anh, chứng nhận sinh hoạt đầu khóa, giấy khen DA20TS,quyên góp clb đợt 4, thực hiện khảo sát.,,</t>
  </si>
  <si>
    <t>110320029</t>
  </si>
  <si>
    <t>Dương Thị Thu</t>
  </si>
  <si>
    <t>Quyên</t>
  </si>
  <si>
    <t xml:space="preserve">Ủy Viên </t>
  </si>
  <si>
    <t>tham gia olympic, quyên góp đợt 2, tuyên truyền phòng chống ma túy, tham gia olympic cán bộ trẻ, về nguồn CLB, trồng cây,giáy khen DA20TS, thi trực tuyến, quyết định BCH, chứng nhận tiếp sức mùa thi, trao quà tết, quyên góp dơt 1, quyên góp dợt 4, thành viên clb NTVT, tham gia xuân bình an, tham gia ánh sáng soi đường, thứ 7 tình nguyện,dư văn nghệ, cổ vũ poster.</t>
  </si>
  <si>
    <t>110320030</t>
  </si>
  <si>
    <t>Trịnh Đình</t>
  </si>
  <si>
    <t>Sơn</t>
  </si>
  <si>
    <t>Thanh Hóa</t>
  </si>
  <si>
    <t>110320063</t>
  </si>
  <si>
    <t>Diệp Trí</t>
  </si>
  <si>
    <t>110320031</t>
  </si>
  <si>
    <t>Lê Tấn</t>
  </si>
  <si>
    <t>tham gia giao lưu học sinh tỉnh bến tre,giấy khen DA20TS,về nguồn.</t>
  </si>
  <si>
    <t>110320065</t>
  </si>
  <si>
    <t>Thạch</t>
  </si>
  <si>
    <t>Thái</t>
  </si>
  <si>
    <t>tuyên truyền biển đảo, hội thảo quốc tế,tập huấn sáng tạo sinh viên, về nguồn,danh sách quyên góp trao quà tết, giấy khen DA20TS.</t>
  </si>
  <si>
    <t>110320034</t>
  </si>
  <si>
    <t>Hà Thế</t>
  </si>
  <si>
    <t>Thanh</t>
  </si>
  <si>
    <t>về nguồn, giấy khen DA20TS, tham gia hội nghị công tác đoàn, quyên góp trao quà tết, tham dự hội thảo quốc tế, phát triển thủy sản bền vững, tiếp nhận hồ sơ.</t>
  </si>
  <si>
    <t>110320033</t>
  </si>
  <si>
    <t>Sơn Thị Kim</t>
  </si>
  <si>
    <t>Sóc Trăng</t>
  </si>
  <si>
    <t xml:space="preserve">Phó Bí Thư </t>
  </si>
  <si>
    <t>bằng khen ý tưởng khởi nghiệp, hõ trợ tiêm vacxin, tham gia tuyến đầu chống dịch, quyên góp trao quà tết,công nhận BCH DA20TS, hỗ trợ phát quà, triển khai olympic, tham gia hội nghị công tác đoàn khoa.</t>
  </si>
  <si>
    <t>110320035</t>
  </si>
  <si>
    <t>Thạch Thị Chanh</t>
  </si>
  <si>
    <t>Thi</t>
  </si>
  <si>
    <t>giấy chứng nhận sinh hoạt công dân,hiến máu, tham gia văn nghệ, bch chi đoàn DA20TS, tham gia olympic cán bộ trẻ, thi trực tuyến tìm hiểu về đảng,về nguồn, thành viên clb NTVT,lao động, tham dự hội thảo quốc tế,giấy khen DA20TS.</t>
  </si>
  <si>
    <t>110320066</t>
  </si>
  <si>
    <t>Trầm Phước</t>
  </si>
  <si>
    <t>Thọ</t>
  </si>
  <si>
    <t>hiến máu, tham gia mini game, tham gia chung tay xoa dịu nỗi đau da cam, quyên góp trao quà tết, trồng cây xanh, về nguồn, giấy khen DA20TS.</t>
  </si>
  <si>
    <t>110320038</t>
  </si>
  <si>
    <t>Thúy</t>
  </si>
  <si>
    <t>cổ vũ thiết kế poster, thành viên ưu tú clb, thực hiện khảo sát, về nguồn,giấy khen DA20TS, bằng khen ý tưởng khởi nghiệp, hỗ trợ phát quà, quyên góp trao quà tết, tuyên truyền chống ma túy, tham gia olympic,tổng kết công tác đoàn, tham gia tập huấn,trồng cây xanh, xác nhận quyên góp đợt 5,tuyên sinh, người tốt việc tốt.</t>
  </si>
  <si>
    <t>110320036</t>
  </si>
  <si>
    <t>Trần Thị Anh</t>
  </si>
  <si>
    <t>thành viên clb NTVT, hoạt động tích cực chi hội sinh viên, hội viên ưu tú chi hội, chứng nhận sinh hoạt công dân, tuyên dương tiếp sức mùa thi, quyên góp đơt 2, ủng hộ người dân khu cách ly, chung tay xoa dịu nỗi đau da cam, vườn hoa sinh viên, cổ vũ thời trang, trực văn phòng,quyên góp trao quà tết, chủ nhật xanh, về nguồn, khảo sát, giấy khen DA20TS.</t>
  </si>
  <si>
    <t>110320039</t>
  </si>
  <si>
    <t>Tiến</t>
  </si>
  <si>
    <t>quyên góp trao quà tết, về nguồn, chứng nhận sinh hoạt công dân, tham dự hội thảo quốc tế,tuyên truyền biển đảo, giấy khen DA20TS.</t>
  </si>
  <si>
    <t>110320067</t>
  </si>
  <si>
    <t>110320041</t>
  </si>
  <si>
    <t>Trần Khánh</t>
  </si>
  <si>
    <t>Toàn</t>
  </si>
  <si>
    <t>về nguồn, giấy khen DA20TS, cổ vũ thiết kế poster, quyên góp trao quà tết, thực hiện khảo sát, tham dự hổi thảo quốc tế.</t>
  </si>
  <si>
    <t>110320068</t>
  </si>
  <si>
    <t>Thạch Thị Ngọc</t>
  </si>
  <si>
    <t>Tới</t>
  </si>
  <si>
    <t>hội thảo quốc tế, tham dư tuyên truyền biển đảo, quyên góp trao quà tết, thành viên clb VHNT, giấy khen DA20TS, về nguồn, triển khai olympic, tham gia cổ vũ poster.</t>
  </si>
  <si>
    <t>110320069</t>
  </si>
  <si>
    <t>Triết</t>
  </si>
  <si>
    <t>giấy khen DA20TS, thực hiên khảo sát, về nguồn,vệ sinh vườn hoa,hoàn thành tuần lễ sinh hoạt,thành viên CLB NTVT, tham dự talk show, cổ vũ thời trang,tham gia thi trực tuyến,tham gia trồng cây xanh, quyên góp.</t>
  </si>
  <si>
    <t>110320042</t>
  </si>
  <si>
    <t>Lê Thành</t>
  </si>
  <si>
    <t>về nguồn, tham dự hội thảo quốc tế, tham gia cổ vũ thiết kế poster, thực hiện khảo sát, giấy khen chi đoàn DA20TS, quyên góp trao quà tết.</t>
  </si>
  <si>
    <t>110320043</t>
  </si>
  <si>
    <t>Bùi Thị Diễm</t>
  </si>
  <si>
    <t>tham dư chủ nhật xanh, hỗ trợ tieesp nhận hồ sơ, giấy khen DA20TS, thành viên clb văn hóa nghệ thuật,hỗ trợ phát quà, cỗ vũ poster, hội nghị ông tác đoàn,tham gia tập huấn sáng tạo, về nguồn.</t>
  </si>
  <si>
    <t>110320046</t>
  </si>
  <si>
    <t>Nguyễn Đan</t>
  </si>
  <si>
    <t>Xác nhận thành viên CLB VHNT,giấy khen DA20TS, thành viên CLB NTVT, về nguồn, quyên góp trao quà tết,quyên góp đợt 5,hiến máu, về nguồn, tuyên truyên bienr đảo, lao động.</t>
  </si>
  <si>
    <t>110320049</t>
  </si>
  <si>
    <t>Huỳnh Thúy</t>
  </si>
  <si>
    <t>Vân</t>
  </si>
  <si>
    <t>tham gia chống dịch, tham gia truy vết lấy mẫu, về nguồn, giấy khen DA20TS, chứng nhận bồi dưỡng chính trị.</t>
  </si>
  <si>
    <t>110320050</t>
  </si>
  <si>
    <t>Lê Thị Tùng</t>
  </si>
  <si>
    <t>thứ 7 tình nguyện, triển khai olympic, thi trực tuyến, tham dự văn nghệ, trao quà tết, quyên góp dợt 1 dơt 4 đợt 2, thành viên clb NTVT, thực hiện khảo sát, giấy khen DA20TS, tham gia trồng cây xanh, BCH chi đòan DA20TS, về nguồn,tiếp sức mùa thi clb.</t>
  </si>
  <si>
    <t>110320071</t>
  </si>
  <si>
    <t>Nguyễn Phước</t>
  </si>
  <si>
    <t>tham gia olypic tiếng anh, thi trực tuyến, giấy khen DA20TS, về nguồn.</t>
  </si>
  <si>
    <t>Phụ lục 2</t>
  </si>
  <si>
    <t>Trà Vinh, ngày 08 tháng 3 năm 2022</t>
  </si>
  <si>
    <t>Học kỳ: II; Năm học: 2020 - 2021</t>
  </si>
  <si>
    <t>Tên lớp:  Thú y B; Bậc đào tạo: Đại học (Mã lớp: DA18TYB)</t>
  </si>
  <si>
    <t>Khóa: 2018; Hệ đào tạo: Chính quy</t>
  </si>
  <si>
    <t>111318143</t>
  </si>
  <si>
    <t>Nguyễn Tú</t>
  </si>
  <si>
    <t>17/10/2000</t>
  </si>
  <si>
    <t>về nguồn, tư vấn tuyển sinh, tham dự toạ  đàm chuyên đề</t>
  </si>
  <si>
    <t>111318137</t>
  </si>
  <si>
    <t>10/11/2000</t>
  </si>
  <si>
    <t>về nguồn, tin học, giấy khen, hội viên nồng cốt, giấy khen tiếp sức mùa thi,tham dự toạ  đàm chuyên đề, tham đại hội chi hội, tham gia lao động.</t>
  </si>
  <si>
    <t>111318139</t>
  </si>
  <si>
    <t>Đa</t>
  </si>
  <si>
    <t>17/03/2000</t>
  </si>
  <si>
    <t>Về nguồn, tham dự toạ  đàm chuyên đề</t>
  </si>
  <si>
    <t>111318141</t>
  </si>
  <si>
    <t>21/01/2000</t>
  </si>
  <si>
    <t>111318017</t>
  </si>
  <si>
    <t>Bùi Nhật</t>
  </si>
  <si>
    <t>02/09/2000</t>
  </si>
  <si>
    <t>Về nguồn,tham dự toạ  đàm chuyên đề</t>
  </si>
  <si>
    <t>111318020</t>
  </si>
  <si>
    <t>Trần Thị Thúy</t>
  </si>
  <si>
    <t>12/06/2000</t>
  </si>
  <si>
    <t>111318024</t>
  </si>
  <si>
    <t>Nguyễn Ngọc</t>
  </si>
  <si>
    <t>01/11/2000</t>
  </si>
  <si>
    <t>về nguòn, công tác xh, hội viên ưu tú, phong trào xã, sv 5 tốt, TTUD, tham dự toạ  đàm chuyên đề, tham dự hội thảo cấp Trường</t>
  </si>
  <si>
    <t>111318032</t>
  </si>
  <si>
    <t>Phan Quốc</t>
  </si>
  <si>
    <t>Khánh</t>
  </si>
  <si>
    <t>26/04/2000</t>
  </si>
  <si>
    <t>111318115</t>
  </si>
  <si>
    <t>Nguyễn Thị Hồng</t>
  </si>
  <si>
    <t>Tuyết</t>
  </si>
  <si>
    <t>05/12/2000</t>
  </si>
  <si>
    <t>về nguồn, tư vấn tuyển sinh, tham dự toạ đàm chuyên đề</t>
  </si>
  <si>
    <t>111318117</t>
  </si>
  <si>
    <t>20/10/2000</t>
  </si>
  <si>
    <t>111318122</t>
  </si>
  <si>
    <t>Cao Thế</t>
  </si>
  <si>
    <t>Đoàn</t>
  </si>
  <si>
    <t>01/07/2000</t>
  </si>
  <si>
    <t>về nguồn, tư vấn tuyển sinh</t>
  </si>
  <si>
    <t>111318125</t>
  </si>
  <si>
    <t>10/03/2000</t>
  </si>
  <si>
    <t>về nguồn, tư vấn tuyển sinh, quyên góp, ủng hộ quỷ, tham dự toạ đàm, học tậập làm theo tt HCM</t>
  </si>
  <si>
    <t>111318114</t>
  </si>
  <si>
    <t>Bùi Nhựt</t>
  </si>
  <si>
    <t>Minh</t>
  </si>
  <si>
    <t>về nguồn, môi trương, tư vấn tuyển sinh, toạ đàm chuyên đề</t>
  </si>
  <si>
    <t>111318129</t>
  </si>
  <si>
    <t>Võ Thị Tuyết</t>
  </si>
  <si>
    <t>12/04/2000</t>
  </si>
  <si>
    <t>về nguồồn, phó BT, tư vấấn tuyểển sinh,toạ đàm chuyên đề, dự toạ đàm cấp trường</t>
  </si>
  <si>
    <t>111318132</t>
  </si>
  <si>
    <t>La Nhật</t>
  </si>
  <si>
    <t>16/03/2000</t>
  </si>
  <si>
    <t>111318118</t>
  </si>
  <si>
    <t>Nguyễn Dư Linh</t>
  </si>
  <si>
    <t>19/11/2000</t>
  </si>
  <si>
    <t>111318119</t>
  </si>
  <si>
    <t>Đặng Mỹ</t>
  </si>
  <si>
    <t>27/06/1999</t>
  </si>
  <si>
    <t>về nguồn, tư vấn tuyển sinh, tham gia manglub, tham dự toạ  đàm chuyên đề</t>
  </si>
  <si>
    <t>111318126</t>
  </si>
  <si>
    <t>Đặng Trường</t>
  </si>
  <si>
    <t>03/03/2000</t>
  </si>
  <si>
    <t>111318130</t>
  </si>
  <si>
    <t>12/08/2000</t>
  </si>
  <si>
    <t>111318069</t>
  </si>
  <si>
    <t>Nguyễn Thúy</t>
  </si>
  <si>
    <t>Ái</t>
  </si>
  <si>
    <t>27/10/2000</t>
  </si>
  <si>
    <t>về nguồn, tư vấn tuyểển sinh, môi trường, tham dự toạ đàm chuyên đề, họi thảo quốc tê</t>
  </si>
  <si>
    <t>111318071</t>
  </si>
  <si>
    <t>Nguyễn Thị Hoài</t>
  </si>
  <si>
    <t>Bão</t>
  </si>
  <si>
    <t>10/07/2000</t>
  </si>
  <si>
    <t>về nguồn, tham gia hội thảo quốc tế, tham dự toạ đàm chuyên đề</t>
  </si>
  <si>
    <t>111318078</t>
  </si>
  <si>
    <t>Trương Hoàng</t>
  </si>
  <si>
    <t>Huân</t>
  </si>
  <si>
    <t>04/10/2000</t>
  </si>
  <si>
    <t>về nguồồn, môi trờờng, UV BCH CĐ, thiện nguyện, xác nhạn  CLB, tham dự toạ đàm chuyên đề</t>
  </si>
  <si>
    <t>111318082</t>
  </si>
  <si>
    <t>Trần Tuấn</t>
  </si>
  <si>
    <t>16/11/2000</t>
  </si>
  <si>
    <t>Về nguồn, tham dự toạ đàm chuyên đề</t>
  </si>
  <si>
    <t>111318086</t>
  </si>
  <si>
    <t>Khuyên</t>
  </si>
  <si>
    <t>21/10/1999</t>
  </si>
  <si>
    <t>Về nguồn,tham dự toạ đàm chuyên đề</t>
  </si>
  <si>
    <t>111318089</t>
  </si>
  <si>
    <t>Võ Nguyễn</t>
  </si>
  <si>
    <t>Nghĩa</t>
  </si>
  <si>
    <t>10/10/2000</t>
  </si>
  <si>
    <t>lớp trưởng, giấy chứng nhận môi trường, giấấy khen hiến máu, tư vấn tuyển sinh, hỗ trợ tân sinh viên, Xác nhận CLB,tham dự toạ đàm chuyên đề, tham dự hội thảo câp trường</t>
  </si>
  <si>
    <t>111318138</t>
  </si>
  <si>
    <t>16/09/2000</t>
  </si>
  <si>
    <t>về nguồn, tham gia hội thảo quốc tế</t>
  </si>
  <si>
    <t>111318093</t>
  </si>
  <si>
    <t>Bùi Minh</t>
  </si>
  <si>
    <t>Nguyệt</t>
  </si>
  <si>
    <t>111318108</t>
  </si>
  <si>
    <t>21/05/2000</t>
  </si>
  <si>
    <t>uv clb, môi trường, về nguồn,</t>
  </si>
  <si>
    <t>111318095</t>
  </si>
  <si>
    <t>Thạch Thị</t>
  </si>
  <si>
    <t>Oanh</t>
  </si>
  <si>
    <t>01/01/2000</t>
  </si>
  <si>
    <t>về nguồn, hội viên ưu tú, tham dự toạ  đàm chuyên đề</t>
  </si>
  <si>
    <t>111318121</t>
  </si>
  <si>
    <t>Lưu Văn Hải</t>
  </si>
  <si>
    <t>Đăng</t>
  </si>
  <si>
    <t>20/02/2000</t>
  </si>
  <si>
    <t>111318142</t>
  </si>
  <si>
    <t>Nguyễn Trương Thế</t>
  </si>
  <si>
    <t>09/02/1994</t>
  </si>
  <si>
    <t>111318140</t>
  </si>
  <si>
    <t>Trần Văn</t>
  </si>
  <si>
    <t>Lực</t>
  </si>
  <si>
    <t>Bí thư, tư vấấn tuyển sinh, môi truường, tham dự toạ  đàm chuyên đề, tham dự hội thảo câp trường</t>
  </si>
  <si>
    <t>Danh sách trên có 32 sinh viên</t>
  </si>
  <si>
    <t>HỘI ĐỒNG XÉT ĐIỂM RÈN LUYỆN</t>
  </si>
  <si>
    <t>Trà Vinh, ngày         tháng       năm 2022</t>
  </si>
  <si>
    <t xml:space="preserve">                                                                    Tên lớp: Đại học thú y khóa 2018; Bậc đào tạo: Đại học  (Mã lớp: DA18TYA)</t>
  </si>
  <si>
    <t xml:space="preserve">                                                                    Khóa: 2018; Hệ đào tạo: Chính quy</t>
  </si>
  <si>
    <t>Triệu Quốc</t>
  </si>
  <si>
    <t>19/07/2000</t>
  </si>
  <si>
    <t>ds</t>
  </si>
  <si>
    <t xml:space="preserve">Dương </t>
  </si>
  <si>
    <t>Bửu</t>
  </si>
  <si>
    <t>09/03/2000</t>
  </si>
  <si>
    <t>Lâm Thị Mỹ</t>
  </si>
  <si>
    <t>Diệu</t>
  </si>
  <si>
    <t>24/04/2000</t>
  </si>
  <si>
    <t>cn,ds</t>
  </si>
  <si>
    <t xml:space="preserve">Nguyễn Thái </t>
  </si>
  <si>
    <t xml:space="preserve">Nguyễn Thanh </t>
  </si>
  <si>
    <t>30/07/2000</t>
  </si>
  <si>
    <t xml:space="preserve">Phan Quốc </t>
  </si>
  <si>
    <t xml:space="preserve">Trần Anh </t>
  </si>
  <si>
    <t>15/01/2000</t>
  </si>
  <si>
    <t xml:space="preserve">Mai Việt </t>
  </si>
  <si>
    <t>12/11/2000</t>
  </si>
  <si>
    <t>Trần Duy</t>
  </si>
  <si>
    <t xml:space="preserve">Nguyễn Thành </t>
  </si>
  <si>
    <t>03/05/2000</t>
  </si>
  <si>
    <t xml:space="preserve">Nguyễn Minh </t>
  </si>
  <si>
    <t>20/04/2000</t>
  </si>
  <si>
    <t>Lý Quốc</t>
  </si>
  <si>
    <t>23/07/2000</t>
  </si>
  <si>
    <t>Phạm Bảo</t>
  </si>
  <si>
    <t xml:space="preserve">Lê Hoàng </t>
  </si>
  <si>
    <t>25/02/2000</t>
  </si>
  <si>
    <t>Hồ Nguyễn Hoài</t>
  </si>
  <si>
    <t>Trần Thị Yến</t>
  </si>
  <si>
    <t>13/05/2000</t>
  </si>
  <si>
    <t>Hồ Thị Hồng</t>
  </si>
  <si>
    <t>Son</t>
  </si>
  <si>
    <t>13/10/2000</t>
  </si>
  <si>
    <t xml:space="preserve">cn ds </t>
  </si>
  <si>
    <t xml:space="preserve">Nguyễn Giang </t>
  </si>
  <si>
    <t xml:space="preserve">Lê Thành </t>
  </si>
  <si>
    <t>30/04/2000</t>
  </si>
  <si>
    <t xml:space="preserve">cn xn ds </t>
  </si>
  <si>
    <t>Tuấn</t>
  </si>
  <si>
    <t>06/06/2000</t>
  </si>
  <si>
    <t xml:space="preserve">Lớp trưởng, </t>
  </si>
  <si>
    <t xml:space="preserve">Tô Đình </t>
  </si>
  <si>
    <t>28/04/2000</t>
  </si>
  <si>
    <t>Thạch Rít</t>
  </si>
  <si>
    <t>20/01/2000</t>
  </si>
  <si>
    <t xml:space="preserve">Lý Minh </t>
  </si>
  <si>
    <t>15/09/2000</t>
  </si>
  <si>
    <t>Lê Thị Phước</t>
  </si>
  <si>
    <t>06/02/1999</t>
  </si>
  <si>
    <t>cn nn</t>
  </si>
  <si>
    <t>Nguyễn Văn Khỏe</t>
  </si>
  <si>
    <t>14/11/1999</t>
  </si>
  <si>
    <t xml:space="preserve">ds   chứng nhận </t>
  </si>
  <si>
    <t>111318077</t>
  </si>
  <si>
    <t>Bùi Trọng</t>
  </si>
  <si>
    <t>Hiếu</t>
  </si>
  <si>
    <t>22/09/2000</t>
  </si>
  <si>
    <t xml:space="preserve">Trịnh Ngọc </t>
  </si>
  <si>
    <t>30/03/2000</t>
  </si>
  <si>
    <t>Nguyễn Quốc</t>
  </si>
  <si>
    <t xml:space="preserve">bí thư, chứng nhận, gk </t>
  </si>
  <si>
    <t>Huỳnh Lê Bảo</t>
  </si>
  <si>
    <t>Long</t>
  </si>
  <si>
    <t>01/11/1999</t>
  </si>
  <si>
    <t>Nguyễn Khải</t>
  </si>
  <si>
    <t>Nghiêm</t>
  </si>
  <si>
    <t>10/04/2000</t>
  </si>
  <si>
    <t>cn, ds</t>
  </si>
  <si>
    <t>111318113</t>
  </si>
  <si>
    <t>Võ Trần Phương</t>
  </si>
  <si>
    <t>Uyên</t>
  </si>
  <si>
    <t>22/7/2000</t>
  </si>
  <si>
    <t>bch, ds, xác nhận, gk</t>
  </si>
  <si>
    <t xml:space="preserve">Nguyễn Thúy </t>
  </si>
  <si>
    <t xml:space="preserve">Nguyễn Thị Tố </t>
  </si>
  <si>
    <t>11/11/2000</t>
  </si>
  <si>
    <t xml:space="preserve">cn tn xn ds </t>
  </si>
  <si>
    <t>Vương Anh</t>
  </si>
  <si>
    <t>14/02/2000</t>
  </si>
  <si>
    <t xml:space="preserve">cn gk, uv </t>
  </si>
  <si>
    <t xml:space="preserve">Thạch Kim </t>
  </si>
  <si>
    <t>01/01/1988</t>
  </si>
  <si>
    <t>Trần Bảo</t>
  </si>
  <si>
    <t>14/10/2000</t>
  </si>
  <si>
    <t>Danh sách trên có 36 sinh viên</t>
  </si>
  <si>
    <t>Nguyễn Văn Vui</t>
  </si>
  <si>
    <t>Lớp: DA16TYA ( Đại học Thú y B năm 2020)</t>
  </si>
  <si>
    <t>NGÀY SINH</t>
  </si>
  <si>
    <t>Nguyễn</t>
  </si>
  <si>
    <t>Ấn</t>
  </si>
  <si>
    <t>02/01/2002</t>
  </si>
  <si>
    <t>Danh Công</t>
  </si>
  <si>
    <t>Danh</t>
  </si>
  <si>
    <t>03/06/2002</t>
  </si>
  <si>
    <t>chứng nhận tuần sinh hoạt công dân</t>
  </si>
  <si>
    <t>Đặng Thị Hồng</t>
  </si>
  <si>
    <t>Diễm</t>
  </si>
  <si>
    <t>10/11/2001</t>
  </si>
  <si>
    <t>giấy xác nhận, hỗ trợ tiêu thụ thanh long, lễ giáng sinh</t>
  </si>
  <si>
    <t>Nguyễn Trần Hoàng</t>
  </si>
  <si>
    <t>Dũng</t>
  </si>
  <si>
    <t>19/03/2002</t>
  </si>
  <si>
    <t>LỚP PHÓ
chứng nhận từng sinh hoạt công dân , hỗ trợ văn nghệ mừng đảng mừng xuân, tham dự văn nghệ mừng đảng mừng xuân, giấy xác nhận thành viên, giấy xác nhận thành viên ưu tứu, thành viên clb 1 sức khỏe</t>
  </si>
  <si>
    <t>Lý Hồng</t>
  </si>
  <si>
    <t>Duyên</t>
  </si>
  <si>
    <t>18/06/2002</t>
  </si>
  <si>
    <t>thành viên ưu tú</t>
  </si>
  <si>
    <t>Từ Ngọc</t>
  </si>
  <si>
    <t>Điền</t>
  </si>
  <si>
    <t>06/04/2002</t>
  </si>
  <si>
    <t>Đỉnh</t>
  </si>
  <si>
    <t>12/08/2002</t>
  </si>
  <si>
    <t>Kiến Gia</t>
  </si>
  <si>
    <t>28/06/2002</t>
  </si>
  <si>
    <t>LỚP TRƯỞNG
hỗ trợ văn nghệ tham gia văn nghệ xác nhận thành viên, danh sach tuyên dương, xác nhận hội viên ưu tú, thành viên ưu tú, chưng nhận tuần sinh hoạt công dân, tuyên dương tiếp sức mùa thi, thành viên câu lạc bộ</t>
  </si>
  <si>
    <t>11/03/2002</t>
  </si>
  <si>
    <t>hỗ trợ văn nghệ mừng đảng mừng xuân, tham dự văn nghệ mừng đảng mừng xuân, giấy xác nhận thành viên, giấy xác nhận thành viên ưu tứu, hỗ trợ tiếp nhận hồ sơ</t>
  </si>
  <si>
    <t>Kim Đông</t>
  </si>
  <si>
    <t>11/10/2002</t>
  </si>
  <si>
    <t>Nguyễn Hoàng</t>
  </si>
  <si>
    <t>30/12/2002</t>
  </si>
  <si>
    <t>01/04/2002</t>
  </si>
  <si>
    <t>Nguyễn Thị Mỹ</t>
  </si>
  <si>
    <t>02/02/2002</t>
  </si>
  <si>
    <t xml:space="preserve">
hỗ trợ văn nghệ mừng đảng mừng xuân, tham dự văn nghệ mừng đảng mừng xuân, giấy xác nhận thành viên, giấy xác nhận thành viên ưu tứu</t>
  </si>
  <si>
    <t>Dương Trung</t>
  </si>
  <si>
    <t>09/11/2002</t>
  </si>
  <si>
    <t>LỚP PHÓ
Hội nghị câu lạc bộ, thành viên câu lạc bộ</t>
  </si>
  <si>
    <t>21/08/2002</t>
  </si>
  <si>
    <t>BÍ THƯ
chứng nhận từng sinh hoạt công dân , hỗ trợ văn nghệ mừng đảng mừng xuân, tham dự văn nghệ mừng đảng mừng xuân, giấy xác nhận thành viên, giấy xác nhận thành viên ưu tứu</t>
  </si>
  <si>
    <t>Phạm Huỳnh</t>
  </si>
  <si>
    <t>23/03/2002</t>
  </si>
  <si>
    <t>PHÓ BÍ THƯ
chứng nhận từng sinh hoạt công dân , hỗ trợ văn nghệ mừng đảng mừng xuân, tham dự văn nghệ mừng đảng mừng xuân, giấy xác nhận thành viên, giấy xác nhận thành viên ưu tứu, thành viên clb 1 sức khỏe</t>
  </si>
  <si>
    <t>Thạch Thị Chúc</t>
  </si>
  <si>
    <t>Ni</t>
  </si>
  <si>
    <t>19/09/2002</t>
  </si>
  <si>
    <t>giấy chứng nhận tuần sinh hoạt công dân, chứng chỉ tin học, giấy xác nhận thành viên,tham gia talkshow Huỳnh Như, giấy xác nhận hội viên,khảo giác chương trình các vấn đề bạo lực trên co sở giới</t>
  </si>
  <si>
    <t>Võ Hoàng</t>
  </si>
  <si>
    <t>Phi</t>
  </si>
  <si>
    <t>19/08/2002</t>
  </si>
  <si>
    <t>Danh hiệu thanh niên khỏe, giấy xác nhận thành viên</t>
  </si>
  <si>
    <t>Thảo</t>
  </si>
  <si>
    <t>06/09/2002</t>
  </si>
  <si>
    <t xml:space="preserve">chứng nhận tuần sinh hoạt công dân, tham gia talk show Huỳnh Như, </t>
  </si>
  <si>
    <t>Trần Huỳnh Quốc</t>
  </si>
  <si>
    <t>Thịnh</t>
  </si>
  <si>
    <t>20/05/2002</t>
  </si>
  <si>
    <t>chứng nhận từng sinh hoạt công dân , hỗ trợ văn nghệ mừng đảng mừng xuân, tham dự văn nghệ mừng đảng mừng xuân, giấy xác nhận thành viên, giấy xác nhận thành viên ưu tứu</t>
  </si>
  <si>
    <t>Đặng Thị Thảo</t>
  </si>
  <si>
    <t>23/01/2002</t>
  </si>
  <si>
    <t>giấy khen công tác hội và phong trào sinh viên, xác nhận thành viên ưu tú, chứng nhận tuần sinh hoạt công dân,chứng nhận hiến máu tình nguyện, tham dự văn nghệ hỗ trợ văn nghệ, xác nhận thành viên,danh sach cuộc thi khỏe hơn ỗi ngày đánh bay covid 19 mùa 2, tham gia talkshow Huỳnh Như</t>
  </si>
  <si>
    <t xml:space="preserve">Nguyễn Chí </t>
  </si>
  <si>
    <t>Nguyễn Bích</t>
  </si>
  <si>
    <t>27/11/2002</t>
  </si>
  <si>
    <t>mini game on lại truyền thống, giấy xsac nhận hội viên, hội viên ưu tú, danh sach nhận tuyên dương, tuyên dương, giấy chứng nhận, tuần sinh hoạt công dân, thành viên câu lạc bộ</t>
  </si>
  <si>
    <t>Ngô Thể</t>
  </si>
  <si>
    <t>03/04/2001</t>
  </si>
  <si>
    <t xml:space="preserve">PHÓ BÍ THƯ
chứng nhận tuần sinh hoạt công dân, giấy xác nhận hội viên, tham gia talk show Huỳnh Như, </t>
  </si>
  <si>
    <t>Biện Quốc</t>
  </si>
  <si>
    <t>Vương</t>
  </si>
  <si>
    <t>08/09/1992</t>
  </si>
  <si>
    <t>Danh sách trên có 38 sinh viên</t>
  </si>
  <si>
    <t>BỘ MÔN CNTY</t>
  </si>
  <si>
    <t>rồi</t>
  </si>
  <si>
    <t xml:space="preserve">                                                               Tên lớp: Thú y A; Bậc đào tạo Đại Học (Mã lớp:DA17TYA)</t>
  </si>
  <si>
    <t xml:space="preserve">                                                                    Khóa: 2017-2022; Hệ đào tạo: Chính quy</t>
  </si>
  <si>
    <t xml:space="preserve">Lâm Thái Trường </t>
  </si>
  <si>
    <t>Sơn Thị Som</t>
  </si>
  <si>
    <t>Khơ-me</t>
  </si>
  <si>
    <t>Mai Thị Huế</t>
  </si>
  <si>
    <t>Tin học, về nguồn</t>
  </si>
  <si>
    <t>Võ Đặng Hoàng</t>
  </si>
  <si>
    <t>Giang</t>
  </si>
  <si>
    <t>B1</t>
  </si>
  <si>
    <t>Lữ Thị Ngọc</t>
  </si>
  <si>
    <t>Lê Thị Thu</t>
  </si>
  <si>
    <t>Trần Thị Cẩm</t>
  </si>
  <si>
    <t>Phạm Ngọc</t>
  </si>
  <si>
    <t>Huỳnh Đăng</t>
  </si>
  <si>
    <t>Hy</t>
  </si>
  <si>
    <t>Nguyễn Duy</t>
  </si>
  <si>
    <t>Trần Đăng</t>
  </si>
  <si>
    <t>Khoa</t>
  </si>
  <si>
    <t>LP</t>
  </si>
  <si>
    <t>Võ Hoàng Đăng</t>
  </si>
  <si>
    <t>Khôi</t>
  </si>
  <si>
    <t>Nguyễn Đình</t>
  </si>
  <si>
    <t>Khương</t>
  </si>
  <si>
    <t>Lý Văn</t>
  </si>
  <si>
    <t>Võ Công</t>
  </si>
  <si>
    <t>Luận</t>
  </si>
  <si>
    <t>Lê Nguyễn Phượng</t>
  </si>
  <si>
    <t>Phạm Thanh</t>
  </si>
  <si>
    <t>Viên Thái</t>
  </si>
  <si>
    <t>Nguyễn Thi Thanh</t>
  </si>
  <si>
    <t>Nhã</t>
  </si>
  <si>
    <t>Tăng Minh</t>
  </si>
  <si>
    <t>PBT</t>
  </si>
  <si>
    <t xml:space="preserve">Đỗ Tấn </t>
  </si>
  <si>
    <t>Kim Anh</t>
  </si>
  <si>
    <t>Phạm Hoàng</t>
  </si>
  <si>
    <t xml:space="preserve">Phạm Thị Kiều </t>
  </si>
  <si>
    <t>Đoàn Thị Cẩm</t>
  </si>
  <si>
    <t>Phướng</t>
  </si>
  <si>
    <t>Nguyễn Văn Trường</t>
  </si>
  <si>
    <t>Đặng Văn</t>
  </si>
  <si>
    <t>Bùi Thị Hồng</t>
  </si>
  <si>
    <t>Thắm</t>
  </si>
  <si>
    <t>UV</t>
  </si>
  <si>
    <t>Dương Thị Hồng</t>
  </si>
  <si>
    <t>Thiện</t>
  </si>
  <si>
    <t>Lâm Phú</t>
  </si>
  <si>
    <t>UV, 5 TỐT, CLB, OLIMPIC ,CNX,,GK,CN, văn nghê,LĐ</t>
  </si>
  <si>
    <t>Nguyễn Thị Kim</t>
  </si>
  <si>
    <t xml:space="preserve">Hồ Minh </t>
  </si>
  <si>
    <t>Trầm Thị Bé</t>
  </si>
  <si>
    <t>Thùy</t>
  </si>
  <si>
    <t>Trần Thị Thu</t>
  </si>
  <si>
    <t>Thủy</t>
  </si>
  <si>
    <t>Ngô Thị Mỹ</t>
  </si>
  <si>
    <t>Lớp Trưởng</t>
  </si>
  <si>
    <t>Nguyễn Thị Thu</t>
  </si>
  <si>
    <t>Trâm</t>
  </si>
  <si>
    <t>Nguyễn Khắc</t>
  </si>
  <si>
    <t>Trí</t>
  </si>
  <si>
    <t>Hồ Triệu</t>
  </si>
  <si>
    <t>Danh sách trên có…52….sinh viên</t>
  </si>
  <si>
    <t xml:space="preserve">                                                                    Tên lớp: Đại học Nuôi trồng thủy sản; Bậc đào tạo: Đại học (Mã lớp: DA19TS)</t>
  </si>
  <si>
    <t xml:space="preserve">                                                                    Khóa: 2019; Hệ đào tạo: Chính quy</t>
  </si>
  <si>
    <t>Nguyễn Đông</t>
  </si>
  <si>
    <t>Á</t>
  </si>
  <si>
    <t>22/08/2001</t>
  </si>
  <si>
    <t>110319036</t>
  </si>
  <si>
    <t>Hà Phố</t>
  </si>
  <si>
    <t>11/06/1998</t>
  </si>
  <si>
    <t>Phạm Thị Dàng</t>
  </si>
  <si>
    <t>12/01/2001</t>
  </si>
  <si>
    <t>khuyến khích học tập, giấy xác nhận hội viên chi hội, danh sách( tham gia văn nghệ Mừng đảng mừng xuân )</t>
  </si>
  <si>
    <t>110319066</t>
  </si>
  <si>
    <t>Thạch Trung</t>
  </si>
  <si>
    <t>Cang</t>
  </si>
  <si>
    <t>02/01/2001</t>
  </si>
  <si>
    <t>110319042</t>
  </si>
  <si>
    <t>08/05/2001</t>
  </si>
  <si>
    <t>110319007</t>
  </si>
  <si>
    <t>Trần Đức</t>
  </si>
  <si>
    <t>04/01/2001</t>
  </si>
  <si>
    <t>110319005</t>
  </si>
  <si>
    <t>01/03/2001</t>
  </si>
  <si>
    <t>110319004</t>
  </si>
  <si>
    <t>Đặng Nhựt</t>
  </si>
  <si>
    <t>04/12/2001</t>
  </si>
  <si>
    <t>thành viên CLB, danh sách (tham gia khỏa sát biến đổi khí hậu, cuộc thi tìm hiểu nghị quyết, văn nghệ mừng đảng mừng xuân, tham gia cổ vũ, ,thi ánh sáng soi đường, tham gia Đại Hội Trù Bị, gây quỹ " Túi An Sinh Xã Hội"  )</t>
  </si>
  <si>
    <t>110319009</t>
  </si>
  <si>
    <t>07/01/2001</t>
  </si>
  <si>
    <t>giấy xác nhận thành viên CLB văn hóa nghệ thuật, danh sách (tham gia khỏa sát biến đổi khí hậu, thi ánh sáng soi đường, tham gia cổ vũ, hội viên tham gia tiếp sức mùa thi, giải bóng đá sinh viên nữ, văn nghệ mừng đảng mừng xuân)</t>
  </si>
  <si>
    <t>110319041</t>
  </si>
  <si>
    <t>Lương Thành</t>
  </si>
  <si>
    <t>21/02/2001</t>
  </si>
  <si>
    <t>danh sách về nguồn</t>
  </si>
  <si>
    <t>110319062</t>
  </si>
  <si>
    <t>BCH chi đoàn</t>
  </si>
  <si>
    <t>110319048</t>
  </si>
  <si>
    <t>14/03/2001</t>
  </si>
  <si>
    <t>thành viên CLB, danh sách (về nguồn, hỗ trợ hoạt động về nguồn, tham gia cổ vũ , tham gia họp trực tuyến CHSV huyện Duyên Hải, xác nhận hội viên CHSV huyện Duyên Hải, tham gia đại hội CHSV, tham gia đại hội Trù Bị, tham gia trò chơi 24/12, quỹ từ thiện giup đỡ gia đình khó khăn)</t>
  </si>
  <si>
    <t>110319067</t>
  </si>
  <si>
    <t>Trần Ngọc</t>
  </si>
  <si>
    <t>06/06/2001</t>
  </si>
  <si>
    <t>thành viên CLB, danh sách (cuộc thi tìm hiểu nghị quyết, văn nghệ mừng đảng mừng xuân)</t>
  </si>
  <si>
    <t>110319013</t>
  </si>
  <si>
    <t>Nguyễn Quang</t>
  </si>
  <si>
    <t>02/04/2001</t>
  </si>
  <si>
    <t>110319051</t>
  </si>
  <si>
    <t>Mến</t>
  </si>
  <si>
    <t>07/04/2001</t>
  </si>
  <si>
    <t xml:space="preserve"> danh sách (đóng góp quỹ vaccine, tham gia cổ vũ, tham dự hội nghị tổng kết công tác đoàn)</t>
  </si>
  <si>
    <t>110319016</t>
  </si>
  <si>
    <t>Mỹ</t>
  </si>
  <si>
    <t>07/10/2001</t>
  </si>
  <si>
    <t>giấy chứng nhận hoàn thành mùa hè xanh, giấy xác nhận thành viên CLB,  danh sách (tham gia khỏa sát biến đổi khí hậu, cuộc thi tìm hiểu nghị quyết, văn nghệ mừng đảng mừng xuân,thi ánh sáng soi đường, tham gia cổ vũ, tham gia Olympic tiếng anh 2021, Văn nghệ chào mừng năm học mới, )</t>
  </si>
  <si>
    <t>110319017</t>
  </si>
  <si>
    <t>Nguyễn Thị</t>
  </si>
  <si>
    <t>10/09/2001</t>
  </si>
  <si>
    <t>giấy khen khuyến khích học tập, giấy xác nhận thành viên CLB văn hóa nghệ thuật, danh sách (tham gia khỏa sát biến đổi khí hậu, cuộc thi tìm hiểu nghị quyết, văn nghệ chào mừng năm học mới 2020-2021, văn nghệ mừng đảng mừng xuân, thi ánh sáng soi đường, tham gia cổ vũ, Tổng kết công tác đoàn 2020-2021, đóng góp gây quỹ " túi an sinh xã hội", olympic tiếng anh 2021)</t>
  </si>
  <si>
    <t>110319018</t>
  </si>
  <si>
    <t>Trần Mộng Thanh</t>
  </si>
  <si>
    <t>Nghi</t>
  </si>
  <si>
    <t>23/11/2001</t>
  </si>
  <si>
    <t xml:space="preserve"> BCH  CLB văn hóa nghề thuật, giấy xác nhận hội viên, giấy tuyên dương hoàn thành nhiệm vụ tiếp sức mùa thi, giấy xác nhận hội viên ưu tú  , danh sách (tham gia khỏa sát biến đổi khí hậu, thi ánh sáng soi đường, , hội viên tham gia tiếp sức mùa thi, hỗ trợ văn nghệ mừng đảng mừng xuân)</t>
  </si>
  <si>
    <t>110319063</t>
  </si>
  <si>
    <t>11/07/2000</t>
  </si>
  <si>
    <t>110319037</t>
  </si>
  <si>
    <t>Nguyễn Thị Huỳnh</t>
  </si>
  <si>
    <t>06/11/2001</t>
  </si>
  <si>
    <t xml:space="preserve"> giấy xác nhận CLB, danh sách ( tham gia cổ vũ, văn nghệ mừng đảng mừng xuân, tham gia trò chơi 24/12, Mini game " đêm hội trăng rầm" )</t>
  </si>
  <si>
    <t>110319021</t>
  </si>
  <si>
    <t>Đỗ Hoàng</t>
  </si>
  <si>
    <t>04/05/2001</t>
  </si>
  <si>
    <t>danh sách (đóng góp quỹ vaccine, tham gia cổ vũ, tham dự hội nghị tổng kết công tác đoàn)</t>
  </si>
  <si>
    <t>110319043</t>
  </si>
  <si>
    <t>Võ Nguyễn Thiên</t>
  </si>
  <si>
    <t>07/07/2001</t>
  </si>
  <si>
    <t>110319050</t>
  </si>
  <si>
    <t>05/08/2000</t>
  </si>
  <si>
    <t>110319022</t>
  </si>
  <si>
    <t>05/06/2001</t>
  </si>
  <si>
    <t>110319038</t>
  </si>
  <si>
    <t>Trương Tấn</t>
  </si>
  <si>
    <t>110319023</t>
  </si>
  <si>
    <t>22/07/2001</t>
  </si>
  <si>
    <t>110319025</t>
  </si>
  <si>
    <t>Tấn</t>
  </si>
  <si>
    <t>12/02/2000</t>
  </si>
  <si>
    <t>Giấy khen khuyến khích học tập, giấy xác nhận thành CLB, danh sách (tham gia khỏa sát biến đổi khí hậu, cuộc thi tìm hiểu nghị quyết, văn nghệ mừng đảng mừng xuân, tham gia cổ vũ, gây quỹ " Túi An Sinh Xã Hội")</t>
  </si>
  <si>
    <t>110319044</t>
  </si>
  <si>
    <t>Thạch Thị Sê</t>
  </si>
  <si>
    <t>Tha</t>
  </si>
  <si>
    <t>01/02/2001</t>
  </si>
  <si>
    <t>BCH chi đoàn, giấy khen tiếp sức mùa thi, giấy xác nhận thành viên CLB văn hóa nghệ thuật, danh sách (tham gia khỏa sát biến đổi khí hậu, cuộc thi tìm hiểu nghị quyết, văn nghệ mừng đảng mừng xuân, tham gia cổ vũ )</t>
  </si>
  <si>
    <t>110319056</t>
  </si>
  <si>
    <t>Lâm Vương Thanh</t>
  </si>
  <si>
    <t>giấy xác nhận thành viên CLB văn hóa nghệ thuật,giấy xác nhận hội viên chi hội sinh viên Trà Cú, giấy khen khuyến khích học tập, tuyên dương hoan thành tốt tiếp sức mùa thi, danh sách (tham gia cổ vũ, hội viên tham gia tiếp sức mùa thi, văn nghệ mừng đảng mừng xuân, tiếp sức mùa thi 2021, tham gia đại hội Trù Bị 2021, thiam gia phát khẩu trang miễn phí tại xã Định An,đóng góp gây quỹ " túi an sinh xã hội" )</t>
  </si>
  <si>
    <t>110319061</t>
  </si>
  <si>
    <t>Mai Kết</t>
  </si>
  <si>
    <t>Thương</t>
  </si>
  <si>
    <t>05/05/2000</t>
  </si>
  <si>
    <t>110319049</t>
  </si>
  <si>
    <t>Huỳnh Hồng</t>
  </si>
  <si>
    <t>Tím</t>
  </si>
  <si>
    <t>01/08/2001</t>
  </si>
  <si>
    <t>giấy khen khuyến khích học tập</t>
  </si>
  <si>
    <t>29/03/2001</t>
  </si>
  <si>
    <t>thành viên CLB, danh sách (tham gia khỏa sát biến đổi khí hậu,thi ánh sáng soi đường, cuộc thi tìm hiểu nghị quyết, văn nghệ mừng đảng mừng xuân, tham gia cổ vũ, gây quỹ " Túi An Sinh Xã Hội"  )</t>
  </si>
  <si>
    <t>110319058</t>
  </si>
  <si>
    <t>Châu Quốc</t>
  </si>
  <si>
    <t>Trung</t>
  </si>
  <si>
    <t>22/11/2000</t>
  </si>
  <si>
    <t>LT</t>
  </si>
  <si>
    <t>giấy khen thưởng cấp trường thành tích học tập, danh sách (đóng góp quỹ vaccine , thành viên CLB khởi nghiệp)</t>
  </si>
  <si>
    <t>110319033</t>
  </si>
  <si>
    <t>Vỏ Tường</t>
  </si>
  <si>
    <t xml:space="preserve"> giấy xác nhận thành viên CLB văn hóa nghệ thuật, giấy xác nhận thành viên CLB NCKH, danh sách (tham gia khỏa sát biến đổi khí hậu, thi ánh sáng soi đường , văn nghệ mừng đảng mừng xuân, tham gia cổ vũ, tham gia tiếp sức mùa thi 2021 )</t>
  </si>
  <si>
    <t>Truyền</t>
  </si>
  <si>
    <t>26/6/2001</t>
  </si>
  <si>
    <t>BT</t>
  </si>
  <si>
    <t>Giấy khen khuyến khích học tập, quyết định công nhận ban chấp hành, giấy xác nhận thành viên CLB văn hóa nghệ thuật, giấy xác nhận BCH CLB NCKH, danh sách (tham gia khỏa sát biến đổi khí hậu, cuộc thi tìm hiểu nghị quyết, văn nghệ mừng đảng mừng xuân, tham gia cổ vũ, thi ánh sáng soi đường, Hội Nghị Sơ Kết 05 năm thực hiện chỉ thị số 05-CT/TW, tham gia triển khai thực hiện luật thanh niên, phát quà cho trẻ em khó khăn chịu ảnh hưởng của covid 19, lực lượng nồng cốt chi hội sinh viên, đóng góp gây quỹ " túi an sinh xã hội"  )</t>
  </si>
  <si>
    <t>110319047</t>
  </si>
  <si>
    <t>Vũ</t>
  </si>
  <si>
    <t>24/07/2000</t>
  </si>
  <si>
    <t>Tên lớp: Công nghệ thực phẩm ; Bậc đào tạo: Đại học (Mã lớp: DA18CNTP)</t>
  </si>
  <si>
    <t>116218001</t>
  </si>
  <si>
    <t>Nguyễn Thị Yến</t>
  </si>
  <si>
    <t>Hương</t>
  </si>
  <si>
    <t>24/06/2000</t>
  </si>
  <si>
    <t xml:space="preserve">  Ủy viên</t>
  </si>
  <si>
    <t>tham dự thi olympic tiếng anh, lao động vệ sinh, giấy khen hội viên tích cực, về nguồn, tham gia giờ trái đất, tham gia đại hội sinh viên, tham gia chương trình giao lưu văn hóa quốc tế, chạy olympic, tham gia thi ánh sáng soi đường, tham gia tập huấn an toàn giao thông, tham gia tọa đàm NCKH, sinh viên 5 tót, góp từ thiện, kháo sát môn học</t>
  </si>
  <si>
    <t>116218004</t>
  </si>
  <si>
    <t>Hà</t>
  </si>
  <si>
    <t>26/10/2000</t>
  </si>
  <si>
    <t xml:space="preserve">   Lớp phó</t>
  </si>
  <si>
    <t>chạy olympic, về nguồn, lao động vệ sinh, đóng góp từ thiện, khảo sát môn học</t>
  </si>
  <si>
    <t>116218009</t>
  </si>
  <si>
    <t>Thạch Út</t>
  </si>
  <si>
    <t>Mây</t>
  </si>
  <si>
    <t>09/10/1998</t>
  </si>
  <si>
    <t>lao động vệ sinh, giấy khen tiếp sức mùa thi, xác nhận hội viên ưu tú, đóng góp từ thiện, tuyên dương hội viên hoàn thành tốt nhiệm vụ, về nguồn, khảo sát môn học</t>
  </si>
  <si>
    <t>116218010</t>
  </si>
  <si>
    <t>Lâm Thị Kim</t>
  </si>
  <si>
    <t>chạy olympic, lao động, thi phòng chống tác hại thuốc lá, tiếp sức mùa thi, hiến máu nhân đạo, về nguồn, tham gia khảo sát biến đổi khí hạu, thi tìm hiểu nghị quyết đại hội đảng, góp từ thiện, khảo sát môn học</t>
  </si>
  <si>
    <t>116218011</t>
  </si>
  <si>
    <t>Lớp trưởng, thủ quỹ</t>
  </si>
  <si>
    <t>chạy olympic, lao động, hội viên chi hội tích cực, tham gia đại hội sinh viên, tham gia chủ nhật xanh, về nguồn, thi olympic tiếng anh, tham dự tọa đàm nghiên cứu khoa học, giấy khen chi hội, giấy khen tìm hiểu cuộc thi văn hóa quốc tế, cổ vũ thiết kế poster, tham gia khảo sát biến đổi khí hậu, tham gia tìm hiểu nghị quyết đại hội đảng, góp từ thiện, khảo sát môn học</t>
  </si>
  <si>
    <t>116218014</t>
  </si>
  <si>
    <t>Trần Quốc</t>
  </si>
  <si>
    <t>Tỉnh</t>
  </si>
  <si>
    <t>20/08/2000</t>
  </si>
  <si>
    <t>Lao động vệ sinh, về nguồn, góp từ thiện, khảo sát môn học</t>
  </si>
  <si>
    <t>116218024</t>
  </si>
  <si>
    <t>Nguyễn Hoài</t>
  </si>
  <si>
    <t>19/10/2000</t>
  </si>
  <si>
    <t>về nguồn, lao động, thi chạy olympic, nguyên góp từ thiện, kháo sát môn học</t>
  </si>
  <si>
    <t>116218057</t>
  </si>
  <si>
    <t>Nguyễn Thị Anh</t>
  </si>
  <si>
    <t>08/09/1999</t>
  </si>
  <si>
    <t>lao động vệ sinh, về nguồn, góp từ thiện, khảo sát môn học, chạy olympic, cổ vũ thiết ké poster</t>
  </si>
  <si>
    <t>116218032</t>
  </si>
  <si>
    <t>Lê Thị Lệ</t>
  </si>
  <si>
    <t>21/02/2000</t>
  </si>
  <si>
    <t>thi chạy olympic, tham gia lao động, về nguồn, tham gia cổ vũ phong trào, nguyên góp từ thiện, đánh giá môn học</t>
  </si>
  <si>
    <t>116218045</t>
  </si>
  <si>
    <t>Dương Thị Yến</t>
  </si>
  <si>
    <t>02/01/2000</t>
  </si>
  <si>
    <t>chạy olympic, lao động, thành viên tích cực chi hội, về nguồn, từ thiện, tham gia triển khai luật thanh niên, thi tìm hiểu nghị quyết đại hội đảng, tình nguyện mùa hè xanh, tham gia cổ vũ cuộc thi poster, tham dự tọa đàm NCKH, khảo sát môn học</t>
  </si>
  <si>
    <t>116218051</t>
  </si>
  <si>
    <t>Hồng Phúc</t>
  </si>
  <si>
    <t>Thoại</t>
  </si>
  <si>
    <t>05/03/2000</t>
  </si>
  <si>
    <t>tham gia lao động, về nguồn, tham gia thi tìm hiểu nghị quyết đại hội đảng, tham gia cổ vũ phong trào, tham gia khảo sát biến đổi khí hậu, nguyên góp từ thiện, khảo sát môn học</t>
  </si>
  <si>
    <t>116218026</t>
  </si>
  <si>
    <t>Nguyễn Hùng</t>
  </si>
  <si>
    <t>22/10/2000</t>
  </si>
  <si>
    <t>UVBCH đoàn khoa, Phó chủ nhiệm CLB Nghiên cứu khoa học</t>
  </si>
  <si>
    <t>lao động, về nguồn, cổ vũ thiết kế poster, tham dự hội nghị tổng kết năm học, nguyên góp từ thiện, kháo sát môn học</t>
  </si>
  <si>
    <t>116218040</t>
  </si>
  <si>
    <t>Nguyễn Ngọc Diễm</t>
  </si>
  <si>
    <t>My</t>
  </si>
  <si>
    <t>04/05/2000</t>
  </si>
  <si>
    <t>về nguồn, lao động, thi chạy olympic, cố vũ phong trào, nguyên góp từ thiện, kháo sát môn học</t>
  </si>
  <si>
    <t>116218061</t>
  </si>
  <si>
    <t>Đỗ Thị Tuyết</t>
  </si>
  <si>
    <t>15/05/1999</t>
  </si>
  <si>
    <t>hội viên tích cực, về nguồn, tham dự tọa đàm nghiên cứu khoa học, chạy olympic, lao động vệ sinh, tham gia cổ vũ cuọc thi, thi tìm hiểu nghị quyết đại hội đảng, đóng góp từ thiện, khảo sát môn học</t>
  </si>
  <si>
    <t>116218058</t>
  </si>
  <si>
    <t>Hà Thị Diễm</t>
  </si>
  <si>
    <t>18/12/1999</t>
  </si>
  <si>
    <t>thành viên CLB khởi nghiệp, giấy khen hội sinh viên, lao dộng vệ sinh, thi tìm hiểu tác hại thuốc lá, giấy khen thi khởi nghiệp, về nguồn, tiếp sức mùa thi, tham gia hội nghị tổng kết năm học, tham gia khảo sát biến đổi khí hậu, chạy olympic, góp từ thiện, khảo sát môn học</t>
  </si>
  <si>
    <t>116218059</t>
  </si>
  <si>
    <t>Thạch Sa</t>
  </si>
  <si>
    <t>Rát</t>
  </si>
  <si>
    <t>14/12/2000</t>
  </si>
  <si>
    <t>116218060</t>
  </si>
  <si>
    <t>Huỳnh Văn</t>
  </si>
  <si>
    <t>15/04/1999</t>
  </si>
  <si>
    <t>116217018</t>
  </si>
  <si>
    <t>Trần Thị Thanh</t>
  </si>
  <si>
    <t>14/10/1999</t>
  </si>
  <si>
    <t>Đánh giá xếp loại tốt từ Đoàn cơ sở</t>
  </si>
  <si>
    <t>Danh sách trên có 19 sinh viên</t>
  </si>
  <si>
    <t>Phục lục 2</t>
  </si>
  <si>
    <t xml:space="preserve">                                                                  Học kỳ: II; Năm học: 2020-2021</t>
  </si>
  <si>
    <t xml:space="preserve">                                                                  Tên lớp:  Công nghệ sinh học; Bậc đào tạo: Đại học (Mã lớp: DA20CNSH)</t>
  </si>
  <si>
    <t xml:space="preserve">                                                                  Khóa: 2020; Hệ đào tạo: Chính quy</t>
  </si>
  <si>
    <t>Lê Đình Gia</t>
  </si>
  <si>
    <t>28/01/2002</t>
  </si>
  <si>
    <t>UVTV đoàn khoa/ Phó bí thư</t>
  </si>
  <si>
    <t>Tham gia chi hội sv, đề tài cấp Trường</t>
  </si>
  <si>
    <t>Trần Thị Mộng</t>
  </si>
  <si>
    <t>31/07/2002</t>
  </si>
  <si>
    <t>Đề tài cấp Tỉnh</t>
  </si>
  <si>
    <t>Cao Thị Tứ</t>
  </si>
  <si>
    <t>Mụi</t>
  </si>
  <si>
    <t>Huỳnh Đoàn Thiện</t>
  </si>
  <si>
    <t>28/04/20002</t>
  </si>
  <si>
    <t>Tham gia chi hội sv, đề tài cấp Tỉnh</t>
  </si>
  <si>
    <t>16/3/2002</t>
  </si>
  <si>
    <t>Trương Thị Thanh</t>
  </si>
  <si>
    <t>Danh sách trên có 6 sinh viên</t>
  </si>
  <si>
    <t>Trà Vinh, ngày  17     tháng  03   năm 2022</t>
  </si>
  <si>
    <t xml:space="preserve">                                                                    Tên lớp: Nông nghiệp ; Bậc đào tạo: Đại học (Mã lớp: DA20NN)</t>
  </si>
  <si>
    <t xml:space="preserve">                                                                    Khóa: 2020.; Hệ đào tạo: Chính quy</t>
  </si>
  <si>
    <t>Đặng</t>
  </si>
  <si>
    <t xml:space="preserve">Về Nguồn, khảo sát online, tham gia câu lạc bộ, vệ sinh trại thực nghiệm, tham gia các hoạt động của trường, khoa, tuần sinh hoạt công dân.
</t>
  </si>
  <si>
    <t>Thạch Âu</t>
  </si>
  <si>
    <t>Đông</t>
  </si>
  <si>
    <t>09/10/2001</t>
  </si>
  <si>
    <t>Về Nguồn, khảo sát online, tham gia câu lạc bộ, vệ sinh trại thực nghiệm, tham gia các hoạt động của trường, khoa, các hoạt động từ thiện, đội sinh viên tự quản.</t>
  </si>
  <si>
    <t>04/04/2002</t>
  </si>
  <si>
    <t>Về Nguồn, khảo sát online, tham gia chi hội, vệ sinh trại thực nghiệm, tham gia các hoạt động của trường, khoa. tuần sinh hoạt công dân.</t>
  </si>
  <si>
    <t xml:space="preserve">Huỳnh Bảo </t>
  </si>
  <si>
    <t>08/06/2002</t>
  </si>
  <si>
    <t>Bí Thư</t>
  </si>
  <si>
    <t>Về Nguồn, khảo sát online, vệ sinh trại thực nghiệm, tham gia các hoạt động của trường, khoa.tuần sinh hoạt công dân. QĐ ban chấp hành, DS tham dự các hoạt động của khoa, DS Vệ sinh trại TT</t>
  </si>
  <si>
    <t>Nguyễn Thị Kiều</t>
  </si>
  <si>
    <t>Nứ</t>
  </si>
  <si>
    <t>03/12/2002</t>
  </si>
  <si>
    <t>Về Nguồn, khảo sát online, tham gia câu lạc bộ, vệ sinh trại thực nghiệm, tham gia các hoạt động của trường, khoa. tuần sinh hoạt công dân, QĐ ban chấp hành, DS tham dự các hoạt động của khoa, DS Vệ sinh trại TT.</t>
  </si>
  <si>
    <t xml:space="preserve">Về Nguồn, vệ sinh trại thực nghiệm, tham gia các hoạt động của trường, khoa. </t>
  </si>
  <si>
    <t xml:space="preserve">Phạm Quỳnh </t>
  </si>
  <si>
    <t>Giao</t>
  </si>
  <si>
    <t>26/11/2002</t>
  </si>
  <si>
    <t>Lớp Phó</t>
  </si>
  <si>
    <t>Về Nguồn, khảo sát online, tham gia câu lạc bộ, vệ sinh trại thực nghiệm, tham gia các hoạt động của trường, khoa, tuần hoạt công dân.</t>
  </si>
  <si>
    <t>Về Nguồn, khảo sát online, vệ sinh trại thực nghiệm, tham gia các hoạt động của trường, khoa.</t>
  </si>
  <si>
    <t>Xuất Sắc</t>
  </si>
  <si>
    <t>Kéo co, về nguồn, hiến máu,  đội tự quản, khảo sát online, tham gia chi hội, tham dự hoạt động khoa, trường, tuần sinh hoạt công dân, Ds vệ sinh trại.</t>
  </si>
  <si>
    <t>Danh sách trên có…9….sinh viên</t>
  </si>
  <si>
    <t>Tên lớp: Nuôi trồng thủy sản; Bậc đào tạo: Đại học (Mã lớp: DA18TS)</t>
  </si>
  <si>
    <t>Minh chứng</t>
  </si>
  <si>
    <t>110318066</t>
  </si>
  <si>
    <t>Huỳnh Thị Bão</t>
  </si>
  <si>
    <t>08/06/2000</t>
  </si>
  <si>
    <t>110318076</t>
  </si>
  <si>
    <t>Trần Thị Tuyết</t>
  </si>
  <si>
    <t>23/06/2000</t>
  </si>
  <si>
    <t>110318077</t>
  </si>
  <si>
    <t>13/08/1999</t>
  </si>
  <si>
    <t>110318004</t>
  </si>
  <si>
    <t>Dương Thị Ngọc</t>
  </si>
  <si>
    <t>27/06/2000</t>
  </si>
  <si>
    <t>110318005</t>
  </si>
  <si>
    <t>19/05/2000</t>
  </si>
  <si>
    <t>110318006</t>
  </si>
  <si>
    <t>110318009</t>
  </si>
  <si>
    <t>Giàu</t>
  </si>
  <si>
    <t>09/07/2000</t>
  </si>
  <si>
    <t>110318010</t>
  </si>
  <si>
    <t>27/12/2000</t>
  </si>
  <si>
    <t>110318012</t>
  </si>
  <si>
    <t>Kim Nguyễn Thanh</t>
  </si>
  <si>
    <t>09/02/2000</t>
  </si>
  <si>
    <t>110318013</t>
  </si>
  <si>
    <t>Trương Minh</t>
  </si>
  <si>
    <t>15/08/2000</t>
  </si>
  <si>
    <t>110318016</t>
  </si>
  <si>
    <t>Lê Thị Phượng</t>
  </si>
  <si>
    <t>Loan</t>
  </si>
  <si>
    <t>09/10/2000</t>
  </si>
  <si>
    <t>110318017</t>
  </si>
  <si>
    <t>Muội</t>
  </si>
  <si>
    <t>18/03/2000</t>
  </si>
  <si>
    <t>110318018</t>
  </si>
  <si>
    <t>27/04/2000</t>
  </si>
  <si>
    <t>110318021</t>
  </si>
  <si>
    <t>Võ Thị</t>
  </si>
  <si>
    <t>110318022</t>
  </si>
  <si>
    <t>Lê Thái</t>
  </si>
  <si>
    <t>110318024</t>
  </si>
  <si>
    <t>Dương Ngọc Phương</t>
  </si>
  <si>
    <t>14/11/2000</t>
  </si>
  <si>
    <t>110318029</t>
  </si>
  <si>
    <t>Lê Nguyễn Phú</t>
  </si>
  <si>
    <t>Quốc</t>
  </si>
  <si>
    <t>25/09/2000</t>
  </si>
  <si>
    <t>110318032</t>
  </si>
  <si>
    <t>Lương Hoàng Minh</t>
  </si>
  <si>
    <t>Tứ</t>
  </si>
  <si>
    <t>03/10/1999</t>
  </si>
  <si>
    <t>110318033</t>
  </si>
  <si>
    <t>Huỳnh Minh</t>
  </si>
  <si>
    <t>110318034</t>
  </si>
  <si>
    <t>07/03/2000</t>
  </si>
  <si>
    <t>110318036</t>
  </si>
  <si>
    <t>11/05/2000</t>
  </si>
  <si>
    <t>110318040</t>
  </si>
  <si>
    <t>Lê Ngọc Thảo</t>
  </si>
  <si>
    <t>24/02/2000</t>
  </si>
  <si>
    <t>110318042</t>
  </si>
  <si>
    <t>110318001</t>
  </si>
  <si>
    <t>Ngà</t>
  </si>
  <si>
    <t>07/10/1999</t>
  </si>
  <si>
    <t>110318002</t>
  </si>
  <si>
    <t>Thạch Anh</t>
  </si>
  <si>
    <t>27/06/1997</t>
  </si>
  <si>
    <t>110318023</t>
  </si>
  <si>
    <t>Mai Khánh</t>
  </si>
  <si>
    <t>17/08/2000</t>
  </si>
  <si>
    <t>110318027</t>
  </si>
  <si>
    <t>Võ Thị Yến</t>
  </si>
  <si>
    <t>11/10/2000</t>
  </si>
  <si>
    <t>110318053</t>
  </si>
  <si>
    <t>14/09/1998</t>
  </si>
  <si>
    <t>110318054</t>
  </si>
  <si>
    <t>Nguyễn Dương Duy</t>
  </si>
  <si>
    <t>11/12/2000</t>
  </si>
  <si>
    <t>110318055</t>
  </si>
  <si>
    <t>29/07/2000</t>
  </si>
  <si>
    <t>110318056</t>
  </si>
  <si>
    <t>Nguyễn Vũ</t>
  </si>
  <si>
    <t>02/10/2000</t>
  </si>
  <si>
    <t>110318063</t>
  </si>
  <si>
    <t>Mai Minh</t>
  </si>
  <si>
    <t>25/05/2000</t>
  </si>
  <si>
    <t>110318064</t>
  </si>
  <si>
    <t>110318065</t>
  </si>
  <si>
    <t>Châu Thị Thùy</t>
  </si>
  <si>
    <t>110318067</t>
  </si>
  <si>
    <t>Trần Bé</t>
  </si>
  <si>
    <t>24/09/2000</t>
  </si>
  <si>
    <t>110318070</t>
  </si>
  <si>
    <t>Tình</t>
  </si>
  <si>
    <t>20/08/1999</t>
  </si>
  <si>
    <t>110318071</t>
  </si>
  <si>
    <t>01/09/2000</t>
  </si>
  <si>
    <t>110318073</t>
  </si>
  <si>
    <t>Trần Thị Ngọc</t>
  </si>
  <si>
    <t>27/11/2000</t>
  </si>
  <si>
    <t>110318075</t>
  </si>
  <si>
    <t>Huỳnh Thị Thu</t>
  </si>
  <si>
    <t>Yên</t>
  </si>
  <si>
    <t>20/12/2000</t>
  </si>
  <si>
    <t>110318043</t>
  </si>
  <si>
    <t>Chí</t>
  </si>
  <si>
    <t>19/09/2000</t>
  </si>
  <si>
    <t>110318048</t>
  </si>
  <si>
    <t>Huỳnh Thị Mỹ</t>
  </si>
  <si>
    <t>18/11/2000</t>
  </si>
  <si>
    <t>117618008</t>
  </si>
  <si>
    <t>29/10/2000</t>
  </si>
  <si>
    <t>110318059</t>
  </si>
  <si>
    <t>28/11/2000</t>
  </si>
  <si>
    <t>bảo lưu</t>
  </si>
  <si>
    <t>110318061</t>
  </si>
  <si>
    <t>04/08/1999</t>
  </si>
  <si>
    <t>110318062</t>
  </si>
  <si>
    <t>Kim Ngọc Thu</t>
  </si>
  <si>
    <t>Hiền</t>
  </si>
  <si>
    <t>110318068</t>
  </si>
  <si>
    <t>Phia</t>
  </si>
  <si>
    <t>31/07/1998</t>
  </si>
  <si>
    <t>110318058</t>
  </si>
  <si>
    <t>Lâm Khánh</t>
  </si>
  <si>
    <t>110319070</t>
  </si>
  <si>
    <t xml:space="preserve">Võ Minh </t>
  </si>
  <si>
    <t>06/04/1999</t>
  </si>
  <si>
    <t>110318072</t>
  </si>
  <si>
    <t>Ôn Đan</t>
  </si>
  <si>
    <t>Thuần</t>
  </si>
  <si>
    <t>07/01/2000</t>
  </si>
  <si>
    <t>110318074</t>
  </si>
  <si>
    <t>Lê</t>
  </si>
  <si>
    <t>Văn</t>
  </si>
  <si>
    <t>13/08/2000</t>
  </si>
  <si>
    <t>Danh sách trên có 50 sinh viên</t>
  </si>
  <si>
    <t>clb nckh, chủ nhiệm đề tài, giấy khen học bổng, sv tự quản, chi hội SV, SHCD</t>
  </si>
  <si>
    <t>lơớp phó</t>
  </si>
  <si>
    <t>tham gia nckh, hỗ trợ kk, tvts</t>
  </si>
  <si>
    <t>lớp trưởng</t>
  </si>
  <si>
    <t>olympic tiếng anh, chạy việt dã, hội thao 2, chủ nhật xanh, dọn vệ sinh, tìm hiểu vh, giấy khen tìm hiểu văn hóa, thanh niên tình nguyện 5, ánh sáng soi đường, tết trồng cây, hỗ trợ kk 2, tiếp sức mùa thi, tham gia nckh, dự tọa đàm, văn nghệ 3, giấy khen tntt</t>
  </si>
  <si>
    <t>tham gia nckh, hỗ trợ kk, tvts, shcd</t>
  </si>
  <si>
    <t xml:space="preserve">                                                      Học kỳ: II; Năm học: 2020-2021</t>
  </si>
  <si>
    <t xml:space="preserve">                                                    Tên lớp: Đại học Nuôi trồng thủy sản; Bậc đào tạo: Đại học (Mã lớp: DA20CNTP)</t>
  </si>
  <si>
    <t xml:space="preserve">                                                     Khóa: 2020; Hệ đào tạo: Chính quy</t>
  </si>
  <si>
    <t>116220026</t>
  </si>
  <si>
    <t>Đặng Thị Kiều</t>
  </si>
  <si>
    <t>11/11/2002</t>
  </si>
  <si>
    <t>116220048</t>
  </si>
  <si>
    <t>Võ Hoàng Thúy</t>
  </si>
  <si>
    <t>22/08/2002</t>
  </si>
  <si>
    <t>116220030</t>
  </si>
  <si>
    <t>Lê Thị Trúc</t>
  </si>
  <si>
    <t>Đang</t>
  </si>
  <si>
    <t>03/11/2002</t>
  </si>
  <si>
    <t>116220025</t>
  </si>
  <si>
    <t>Nguyễn Anh</t>
  </si>
  <si>
    <t>Đào</t>
  </si>
  <si>
    <t>29/12/2002</t>
  </si>
  <si>
    <t xml:space="preserve">nghĩ </t>
  </si>
  <si>
    <t>116220006</t>
  </si>
  <si>
    <t>12/11/2002</t>
  </si>
  <si>
    <t>116220007</t>
  </si>
  <si>
    <t>Hồ Xuân</t>
  </si>
  <si>
    <t>27/10/2002</t>
  </si>
  <si>
    <t>116220009</t>
  </si>
  <si>
    <t>116220010</t>
  </si>
  <si>
    <t>07/04/2002</t>
  </si>
  <si>
    <t>116220046</t>
  </si>
  <si>
    <t>Lê Đăng</t>
  </si>
  <si>
    <t>01/05/2001</t>
  </si>
  <si>
    <t>116220012</t>
  </si>
  <si>
    <t>02/10/2002</t>
  </si>
  <si>
    <t>116220033</t>
  </si>
  <si>
    <t>09/04/2002</t>
  </si>
  <si>
    <t>116220016</t>
  </si>
  <si>
    <t>Trần Thanh</t>
  </si>
  <si>
    <t>01/10/2002</t>
  </si>
  <si>
    <t>116220035</t>
  </si>
  <si>
    <t>Nguyễn Võ Phong</t>
  </si>
  <si>
    <t>Phú</t>
  </si>
  <si>
    <t>06/05/2002</t>
  </si>
  <si>
    <t>116220017</t>
  </si>
  <si>
    <t>Hoàng Kim</t>
  </si>
  <si>
    <t>13/02/2002</t>
  </si>
  <si>
    <t>116220047</t>
  </si>
  <si>
    <t>Kim Thị Hồng</t>
  </si>
  <si>
    <t>Khơme</t>
  </si>
  <si>
    <t>116220019</t>
  </si>
  <si>
    <t>Lê Thị Thanh</t>
  </si>
  <si>
    <t>13/04/2002</t>
  </si>
  <si>
    <t>116220018</t>
  </si>
  <si>
    <t>Huỳnh Nguyễn Thanh</t>
  </si>
  <si>
    <t>Thoãng</t>
  </si>
  <si>
    <t>18/12/2002</t>
  </si>
  <si>
    <t>116220021</t>
  </si>
  <si>
    <t>Phạm Thị Anh</t>
  </si>
  <si>
    <t>Trà</t>
  </si>
  <si>
    <t>31/08/2001</t>
  </si>
  <si>
    <t>116220042</t>
  </si>
  <si>
    <t>Phạm Thị Ngọc</t>
  </si>
  <si>
    <t>28/03/2002</t>
  </si>
  <si>
    <t>116220022</t>
  </si>
  <si>
    <t>Mai Huy</t>
  </si>
  <si>
    <t>19/11/2002</t>
  </si>
  <si>
    <t>116220044</t>
  </si>
  <si>
    <t>Nguyễn Thị Tú</t>
  </si>
  <si>
    <t>16/06/2002</t>
  </si>
  <si>
    <t>116220023</t>
  </si>
  <si>
    <t>16/12/2002</t>
  </si>
  <si>
    <t>116220045</t>
  </si>
  <si>
    <t>Phan Thị Thúy</t>
  </si>
  <si>
    <t>11/02/2002</t>
  </si>
  <si>
    <t>116220024</t>
  </si>
  <si>
    <t>Lai Kim</t>
  </si>
  <si>
    <t>01/07/2002</t>
  </si>
  <si>
    <t>Nghỉ- LT</t>
  </si>
  <si>
    <t>Danh sách trên có 15 sinh viên</t>
  </si>
  <si>
    <t>Giang Kiến Quốc</t>
  </si>
  <si>
    <t>Tên lớp: Công nghệ sinh học; Bậc đào tạo: Đại học (Mã lớp: DA18CNSH)</t>
  </si>
  <si>
    <t>116718003</t>
  </si>
  <si>
    <t>23/04/2000</t>
  </si>
  <si>
    <t>117718003</t>
  </si>
  <si>
    <t>Châu Tiểu</t>
  </si>
  <si>
    <t>Kì</t>
  </si>
  <si>
    <t>24/03/2000</t>
  </si>
  <si>
    <t>116718006</t>
  </si>
  <si>
    <t>Liểu</t>
  </si>
  <si>
    <t>06/12/2000</t>
  </si>
  <si>
    <t>117718016</t>
  </si>
  <si>
    <t>21/07/2000</t>
  </si>
  <si>
    <t>SV5T</t>
  </si>
  <si>
    <t>117718023</t>
  </si>
  <si>
    <t>Lương Thị Ngọc</t>
  </si>
  <si>
    <t>Quyền</t>
  </si>
  <si>
    <t>25/07/2000</t>
  </si>
  <si>
    <t>117718009</t>
  </si>
  <si>
    <t>Danh sách trên có 06 sinh viên</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</si>
  <si>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Tham dự cuộc thi tuổi trẻ đại học Trà Vinh với pháp luật</t>
  </si>
  <si>
    <t>- Đoàn viên, thanh niên trồng cây xanh tại nhà</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</si>
  <si>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Tham dự "hội thi biểu diễn trang tìm kiếm về kinh tế, văn hóa xã hội các nước trên thế giới lồng ghép tuyên truyền đối ngoại" cấp tỉnh.
- Tham dự cuộc thi tuổi trẻ đại học Trà Vinh với pháp luật
- Giấy xác nhận Quyên góp ủng hộ quỹ người nghèo.
- Giấy chứng nhận "Đã hoàn thành khóa đào tạo thực hành kiến thức và kỹ năng bổ trợ khởi nghiệp (từ 29/5/2021 đến 30/5/2021.</t>
  </si>
  <si>
    <t>- Đoàn viên, thanh niên trồng cây xanh tại nhà.
- Giấy chứng nhận "Đã hoàn thành khóa đào tạo thực hành kiến thức và kỹ năng bổ trợ khởi nghiệp (từ 29/5/2021 đến 30/5/2021.</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</si>
  <si>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Giấy xác nhận thành viên BCN câu lạc bộ văn hóa nghệ thuật
- Tham dự cuộc thi tuổi trẻ đại học Trà Vinh với pháp luật
- Tham dự văn nghệ mừng Đảng mừng xuân.
- Giấy Tuyên Dương của chi hội sinh viên huyện Châu Thành đã có nhiều đóng góp tích cực trong công tác hội và phòng trào sinh viên chi hội sinh viên Châu Thành nhiệm kì 2020 - 2021.
- Giấy xác nhận Quyên góp ủng hộ quỹ người nghèo.</t>
  </si>
  <si>
    <t>- Đoàn viên, thanh niên trồng cây xanh tại nhà.
- Tham dự hội nghị tổng kết công tác đoàn năm học 2020 - 2021, triển khai chương trình năm học 2021 - 2022 và kết hợp chương trình tặng lì xì sinh viên khoa nông nghiệp - thủy sản và sinh viên viện khoa học công nghệ môi trường có hoàn cảnh khó khăn đón tết nguyên đán nhâm dần năm 2022.</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</si>
  <si>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Tham dự tập huấn "hoạt động sáng tạo sinh viên bằng phương thức động não".</t>
  </si>
  <si>
    <t xml:space="preserve"> -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Đóng góp kinh phí mua sửa tặng cho trẻ em có hoàn cảnh khó khăn tại 05 xã trong khu vực cách ly y tế.
- Tham dự tập huấn "hoạt động sáng tạo sinh viên bằng phương thức động não".
- Tham dự cuộc thi tuổi trẻ đại học Trà Vinh với pháp luật
- Hội viên hỗ trợ tặng quà cho hộ gia đình khó khăn tại xã Đôn Châu - huyện Duyên Hải - tỉnh Trà Vinh.
- Hội viên tham gia dự Mitting kĩ niệm 71 năm ngày truyền thống học sinh, sinh viên hội sinh viên Việt Nam và trao danh hiệu sinh viên 5 tốt.
- Giấy xác nhận hội viên chi hội sinh viên huyện Duyên Hải trường Đại học Trà Vinh.
- Hội viên tham gia chuyên về nguồn và quên góp thăm tặng quà cho hộ gia đình khăn tại xã Đôn Chau - Huyện Duyên Hải - tỉnh Trà Vinh.</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</si>
  <si>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Tham dự tập huấn "hoạt động sáng tạo sinh viên bằng phương thức động não".
- Tham dự "hội thi biểu diễn trang tìm kiếm về kinh tế, văn hóa xã hội các nước trên thế giới lồng ghép tuyên truyền đối ngoại" cấp tỉnh.
- Tham dự cuộc thi tuổi trẻ đại học Trà Vinh với pháp luật
- Tham gia cổ vũ cuộc thi ý tưởng khởi nghiệp khoa Nông nghiệp - Thủy sản năm 2021 - ngày 31/5/2021.
- Tham gia cổ vũ cuộc thi ý tưởng khởi nghiệp khoa Nông nghiệp - Thủy sản năm 2021 - ngày 01/6/2021.</t>
  </si>
  <si>
    <t>Đoàn viên, thanh niên trồng cây xanh tại nhà</t>
  </si>
  <si>
    <t>- Đoàn viên, thanh niên trồng cây xanh tại nhà
- Tham dự hội nghị sơ kết 05 năm thực hiện chỉ thị số 05-CT/TW gắn với tuyên truyền kỷ niệm 110 năm Bác Hồ ra đi tìm đường cứu nước.
- Tham gia cổ vũ cuộc thi ý tưởng khởi nghiệp khoa Nông nghiệp - Thủy sản năm 2021 - ngày 31/5/2021.
- Tham gia cổ vũ cuộc thi ý tưởng khởi nghiệp khoa Nông nghiệp - Thủy sản năm 2021 - ngày 01/6/2021.</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</si>
  <si>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Đóng góp kinh phí mua sửa tặng cho trẻ em có hoàn cảnh khó khăn tại 05 xã trong khu vực cách ly y tế.
- Tham dự tập huấn "hoạt động sáng tạo sinh viên bằng phương thức động não".
- Tham dự hội nghị sơ kết 05 năm thực hiện chỉ thị số 05-CT/TW gắn với tuyên truyền kỷ niệm 110 năm Bác Hồ ra đi tìm đường cứu nước.</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</si>
  <si>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Đóng góp kinh phí mua sửa tặng cho trẻ em có hoàn cảnh khó khăn tại 05 xã trong khu vực cách ly y tế.
- Tham dự tập huấn "hoạt động sáng tạo sinh viên bằng phương thức động não".
- Tham dự "hội thi biểu diễn trang tìm kiếm về kinh tế, văn hóa xã hội các nước trên thế giới lồng ghép tuyên truyền đối ngoại" cấp tỉnh.
- Tham dự cuộc thi tuổi trẻ đại học Trà Vinh với pháp luật</t>
  </si>
  <si>
    <t>- Tham gia khảo sát biến đổi khí hậu thuộc "dự án đánh giá nhu cầu các chương trình chăm sóc y tế, biến bổi khí hậu và tạo ra việc làm nhằm xây dựng năng lực cộng đồng tại Việt Nam". - 
- Đoàn viên, thanh niên trồng cây xanh tại nhà. 
- Tham gia thi Ánh sáng soi đường do trung ương đoàn tổ chức.
- Giấy xác nhận Quyên góp ủng hộ quỹ người nghèo.</t>
  </si>
  <si>
    <t>- Tham gia khảo sát biến đổi khí hậu thuộc "dự án đánh giá nhu cầu các chương trình chăm sóc y tế, biến bổi khí hậu và tạo ra việc làm nhằm xây dựng năng lực cộng đồng tại Việt Nam". 
- Đoàn viên, thanh niên trồng cây xanh tại nhà.
- Tham gia thi Ánh sáng soi đường do trung ương đoàn tổ chức. 
- Giấy chứng nhận "Đã hoàn thành khóa đào tạo thực hành kiến thức và kỹ năng bổ trợ khởi nghiệp (từ 29/5/2021 đến 30/5/2021.</t>
  </si>
  <si>
    <t xml:space="preserve">                                                                                         </t>
  </si>
  <si>
    <t xml:space="preserve">                                       Tên lớp: Thú y B; Bậc đào tạo Đại Học (Mã lớp:DA17TYB)</t>
  </si>
  <si>
    <t xml:space="preserve">        Khóa: 2017-2022; Hệ đào tạo: Chính quy</t>
  </si>
  <si>
    <t>Dân 
tộc</t>
  </si>
  <si>
    <t xml:space="preserve">Nguyễn Đông </t>
  </si>
  <si>
    <t>giấy xác nhận hội viên, về nguồn, lực lượng nồng cốt, danh sách tình nguyện, danh sách tặng quà,  danh sách cuộc thi ánh sáng soi đường, công tác xã hội.</t>
  </si>
  <si>
    <t xml:space="preserve">Bành Thị Hồng </t>
  </si>
  <si>
    <t>Nguyễn Huy</t>
  </si>
  <si>
    <t>20/04/1999</t>
  </si>
  <si>
    <t>Tham gia đề tài, ds cổ vũ cuộc thi, chứng chỉ anh văn</t>
  </si>
  <si>
    <t>Công</t>
  </si>
  <si>
    <t>01/081998</t>
  </si>
  <si>
    <t>ứng dụng công nghệ thông tin 2021 thực tập về gửi</t>
  </si>
  <si>
    <t>Nguyễn Công</t>
  </si>
  <si>
    <t>Dinh</t>
  </si>
  <si>
    <t>19/09/1999</t>
  </si>
  <si>
    <t xml:space="preserve">n   </t>
  </si>
  <si>
    <t>Lâm Thị Ngọc</t>
  </si>
  <si>
    <t>Diệp</t>
  </si>
  <si>
    <t>Danh sách tham gia dự hội thảo</t>
  </si>
  <si>
    <t>Đoàn Nhật</t>
  </si>
  <si>
    <t>13/10/1999</t>
  </si>
  <si>
    <t>ứng dụng công nghệ thông tin</t>
  </si>
  <si>
    <t>chứng chỉ anh văn bổ sung sau</t>
  </si>
  <si>
    <t xml:space="preserve">Trương Thị Thúy </t>
  </si>
  <si>
    <t>giấy khen khuyến khích học tập, anh văn B1, ds tham gia cuộc thi hoạt động sáng tạo sinh viên bằng phương thức động não.</t>
  </si>
  <si>
    <t xml:space="preserve">Lê Thị Mỹ </t>
  </si>
  <si>
    <t>17/03/1999</t>
  </si>
  <si>
    <t>15/08/1999</t>
  </si>
  <si>
    <t xml:space="preserve"> Phó chủ nhiệm clb,  ds tham gia cuộc thi hoạt động sáng tạo sinh viên bằng phương thức động não.</t>
  </si>
  <si>
    <t>B1 Anh Văn bổ sung sau</t>
  </si>
  <si>
    <t xml:space="preserve">Lê Thị Ngọc </t>
  </si>
  <si>
    <t>15/09/19990</t>
  </si>
  <si>
    <t>Đinh Thái</t>
  </si>
  <si>
    <t>26/06/1999</t>
  </si>
  <si>
    <t>Đái Hồ</t>
  </si>
  <si>
    <t>20/01/1999</t>
  </si>
  <si>
    <t>giấy khen chi hội huyện càng long, hội viên nồng cốt, chứng chỉ anh văn bổ sung sau</t>
  </si>
  <si>
    <t>Nguyễn Thị Diệu</t>
  </si>
  <si>
    <t>21/05/1999</t>
  </si>
  <si>
    <t>tham gia đề tài nckh, chứng chỉ anh văn bổ sung sau</t>
  </si>
  <si>
    <t>Văng Nguyễn Đoan</t>
  </si>
  <si>
    <t>26/04/1999</t>
  </si>
  <si>
    <t>không nộp</t>
  </si>
  <si>
    <t xml:space="preserve"> ds tham gia cuộc thi hoạt độn sáng tạo sinh viên bằng phương thức động não.</t>
  </si>
  <si>
    <t>Kiếm</t>
  </si>
  <si>
    <t xml:space="preserve">Nguyễn Trường </t>
  </si>
  <si>
    <t>14/02/1997</t>
  </si>
  <si>
    <t>Nguyễn Thị Cẩm</t>
  </si>
  <si>
    <t>Liềl</t>
  </si>
  <si>
    <t xml:space="preserve">Liêng Ngọc </t>
  </si>
  <si>
    <t>24/03/1997</t>
  </si>
  <si>
    <t>NGHỈ HỌC</t>
  </si>
  <si>
    <t xml:space="preserve">Dương Hoài </t>
  </si>
  <si>
    <t>Lợi</t>
  </si>
  <si>
    <t>15/08/1998</t>
  </si>
  <si>
    <t>Võ Khánh</t>
  </si>
  <si>
    <t>Luật</t>
  </si>
  <si>
    <t>22/02/1999</t>
  </si>
  <si>
    <t>Khrme</t>
  </si>
  <si>
    <t>chứng chỉ anh văn, công tác xã hội bổ sung sau</t>
  </si>
  <si>
    <t>Rum Quách Chà</t>
  </si>
  <si>
    <t>Na</t>
  </si>
  <si>
    <t>16/12/1996</t>
  </si>
  <si>
    <t>ds tham gia cuộc thi hoạt động sáng tạo sinh viên bằng phương thức động não.</t>
  </si>
  <si>
    <t>Lâm Phạm Uyển</t>
  </si>
  <si>
    <t>13/04/1999</t>
  </si>
  <si>
    <t xml:space="preserve">Trương Thị Tuyết </t>
  </si>
  <si>
    <t>5T, mùa hè xanh, ứng dụng công nghệ thông tin cơ bản, giấy khen học bổng khích khích học tập,  ds dự khai mạc ngày hội việc làm, ds tham gia cổ vũ tìm hiểu HIV.</t>
  </si>
  <si>
    <t>Lê Trọng</t>
  </si>
  <si>
    <t>24/04/1995</t>
  </si>
  <si>
    <t>Thư khen tình nguyện phòng chống covid tỉnh đoàn, bằng khen thanh niên tình nguyện của tỉnh đoàn, kế hoạch mô hình sinh viên tự quản</t>
  </si>
  <si>
    <t xml:space="preserve">Nguyễn Trọng </t>
  </si>
  <si>
    <t>cổ vũ cấm hoa, ds tham gia hội thao, ứng dụng công nghệ trong sản xuất, ds tham dự triển lãm ...biển đảo, tìm hiểu HIV.</t>
  </si>
  <si>
    <t xml:space="preserve">Trương Chí </t>
  </si>
  <si>
    <t xml:space="preserve">Ứng dụng công nghệ thông tin, </t>
  </si>
  <si>
    <t xml:space="preserve">Dương Thị Yến </t>
  </si>
  <si>
    <t>24/08/1999</t>
  </si>
  <si>
    <t>ds tham gia cuộc thi hoạt độn sáng tạo sinh viên bằng phương thức động não, chứng chỉ tin học cơ bản</t>
  </si>
  <si>
    <t>Huỳnh Quỳnh</t>
  </si>
  <si>
    <t>31/12/1999</t>
  </si>
  <si>
    <t xml:space="preserve">  Danh sách tham gia khảo sát dự án năng luc65 cộng đồng</t>
  </si>
  <si>
    <t>Ưng Thị Thúy</t>
  </si>
  <si>
    <t>Ngoan</t>
  </si>
  <si>
    <t>16/08/1999</t>
  </si>
  <si>
    <t xml:space="preserve"> Tham ga đề tài cấp trường, chứng chỉ B1, danh sách cổ vũ cuộc thi</t>
  </si>
  <si>
    <t xml:space="preserve">Nguyễn Thị Huỳnh </t>
  </si>
  <si>
    <t>tham gia bình chọn khởi nghiệp, xác nhận chi hội</t>
  </si>
  <si>
    <t>Nguyễn Vinh</t>
  </si>
  <si>
    <t>29/09/1998</t>
  </si>
  <si>
    <t>Duy Hữu</t>
  </si>
  <si>
    <t>Phước</t>
  </si>
  <si>
    <t>Đoàn Hồng</t>
  </si>
  <si>
    <t>ds tham gia cuộc thi hoạt độn sáng tạo sinh viên bằng phương thức động não, hiến máu nhân đạo, hội thảo khoa học, sv 5 tốt</t>
  </si>
  <si>
    <t>Nguyễn Hồng</t>
  </si>
  <si>
    <t>26/09/1999</t>
  </si>
  <si>
    <t xml:space="preserve">Trần Thị Bích </t>
  </si>
  <si>
    <t>Phượng</t>
  </si>
  <si>
    <t>chứng nhận tốt nghiệp tiếng khmer, Anh văn B1, chứng chỉ tin học</t>
  </si>
  <si>
    <t xml:space="preserve">Trần Cao </t>
  </si>
  <si>
    <t xml:space="preserve">  </t>
  </si>
  <si>
    <t>anh văn B1 bổ sung sau, ds cổ vũ cuộc thi</t>
  </si>
  <si>
    <t>Thếch</t>
  </si>
  <si>
    <t>30/07/1997</t>
  </si>
  <si>
    <t>Giải nhì thiết kế poster, chứng nhận tham dự hội thảo khoa học quốc tế, ds tham gia cuộc thi hoạt độn sáng tạo sinh viên bằng phương thức động não.</t>
  </si>
  <si>
    <t>Lâm Quốc</t>
  </si>
  <si>
    <t>cổ vũ cấm hoa, bình chọn khởi nghiệp</t>
  </si>
  <si>
    <t xml:space="preserve">Trương Đăng </t>
  </si>
  <si>
    <t>25/06/1999</t>
  </si>
  <si>
    <t xml:space="preserve">Phan Chí </t>
  </si>
  <si>
    <t>13/12/1999</t>
  </si>
  <si>
    <t>Trần Ngọc Duy</t>
  </si>
  <si>
    <t>ds tham gia cuộc thi hoạt độn sáng tạo sinh viên bằng phương thức động não.</t>
  </si>
  <si>
    <t>Kim Sa</t>
  </si>
  <si>
    <t>The</t>
  </si>
  <si>
    <t>Nguyễn Phú</t>
  </si>
  <si>
    <t>29/10/1997</t>
  </si>
  <si>
    <t xml:space="preserve">tìm hiểu HIV, hiến máu tình nguyện, cổ vũ cấm hoa, ds hội thao, ds thi đấu bóng đá </t>
  </si>
  <si>
    <t xml:space="preserve">Phạm Thị Ngọc </t>
  </si>
  <si>
    <t>21/04/1999</t>
  </si>
  <si>
    <t>Đề tài khoa học cấp Trường, anh văn B1 bs sau</t>
  </si>
  <si>
    <t>Anh văn B1</t>
  </si>
  <si>
    <t>Thạch Triệu Huyền</t>
  </si>
  <si>
    <t>Anh văn B1, ds cổ vũ cuộc thi</t>
  </si>
  <si>
    <t>23/05/1999</t>
  </si>
  <si>
    <t xml:space="preserve">  ds tham gia cuộc thi hoạt độn sáng tạo sinh viên bằng phương thức động não, lực lượng nồng cốt</t>
  </si>
  <si>
    <t>Nguyễn Thị Mọng</t>
  </si>
  <si>
    <t>18/10/1999</t>
  </si>
  <si>
    <t xml:space="preserve">  ds tham gia cuộc thi hoạt độn sáng tạo sinh viên bằng phương thức động não, mô hình sinh viên tự quản</t>
  </si>
  <si>
    <t>24/10/1999</t>
  </si>
  <si>
    <t xml:space="preserve">Nguyễn Trần Thu </t>
  </si>
  <si>
    <t>13/09/1997</t>
  </si>
  <si>
    <t xml:space="preserve">Lê Hồng </t>
  </si>
  <si>
    <t xml:space="preserve"> thành viên clb một sức khỏe, chứng chỉ anh văn,</t>
  </si>
  <si>
    <t>Nguyễn Tuấn</t>
  </si>
  <si>
    <t>Danh sách trên có 59 sinh viên</t>
  </si>
  <si>
    <t>Tên lớp: Công nghệ thực phẩm ; Bậc đào tạo: Đại học (Mã lớp: DA19CNTP)</t>
  </si>
  <si>
    <t>Khóa: 2019; Hệ đào tạo: Chính quy</t>
  </si>
  <si>
    <t>Lớp: DA19CNTP(ĐH Công nghệ thực phẩm khóa 2019)</t>
  </si>
  <si>
    <t>Đặng Mai Trúc</t>
  </si>
  <si>
    <t>tham gia (về nguồn, dọn vệ sinh), khảo sát môn học</t>
  </si>
  <si>
    <t>Nguyễn Thị Ngoc</t>
  </si>
  <si>
    <t>Ngô Thị</t>
  </si>
  <si>
    <t>25/05/2001</t>
  </si>
  <si>
    <t>tham gia (về nguồn, dọn vệ sinh),
 sinh hoạt đầu khóa, khảo sát môn học, tin học cơ bản</t>
  </si>
  <si>
    <t>Nguyễn Thị Thảo</t>
  </si>
  <si>
    <t>17/10/2001</t>
  </si>
  <si>
    <t>tham gia (về nguồn, dọn vệ sinh), khảo sát môn học, sinh hoạt đầu khóa, giấy khen khởi nghiệp, tuyên dương chi hội, clb nckh</t>
  </si>
  <si>
    <t>Trần Phước</t>
  </si>
  <si>
    <t>24/02/2001</t>
  </si>
  <si>
    <t>tham gia (về nguồn,dọn vệ sinh), khảo sát môn học</t>
  </si>
  <si>
    <t>tham gia (về nguồn, dã ngoại, dọn vệ sinh, ngày kết đôi,), khảo sát môn học, sinh hoạt đầu khóa, giấy khen khởi nghiệp, tuyên dương chi hội, clb nckh</t>
  </si>
  <si>
    <t>Thơ</t>
  </si>
  <si>
    <t>15/09/2001</t>
  </si>
  <si>
    <t xml:space="preserve">tham gia (về nguồn, dọn vệ sinh), khảo sát môn học, sinh hoạt đầu khóa, giấy chứng nhận, tuyên dương chi hội, clb nckh, sx tết, </t>
  </si>
  <si>
    <t>Huỳnh Quý</t>
  </si>
  <si>
    <t>tham gia (về nguồn, dọn vệ sinh), khảo sát môn học, clb người tốt việc tốt</t>
  </si>
  <si>
    <t>Dương Thị Phượng</t>
  </si>
  <si>
    <t>19/05/2001</t>
  </si>
  <si>
    <t>tham gia (về nguồn, dọn vệ sinh,), khảo sát môn học, sinh hoạt đầu khóa, giấy chứng nhận, mùa hè xanh, clb nckh, sx tết, tuyên dương sv 5 tốt, sv 5 khỏe, hiến máu., ý tưởng khởi nghiệp.</t>
  </si>
  <si>
    <t>Nguyễn Thảo</t>
  </si>
  <si>
    <t>tham gia (về nguồn, dọn vệ sinh),chứng nhận chiến sĩ, khảo sát môn học.</t>
  </si>
  <si>
    <t>29/05/2001</t>
  </si>
  <si>
    <t>tham gia (về nguồn, dọn vệ sinh), khảo sát môn học, sinh hoạt đầu khóa.</t>
  </si>
  <si>
    <t>Cao Thị Bích</t>
  </si>
  <si>
    <t>21/09/2001</t>
  </si>
  <si>
    <t>16/09/2001</t>
  </si>
  <si>
    <t>tham gia (về nguồn, dọn vệ sinh, tvts),
 sinh hoạt đầu khóa, khảo sát môn học.</t>
  </si>
  <si>
    <t>Lê Thị Bé</t>
  </si>
  <si>
    <t>28/11/2001</t>
  </si>
  <si>
    <t>tham gia (về nguồn, dọn vệ sinh, tvts),
 sinh hoạt đầu khóa, khảo sát môn học, olympic, chứng nhận tình nguyện, clb nckh.</t>
  </si>
  <si>
    <t>Nguyễn Ngọc Trúc</t>
  </si>
  <si>
    <t>25/04/2001</t>
  </si>
  <si>
    <t>tham gia (về nguồn, dọn vệ sinh,),
 sinh hoạt đầu khóa, khảo sát môn học, hội viên.</t>
  </si>
  <si>
    <t>Trịnh Ba</t>
  </si>
  <si>
    <t>Nhì</t>
  </si>
  <si>
    <t>tham gia (về nguồn, dọn vệ sinh),
 sinh hoạt đầu khóa, khảo sát môn học, chiến sĩ tình nguyện.</t>
  </si>
  <si>
    <t>Thạch Thị Huỳnh</t>
  </si>
  <si>
    <t>31/03/2001</t>
  </si>
  <si>
    <t>Lê Thị Cẩm</t>
  </si>
  <si>
    <t>Danh sách trên có 18 sinh viên</t>
  </si>
  <si>
    <t>tham gia (về nguồn, dọn vệ sinh),
 sinh hoạt đầu khóa, khảo sát môn học, tin học cơ bản 2021, olympic tiếng anh.</t>
  </si>
  <si>
    <t>Học kỳ: II; Năm học: 2020-2021</t>
  </si>
  <si>
    <t>Trà Vinh, ngày 27 tháng 03 năm 2022</t>
  </si>
  <si>
    <r>
      <t xml:space="preserve">Tham gia (lớp trưởng, Tham gia đề tài cấp tỉnh, thi poster, khởi nghiệp, lao động vệ sinh, mô hình tự quản, trồng cây xanh, </t>
    </r>
    <r>
      <rPr>
        <u/>
        <sz val="12"/>
        <color rgb="FF7030A0"/>
        <rFont val="Times New Roman"/>
        <family val="1"/>
      </rPr>
      <t>ung hộ tiền cho người dân trong khu cách lý covid-19</t>
    </r>
    <r>
      <rPr>
        <sz val="12"/>
        <color rgb="FF7030A0"/>
        <rFont val="Times New Roman"/>
        <family val="1"/>
      </rPr>
      <t>, )</t>
    </r>
  </si>
  <si>
    <t>Tham gia ( Tham gia đề tài cấp tỉnh, thi poster, khởi nghiệp, lao động vệ sinh, mô hình tự quản, trồng cây xanh,
 ung hộ tiền cho người dân trong khu cách lý covid-19, )</t>
  </si>
  <si>
    <t>Phó bí thư, ds</t>
  </si>
  <si>
    <t>Tham gia ( hiến máu, bồi dưỡng đảng viên, lao động vệ sinh,tham gia đề tài cấp tỉnh, mô hình tự quản)</t>
  </si>
  <si>
    <t>uv</t>
  </si>
  <si>
    <t>giaay khen</t>
  </si>
  <si>
    <t>giay khen</t>
  </si>
  <si>
    <t>B1,CLB,VNvs</t>
  </si>
  <si>
    <t>Tin hocclb</t>
  </si>
  <si>
    <t>VN</t>
  </si>
  <si>
    <t>PBT VN</t>
  </si>
  <si>
    <t>UV,GK,CLB,HMVN</t>
  </si>
  <si>
    <t>UV,CLB, GK, Đ ,B1,VN</t>
  </si>
  <si>
    <t>TQ vN</t>
  </si>
  <si>
    <t>BT, CLB,GK,VS, CN,VN</t>
  </si>
  <si>
    <t>ds clb,VN</t>
  </si>
  <si>
    <t>LT,GK, CLB, HM, Đ,về nguồn,HMctxh</t>
  </si>
  <si>
    <t>về nguồn,TSMT</t>
  </si>
  <si>
    <t>P.Bí thư</t>
  </si>
  <si>
    <t>VN(thieu minh chung)</t>
  </si>
  <si>
    <t>Về nguồn, quyên góp, giờ trái đấất, toạ đàm chuyên đề Uy vien</t>
  </si>
  <si>
    <t xml:space="preserve">CỘNG HÒA XÃ HỘI CHỦ NGHĨA VIỆT NAM </t>
  </si>
  <si>
    <t>KHOA NÔNG NGHIỆP - THỦY SẢN</t>
  </si>
  <si>
    <t>Độc lập-Tự Do-Hạnh Phúc</t>
  </si>
  <si>
    <t>Trà Vinh, ngày…….tháng…….năm 2022</t>
  </si>
  <si>
    <t>BẢNG ĐÁNH GIÁ KÊT QUẢ RÈN LUYỆN CỦA SINH VIÊN, HỌC SINH</t>
  </si>
  <si>
    <t xml:space="preserve">                                                                   Tên lớp: Thú y ; Bậc đào tạo: Đại học (Mã lớp: DA19TY (CO-OP))</t>
  </si>
  <si>
    <t xml:space="preserve">                                                                   Khóa: 2019 ; Hệ đào tạo: Chính quy</t>
  </si>
  <si>
    <t>NĂM SINH</t>
  </si>
  <si>
    <t>DÂN 
TỘC</t>
  </si>
  <si>
    <t>GHI 
CHÚ</t>
  </si>
  <si>
    <t>MINH CHỨNG</t>
  </si>
  <si>
    <t>Trần Nhựt</t>
  </si>
  <si>
    <t>23/2/2001</t>
  </si>
  <si>
    <t>BT, DS,AVA1, HB, TÌNH NGUYỆN, OLYMPIC, LAO ĐỘNG, VỀ NGUỒN, TUYỂN SINH, CLB, CHI HỘI, QUYÊN GÓP</t>
  </si>
  <si>
    <t xml:space="preserve">Dương Thị Hồng </t>
  </si>
  <si>
    <t>15/8/2001</t>
  </si>
  <si>
    <t>KO AV,TH, lđ</t>
  </si>
  <si>
    <t>PBT, DS, VỀ NGUỒN, QUYÊN GÓP</t>
  </si>
  <si>
    <t>Tduong cũ</t>
  </si>
  <si>
    <t>DS, GK,CHI HỘI, LAO ĐỘNG, VỀ NGUỒN, OLYMPIC, QUYÊN GÓP</t>
  </si>
  <si>
    <t xml:space="preserve">Lý Trường </t>
  </si>
  <si>
    <t>llnc,</t>
  </si>
  <si>
    <t>DS, OLYMPIC, LAO ĐỘNG, VỀ NGUỒN, QUYÊN GỐP</t>
  </si>
  <si>
    <t>Nguyễn Thị Bảo</t>
  </si>
  <si>
    <t>lđ</t>
  </si>
  <si>
    <t>DS, VỀ NGUỒN, QUYÊN GÓP, CLB</t>
  </si>
  <si>
    <t>Huỳnh Trần Phú</t>
  </si>
  <si>
    <t>Hậu</t>
  </si>
  <si>
    <t>28/3/2001</t>
  </si>
  <si>
    <t>DS. GK, OLYMPIC, LAO ĐỘNG, QUYÊN GÓP, VỀ NGUỒN</t>
  </si>
  <si>
    <t xml:space="preserve">Ngô Kim </t>
  </si>
  <si>
    <t>21/10/2001</t>
  </si>
  <si>
    <t>DS, OLYMPIC, VỀ NGUỒN, QUYÊN GÓP</t>
  </si>
  <si>
    <t xml:space="preserve">Nguyễn Hoàng </t>
  </si>
  <si>
    <t>30/5/2001</t>
  </si>
  <si>
    <t>DS, VỀ NGUỒN</t>
  </si>
  <si>
    <t>Phùng Vĩ</t>
  </si>
  <si>
    <t>16/4/2001</t>
  </si>
  <si>
    <t>Phạm Gia</t>
  </si>
  <si>
    <t>17/2/2001</t>
  </si>
  <si>
    <t>LT, UV, DS, VỀ NGUỒN, OLYMPIC, VỀ NGUỒN, QUYÊN GÓP</t>
  </si>
  <si>
    <t>24/3/2001</t>
  </si>
  <si>
    <t>DS, VỀ NGUỒN, QUYÊN GÓP, CLB, OLYMPIC</t>
  </si>
  <si>
    <t xml:space="preserve">Châu Hoàng </t>
  </si>
  <si>
    <t>27/5/2001</t>
  </si>
  <si>
    <t xml:space="preserve">Hà Minh </t>
  </si>
  <si>
    <t>Mẫn</t>
  </si>
  <si>
    <t>DS, VỀ NGUỒN, QUYÊN GÓP, HM</t>
  </si>
  <si>
    <t>31/1/2001</t>
  </si>
  <si>
    <t xml:space="preserve">Dương Bảo </t>
  </si>
  <si>
    <t>28/1/2001</t>
  </si>
  <si>
    <t>DS, VỀ NGUỒN, QUYÊN GÓP</t>
  </si>
  <si>
    <t xml:space="preserve">Nguyễn Thị Thanh </t>
  </si>
  <si>
    <t>30/1/2001</t>
  </si>
  <si>
    <t>Trịnh Thị Mỹ</t>
  </si>
  <si>
    <t>DS,VỀ NGUỒN, QUYÊN GÓP, CLB, GK, TÌNH NGUYỆN</t>
  </si>
  <si>
    <t xml:space="preserve">Lâm Trọng </t>
  </si>
  <si>
    <t>DS, QUYÊN GÓP, VỀ NGUỒN, OLYMPIC</t>
  </si>
  <si>
    <t>Quách Hữu</t>
  </si>
  <si>
    <t xml:space="preserve">Trần Trung </t>
  </si>
  <si>
    <t>25/5/2001</t>
  </si>
  <si>
    <t>Huỳnh Duy</t>
  </si>
  <si>
    <t>27/04/2001</t>
  </si>
  <si>
    <t>DS, QUYÊN GÓP, VỀ NGUỒN</t>
  </si>
  <si>
    <t>Đinh Nguyễn Quỳnh</t>
  </si>
  <si>
    <t>DS, CHI HỘI, VỀ NGUỒN, QUYÊN GÓP</t>
  </si>
  <si>
    <t xml:space="preserve">Đào Quang </t>
  </si>
  <si>
    <t>Nhựt</t>
  </si>
  <si>
    <t>Dương Hoàng</t>
  </si>
  <si>
    <t>DS, CLB, OLYMPIC, LAO ĐỘNG, QUYÊN GÓP, VỀ NGUỒN</t>
  </si>
  <si>
    <t>Trần Tú</t>
  </si>
  <si>
    <t xml:space="preserve">Nữ </t>
  </si>
  <si>
    <t>Lê Nhật</t>
  </si>
  <si>
    <t>28/12/2001</t>
  </si>
  <si>
    <t>UV, DS, OLYMPIC, LAO ĐỘNG, VỀ NGUỒN, QUYÊN GỐP</t>
  </si>
  <si>
    <t>Nguyễn Hoàng Minh</t>
  </si>
  <si>
    <t>13/06/2001</t>
  </si>
  <si>
    <t>DS, VỀ NGUỒN, QUYÊN GÓP, GK</t>
  </si>
  <si>
    <t>Nguyễn Lệ</t>
  </si>
  <si>
    <t>30/07/2001</t>
  </si>
  <si>
    <t>DS, TUYÊN SINH, VỀ NGUỒN, QUYÊN GÓP</t>
  </si>
  <si>
    <t xml:space="preserve">DS, LAO ĐỘNG, QUYÊN GÓP, VỀ NGUỒN, </t>
  </si>
  <si>
    <t>Danh Chành</t>
  </si>
  <si>
    <t>Thuơl</t>
  </si>
  <si>
    <t>30/12/1997</t>
  </si>
  <si>
    <t>LP, DS, CLB, LAO ĐỘNG, OLYMPIC, GK, PHÒNG DỊCH, QUYÊN GÓP, VỀ NGUỒN</t>
  </si>
  <si>
    <t>Dương Trần Cẩm</t>
  </si>
  <si>
    <t>DS, TUYỂN SINH, VỀ NGUỒN, QUYÊN GÓP</t>
  </si>
  <si>
    <t xml:space="preserve">Trương Trí </t>
  </si>
  <si>
    <t>Tính</t>
  </si>
  <si>
    <t>17/11/2001</t>
  </si>
  <si>
    <t xml:space="preserve">Tìa Thị Mạnh </t>
  </si>
  <si>
    <t>13/05/2001</t>
  </si>
  <si>
    <t>111319064</t>
  </si>
  <si>
    <t xml:space="preserve">Phạm Thị Thảo </t>
  </si>
  <si>
    <t>Trăm</t>
  </si>
  <si>
    <t>11/3/2001</t>
  </si>
  <si>
    <t>DS, CLB, VỀ NGUỒN, QUYÊN GÓP</t>
  </si>
  <si>
    <t>Lâm Ong Khánh</t>
  </si>
  <si>
    <t>26/02/2001</t>
  </si>
  <si>
    <t>Huỳnh Hoàng</t>
  </si>
  <si>
    <t>Vỉ</t>
  </si>
  <si>
    <t>UV, DS, CHI HỘI, TÌNH NGUYỆN, VỀ NGUỒN, OLYMPIC, QUYÊN GÓP</t>
  </si>
  <si>
    <t>DS, VỀ NGUỒN….</t>
  </si>
  <si>
    <t>Bất ổn 
(cho những cột không BT)</t>
  </si>
  <si>
    <t>x</t>
  </si>
  <si>
    <t>tham gia hội thao, tham dựu mitting cấp tỉnh, tha dự chương trình văn nghệ, thành viên chi hội Trà Cú, tham gia clb được nhận thưởng, thi khởi nghiệp cấp tỉnh, nồng cốt clb khởi nghiệp, tham gia mùa hè xanh, hiến máu, tham gia tự quản, hội thi phòng chống tội phạm, tuần lễ sinh hoạt công dân, về nguồn, ủy viên clb môi trường, tham gia phong trào của trường</t>
  </si>
  <si>
    <t>Học kỳ: 1I  ; Năm học: 2020-2021</t>
  </si>
  <si>
    <t>Trà Vinh, ngày  13    tháng  03   năm 2022</t>
  </si>
  <si>
    <t>Học kì II năm học 2020-2021</t>
  </si>
  <si>
    <t>Tên lớp: Nông nghiệp; Bậc đào tạo: Đại học (Mã lớp: DA18NN)</t>
  </si>
  <si>
    <t>1+AA15:P37+A15:P37</t>
  </si>
  <si>
    <t>114718005</t>
  </si>
  <si>
    <t>Thạch Đức</t>
  </si>
  <si>
    <t>07/02/2000</t>
  </si>
  <si>
    <t>114718029</t>
  </si>
  <si>
    <t>Diệp Phước</t>
  </si>
  <si>
    <t>25/12/2000</t>
  </si>
  <si>
    <t>116718068</t>
  </si>
  <si>
    <t>10/12/2000</t>
  </si>
  <si>
    <t>114718055</t>
  </si>
  <si>
    <t>19/01/1999</t>
  </si>
  <si>
    <t>114718056</t>
  </si>
  <si>
    <t>Hùng</t>
  </si>
  <si>
    <t>26/02/1999</t>
  </si>
  <si>
    <t>114718004</t>
  </si>
  <si>
    <t>Sơn Thị Trân</t>
  </si>
  <si>
    <t>114718009</t>
  </si>
  <si>
    <t>Nguyễn Thị Minh</t>
  </si>
  <si>
    <t>16/01/2000</t>
  </si>
  <si>
    <t>114718016</t>
  </si>
  <si>
    <t>Nguyễn Mỹ Ánh</t>
  </si>
  <si>
    <t>114718019</t>
  </si>
  <si>
    <t>16/05/2000</t>
  </si>
  <si>
    <t>114718021</t>
  </si>
  <si>
    <t>Trì Thị Rằng</t>
  </si>
  <si>
    <t>Sây</t>
  </si>
  <si>
    <t>01/04/2000</t>
  </si>
  <si>
    <t>114718022</t>
  </si>
  <si>
    <t>Ngô Thị Thúy</t>
  </si>
  <si>
    <t>114718023</t>
  </si>
  <si>
    <t>Ngô Trần Chí</t>
  </si>
  <si>
    <t>26/02/2000</t>
  </si>
  <si>
    <t>114718024</t>
  </si>
  <si>
    <t>Thạch Thị Bảo</t>
  </si>
  <si>
    <t>Xuyên</t>
  </si>
  <si>
    <t>114718041</t>
  </si>
  <si>
    <t>Phạm Nhựt</t>
  </si>
  <si>
    <t>10/04/1999</t>
  </si>
  <si>
    <t>UVD</t>
  </si>
  <si>
    <t>114718046</t>
  </si>
  <si>
    <t>Cao Đông</t>
  </si>
  <si>
    <t>Lượng</t>
  </si>
  <si>
    <t>13/02/2000</t>
  </si>
  <si>
    <t>114718047</t>
  </si>
  <si>
    <t>114718048</t>
  </si>
  <si>
    <t>Lâm Thế</t>
  </si>
  <si>
    <t>13/03/2000</t>
  </si>
  <si>
    <t>114718049</t>
  </si>
  <si>
    <t>Trương Thị Kiều</t>
  </si>
  <si>
    <t>22/03/2000</t>
  </si>
  <si>
    <t>114718051</t>
  </si>
  <si>
    <t>Trần Lâm Thế</t>
  </si>
  <si>
    <t>11/04/2000</t>
  </si>
  <si>
    <t>114718027</t>
  </si>
  <si>
    <t>06/04/2000</t>
  </si>
  <si>
    <t>114718030</t>
  </si>
  <si>
    <t>Nguyễn Thùy</t>
  </si>
  <si>
    <t>06/02/2000</t>
  </si>
  <si>
    <t>114718033</t>
  </si>
  <si>
    <t>Trần Anh</t>
  </si>
  <si>
    <t>Nhật</t>
  </si>
  <si>
    <t>20/06/2000</t>
  </si>
  <si>
    <t>114718035</t>
  </si>
  <si>
    <t>Sắc</t>
  </si>
  <si>
    <t>114718043</t>
  </si>
  <si>
    <t>Bùi Ngọc</t>
  </si>
  <si>
    <t>11/02/2000</t>
  </si>
  <si>
    <t>114718044</t>
  </si>
  <si>
    <t>02/05/2000</t>
  </si>
  <si>
    <t>114718053</t>
  </si>
  <si>
    <t>Huỳnh Bửu</t>
  </si>
  <si>
    <t>11/01/2000</t>
  </si>
  <si>
    <t>114718040</t>
  </si>
  <si>
    <t>Dương Triệu</t>
  </si>
  <si>
    <t>Dĩ</t>
  </si>
  <si>
    <t>08/04/2000</t>
  </si>
  <si>
    <t>114718052</t>
  </si>
  <si>
    <t>18/06/1999</t>
  </si>
  <si>
    <t>Danh sách trên có ….. sinh viên</t>
  </si>
  <si>
    <t>minhchung av,th</t>
  </si>
  <si>
    <t>in lại bảng chấm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</si>
</sst>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yy"/>
    <numFmt numFmtId="165" formatCode="mm/dd/yy"/>
  </numFmts>
  <fonts count="158">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Times New Roman"/>
      <family val="1"/>
    </font>
    <font>
      <sz val="10"/>
      <color rgb="FFFF0000"/>
      <name val="Times New Roman"/>
      <family val="1"/>
    </font>
    <font>
      <b/>
      <sz val="10"/>
      <color rgb="FFFF0000"/>
      <name val="Times New Roman"/>
      <family val="1"/>
    </font>
    <font>
      <sz val="12"/>
      <color rgb="FFFF0000"/>
      <name val="Times New Roman"/>
      <family val="1"/>
    </font>
    <font>
      <sz val="13"/>
      <name val="Times New Roman"/>
      <family val="1"/>
    </font>
    <font>
      <i/>
      <sz val="13"/>
      <name val="Times New Roman"/>
      <family val="1"/>
    </font>
    <font>
      <b/>
      <sz val="13"/>
      <name val="Times New Roman"/>
      <family val="1"/>
    </font>
    <font>
      <sz val="10"/>
      <name val="Times New Roman"/>
      <family val="1"/>
    </font>
    <font>
      <i/>
      <sz val="12"/>
      <name val="Times New Roman"/>
      <family val="1"/>
    </font>
    <font>
      <b/>
      <sz val="10"/>
      <name val="Times New Roman"/>
      <family val="1"/>
    </font>
    <font>
      <sz val="12"/>
      <name val="Times New Roman"/>
      <family val="1"/>
    </font>
    <font>
      <sz val="11"/>
      <name val="Times New Roman"/>
      <family val="1"/>
    </font>
    <font>
      <sz val="9"/>
      <name val="Times New Roman"/>
      <family val="1"/>
    </font>
    <font>
      <sz val="12"/>
      <color theme="1"/>
      <name val="Times New Roman"/>
      <family val="1"/>
    </font>
    <font>
      <b/>
      <i/>
      <sz val="12"/>
      <name val="Times New Roman"/>
      <family val="1"/>
    </font>
    <font>
      <b/>
      <sz val="12"/>
      <name val="Times New Roman"/>
      <family val="1"/>
    </font>
    <font>
      <sz val="10"/>
      <name val="Arial"/>
      <family val="2"/>
    </font>
    <font>
      <sz val="12"/>
      <color indexed="8"/>
      <name val="Times New Roman"/>
      <family val="1"/>
    </font>
    <font>
      <b/>
      <sz val="12"/>
      <color theme="1"/>
      <name val="Times New Roman"/>
      <family val="1"/>
    </font>
    <font>
      <i/>
      <sz val="12"/>
      <color theme="1"/>
      <name val="Times New Roman"/>
      <family val="1"/>
    </font>
    <font>
      <sz val="10"/>
      <color theme="1"/>
      <name val="Times New Roman"/>
      <family val="1"/>
    </font>
    <font>
      <b/>
      <sz val="10"/>
      <color theme="1"/>
      <name val="Times New Roman"/>
      <family val="1"/>
    </font>
    <font>
      <b/>
      <sz val="12"/>
      <color theme="1"/>
      <name val="Times New Roman"/>
      <family val="1"/>
      <charset val="163"/>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sz val="12"/>
      <color theme="1"/>
      <name val="Times New Roman"/>
      <family val="2"/>
    </font>
    <font>
      <b/>
      <sz val="11"/>
      <color rgb="FF3F3F3F"/>
      <name val="Calibri"/>
      <family val="2"/>
    </font>
    <font>
      <b/>
      <sz val="18"/>
      <color rgb="FF1F4A7E"/>
      <name val="Cambria"/>
      <family val="2"/>
    </font>
    <font>
      <sz val="12"/>
      <color rgb="FF000000"/>
      <name val="Times New Roman"/>
      <family val="1"/>
    </font>
    <font>
      <b/>
      <sz val="18"/>
      <color rgb="FF1F4A7E"/>
      <name val="Cambria"/>
      <family val="1"/>
    </font>
    <font>
      <sz val="10"/>
      <name val="Arial"/>
      <family val="2"/>
    </font>
    <font>
      <sz val="12"/>
      <name val="Times New Roman"/>
      <family val="1"/>
    </font>
    <font>
      <b/>
      <sz val="12"/>
      <name val="Times New Roman"/>
      <family val="1"/>
    </font>
    <font>
      <sz val="11"/>
      <color theme="1"/>
      <name val="Calibri"/>
      <family val="2"/>
      <scheme val="minor"/>
    </font>
    <font>
      <i/>
      <sz val="12"/>
      <name val="Times New Roman"/>
      <family val="1"/>
    </font>
    <font>
      <b/>
      <i/>
      <sz val="12"/>
      <name val="Times New Roman"/>
      <family val="1"/>
    </font>
    <font>
      <b/>
      <u/>
      <sz val="10"/>
      <name val="Times New Roman"/>
      <family val="1"/>
    </font>
    <font>
      <sz val="8"/>
      <name val="Times New Roman"/>
      <family val="1"/>
    </font>
    <font>
      <i/>
      <sz val="10"/>
      <name val="Times New Roman"/>
      <family val="1"/>
    </font>
    <font>
      <sz val="11"/>
      <color theme="1"/>
      <name val="Calibri"/>
      <family val="2"/>
      <charset val="163"/>
      <scheme val="minor"/>
    </font>
    <font>
      <sz val="10"/>
      <name val="Arial"/>
      <family val="2"/>
      <charset val="163"/>
    </font>
    <font>
      <sz val="9"/>
      <color indexed="8"/>
      <name val="Times New Roman"/>
      <family val="1"/>
      <charset val="163"/>
    </font>
    <font>
      <sz val="9"/>
      <color rgb="FFFF0000"/>
      <name val="Times New Roman"/>
      <family val="1"/>
      <charset val="163"/>
    </font>
    <font>
      <sz val="11"/>
      <color rgb="FFFF0000"/>
      <name val="Calibri"/>
      <family val="2"/>
      <scheme val="minor"/>
    </font>
    <font>
      <sz val="11"/>
      <color rgb="FFFF0000"/>
      <name val="Calibri"/>
      <family val="2"/>
      <charset val="163"/>
      <scheme val="minor"/>
    </font>
    <font>
      <sz val="11"/>
      <name val="Calibri"/>
      <family val="2"/>
      <scheme val="minor"/>
    </font>
    <font>
      <sz val="9"/>
      <name val="Times New Roman"/>
      <family val="1"/>
      <charset val="163"/>
    </font>
    <font>
      <sz val="11"/>
      <name val="Calibri"/>
      <family val="2"/>
      <charset val="163"/>
      <scheme val="minor"/>
    </font>
    <font>
      <sz val="9"/>
      <color theme="1"/>
      <name val="Times New Roman"/>
      <family val="1"/>
      <charset val="163"/>
    </font>
    <font>
      <sz val="9"/>
      <color theme="1"/>
      <name val="Microsoft Sans Serif"/>
      <family val="2"/>
      <charset val="163"/>
    </font>
    <font>
      <sz val="9"/>
      <color rgb="FFFF0000"/>
      <name val="Microsoft Sans Serif"/>
      <family val="2"/>
      <charset val="163"/>
    </font>
    <font>
      <sz val="12"/>
      <color rgb="FF7030A0"/>
      <name val="Times New Roman"/>
      <family val="1"/>
    </font>
    <font>
      <b/>
      <i/>
      <sz val="12"/>
      <color theme="1"/>
      <name val="Times New Roman"/>
      <family val="1"/>
    </font>
    <font>
      <sz val="14"/>
      <name val="Times New Roman"/>
      <family val="1"/>
    </font>
    <font>
      <sz val="14"/>
      <color theme="1"/>
      <name val="Times New Roman"/>
      <family val="1"/>
    </font>
    <font>
      <b/>
      <sz val="14"/>
      <name val="Times New Roman"/>
      <family val="1"/>
    </font>
    <font>
      <i/>
      <sz val="14"/>
      <name val="Times New Roman"/>
      <family val="1"/>
    </font>
    <font>
      <sz val="14"/>
      <color indexed="8"/>
      <name val="Times New Roman"/>
      <family val="1"/>
    </font>
    <font>
      <sz val="10"/>
      <color theme="1" tint="4.9989318521683403E-2"/>
      <name val="Arial"/>
      <family val="2"/>
    </font>
    <font>
      <i/>
      <sz val="12"/>
      <color theme="1" tint="4.9989318521683403E-2"/>
      <name val="Times New Roman"/>
      <family val="1"/>
    </font>
    <font>
      <sz val="11"/>
      <color theme="1" tint="4.9989318521683403E-2"/>
      <name val="Calibri"/>
      <family val="2"/>
      <charset val="163"/>
      <scheme val="minor"/>
    </font>
    <font>
      <sz val="11"/>
      <color theme="1" tint="4.9989318521683403E-2"/>
      <name val="Calibri"/>
      <family val="2"/>
      <scheme val="minor"/>
    </font>
    <font>
      <sz val="12"/>
      <color theme="1" tint="4.9989318521683403E-2"/>
      <name val="Times New Roman"/>
      <family val="1"/>
    </font>
    <font>
      <b/>
      <sz val="12"/>
      <color theme="1" tint="4.9989318521683403E-2"/>
      <name val="Times New Roman"/>
      <family val="1"/>
    </font>
    <font>
      <b/>
      <sz val="10"/>
      <color theme="1" tint="4.9989318521683403E-2"/>
      <name val="Times New Roman"/>
      <family val="1"/>
    </font>
    <font>
      <sz val="10"/>
      <name val="Arial"/>
      <family val="2"/>
    </font>
    <font>
      <b/>
      <sz val="11"/>
      <name val="Times New Roman"/>
      <family val="1"/>
    </font>
    <font>
      <sz val="11"/>
      <color theme="1"/>
      <name val="Times New Roman"/>
      <family val="1"/>
    </font>
    <font>
      <sz val="11"/>
      <color indexed="8"/>
      <name val="Times New Roman"/>
      <family val="1"/>
    </font>
    <font>
      <sz val="11"/>
      <color rgb="FFFF0000"/>
      <name val="Times New Roman"/>
      <family val="1"/>
    </font>
    <font>
      <b/>
      <sz val="12"/>
      <color rgb="FF7030A0"/>
      <name val="Times New Roman"/>
      <family val="1"/>
    </font>
    <font>
      <sz val="11"/>
      <color rgb="FFFF0000"/>
      <name val="Arial"/>
      <family val="2"/>
    </font>
    <font>
      <b/>
      <sz val="12"/>
      <color rgb="FF000000"/>
      <name val="Times New Roman"/>
      <family val="1"/>
    </font>
    <font>
      <i/>
      <sz val="12"/>
      <color rgb="FF000000"/>
      <name val="Times New Roman"/>
      <family val="1"/>
    </font>
    <font>
      <sz val="9"/>
      <color theme="1"/>
      <name val="Times New Roman"/>
      <family val="1"/>
    </font>
    <font>
      <sz val="9"/>
      <color indexed="8"/>
      <name val="Times New Roman"/>
      <family val="1"/>
    </font>
    <font>
      <sz val="13"/>
      <name val="Times New Roman"/>
      <family val="1"/>
    </font>
    <font>
      <i/>
      <sz val="13"/>
      <name val="Times New Roman"/>
      <family val="1"/>
    </font>
    <font>
      <b/>
      <sz val="13"/>
      <name val="Times New Roman"/>
      <family val="1"/>
    </font>
    <font>
      <sz val="10"/>
      <name val="Times New Roman"/>
      <family val="1"/>
    </font>
    <font>
      <b/>
      <sz val="11"/>
      <name val="Times New Roman"/>
      <family val="1"/>
    </font>
    <font>
      <b/>
      <sz val="12"/>
      <color rgb="FFFF0000"/>
      <name val="Times New Roman"/>
      <family val="1"/>
    </font>
    <font>
      <b/>
      <sz val="10"/>
      <name val="Times New Roman"/>
      <family val="1"/>
    </font>
    <font>
      <sz val="11"/>
      <name val="Times New Roman"/>
      <family val="1"/>
    </font>
    <font>
      <sz val="11"/>
      <color indexed="8"/>
      <name val="Times New Roman"/>
      <family val="1"/>
    </font>
    <font>
      <b/>
      <sz val="12"/>
      <color theme="1"/>
      <name val="Times New Roman"/>
      <family val="1"/>
    </font>
    <font>
      <sz val="11"/>
      <color rgb="FFFF0000"/>
      <name val="Times New Roman"/>
      <family val="1"/>
    </font>
    <font>
      <sz val="11"/>
      <name val="Times New Roman"/>
      <family val="1"/>
    </font>
    <font>
      <b/>
      <sz val="10"/>
      <color rgb="FF7030A0"/>
      <name val="Times New Roman"/>
      <family val="1"/>
    </font>
    <font>
      <sz val="12"/>
      <color theme="1"/>
      <name val="Times New Roman"/>
      <family val="1"/>
    </font>
    <font>
      <i/>
      <sz val="12"/>
      <color theme="1"/>
      <name val="Times New Roman"/>
      <family val="1"/>
    </font>
    <font>
      <b/>
      <sz val="10"/>
      <color rgb="FFFF0000"/>
      <name val="Times New Roman"/>
      <family val="1"/>
    </font>
    <font>
      <b/>
      <sz val="12"/>
      <color theme="1"/>
      <name val="Times New Roman"/>
      <family val="1"/>
    </font>
    <font>
      <sz val="9"/>
      <color rgb="FFFF0000"/>
      <name val="Times New Roman"/>
      <family val="1"/>
    </font>
    <font>
      <sz val="12"/>
      <color theme="1"/>
      <name val="Calibri"/>
      <family val="2"/>
      <scheme val="minor"/>
    </font>
    <font>
      <b/>
      <sz val="11"/>
      <name val="Times New Roman"/>
      <family val="1"/>
      <charset val="163"/>
    </font>
    <font>
      <sz val="11"/>
      <color theme="1"/>
      <name val="Times New Roman"/>
      <family val="1"/>
      <charset val="163"/>
    </font>
    <font>
      <sz val="11"/>
      <color theme="1"/>
      <name val="Cambria"/>
      <family val="1"/>
      <scheme val="major"/>
    </font>
    <font>
      <b/>
      <sz val="11"/>
      <color theme="1"/>
      <name val="Times New Roman"/>
      <family val="1"/>
      <charset val="163"/>
    </font>
    <font>
      <sz val="11"/>
      <color rgb="FFFF0000"/>
      <name val="Times New Roman"/>
      <family val="1"/>
      <charset val="163"/>
    </font>
    <font>
      <sz val="11"/>
      <color rgb="FFFF0000"/>
      <name val="Cambria"/>
      <family val="1"/>
      <scheme val="major"/>
    </font>
    <font>
      <b/>
      <sz val="11"/>
      <color rgb="FFFF0000"/>
      <name val="Times New Roman"/>
      <family val="1"/>
      <charset val="163"/>
    </font>
    <font>
      <i/>
      <sz val="10"/>
      <color theme="1"/>
      <name val="Times New Roman"/>
      <family val="1"/>
    </font>
    <font>
      <sz val="10"/>
      <color rgb="FF0070C0"/>
      <name val="Times New Roman"/>
      <family val="1"/>
    </font>
    <font>
      <sz val="12"/>
      <color rgb="FF0070C0"/>
      <name val="Times New Roman"/>
      <family val="1"/>
    </font>
    <font>
      <b/>
      <sz val="10"/>
      <color rgb="FF0070C0"/>
      <name val="Times New Roman"/>
      <family val="1"/>
    </font>
    <font>
      <b/>
      <sz val="12"/>
      <color rgb="FF0070C0"/>
      <name val="Times New Roman"/>
      <family val="1"/>
    </font>
    <font>
      <sz val="9"/>
      <color rgb="FF0070C0"/>
      <name val="Times New Roman"/>
      <family val="1"/>
    </font>
    <font>
      <b/>
      <i/>
      <sz val="10"/>
      <color theme="1"/>
      <name val="Times New Roman"/>
      <family val="1"/>
    </font>
    <font>
      <sz val="8"/>
      <color rgb="FFFF0000"/>
      <name val="Times New Roman"/>
      <family val="1"/>
    </font>
    <font>
      <sz val="10"/>
      <name val="Times New Roman"/>
      <charset val="134"/>
    </font>
    <font>
      <b/>
      <sz val="10"/>
      <name val="Times New Roman"/>
      <charset val="134"/>
    </font>
    <font>
      <i/>
      <sz val="10"/>
      <name val="Times New Roman"/>
      <charset val="134"/>
    </font>
    <font>
      <b/>
      <sz val="12"/>
      <name val="Times New Roman"/>
      <charset val="134"/>
    </font>
    <font>
      <i/>
      <sz val="12"/>
      <name val="Times New Roman"/>
      <charset val="134"/>
    </font>
    <font>
      <sz val="9"/>
      <name val="Times New Roman"/>
      <charset val="134"/>
    </font>
    <font>
      <sz val="12"/>
      <name val="Times New Roman"/>
      <charset val="134"/>
    </font>
    <font>
      <sz val="12"/>
      <color theme="1"/>
      <name val="Times New Roman"/>
      <charset val="134"/>
    </font>
    <font>
      <b/>
      <i/>
      <sz val="12"/>
      <name val="Times New Roman"/>
      <charset val="134"/>
    </font>
    <font>
      <sz val="11"/>
      <color rgb="FF0070C0"/>
      <name val="Calibri"/>
      <family val="2"/>
      <charset val="163"/>
      <scheme val="minor"/>
    </font>
    <font>
      <sz val="11"/>
      <color rgb="FF0070C0"/>
      <name val="Arial"/>
      <family val="2"/>
    </font>
    <font>
      <sz val="11"/>
      <color rgb="FF7030A0"/>
      <name val="Calibri"/>
      <family val="2"/>
      <charset val="163"/>
      <scheme val="minor"/>
    </font>
    <font>
      <u/>
      <sz val="12"/>
      <color rgb="FF7030A0"/>
      <name val="Times New Roman"/>
      <family val="1"/>
    </font>
    <font>
      <sz val="11"/>
      <color rgb="FF002060"/>
      <name val="Times New Roman"/>
      <family val="1"/>
    </font>
    <font>
      <sz val="10"/>
      <color rgb="FF002060"/>
      <name val="Times New Roman"/>
      <family val="1"/>
    </font>
    <font>
      <sz val="9"/>
      <color rgb="FF002060"/>
      <name val="Times New Roman"/>
      <family val="1"/>
    </font>
    <font>
      <b/>
      <sz val="10"/>
      <color rgb="FF002060"/>
      <name val="Times New Roman"/>
      <family val="1"/>
    </font>
    <font>
      <sz val="11"/>
      <color rgb="FF7030A0"/>
      <name val="Times New Roman"/>
      <family val="1"/>
    </font>
    <font>
      <sz val="14"/>
      <color rgb="FFFF0000"/>
      <name val="Times New Roman"/>
      <family val="1"/>
    </font>
    <font>
      <b/>
      <sz val="10.5"/>
      <name val="Times New Roman"/>
      <family val="1"/>
    </font>
    <font>
      <b/>
      <sz val="8"/>
      <name val="Times New Roman"/>
      <family val="1"/>
    </font>
    <font>
      <sz val="9"/>
      <color rgb="FF7030A0"/>
      <name val="Times New Roman"/>
      <family val="1"/>
      <charset val="163"/>
    </font>
    <font>
      <sz val="9"/>
      <color rgb="FF7030A0"/>
      <name val="Microsoft Sans Serif"/>
      <family val="2"/>
      <charset val="163"/>
    </font>
    <font>
      <sz val="10"/>
      <color rgb="FF7030A0"/>
      <name val="Times New Roman"/>
      <family val="1"/>
    </font>
    <font>
      <b/>
      <sz val="14"/>
      <color rgb="FFFF0000"/>
      <name val="Times New Roman"/>
      <family val="1"/>
    </font>
    <font>
      <b/>
      <sz val="14"/>
      <color theme="1"/>
      <name val="Times New Roman"/>
      <family val="1"/>
    </font>
    <font>
      <sz val="12"/>
      <name val="Arial"/>
      <family val="2"/>
    </font>
    <font>
      <sz val="14"/>
      <color rgb="FF7030A0"/>
      <name val="Times New Roman"/>
      <family val="1"/>
    </font>
    <font>
      <b/>
      <sz val="14"/>
      <color rgb="FF7030A0"/>
      <name val="Times New Roman"/>
      <family val="1"/>
    </font>
    <font>
      <sz val="8"/>
      <color rgb="FF7030A0"/>
      <name val="Times New Roman"/>
      <family val="1"/>
    </font>
    <font>
      <sz val="9"/>
      <color rgb="FF7030A0"/>
      <name val="Times New Roman"/>
      <family val="1"/>
    </font>
  </fonts>
  <fills count="6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indexed="42"/>
        <bgColor indexed="64"/>
      </patternFill>
    </fill>
    <fill>
      <patternFill patternType="solid">
        <fgColor rgb="FFC6EFCE"/>
        <bgColor indexed="64"/>
      </patternFill>
    </fill>
    <fill>
      <patternFill patternType="solid">
        <fgColor indexed="45"/>
        <bgColor indexed="64"/>
      </patternFill>
    </fill>
    <fill>
      <patternFill patternType="solid">
        <fgColor indexed="36"/>
        <bgColor indexed="64"/>
      </patternFill>
    </fill>
    <fill>
      <patternFill patternType="solid">
        <fgColor rgb="FF96B3D7"/>
        <bgColor indexed="64"/>
      </patternFill>
    </fill>
    <fill>
      <patternFill patternType="solid">
        <fgColor rgb="FF7E62A1"/>
        <bgColor indexed="64"/>
      </patternFill>
    </fill>
    <fill>
      <patternFill patternType="solid">
        <fgColor indexed="11"/>
        <bgColor indexed="64"/>
      </patternFill>
    </fill>
    <fill>
      <patternFill patternType="solid">
        <fgColor rgb="FFFFEB9C"/>
        <bgColor indexed="64"/>
      </patternFill>
    </fill>
    <fill>
      <patternFill patternType="solid">
        <fgColor rgb="FFE6B9B8"/>
        <bgColor indexed="64"/>
      </patternFill>
    </fill>
    <fill>
      <patternFill patternType="solid">
        <fgColor rgb="FFFDE9D9"/>
        <bgColor indexed="64"/>
      </patternFill>
    </fill>
    <fill>
      <patternFill patternType="solid">
        <fgColor rgb="FF4CACC6"/>
        <bgColor indexed="64"/>
      </patternFill>
    </fill>
    <fill>
      <patternFill patternType="solid">
        <fgColor rgb="FFD99694"/>
        <bgColor indexed="64"/>
      </patternFill>
    </fill>
    <fill>
      <patternFill patternType="solid">
        <fgColor rgb="FFCBC0D9"/>
        <bgColor indexed="64"/>
      </patternFill>
    </fill>
    <fill>
      <patternFill patternType="solid">
        <fgColor indexed="46"/>
        <bgColor indexed="64"/>
      </patternFill>
    </fill>
    <fill>
      <patternFill patternType="solid">
        <fgColor indexed="31"/>
        <bgColor indexed="64"/>
      </patternFill>
    </fill>
    <fill>
      <patternFill patternType="solid">
        <fgColor rgb="FFDBEEF3"/>
        <bgColor indexed="64"/>
      </patternFill>
    </fill>
    <fill>
      <patternFill patternType="solid">
        <fgColor rgb="FFB9CCE4"/>
        <bgColor indexed="64"/>
      </patternFill>
    </fill>
    <fill>
      <patternFill patternType="solid">
        <fgColor rgb="FFB7DDE8"/>
        <bgColor indexed="64"/>
      </patternFill>
    </fill>
    <fill>
      <patternFill patternType="solid">
        <fgColor rgb="FFC0514D"/>
        <bgColor indexed="64"/>
      </patternFill>
    </fill>
    <fill>
      <patternFill patternType="solid">
        <fgColor rgb="FFFBD4B4"/>
        <bgColor indexed="64"/>
      </patternFill>
    </fill>
    <fill>
      <patternFill patternType="solid">
        <fgColor rgb="FF94CDDD"/>
        <bgColor indexed="64"/>
      </patternFill>
    </fill>
    <fill>
      <patternFill patternType="solid">
        <fgColor indexed="52"/>
        <bgColor indexed="64"/>
      </patternFill>
    </fill>
    <fill>
      <patternFill patternType="solid">
        <fgColor rgb="FF5181BD"/>
        <bgColor indexed="64"/>
      </patternFill>
    </fill>
    <fill>
      <patternFill patternType="solid">
        <fgColor rgb="FF9ABA58"/>
        <bgColor indexed="64"/>
      </patternFill>
    </fill>
    <fill>
      <patternFill patternType="solid">
        <fgColor rgb="FFF79544"/>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5"/>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s>
  <cellStyleXfs count="112">
    <xf numFmtId="0" fontId="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3"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4"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26" borderId="0" applyNumberFormat="0" applyBorder="0" applyAlignment="0" applyProtection="0"/>
    <xf numFmtId="0" fontId="28" fillId="1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3" fillId="4" borderId="0" applyNumberFormat="0" applyBorder="0" applyAlignment="0" applyProtection="0"/>
    <xf numFmtId="0" fontId="34" fillId="7" borderId="13" applyNumberFormat="0" applyAlignment="0" applyProtection="0"/>
    <xf numFmtId="0" fontId="29" fillId="8" borderId="16" applyNumberFormat="0" applyAlignment="0" applyProtection="0"/>
    <xf numFmtId="0" fontId="30" fillId="0" borderId="0" applyNumberFormat="0" applyFill="0" applyBorder="0" applyAlignment="0" applyProtection="0"/>
    <xf numFmtId="0" fontId="35" fillId="3" borderId="0" applyNumberFormat="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39" fillId="6" borderId="13" applyNumberFormat="0" applyAlignment="0" applyProtection="0"/>
    <xf numFmtId="0" fontId="40" fillId="0" borderId="15" applyNumberFormat="0" applyFill="0" applyAlignment="0" applyProtection="0"/>
    <xf numFmtId="0" fontId="41" fillId="5" borderId="0" applyNumberFormat="0" applyBorder="0" applyAlignment="0" applyProtection="0"/>
    <xf numFmtId="0" fontId="20" fillId="0" borderId="0"/>
    <xf numFmtId="0" fontId="20" fillId="0" borderId="0"/>
    <xf numFmtId="0" fontId="20" fillId="0" borderId="0"/>
    <xf numFmtId="0" fontId="3" fillId="0" borderId="0"/>
    <xf numFmtId="0" fontId="42" fillId="0" borderId="0"/>
    <xf numFmtId="0" fontId="20" fillId="9" borderId="17" applyNumberFormat="0" applyFont="0" applyAlignment="0" applyProtection="0"/>
    <xf numFmtId="0" fontId="43" fillId="7" borderId="14" applyNumberFormat="0" applyAlignment="0" applyProtection="0"/>
    <xf numFmtId="9" fontId="20" fillId="0" borderId="0" applyFont="0" applyFill="0" applyBorder="0" applyAlignment="0" applyProtection="0"/>
    <xf numFmtId="0" fontId="44" fillId="0" borderId="0" applyNumberFormat="0" applyFill="0" applyBorder="0" applyAlignment="0" applyProtection="0"/>
    <xf numFmtId="0" fontId="31" fillId="0" borderId="21" applyNumberFormat="0" applyFill="0" applyAlignment="0" applyProtection="0"/>
    <xf numFmtId="0" fontId="32" fillId="0" borderId="0" applyNumberFormat="0" applyFill="0" applyBorder="0" applyAlignment="0" applyProtection="0"/>
    <xf numFmtId="0" fontId="3" fillId="0" borderId="0"/>
    <xf numFmtId="0" fontId="3" fillId="0" borderId="0"/>
    <xf numFmtId="0" fontId="2" fillId="0" borderId="0"/>
    <xf numFmtId="0" fontId="27" fillId="38" borderId="0" applyNumberFormat="0" applyBorder="0" applyAlignment="0" applyProtection="0"/>
    <xf numFmtId="0" fontId="28" fillId="44" borderId="0" applyNumberFormat="0" applyBorder="0" applyAlignment="0" applyProtection="0"/>
    <xf numFmtId="0" fontId="27" fillId="46" borderId="0" applyNumberFormat="0" applyBorder="0" applyAlignment="0" applyProtection="0"/>
    <xf numFmtId="0" fontId="46" fillId="0" borderId="0" applyNumberFormat="0" applyFill="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43" borderId="0" applyNumberFormat="0" applyBorder="0" applyAlignment="0" applyProtection="0"/>
    <xf numFmtId="0" fontId="28" fillId="41" borderId="0" applyNumberFormat="0" applyBorder="0" applyAlignment="0" applyProtection="0"/>
    <xf numFmtId="0" fontId="27" fillId="52" borderId="0" applyNumberFormat="0" applyBorder="0" applyAlignment="0" applyProtection="0"/>
    <xf numFmtId="0" fontId="27" fillId="40" borderId="0" applyNumberFormat="0" applyBorder="0" applyAlignment="0" applyProtection="0"/>
    <xf numFmtId="0" fontId="28" fillId="42" borderId="0" applyNumberFormat="0" applyBorder="0" applyAlignment="0" applyProtection="0"/>
    <xf numFmtId="0" fontId="27" fillId="53" borderId="0" applyNumberFormat="0" applyBorder="0" applyAlignment="0" applyProtection="0"/>
    <xf numFmtId="0" fontId="28" fillId="49" borderId="0" applyNumberFormat="0" applyBorder="0" applyAlignment="0" applyProtection="0"/>
    <xf numFmtId="0" fontId="27" fillId="47" borderId="0" applyNumberFormat="0" applyBorder="0" applyAlignment="0" applyProtection="0"/>
    <xf numFmtId="0" fontId="27" fillId="54" borderId="0" applyNumberFormat="0" applyBorder="0" applyAlignment="0" applyProtection="0"/>
    <xf numFmtId="0" fontId="27" fillId="44" borderId="0" applyNumberFormat="0" applyBorder="0" applyAlignment="0" applyProtection="0"/>
    <xf numFmtId="0" fontId="27" fillId="55"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56" borderId="0" applyNumberFormat="0" applyBorder="0" applyAlignment="0" applyProtection="0"/>
    <xf numFmtId="0" fontId="28" fillId="61" borderId="0" applyNumberFormat="0" applyBorder="0" applyAlignment="0" applyProtection="0"/>
    <xf numFmtId="0" fontId="28" fillId="48" borderId="0" applyNumberFormat="0" applyBorder="0" applyAlignment="0" applyProtection="0"/>
    <xf numFmtId="0" fontId="28" fillId="62" borderId="0" applyNumberFormat="0" applyBorder="0" applyAlignment="0" applyProtection="0"/>
    <xf numFmtId="0" fontId="33" fillId="35" borderId="0" applyNumberFormat="0" applyBorder="0" applyAlignment="0" applyProtection="0"/>
    <xf numFmtId="0" fontId="34" fillId="36" borderId="13" applyNumberFormat="0" applyAlignment="0" applyProtection="0"/>
    <xf numFmtId="0" fontId="29" fillId="34" borderId="16" applyNumberFormat="0" applyAlignment="0" applyProtection="0"/>
    <xf numFmtId="0" fontId="35" fillId="39" borderId="0" applyNumberFormat="0" applyBorder="0" applyAlignment="0" applyProtection="0"/>
    <xf numFmtId="0" fontId="39" fillId="33" borderId="13" applyNumberFormat="0" applyAlignment="0" applyProtection="0"/>
    <xf numFmtId="0" fontId="41" fillId="4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7" fillId="0" borderId="0"/>
    <xf numFmtId="0" fontId="20" fillId="37" borderId="17" applyNumberFormat="0" applyFont="0" applyAlignment="0" applyProtection="0"/>
    <xf numFmtId="0" fontId="43" fillId="36" borderId="14" applyNumberFormat="0" applyAlignment="0" applyProtection="0"/>
    <xf numFmtId="0" fontId="47" fillId="0" borderId="0"/>
    <xf numFmtId="0" fontId="50" fillId="0" borderId="0"/>
    <xf numFmtId="0" fontId="47" fillId="0" borderId="0"/>
    <xf numFmtId="0" fontId="56" fillId="0" borderId="0"/>
    <xf numFmtId="0" fontId="57" fillId="0" borderId="0"/>
    <xf numFmtId="0" fontId="82" fillId="0" borderId="0"/>
    <xf numFmtId="0" fontId="111" fillId="0" borderId="0"/>
  </cellStyleXfs>
  <cellXfs count="1638">
    <xf numFmtId="0" fontId="0" fillId="0" borderId="0" xfId="0"/>
    <xf numFmtId="0" fontId="6" fillId="0" borderId="0" xfId="0" applyFont="1"/>
    <xf numFmtId="0" fontId="8" fillId="0" borderId="0" xfId="0" applyFont="1" applyAlignment="1">
      <alignment horizontal="center"/>
    </xf>
    <xf numFmtId="0" fontId="8" fillId="0" borderId="0" xfId="0" applyFont="1"/>
    <xf numFmtId="0" fontId="8" fillId="0" borderId="0" xfId="0" applyFont="1" applyAlignment="1"/>
    <xf numFmtId="0" fontId="10" fillId="0" borderId="0" xfId="0" applyFont="1" applyAlignment="1"/>
    <xf numFmtId="0" fontId="10" fillId="0" borderId="0" xfId="0" applyFont="1"/>
    <xf numFmtId="0" fontId="11" fillId="0" borderId="0" xfId="0" applyFont="1" applyAlignment="1">
      <alignment horizontal="center"/>
    </xf>
    <xf numFmtId="0" fontId="11" fillId="0" borderId="0" xfId="0" applyFont="1"/>
    <xf numFmtId="0" fontId="12" fillId="0" borderId="0" xfId="0" applyFont="1" applyBorder="1" applyAlignment="1"/>
    <xf numFmtId="0" fontId="12" fillId="0" borderId="0" xfId="0" applyFont="1" applyBorder="1" applyAlignment="1">
      <alignment horizontal="center"/>
    </xf>
    <xf numFmtId="0" fontId="13" fillId="0" borderId="0" xfId="0" applyFont="1" applyAlignment="1">
      <alignment horizontal="center"/>
    </xf>
    <xf numFmtId="0" fontId="13" fillId="0" borderId="0" xfId="0" applyFont="1"/>
    <xf numFmtId="0" fontId="13" fillId="2" borderId="0" xfId="0" applyFont="1" applyFill="1"/>
    <xf numFmtId="0" fontId="11" fillId="2" borderId="2" xfId="0" applyFont="1" applyFill="1" applyBorder="1" applyAlignment="1">
      <alignment horizontal="center" vertical="center"/>
    </xf>
    <xf numFmtId="0" fontId="17" fillId="0" borderId="0" xfId="0" applyFont="1"/>
    <xf numFmtId="0" fontId="13" fillId="0" borderId="0" xfId="0" applyFont="1" applyBorder="1"/>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4" fillId="0" borderId="0" xfId="0" applyFont="1"/>
    <xf numFmtId="14" fontId="11" fillId="0" borderId="0" xfId="0" applyNumberFormat="1" applyFont="1" applyBorder="1" applyAlignment="1">
      <alignment horizontal="center" vertical="center"/>
    </xf>
    <xf numFmtId="0" fontId="18" fillId="0" borderId="0" xfId="0" applyFont="1" applyAlignment="1">
      <alignment horizontal="center"/>
    </xf>
    <xf numFmtId="0" fontId="14" fillId="0" borderId="0" xfId="0" applyFont="1" applyAlignment="1">
      <alignment horizontal="center"/>
    </xf>
    <xf numFmtId="0" fontId="19" fillId="0" borderId="0" xfId="0" applyFont="1"/>
    <xf numFmtId="0" fontId="11" fillId="0" borderId="0" xfId="0" applyFont="1" applyAlignment="1"/>
    <xf numFmtId="0" fontId="11" fillId="0" borderId="0" xfId="0" applyFont="1" applyBorder="1" applyAlignment="1">
      <alignment horizontal="center"/>
    </xf>
    <xf numFmtId="0" fontId="14" fillId="0" borderId="0" xfId="0" applyFont="1" applyBorder="1" applyAlignment="1">
      <alignment horizontal="center"/>
    </xf>
    <xf numFmtId="0" fontId="14" fillId="0" borderId="0" xfId="0" applyFont="1" applyBorder="1"/>
    <xf numFmtId="0" fontId="7" fillId="0" borderId="8" xfId="0" applyFont="1" applyBorder="1" applyAlignment="1">
      <alignment horizontal="center" vertical="center"/>
    </xf>
    <xf numFmtId="0" fontId="14" fillId="0" borderId="8"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0" borderId="2" xfId="0" applyFont="1" applyBorder="1" applyAlignment="1">
      <alignment horizontal="center" vertical="top"/>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center"/>
    </xf>
    <xf numFmtId="0" fontId="24" fillId="2" borderId="0" xfId="0" applyFont="1" applyFill="1"/>
    <xf numFmtId="0" fontId="11" fillId="0" borderId="2" xfId="0" applyFont="1" applyBorder="1" applyAlignment="1">
      <alignment horizontal="center" vertical="center"/>
    </xf>
    <xf numFmtId="0" fontId="11" fillId="0" borderId="2" xfId="0" applyFont="1" applyBorder="1" applyAlignment="1">
      <alignment horizontal="center"/>
    </xf>
    <xf numFmtId="0" fontId="11" fillId="2" borderId="2" xfId="0" applyFont="1" applyFill="1" applyBorder="1" applyAlignment="1">
      <alignment horizontal="center"/>
    </xf>
    <xf numFmtId="0" fontId="15" fillId="0" borderId="0" xfId="0" applyFont="1" applyBorder="1" applyAlignment="1">
      <alignment horizontal="center" vertical="top"/>
    </xf>
    <xf numFmtId="0" fontId="26" fillId="0" borderId="0" xfId="0" applyFont="1" applyAlignment="1">
      <alignment horizontal="center"/>
    </xf>
    <xf numFmtId="0" fontId="23" fillId="0" borderId="0" xfId="0" applyFont="1" applyAlignment="1"/>
    <xf numFmtId="0" fontId="22" fillId="0" borderId="0" xfId="0" applyFont="1" applyAlignment="1">
      <alignment horizontal="center"/>
    </xf>
    <xf numFmtId="0" fontId="14" fillId="0" borderId="11"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Fill="1"/>
    <xf numFmtId="49" fontId="45" fillId="0" borderId="23" xfId="0" applyNumberFormat="1" applyFont="1" applyBorder="1" applyAlignment="1">
      <alignment horizontal="center" wrapText="1"/>
    </xf>
    <xf numFmtId="49" fontId="45" fillId="0" borderId="23" xfId="0" applyNumberFormat="1" applyFont="1" applyBorder="1" applyAlignment="1">
      <alignment horizontal="left" wrapText="1"/>
    </xf>
    <xf numFmtId="49" fontId="14" fillId="0" borderId="23" xfId="0" applyNumberFormat="1" applyFont="1" applyBorder="1" applyAlignment="1">
      <alignment horizontal="center" wrapText="1"/>
    </xf>
    <xf numFmtId="49" fontId="14" fillId="0" borderId="23" xfId="0" applyNumberFormat="1" applyFont="1" applyBorder="1" applyAlignment="1">
      <alignment horizontal="left" wrapText="1"/>
    </xf>
    <xf numFmtId="0" fontId="14" fillId="0" borderId="11" xfId="0" applyFont="1" applyFill="1" applyBorder="1" applyAlignment="1">
      <alignment horizontal="center" vertical="center"/>
    </xf>
    <xf numFmtId="0" fontId="14" fillId="0" borderId="8" xfId="0" applyFont="1" applyFill="1" applyBorder="1" applyAlignment="1">
      <alignment horizontal="center" vertical="center"/>
    </xf>
    <xf numFmtId="49" fontId="45" fillId="0" borderId="22" xfId="0" applyNumberFormat="1" applyFont="1" applyBorder="1" applyAlignment="1">
      <alignment horizontal="center" wrapText="1"/>
    </xf>
    <xf numFmtId="49" fontId="45" fillId="0" borderId="22" xfId="0" applyNumberFormat="1" applyFont="1" applyBorder="1" applyAlignment="1">
      <alignment horizontal="left" wrapText="1"/>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26" fillId="0" borderId="0" xfId="0" applyFont="1" applyAlignment="1">
      <alignment horizontal="center"/>
    </xf>
    <xf numFmtId="0" fontId="13" fillId="0" borderId="10" xfId="0" applyFont="1" applyBorder="1" applyAlignment="1"/>
    <xf numFmtId="0" fontId="16" fillId="0" borderId="8" xfId="0" applyNumberFormat="1" applyFont="1" applyFill="1" applyBorder="1" applyAlignment="1" applyProtection="1">
      <alignment horizontal="center"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5" xfId="0" applyNumberFormat="1" applyFont="1" applyFill="1" applyBorder="1" applyAlignment="1" applyProtection="1">
      <alignment horizontal="left" vertical="center" wrapText="1" readingOrder="1"/>
    </xf>
    <xf numFmtId="0" fontId="16" fillId="0" borderId="5" xfId="0" applyNumberFormat="1" applyFont="1" applyFill="1" applyBorder="1" applyAlignment="1" applyProtection="1">
      <alignment vertical="center" wrapText="1" readingOrder="1"/>
    </xf>
    <xf numFmtId="14" fontId="16" fillId="0" borderId="2" xfId="0" applyNumberFormat="1" applyFont="1" applyFill="1" applyBorder="1" applyAlignment="1" applyProtection="1">
      <alignment vertical="center" wrapText="1" readingOrder="1"/>
    </xf>
    <xf numFmtId="0" fontId="16" fillId="2" borderId="2" xfId="0" applyNumberFormat="1" applyFont="1" applyFill="1" applyBorder="1" applyAlignment="1" applyProtection="1">
      <alignment horizontal="center" vertical="center" wrapText="1" readingOrder="1"/>
    </xf>
    <xf numFmtId="0" fontId="16" fillId="2" borderId="2" xfId="0" applyNumberFormat="1" applyFont="1" applyFill="1" applyBorder="1" applyAlignment="1" applyProtection="1">
      <alignment horizontal="left" vertical="center" wrapText="1" readingOrder="1"/>
    </xf>
    <xf numFmtId="0" fontId="16" fillId="2" borderId="5" xfId="0" applyNumberFormat="1" applyFont="1" applyFill="1" applyBorder="1" applyAlignment="1" applyProtection="1">
      <alignment horizontal="left" vertical="center" wrapText="1" readingOrder="1"/>
    </xf>
    <xf numFmtId="0" fontId="16" fillId="2" borderId="5" xfId="0" applyNumberFormat="1" applyFont="1" applyFill="1" applyBorder="1" applyAlignment="1" applyProtection="1">
      <alignment vertical="center" wrapText="1" readingOrder="1"/>
    </xf>
    <xf numFmtId="14" fontId="16" fillId="2" borderId="2" xfId="0" applyNumberFormat="1" applyFont="1" applyFill="1" applyBorder="1" applyAlignment="1" applyProtection="1">
      <alignment vertical="center" wrapText="1" readingOrder="1"/>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6" fillId="0" borderId="2" xfId="0" applyNumberFormat="1" applyFont="1" applyFill="1" applyBorder="1" applyAlignment="1" applyProtection="1">
      <alignment horizontal="center" vertical="center" wrapText="1" readingOrder="1"/>
    </xf>
    <xf numFmtId="0" fontId="16" fillId="0" borderId="2" xfId="0" applyNumberFormat="1" applyFont="1" applyFill="1" applyBorder="1" applyAlignment="1" applyProtection="1">
      <alignment horizontal="left" vertical="center" wrapText="1" readingOrder="1"/>
    </xf>
    <xf numFmtId="0" fontId="13" fillId="0" borderId="2" xfId="0" applyFont="1" applyBorder="1" applyAlignment="1">
      <alignment horizontal="center"/>
    </xf>
    <xf numFmtId="0" fontId="13" fillId="0" borderId="0" xfId="0" applyFont="1" applyAlignment="1">
      <alignment vertical="center"/>
    </xf>
    <xf numFmtId="0" fontId="48" fillId="0" borderId="0" xfId="105" applyFont="1" applyFill="1" applyAlignment="1">
      <alignment horizontal="center"/>
    </xf>
    <xf numFmtId="0" fontId="49" fillId="0" borderId="0" xfId="105" applyFont="1" applyFill="1" applyAlignment="1"/>
    <xf numFmtId="0" fontId="49" fillId="0" borderId="0" xfId="105" applyFont="1" applyFill="1"/>
    <xf numFmtId="0" fontId="48" fillId="0" borderId="0" xfId="106" applyFont="1" applyFill="1"/>
    <xf numFmtId="0" fontId="48" fillId="0" borderId="0" xfId="105" applyFont="1" applyFill="1"/>
    <xf numFmtId="0" fontId="48" fillId="0" borderId="0" xfId="105" applyFont="1" applyFill="1" applyAlignment="1"/>
    <xf numFmtId="0" fontId="49" fillId="0" borderId="0" xfId="105" applyFont="1" applyFill="1" applyAlignment="1">
      <alignment horizontal="center"/>
    </xf>
    <xf numFmtId="0" fontId="51" fillId="0" borderId="0" xfId="105" applyFont="1" applyFill="1" applyAlignment="1">
      <alignment horizontal="center"/>
    </xf>
    <xf numFmtId="0" fontId="48" fillId="0" borderId="0" xfId="106" applyFont="1" applyFill="1" applyAlignment="1">
      <alignment horizontal="center"/>
    </xf>
    <xf numFmtId="0" fontId="48" fillId="0" borderId="31" xfId="105" applyFont="1" applyFill="1" applyBorder="1" applyAlignment="1">
      <alignment horizontal="center"/>
    </xf>
    <xf numFmtId="0" fontId="48" fillId="0" borderId="1" xfId="105" applyFont="1" applyFill="1" applyBorder="1"/>
    <xf numFmtId="0" fontId="48" fillId="0" borderId="1" xfId="105" applyFont="1" applyFill="1" applyBorder="1" applyAlignment="1">
      <alignment horizontal="center"/>
    </xf>
    <xf numFmtId="0" fontId="48" fillId="0" borderId="1" xfId="105" applyFont="1" applyFill="1" applyBorder="1" applyAlignment="1"/>
    <xf numFmtId="0" fontId="48" fillId="0" borderId="1" xfId="105" applyFont="1" applyFill="1" applyBorder="1" applyAlignment="1">
      <alignment horizontal="right"/>
    </xf>
    <xf numFmtId="0" fontId="49" fillId="0" borderId="24" xfId="105" applyFont="1" applyFill="1" applyBorder="1" applyAlignment="1">
      <alignment horizontal="center"/>
    </xf>
    <xf numFmtId="0" fontId="48" fillId="0" borderId="24" xfId="105" applyFont="1" applyFill="1" applyBorder="1" applyAlignment="1">
      <alignment horizontal="center" vertical="center"/>
    </xf>
    <xf numFmtId="0" fontId="48" fillId="0" borderId="24" xfId="105" applyNumberFormat="1" applyFont="1" applyFill="1" applyBorder="1" applyAlignment="1" applyProtection="1">
      <alignment horizontal="center" vertical="center" wrapText="1" readingOrder="1"/>
    </xf>
    <xf numFmtId="0" fontId="48" fillId="0" borderId="24" xfId="105" applyNumberFormat="1" applyFont="1" applyFill="1" applyBorder="1" applyAlignment="1" applyProtection="1">
      <alignment horizontal="left" vertical="center" wrapText="1" readingOrder="1"/>
    </xf>
    <xf numFmtId="0" fontId="48" fillId="0" borderId="28" xfId="105" applyNumberFormat="1" applyFont="1" applyFill="1" applyBorder="1" applyAlignment="1" applyProtection="1">
      <alignment horizontal="left" vertical="center" wrapText="1" readingOrder="1"/>
    </xf>
    <xf numFmtId="0" fontId="48" fillId="0" borderId="24" xfId="105" applyNumberFormat="1" applyFont="1" applyFill="1" applyBorder="1" applyAlignment="1" applyProtection="1">
      <alignment horizontal="center" vertical="top" wrapText="1" readingOrder="1"/>
    </xf>
    <xf numFmtId="0" fontId="48" fillId="0" borderId="24" xfId="107" applyFont="1" applyFill="1" applyBorder="1" applyAlignment="1">
      <alignment horizontal="center" vertical="center"/>
    </xf>
    <xf numFmtId="0" fontId="48" fillId="0" borderId="24" xfId="107" applyFont="1" applyFill="1" applyBorder="1" applyAlignment="1">
      <alignment horizontal="center"/>
    </xf>
    <xf numFmtId="0" fontId="48" fillId="0" borderId="24" xfId="105" applyFont="1" applyFill="1" applyBorder="1" applyAlignment="1">
      <alignment horizontal="left"/>
    </xf>
    <xf numFmtId="0" fontId="48" fillId="0" borderId="24" xfId="105" applyFont="1" applyFill="1" applyBorder="1" applyAlignment="1">
      <alignment horizontal="center" vertical="top"/>
    </xf>
    <xf numFmtId="0" fontId="48" fillId="0" borderId="24" xfId="105" applyFont="1" applyFill="1" applyBorder="1" applyAlignment="1">
      <alignment horizontal="left" wrapText="1"/>
    </xf>
    <xf numFmtId="0" fontId="48" fillId="0" borderId="24" xfId="105" applyFont="1" applyFill="1" applyBorder="1" applyAlignment="1">
      <alignment horizontal="center"/>
    </xf>
    <xf numFmtId="0" fontId="48" fillId="0" borderId="24" xfId="107" applyFont="1" applyFill="1" applyBorder="1" applyAlignment="1">
      <alignment horizontal="left" vertical="center"/>
    </xf>
    <xf numFmtId="0" fontId="48" fillId="0" borderId="24" xfId="105" applyFont="1" applyFill="1" applyBorder="1" applyAlignment="1">
      <alignment horizontal="center" readingOrder="1"/>
    </xf>
    <xf numFmtId="0" fontId="48" fillId="0" borderId="24" xfId="105" applyFont="1" applyFill="1" applyBorder="1" applyAlignment="1">
      <alignment horizontal="center" vertical="center" readingOrder="1"/>
    </xf>
    <xf numFmtId="0" fontId="48" fillId="0" borderId="0" xfId="105" applyFont="1" applyFill="1" applyBorder="1" applyAlignment="1">
      <alignment horizontal="center" vertical="center"/>
    </xf>
    <xf numFmtId="0" fontId="48" fillId="0" borderId="0" xfId="105" applyFont="1" applyFill="1" applyBorder="1" applyAlignment="1">
      <alignment horizontal="left" vertical="center"/>
    </xf>
    <xf numFmtId="0" fontId="49" fillId="0" borderId="0" xfId="105" applyFont="1" applyFill="1" applyBorder="1"/>
    <xf numFmtId="0" fontId="49" fillId="0" borderId="0" xfId="105" applyFont="1" applyFill="1" applyBorder="1" applyAlignment="1">
      <alignment horizontal="center"/>
    </xf>
    <xf numFmtId="0" fontId="48" fillId="0" borderId="0" xfId="105" applyFont="1" applyFill="1" applyBorder="1"/>
    <xf numFmtId="14" fontId="48" fillId="0" borderId="0" xfId="105" applyNumberFormat="1" applyFont="1" applyFill="1" applyBorder="1" applyAlignment="1">
      <alignment horizontal="center" vertical="center"/>
    </xf>
    <xf numFmtId="0" fontId="52" fillId="0" borderId="0" xfId="105" applyFont="1" applyFill="1" applyAlignment="1">
      <alignment horizontal="center"/>
    </xf>
    <xf numFmtId="0" fontId="14" fillId="0" borderId="24" xfId="105" applyFont="1" applyFill="1" applyBorder="1" applyAlignment="1">
      <alignment horizontal="left"/>
    </xf>
    <xf numFmtId="0" fontId="14" fillId="64" borderId="0" xfId="105" applyFont="1" applyFill="1" applyBorder="1" applyAlignment="1">
      <alignment horizontal="center"/>
    </xf>
    <xf numFmtId="0" fontId="15" fillId="64" borderId="2" xfId="0" applyFont="1" applyFill="1" applyBorder="1" applyAlignment="1">
      <alignment horizontal="center" vertical="center"/>
    </xf>
    <xf numFmtId="0" fontId="16" fillId="64" borderId="2" xfId="0" applyNumberFormat="1" applyFont="1" applyFill="1" applyBorder="1" applyAlignment="1" applyProtection="1">
      <alignment horizontal="center" vertical="center" wrapText="1" readingOrder="1"/>
    </xf>
    <xf numFmtId="0" fontId="16" fillId="64" borderId="2" xfId="0" applyNumberFormat="1" applyFont="1" applyFill="1" applyBorder="1" applyAlignment="1" applyProtection="1">
      <alignment horizontal="left" vertical="center" wrapText="1" readingOrder="1"/>
    </xf>
    <xf numFmtId="0" fontId="16" fillId="64" borderId="5" xfId="0" applyNumberFormat="1" applyFont="1" applyFill="1" applyBorder="1" applyAlignment="1" applyProtection="1">
      <alignment horizontal="left" vertical="center" wrapText="1" readingOrder="1"/>
    </xf>
    <xf numFmtId="0" fontId="16" fillId="64" borderId="5" xfId="0" applyNumberFormat="1" applyFont="1" applyFill="1" applyBorder="1" applyAlignment="1" applyProtection="1">
      <alignment vertical="center" wrapText="1" readingOrder="1"/>
    </xf>
    <xf numFmtId="14" fontId="16" fillId="64" borderId="2" xfId="0" applyNumberFormat="1" applyFont="1" applyFill="1" applyBorder="1" applyAlignment="1" applyProtection="1">
      <alignment vertical="center" wrapText="1" readingOrder="1"/>
    </xf>
    <xf numFmtId="0" fontId="11" fillId="64" borderId="11" xfId="0" applyFont="1" applyFill="1" applyBorder="1" applyAlignment="1">
      <alignment horizontal="center" vertical="center"/>
    </xf>
    <xf numFmtId="0" fontId="11" fillId="64" borderId="2" xfId="0" applyFont="1" applyFill="1" applyBorder="1" applyAlignment="1">
      <alignment horizontal="center" vertical="center"/>
    </xf>
    <xf numFmtId="0" fontId="11" fillId="64" borderId="8" xfId="0" applyFont="1" applyFill="1" applyBorder="1" applyAlignment="1">
      <alignment horizontal="center" vertical="center"/>
    </xf>
    <xf numFmtId="0" fontId="11" fillId="64" borderId="2" xfId="0" applyFont="1" applyFill="1" applyBorder="1" applyAlignment="1">
      <alignment horizontal="center"/>
    </xf>
    <xf numFmtId="0" fontId="13" fillId="64" borderId="0" xfId="0" applyFont="1" applyFill="1"/>
    <xf numFmtId="0" fontId="54" fillId="0" borderId="0" xfId="0" applyFont="1" applyAlignment="1">
      <alignment wrapText="1"/>
    </xf>
    <xf numFmtId="0" fontId="54" fillId="64" borderId="0" xfId="0" applyFont="1" applyFill="1" applyAlignment="1">
      <alignment wrapText="1"/>
    </xf>
    <xf numFmtId="0" fontId="11" fillId="64" borderId="2" xfId="0" quotePrefix="1" applyFont="1" applyFill="1" applyBorder="1" applyAlignment="1">
      <alignment horizontal="center"/>
    </xf>
    <xf numFmtId="0" fontId="6" fillId="64" borderId="0" xfId="0" applyFont="1" applyFill="1"/>
    <xf numFmtId="0" fontId="5" fillId="64" borderId="2" xfId="0" applyFont="1" applyFill="1" applyBorder="1" applyAlignment="1">
      <alignment horizontal="center" vertical="center"/>
    </xf>
    <xf numFmtId="0" fontId="5" fillId="64" borderId="8" xfId="0" applyFont="1" applyFill="1" applyBorder="1" applyAlignment="1">
      <alignment horizontal="center" vertical="center"/>
    </xf>
    <xf numFmtId="0" fontId="11" fillId="0" borderId="0" xfId="97" applyFont="1" applyAlignment="1">
      <alignment horizontal="center"/>
    </xf>
    <xf numFmtId="0" fontId="11" fillId="0" borderId="0" xfId="97" applyFont="1"/>
    <xf numFmtId="0" fontId="11" fillId="0" borderId="0" xfId="97" applyFont="1" applyAlignment="1"/>
    <xf numFmtId="0" fontId="13" fillId="0" borderId="0" xfId="97" applyFont="1" applyAlignment="1">
      <alignment horizontal="center"/>
    </xf>
    <xf numFmtId="0" fontId="13" fillId="0" borderId="0" xfId="97" applyFont="1" applyAlignment="1"/>
    <xf numFmtId="0" fontId="13" fillId="0" borderId="0" xfId="97" applyFont="1"/>
    <xf numFmtId="0" fontId="55" fillId="0" borderId="0" xfId="97" applyFont="1" applyAlignment="1">
      <alignment horizontal="center"/>
    </xf>
    <xf numFmtId="0" fontId="11" fillId="0" borderId="0" xfId="97" applyFont="1" applyBorder="1" applyAlignment="1">
      <alignment horizontal="center"/>
    </xf>
    <xf numFmtId="0" fontId="11" fillId="0" borderId="31" xfId="97" applyFont="1" applyBorder="1" applyAlignment="1">
      <alignment horizontal="center"/>
    </xf>
    <xf numFmtId="0" fontId="11" fillId="0" borderId="1" xfId="97" applyFont="1" applyBorder="1"/>
    <xf numFmtId="0" fontId="11" fillId="0" borderId="1" xfId="97" applyFont="1" applyBorder="1" applyAlignment="1">
      <alignment horizontal="center"/>
    </xf>
    <xf numFmtId="0" fontId="11" fillId="0" borderId="1" xfId="97" applyFont="1" applyBorder="1" applyAlignment="1"/>
    <xf numFmtId="0" fontId="11" fillId="0" borderId="1" xfId="97" applyFont="1" applyFill="1" applyBorder="1" applyAlignment="1">
      <alignment horizontal="center"/>
    </xf>
    <xf numFmtId="0" fontId="11" fillId="0" borderId="1" xfId="97" applyFont="1" applyFill="1" applyBorder="1" applyAlignment="1">
      <alignment horizontal="right"/>
    </xf>
    <xf numFmtId="0" fontId="13" fillId="0" borderId="37" xfId="97" applyFont="1" applyBorder="1" applyAlignment="1">
      <alignment horizontal="center"/>
    </xf>
    <xf numFmtId="0" fontId="13" fillId="0" borderId="25" xfId="97" applyFont="1" applyBorder="1" applyAlignment="1">
      <alignment horizontal="center"/>
    </xf>
    <xf numFmtId="0" fontId="15" fillId="0" borderId="24" xfId="97" applyFont="1" applyBorder="1" applyAlignment="1">
      <alignment horizontal="center" vertical="center"/>
    </xf>
    <xf numFmtId="0" fontId="11" fillId="0" borderId="24" xfId="97" applyFont="1" applyBorder="1" applyAlignment="1">
      <alignment horizontal="center" vertical="center"/>
    </xf>
    <xf numFmtId="0" fontId="16" fillId="0" borderId="24" xfId="97" applyNumberFormat="1" applyFont="1" applyFill="1" applyBorder="1" applyAlignment="1" applyProtection="1">
      <alignment horizontal="center" vertical="center" wrapText="1"/>
    </xf>
    <xf numFmtId="0" fontId="11" fillId="0" borderId="24" xfId="97" applyFont="1" applyBorder="1" applyAlignment="1">
      <alignment horizontal="center" vertical="center" wrapText="1"/>
    </xf>
    <xf numFmtId="0" fontId="15" fillId="0" borderId="24" xfId="97" applyFont="1" applyFill="1" applyBorder="1" applyAlignment="1">
      <alignment horizontal="center" vertical="center"/>
    </xf>
    <xf numFmtId="0" fontId="14" fillId="0" borderId="0" xfId="97" applyFont="1" applyBorder="1" applyAlignment="1">
      <alignment horizontal="center"/>
    </xf>
    <xf numFmtId="0" fontId="14" fillId="0" borderId="0" xfId="97" applyFont="1" applyBorder="1"/>
    <xf numFmtId="0" fontId="11" fillId="0" borderId="0" xfId="97" applyFont="1" applyBorder="1" applyAlignment="1"/>
    <xf numFmtId="0" fontId="13" fillId="0" borderId="0" xfId="97" applyFont="1" applyBorder="1" applyAlignment="1">
      <alignment horizontal="center" vertical="center"/>
    </xf>
    <xf numFmtId="0" fontId="11" fillId="0" borderId="0" xfId="97" applyFont="1" applyBorder="1" applyAlignment="1">
      <alignment horizontal="center" vertical="center"/>
    </xf>
    <xf numFmtId="0" fontId="11" fillId="0" borderId="0" xfId="97" applyFont="1" applyBorder="1" applyAlignment="1">
      <alignment horizontal="left" vertical="center"/>
    </xf>
    <xf numFmtId="14" fontId="11" fillId="0" borderId="0" xfId="97" applyNumberFormat="1" applyFont="1" applyBorder="1" applyAlignment="1">
      <alignment horizontal="center" vertical="center"/>
    </xf>
    <xf numFmtId="0" fontId="13" fillId="0" borderId="0" xfId="97" applyFont="1" applyBorder="1"/>
    <xf numFmtId="0" fontId="13" fillId="0" borderId="0" xfId="97" applyFont="1" applyBorder="1" applyAlignment="1"/>
    <xf numFmtId="0" fontId="11" fillId="0" borderId="0" xfId="97" applyFont="1" applyBorder="1"/>
    <xf numFmtId="0" fontId="14" fillId="0" borderId="0" xfId="97" applyFont="1"/>
    <xf numFmtId="0" fontId="18" fillId="0" borderId="0" xfId="97" applyFont="1" applyAlignment="1">
      <alignment horizontal="center"/>
    </xf>
    <xf numFmtId="0" fontId="14" fillId="0" borderId="0" xfId="97" applyFont="1" applyAlignment="1"/>
    <xf numFmtId="0" fontId="14" fillId="0" borderId="0" xfId="97" applyFont="1" applyAlignment="1">
      <alignment horizontal="center"/>
    </xf>
    <xf numFmtId="0" fontId="19" fillId="0" borderId="0" xfId="97" applyFont="1"/>
    <xf numFmtId="0" fontId="13" fillId="64" borderId="0" xfId="97" applyFont="1" applyFill="1"/>
    <xf numFmtId="0" fontId="14" fillId="0" borderId="0" xfId="0" applyFont="1" applyFill="1" applyAlignment="1">
      <alignment horizontal="center" vertical="center"/>
    </xf>
    <xf numFmtId="0" fontId="14"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9" fillId="0" borderId="0" xfId="0" applyFont="1" applyFill="1" applyAlignment="1">
      <alignment vertical="center"/>
    </xf>
    <xf numFmtId="0" fontId="23" fillId="0" borderId="0" xfId="0" applyFont="1" applyFill="1" applyBorder="1" applyAlignment="1">
      <alignment horizontal="center" vertical="center"/>
    </xf>
    <xf numFmtId="0" fontId="19" fillId="0" borderId="0" xfId="0" applyFont="1" applyFill="1" applyAlignment="1">
      <alignment horizontal="center" vertical="center"/>
    </xf>
    <xf numFmtId="0" fontId="17" fillId="0" borderId="2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8" xfId="0" applyNumberFormat="1" applyFont="1" applyFill="1" applyBorder="1" applyAlignment="1" applyProtection="1">
      <alignment horizontal="center" vertical="center" wrapText="1"/>
    </xf>
    <xf numFmtId="0" fontId="17" fillId="0" borderId="24" xfId="0" applyFont="1" applyFill="1" applyBorder="1" applyAlignment="1">
      <alignment vertical="center"/>
    </xf>
    <xf numFmtId="0" fontId="17" fillId="0" borderId="28" xfId="0" applyNumberFormat="1" applyFont="1" applyFill="1" applyBorder="1" applyAlignment="1" applyProtection="1">
      <alignment horizontal="left" vertical="center" wrapText="1"/>
    </xf>
    <xf numFmtId="0" fontId="17" fillId="0" borderId="28" xfId="0" applyNumberFormat="1" applyFont="1" applyFill="1" applyBorder="1" applyAlignment="1" applyProtection="1">
      <alignment vertical="center" wrapText="1"/>
    </xf>
    <xf numFmtId="0" fontId="17" fillId="0" borderId="24" xfId="0" applyNumberFormat="1" applyFont="1" applyFill="1" applyBorder="1" applyAlignment="1" applyProtection="1">
      <alignment vertical="center" wrapText="1"/>
    </xf>
    <xf numFmtId="0" fontId="17" fillId="0" borderId="11" xfId="0" applyFont="1" applyFill="1" applyBorder="1" applyAlignment="1">
      <alignment horizontal="center" vertical="center"/>
    </xf>
    <xf numFmtId="1" fontId="17" fillId="0" borderId="8" xfId="0" applyNumberFormat="1" applyFont="1" applyFill="1" applyBorder="1" applyAlignment="1">
      <alignment horizontal="center" vertical="center"/>
    </xf>
    <xf numFmtId="0" fontId="17" fillId="0" borderId="8" xfId="0" applyFont="1" applyFill="1" applyBorder="1" applyAlignment="1">
      <alignment horizontal="left" vertical="center" wrapText="1"/>
    </xf>
    <xf numFmtId="0" fontId="17" fillId="0" borderId="24" xfId="0" applyNumberFormat="1" applyFont="1" applyFill="1" applyBorder="1" applyAlignment="1" applyProtection="1">
      <alignment horizontal="center" vertical="center" wrapText="1"/>
    </xf>
    <xf numFmtId="0" fontId="17" fillId="0" borderId="8" xfId="0" applyFont="1" applyFill="1" applyBorder="1" applyAlignment="1">
      <alignment horizontal="left" vertical="center"/>
    </xf>
    <xf numFmtId="0" fontId="14" fillId="0" borderId="24" xfId="0" applyNumberFormat="1" applyFont="1" applyFill="1" applyBorder="1" applyAlignment="1" applyProtection="1">
      <alignment horizontal="center" vertical="center" wrapText="1"/>
    </xf>
    <xf numFmtId="0" fontId="14" fillId="0" borderId="25" xfId="0" applyNumberFormat="1" applyFont="1" applyFill="1" applyBorder="1" applyAlignment="1" applyProtection="1">
      <alignment horizontal="left" vertical="center" wrapText="1"/>
    </xf>
    <xf numFmtId="0" fontId="14" fillId="0" borderId="28" xfId="0" applyNumberFormat="1" applyFont="1" applyFill="1" applyBorder="1" applyAlignment="1" applyProtection="1">
      <alignment horizontal="left" vertical="center" wrapText="1"/>
    </xf>
    <xf numFmtId="0" fontId="14" fillId="0" borderId="28" xfId="0" applyNumberFormat="1" applyFont="1" applyFill="1" applyBorder="1" applyAlignment="1" applyProtection="1">
      <alignment vertical="center" wrapText="1"/>
    </xf>
    <xf numFmtId="0" fontId="14" fillId="0" borderId="24" xfId="0" applyNumberFormat="1" applyFont="1" applyFill="1" applyBorder="1" applyAlignment="1" applyProtection="1">
      <alignment vertical="center" wrapText="1"/>
    </xf>
    <xf numFmtId="1" fontId="14" fillId="0" borderId="8" xfId="0" applyNumberFormat="1" applyFont="1" applyFill="1" applyBorder="1" applyAlignment="1">
      <alignment horizontal="center" vertical="center"/>
    </xf>
    <xf numFmtId="0" fontId="14" fillId="0" borderId="8" xfId="0" applyFont="1" applyFill="1" applyBorder="1" applyAlignment="1">
      <alignment horizontal="left" vertical="center"/>
    </xf>
    <xf numFmtId="0" fontId="7" fillId="0" borderId="0" xfId="0" applyFont="1" applyFill="1" applyAlignment="1">
      <alignment vertical="center"/>
    </xf>
    <xf numFmtId="0" fontId="4" fillId="0" borderId="0" xfId="0" applyFont="1" applyFill="1" applyAlignment="1">
      <alignment vertical="center"/>
    </xf>
    <xf numFmtId="0" fontId="17" fillId="0" borderId="28" xfId="0" applyNumberFormat="1" applyFont="1" applyFill="1" applyBorder="1" applyAlignment="1" applyProtection="1">
      <alignment horizontal="center" vertical="center" wrapText="1"/>
    </xf>
    <xf numFmtId="0" fontId="17" fillId="0" borderId="24" xfId="0" applyFont="1" applyFill="1" applyBorder="1" applyAlignment="1">
      <alignment vertical="center" wrapText="1"/>
    </xf>
    <xf numFmtId="0" fontId="17" fillId="0" borderId="29" xfId="0" applyNumberFormat="1" applyFont="1" applyFill="1" applyBorder="1" applyAlignment="1" applyProtection="1">
      <alignment horizontal="left" vertical="center" wrapText="1"/>
    </xf>
    <xf numFmtId="0" fontId="14" fillId="0" borderId="28" xfId="0" applyNumberFormat="1" applyFont="1" applyFill="1" applyBorder="1" applyAlignment="1" applyProtection="1">
      <alignment horizontal="center" vertical="center" wrapText="1"/>
    </xf>
    <xf numFmtId="0" fontId="14" fillId="0" borderId="24" xfId="0" applyFont="1" applyFill="1" applyBorder="1" applyAlignment="1">
      <alignment vertical="center" wrapText="1"/>
    </xf>
    <xf numFmtId="0" fontId="14" fillId="0" borderId="29" xfId="0" applyNumberFormat="1" applyFont="1" applyFill="1" applyBorder="1" applyAlignment="1" applyProtection="1">
      <alignment horizontal="left" vertical="center" wrapText="1"/>
    </xf>
    <xf numFmtId="0" fontId="14" fillId="0" borderId="8" xfId="0" applyFont="1" applyFill="1" applyBorder="1" applyAlignment="1">
      <alignment horizontal="left" vertical="center" wrapText="1"/>
    </xf>
    <xf numFmtId="1" fontId="17" fillId="0" borderId="24" xfId="0" applyNumberFormat="1" applyFont="1" applyFill="1" applyBorder="1" applyAlignment="1">
      <alignment horizontal="center" vertical="center"/>
    </xf>
    <xf numFmtId="0" fontId="17" fillId="0" borderId="24"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2" fillId="0" borderId="0" xfId="0" applyFont="1" applyFill="1" applyAlignment="1">
      <alignment horizontal="center" vertical="center"/>
    </xf>
    <xf numFmtId="0" fontId="14" fillId="0" borderId="0" xfId="0" applyFont="1" applyFill="1" applyBorder="1" applyAlignment="1">
      <alignment horizontal="center" vertical="center"/>
    </xf>
    <xf numFmtId="0" fontId="19"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Alignment="1">
      <alignment horizontal="center" vertical="center"/>
    </xf>
    <xf numFmtId="0" fontId="19" fillId="0" borderId="0" xfId="0" applyFont="1" applyFill="1" applyBorder="1" applyAlignment="1">
      <alignment horizontal="center" vertical="center"/>
    </xf>
    <xf numFmtId="0" fontId="14" fillId="0" borderId="0" xfId="0" applyFont="1" applyFill="1" applyBorder="1" applyAlignment="1">
      <alignment horizontal="left" vertical="center"/>
    </xf>
    <xf numFmtId="14" fontId="14" fillId="0" borderId="0" xfId="0" applyNumberFormat="1" applyFont="1" applyFill="1" applyBorder="1" applyAlignment="1">
      <alignment horizontal="center" vertical="center"/>
    </xf>
    <xf numFmtId="0" fontId="18" fillId="0" borderId="0" xfId="0" applyFont="1" applyFill="1" applyAlignment="1">
      <alignment horizontal="center" vertical="center"/>
    </xf>
    <xf numFmtId="0" fontId="17" fillId="64" borderId="8" xfId="0" quotePrefix="1" applyFont="1" applyFill="1" applyBorder="1" applyAlignment="1">
      <alignment horizontal="center" vertical="center"/>
    </xf>
    <xf numFmtId="0" fontId="14" fillId="64" borderId="8" xfId="0" applyFont="1" applyFill="1" applyBorder="1" applyAlignment="1">
      <alignment horizontal="center" vertical="center" wrapText="1"/>
    </xf>
    <xf numFmtId="0" fontId="14" fillId="64" borderId="8" xfId="0" applyFont="1" applyFill="1" applyBorder="1" applyAlignment="1">
      <alignment horizontal="center" vertical="center"/>
    </xf>
    <xf numFmtId="0" fontId="14" fillId="64" borderId="28" xfId="0" applyNumberFormat="1" applyFont="1" applyFill="1" applyBorder="1" applyAlignment="1" applyProtection="1">
      <alignment horizontal="center" vertical="center" wrapText="1"/>
    </xf>
    <xf numFmtId="0" fontId="14" fillId="64" borderId="24" xfId="0" applyFont="1" applyFill="1" applyBorder="1" applyAlignment="1">
      <alignment vertical="center" wrapText="1"/>
    </xf>
    <xf numFmtId="0" fontId="14" fillId="64" borderId="29" xfId="0" applyNumberFormat="1" applyFont="1" applyFill="1" applyBorder="1" applyAlignment="1" applyProtection="1">
      <alignment horizontal="left" vertical="center" wrapText="1"/>
    </xf>
    <xf numFmtId="0" fontId="14" fillId="64" borderId="28" xfId="0" applyNumberFormat="1" applyFont="1" applyFill="1" applyBorder="1" applyAlignment="1" applyProtection="1">
      <alignment vertical="center" wrapText="1"/>
    </xf>
    <xf numFmtId="0" fontId="14" fillId="64" borderId="24" xfId="0" applyNumberFormat="1" applyFont="1" applyFill="1" applyBorder="1" applyAlignment="1" applyProtection="1">
      <alignment vertical="center" wrapText="1"/>
    </xf>
    <xf numFmtId="0" fontId="14" fillId="64" borderId="11" xfId="0" applyFont="1" applyFill="1" applyBorder="1" applyAlignment="1">
      <alignment horizontal="center" vertical="center"/>
    </xf>
    <xf numFmtId="1" fontId="14" fillId="64" borderId="8" xfId="0" applyNumberFormat="1" applyFont="1" applyFill="1" applyBorder="1" applyAlignment="1">
      <alignment horizontal="center" vertical="center"/>
    </xf>
    <xf numFmtId="0" fontId="14" fillId="64" borderId="8" xfId="0" applyFont="1" applyFill="1" applyBorder="1" applyAlignment="1">
      <alignment horizontal="left" vertical="center" wrapText="1"/>
    </xf>
    <xf numFmtId="0" fontId="7" fillId="64" borderId="0" xfId="0" applyFont="1" applyFill="1" applyAlignment="1">
      <alignment vertical="center"/>
    </xf>
    <xf numFmtId="0" fontId="4" fillId="64" borderId="0" xfId="0" applyFont="1" applyFill="1" applyAlignment="1">
      <alignment vertical="center"/>
    </xf>
    <xf numFmtId="0" fontId="56" fillId="0" borderId="0" xfId="108"/>
    <xf numFmtId="0" fontId="14" fillId="0" borderId="0" xfId="108" applyFont="1" applyAlignment="1"/>
    <xf numFmtId="0" fontId="19" fillId="0" borderId="0" xfId="108" applyFont="1" applyFill="1" applyAlignment="1"/>
    <xf numFmtId="0" fontId="19" fillId="0" borderId="0" xfId="108" applyFont="1" applyFill="1"/>
    <xf numFmtId="0" fontId="56" fillId="0" borderId="0" xfId="108" applyFill="1"/>
    <xf numFmtId="0" fontId="14" fillId="0" borderId="0" xfId="108" applyFont="1" applyFill="1" applyAlignment="1"/>
    <xf numFmtId="0" fontId="12" fillId="0" borderId="0" xfId="108" applyFont="1" applyFill="1" applyBorder="1" applyAlignment="1"/>
    <xf numFmtId="0" fontId="2" fillId="0" borderId="0" xfId="97" applyFill="1"/>
    <xf numFmtId="0" fontId="60" fillId="0" borderId="0" xfId="97" applyFont="1" applyFill="1"/>
    <xf numFmtId="0" fontId="61" fillId="0" borderId="0" xfId="0" applyFont="1"/>
    <xf numFmtId="0" fontId="62" fillId="0" borderId="0" xfId="97" applyFont="1" applyFill="1"/>
    <xf numFmtId="0" fontId="64" fillId="0" borderId="0" xfId="0" applyFont="1"/>
    <xf numFmtId="0" fontId="0" fillId="2" borderId="0" xfId="0" applyFill="1"/>
    <xf numFmtId="0" fontId="56" fillId="0" borderId="0" xfId="0" applyFont="1"/>
    <xf numFmtId="0" fontId="2" fillId="0" borderId="0" xfId="97" applyFill="1" applyBorder="1" applyAlignment="1">
      <alignment horizontal="center"/>
    </xf>
    <xf numFmtId="0" fontId="14" fillId="0" borderId="0" xfId="108" applyFont="1" applyFill="1" applyBorder="1" applyAlignment="1">
      <alignment horizontal="center"/>
    </xf>
    <xf numFmtId="0" fontId="14" fillId="0" borderId="0" xfId="108" applyFont="1" applyFill="1" applyBorder="1"/>
    <xf numFmtId="0" fontId="17" fillId="0" borderId="0" xfId="108" applyFont="1" applyFill="1"/>
    <xf numFmtId="0" fontId="17" fillId="0" borderId="0" xfId="108" applyFont="1"/>
    <xf numFmtId="0" fontId="2" fillId="0" borderId="0" xfId="97"/>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22" fillId="0" borderId="0" xfId="0" applyFont="1" applyFill="1" applyAlignment="1"/>
    <xf numFmtId="0" fontId="22" fillId="0" borderId="0" xfId="0" applyFont="1" applyFill="1"/>
    <xf numFmtId="0" fontId="23" fillId="0" borderId="0" xfId="0" applyFont="1" applyFill="1" applyBorder="1" applyAlignment="1"/>
    <xf numFmtId="0" fontId="23" fillId="0" borderId="0" xfId="0" applyFont="1" applyFill="1" applyBorder="1" applyAlignment="1">
      <alignment horizontal="center"/>
    </xf>
    <xf numFmtId="0" fontId="22" fillId="0" borderId="0" xfId="0" applyFont="1" applyFill="1" applyAlignment="1">
      <alignment horizontal="center"/>
    </xf>
    <xf numFmtId="0" fontId="22" fillId="0" borderId="24" xfId="0" applyFont="1" applyFill="1" applyBorder="1" applyAlignment="1">
      <alignment horizontal="center"/>
    </xf>
    <xf numFmtId="0" fontId="65" fillId="0" borderId="39" xfId="0" applyNumberFormat="1" applyFont="1" applyFill="1" applyBorder="1" applyAlignment="1" applyProtection="1">
      <alignment horizontal="center" vertical="center" wrapText="1" readingOrder="1"/>
    </xf>
    <xf numFmtId="0" fontId="65" fillId="0" borderId="40" xfId="0" applyNumberFormat="1" applyFont="1" applyFill="1" applyBorder="1" applyAlignment="1" applyProtection="1">
      <alignment horizontal="left" vertical="center" wrapText="1" readingOrder="1"/>
    </xf>
    <xf numFmtId="0" fontId="66" fillId="0" borderId="41" xfId="0" applyNumberFormat="1" applyFont="1" applyFill="1" applyBorder="1" applyAlignment="1" applyProtection="1">
      <alignment horizontal="left" vertical="center" wrapText="1" readingOrder="1"/>
    </xf>
    <xf numFmtId="0" fontId="65" fillId="0" borderId="39" xfId="0" applyNumberFormat="1" applyFont="1" applyFill="1" applyBorder="1" applyAlignment="1" applyProtection="1">
      <alignment horizontal="left" vertical="center" wrapText="1" readingOrder="1"/>
    </xf>
    <xf numFmtId="0" fontId="17" fillId="0" borderId="24" xfId="0" applyFont="1" applyFill="1" applyBorder="1" applyAlignment="1"/>
    <xf numFmtId="0" fontId="25" fillId="0" borderId="0" xfId="0" applyFont="1" applyFill="1" applyAlignment="1">
      <alignment vertical="center"/>
    </xf>
    <xf numFmtId="0" fontId="22" fillId="0" borderId="24" xfId="0" applyFont="1" applyFill="1" applyBorder="1" applyAlignment="1">
      <alignment horizontal="center" vertical="center"/>
    </xf>
    <xf numFmtId="0" fontId="22" fillId="0" borderId="24" xfId="0" applyFont="1" applyFill="1" applyBorder="1" applyAlignment="1">
      <alignment vertical="center"/>
    </xf>
    <xf numFmtId="0" fontId="22" fillId="64" borderId="0" xfId="0" applyFont="1" applyFill="1"/>
    <xf numFmtId="0" fontId="17" fillId="0" borderId="24" xfId="0" applyFont="1" applyFill="1" applyBorder="1" applyAlignment="1">
      <alignment horizontal="center" vertical="top"/>
    </xf>
    <xf numFmtId="0" fontId="22" fillId="0" borderId="24" xfId="0" applyFont="1" applyFill="1" applyBorder="1" applyAlignment="1"/>
    <xf numFmtId="0" fontId="7" fillId="0" borderId="24" xfId="0" applyFont="1" applyFill="1" applyBorder="1" applyAlignment="1">
      <alignment horizontal="center" vertical="center"/>
    </xf>
    <xf numFmtId="0" fontId="59" fillId="0" borderId="39" xfId="0" applyNumberFormat="1" applyFont="1" applyFill="1" applyBorder="1" applyAlignment="1" applyProtection="1">
      <alignment horizontal="center" vertical="center" wrapText="1" readingOrder="1"/>
    </xf>
    <xf numFmtId="0" fontId="59" fillId="0" borderId="40" xfId="0" applyNumberFormat="1" applyFont="1" applyFill="1" applyBorder="1" applyAlignment="1" applyProtection="1">
      <alignment horizontal="left" vertical="center" wrapText="1" readingOrder="1"/>
    </xf>
    <xf numFmtId="0" fontId="67" fillId="0" borderId="41" xfId="0" applyNumberFormat="1" applyFont="1" applyFill="1" applyBorder="1" applyAlignment="1" applyProtection="1">
      <alignment horizontal="left" vertical="center" wrapText="1" readingOrder="1"/>
    </xf>
    <xf numFmtId="0" fontId="59" fillId="0" borderId="39" xfId="0" applyNumberFormat="1" applyFont="1" applyFill="1" applyBorder="1" applyAlignment="1" applyProtection="1">
      <alignment horizontal="left" vertical="center" wrapText="1" readingOrder="1"/>
    </xf>
    <xf numFmtId="0" fontId="68" fillId="0" borderId="24" xfId="0" applyFont="1" applyFill="1" applyBorder="1" applyAlignment="1">
      <alignment horizontal="center" vertical="center"/>
    </xf>
    <xf numFmtId="0" fontId="7" fillId="0" borderId="24" xfId="0" applyFont="1" applyFill="1" applyBorder="1" applyAlignment="1">
      <alignment horizontal="center"/>
    </xf>
    <xf numFmtId="0" fontId="4" fillId="0" borderId="0" xfId="0" applyFont="1" applyFill="1"/>
    <xf numFmtId="0" fontId="17" fillId="0" borderId="24" xfId="0" applyFont="1" applyFill="1" applyBorder="1" applyAlignment="1">
      <alignment horizontal="center"/>
    </xf>
    <xf numFmtId="0" fontId="7" fillId="0" borderId="24" xfId="0" applyFont="1" applyFill="1" applyBorder="1" applyAlignment="1">
      <alignment horizontal="center" vertical="top"/>
    </xf>
    <xf numFmtId="0" fontId="17" fillId="64" borderId="24" xfId="0" applyFont="1" applyFill="1" applyBorder="1" applyAlignment="1">
      <alignment horizontal="center" vertical="top"/>
    </xf>
    <xf numFmtId="0" fontId="65" fillId="64" borderId="39" xfId="0" applyNumberFormat="1" applyFont="1" applyFill="1" applyBorder="1" applyAlignment="1" applyProtection="1">
      <alignment horizontal="center" vertical="center" wrapText="1" readingOrder="1"/>
    </xf>
    <xf numFmtId="0" fontId="65" fillId="64" borderId="40" xfId="0" applyNumberFormat="1" applyFont="1" applyFill="1" applyBorder="1" applyAlignment="1" applyProtection="1">
      <alignment horizontal="left" vertical="center" wrapText="1" readingOrder="1"/>
    </xf>
    <xf numFmtId="0" fontId="66" fillId="64" borderId="41" xfId="0" applyNumberFormat="1" applyFont="1" applyFill="1" applyBorder="1" applyAlignment="1" applyProtection="1">
      <alignment horizontal="left" vertical="center" wrapText="1" readingOrder="1"/>
    </xf>
    <xf numFmtId="0" fontId="65" fillId="64" borderId="39" xfId="0" applyNumberFormat="1" applyFont="1" applyFill="1" applyBorder="1" applyAlignment="1" applyProtection="1">
      <alignment horizontal="left" vertical="center" wrapText="1" readingOrder="1"/>
    </xf>
    <xf numFmtId="0" fontId="17" fillId="64" borderId="24" xfId="0" applyFont="1" applyFill="1" applyBorder="1" applyAlignment="1">
      <alignment horizontal="center" vertical="center"/>
    </xf>
    <xf numFmtId="0" fontId="17" fillId="64" borderId="24" xfId="0" applyFont="1" applyFill="1" applyBorder="1" applyAlignment="1">
      <alignment horizontal="center"/>
    </xf>
    <xf numFmtId="0" fontId="17" fillId="0" borderId="24" xfId="0" applyNumberFormat="1" applyFont="1" applyFill="1" applyBorder="1" applyAlignment="1" applyProtection="1">
      <alignment horizontal="center" vertical="center" wrapText="1" readingOrder="1"/>
    </xf>
    <xf numFmtId="0" fontId="17" fillId="0" borderId="39" xfId="0" applyNumberFormat="1" applyFont="1" applyFill="1" applyBorder="1" applyAlignment="1" applyProtection="1">
      <alignment horizontal="center" vertical="center" wrapText="1" readingOrder="1"/>
    </xf>
    <xf numFmtId="0" fontId="17" fillId="0" borderId="0" xfId="0" applyFont="1" applyFill="1" applyBorder="1"/>
    <xf numFmtId="0" fontId="17" fillId="0" borderId="42" xfId="0" applyNumberFormat="1" applyFont="1" applyFill="1" applyBorder="1" applyAlignment="1" applyProtection="1">
      <alignment horizontal="center" vertical="center" wrapText="1" readingOrder="1"/>
    </xf>
    <xf numFmtId="0" fontId="17" fillId="0" borderId="43" xfId="0" applyFont="1" applyFill="1" applyBorder="1" applyAlignment="1">
      <alignment horizontal="center" vertical="center"/>
    </xf>
    <xf numFmtId="0" fontId="17" fillId="0" borderId="24" xfId="0" applyFont="1" applyFill="1" applyBorder="1"/>
    <xf numFmtId="0" fontId="22" fillId="0" borderId="0" xfId="0" applyFont="1" applyFill="1" applyBorder="1"/>
    <xf numFmtId="0" fontId="23" fillId="0" borderId="0" xfId="0" applyFont="1" applyFill="1" applyAlignment="1"/>
    <xf numFmtId="0" fontId="17" fillId="0" borderId="0" xfId="0" applyFont="1" applyFill="1" applyBorder="1" applyAlignment="1">
      <alignment horizontal="left" vertical="center"/>
    </xf>
    <xf numFmtId="17" fontId="17" fillId="0" borderId="0" xfId="0" applyNumberFormat="1" applyFont="1" applyFill="1" applyBorder="1" applyAlignment="1">
      <alignment horizontal="center" vertical="center"/>
    </xf>
    <xf numFmtId="14" fontId="17" fillId="0" borderId="0" xfId="0" applyNumberFormat="1" applyFont="1" applyFill="1" applyBorder="1" applyAlignment="1">
      <alignment horizontal="center" vertical="center"/>
    </xf>
    <xf numFmtId="0" fontId="69" fillId="0" borderId="0" xfId="0" applyFont="1" applyFill="1" applyAlignment="1">
      <alignment horizontal="center"/>
    </xf>
    <xf numFmtId="0" fontId="70" fillId="0" borderId="0" xfId="5" applyFont="1"/>
    <xf numFmtId="0" fontId="70" fillId="0" borderId="0" xfId="5" applyFont="1" applyAlignment="1"/>
    <xf numFmtId="0" fontId="71" fillId="0" borderId="0" xfId="97" applyFont="1"/>
    <xf numFmtId="0" fontId="72" fillId="0" borderId="0" xfId="5" applyFont="1" applyAlignment="1">
      <alignment horizontal="center"/>
    </xf>
    <xf numFmtId="0" fontId="70" fillId="0" borderId="0" xfId="5" applyFont="1" applyAlignment="1">
      <alignment horizontal="center"/>
    </xf>
    <xf numFmtId="0" fontId="72" fillId="0" borderId="0" xfId="5" applyFont="1" applyAlignment="1"/>
    <xf numFmtId="0" fontId="72" fillId="0" borderId="0" xfId="5" applyFont="1"/>
    <xf numFmtId="0" fontId="73" fillId="0" borderId="0" xfId="5" applyFont="1" applyAlignment="1">
      <alignment horizontal="center"/>
    </xf>
    <xf numFmtId="0" fontId="70" fillId="0" borderId="31" xfId="5" applyFont="1" applyBorder="1" applyAlignment="1">
      <alignment horizontal="center"/>
    </xf>
    <xf numFmtId="0" fontId="70" fillId="0" borderId="1" xfId="5" applyFont="1" applyBorder="1"/>
    <xf numFmtId="0" fontId="70" fillId="0" borderId="1" xfId="5" applyFont="1" applyBorder="1" applyAlignment="1">
      <alignment horizontal="center"/>
    </xf>
    <xf numFmtId="0" fontId="70" fillId="0" borderId="1" xfId="5" applyFont="1" applyBorder="1" applyAlignment="1"/>
    <xf numFmtId="0" fontId="70" fillId="0" borderId="1" xfId="5" applyFont="1" applyFill="1" applyBorder="1" applyAlignment="1">
      <alignment horizontal="center"/>
    </xf>
    <xf numFmtId="0" fontId="70" fillId="0" borderId="1" xfId="5" applyFont="1" applyFill="1" applyBorder="1" applyAlignment="1">
      <alignment horizontal="right"/>
    </xf>
    <xf numFmtId="0" fontId="72" fillId="0" borderId="24" xfId="5" applyFont="1" applyBorder="1" applyAlignment="1">
      <alignment horizontal="center"/>
    </xf>
    <xf numFmtId="0" fontId="70" fillId="0" borderId="24" xfId="5" applyFont="1" applyBorder="1" applyAlignment="1">
      <alignment horizontal="center" vertical="center"/>
    </xf>
    <xf numFmtId="49" fontId="70" fillId="0" borderId="24" xfId="5" applyNumberFormat="1" applyFont="1" applyBorder="1"/>
    <xf numFmtId="0" fontId="70" fillId="0" borderId="24" xfId="5" applyFont="1" applyBorder="1"/>
    <xf numFmtId="0" fontId="74" fillId="0" borderId="45" xfId="5" applyNumberFormat="1" applyFont="1" applyFill="1" applyBorder="1" applyAlignment="1" applyProtection="1">
      <alignment vertical="center" wrapText="1" readingOrder="1"/>
    </xf>
    <xf numFmtId="0" fontId="70" fillId="0" borderId="24" xfId="2" applyFont="1" applyBorder="1" applyAlignment="1">
      <alignment horizontal="center" vertical="center"/>
    </xf>
    <xf numFmtId="0" fontId="71" fillId="0" borderId="24" xfId="2" applyFont="1" applyBorder="1" applyAlignment="1">
      <alignment horizontal="center" vertical="center"/>
    </xf>
    <xf numFmtId="0" fontId="70" fillId="0" borderId="24" xfId="5" applyFont="1" applyBorder="1" applyAlignment="1">
      <alignment horizontal="left"/>
    </xf>
    <xf numFmtId="0" fontId="70" fillId="0" borderId="24" xfId="5" applyFont="1" applyFill="1" applyBorder="1" applyAlignment="1">
      <alignment horizontal="center" vertical="center"/>
    </xf>
    <xf numFmtId="49" fontId="70" fillId="0" borderId="24" xfId="5" applyNumberFormat="1" applyFont="1" applyFill="1" applyBorder="1"/>
    <xf numFmtId="0" fontId="70" fillId="0" borderId="24" xfId="5" applyFont="1" applyFill="1" applyBorder="1"/>
    <xf numFmtId="0" fontId="70" fillId="0" borderId="24" xfId="2" applyFont="1" applyFill="1" applyBorder="1" applyAlignment="1">
      <alignment horizontal="center" vertical="center"/>
    </xf>
    <xf numFmtId="49" fontId="70" fillId="2" borderId="24" xfId="5" applyNumberFormat="1" applyFont="1" applyFill="1" applyBorder="1"/>
    <xf numFmtId="0" fontId="70" fillId="2" borderId="24" xfId="5" applyFont="1" applyFill="1" applyBorder="1"/>
    <xf numFmtId="49" fontId="71" fillId="0" borderId="24" xfId="5" applyNumberFormat="1" applyFont="1" applyBorder="1"/>
    <xf numFmtId="0" fontId="70" fillId="0" borderId="0" xfId="5" applyFont="1" applyBorder="1" applyAlignment="1">
      <alignment horizontal="center"/>
    </xf>
    <xf numFmtId="0" fontId="70" fillId="0" borderId="0" xfId="5" applyFont="1" applyBorder="1"/>
    <xf numFmtId="0" fontId="12" fillId="0" borderId="0" xfId="0" applyFont="1" applyBorder="1" applyAlignment="1">
      <alignment horizontal="center"/>
    </xf>
    <xf numFmtId="0" fontId="22" fillId="0" borderId="0" xfId="0" applyFont="1" applyAlignment="1">
      <alignment horizontal="center"/>
    </xf>
    <xf numFmtId="0" fontId="19" fillId="0" borderId="0" xfId="0" applyFont="1" applyAlignment="1">
      <alignment horizontal="center"/>
    </xf>
    <xf numFmtId="0" fontId="75" fillId="0" borderId="0" xfId="4" applyFont="1"/>
    <xf numFmtId="0" fontId="75" fillId="0" borderId="0" xfId="4" applyFont="1" applyAlignment="1">
      <alignment horizontal="center"/>
    </xf>
    <xf numFmtId="0" fontId="77" fillId="0" borderId="0" xfId="97" applyFont="1"/>
    <xf numFmtId="0" fontId="78" fillId="0" borderId="0" xfId="97" applyFont="1"/>
    <xf numFmtId="0" fontId="79" fillId="0" borderId="0" xfId="4" applyFont="1" applyFill="1" applyAlignment="1">
      <alignment horizontal="center"/>
    </xf>
    <xf numFmtId="0" fontId="80" fillId="0" borderId="0" xfId="4" applyFont="1" applyFill="1" applyAlignment="1">
      <alignment horizontal="center"/>
    </xf>
    <xf numFmtId="0" fontId="76" fillId="0" borderId="0" xfId="4" applyFont="1" applyFill="1" applyBorder="1" applyAlignment="1">
      <alignment horizontal="center"/>
    </xf>
    <xf numFmtId="0" fontId="80" fillId="0" borderId="51" xfId="4" applyFont="1" applyFill="1" applyBorder="1" applyAlignment="1">
      <alignment horizontal="center"/>
    </xf>
    <xf numFmtId="0" fontId="79" fillId="2" borderId="8" xfId="4" applyFont="1" applyFill="1" applyBorder="1" applyAlignment="1">
      <alignment horizontal="center" vertical="center"/>
    </xf>
    <xf numFmtId="0" fontId="79" fillId="2" borderId="8" xfId="4" applyNumberFormat="1" applyFont="1" applyFill="1" applyBorder="1" applyAlignment="1" applyProtection="1">
      <alignment horizontal="center" vertical="center" wrapText="1" readingOrder="1"/>
    </xf>
    <xf numFmtId="0" fontId="79" fillId="2" borderId="8" xfId="4" applyNumberFormat="1" applyFont="1" applyFill="1" applyBorder="1" applyAlignment="1" applyProtection="1">
      <alignment horizontal="left" vertical="center" wrapText="1" readingOrder="1"/>
    </xf>
    <xf numFmtId="0" fontId="79" fillId="2" borderId="48" xfId="4" applyNumberFormat="1" applyFont="1" applyFill="1" applyBorder="1" applyAlignment="1" applyProtection="1">
      <alignment horizontal="left" vertical="center" wrapText="1" readingOrder="1"/>
    </xf>
    <xf numFmtId="0" fontId="79" fillId="2" borderId="48" xfId="4" applyNumberFormat="1" applyFont="1" applyFill="1" applyBorder="1" applyAlignment="1" applyProtection="1">
      <alignment horizontal="center" vertical="center" wrapText="1" readingOrder="1"/>
    </xf>
    <xf numFmtId="49" fontId="79" fillId="2" borderId="51" xfId="4" applyNumberFormat="1" applyFont="1" applyFill="1" applyBorder="1"/>
    <xf numFmtId="49" fontId="79" fillId="2" borderId="51" xfId="4" applyNumberFormat="1" applyFont="1" applyFill="1" applyBorder="1" applyAlignment="1">
      <alignment horizontal="center"/>
    </xf>
    <xf numFmtId="0" fontId="79" fillId="2" borderId="8" xfId="52" applyFont="1" applyFill="1" applyBorder="1" applyAlignment="1">
      <alignment horizontal="center" vertical="center"/>
    </xf>
    <xf numFmtId="0" fontId="79" fillId="2" borderId="8" xfId="4" applyFont="1" applyFill="1" applyBorder="1" applyAlignment="1">
      <alignment horizontal="center"/>
    </xf>
    <xf numFmtId="0" fontId="81" fillId="0" borderId="0" xfId="97" applyFont="1" applyAlignment="1">
      <alignment vertical="center"/>
    </xf>
    <xf numFmtId="0" fontId="79" fillId="2" borderId="51" xfId="4" applyFont="1" applyFill="1" applyBorder="1" applyAlignment="1">
      <alignment horizontal="center" vertical="center"/>
    </xf>
    <xf numFmtId="0" fontId="79" fillId="2" borderId="51" xfId="4" applyNumberFormat="1" applyFont="1" applyFill="1" applyBorder="1" applyAlignment="1" applyProtection="1">
      <alignment horizontal="center" vertical="center" wrapText="1" readingOrder="1"/>
    </xf>
    <xf numFmtId="0" fontId="79" fillId="2" borderId="51" xfId="4" applyNumberFormat="1" applyFont="1" applyFill="1" applyBorder="1" applyAlignment="1" applyProtection="1">
      <alignment horizontal="left" vertical="center" wrapText="1" readingOrder="1"/>
    </xf>
    <xf numFmtId="0" fontId="79" fillId="2" borderId="51" xfId="4" applyFont="1" applyFill="1" applyBorder="1" applyAlignment="1">
      <alignment horizontal="center"/>
    </xf>
    <xf numFmtId="0" fontId="78" fillId="0" borderId="0" xfId="99" applyFont="1"/>
    <xf numFmtId="0" fontId="79" fillId="2" borderId="51" xfId="4" applyFont="1" applyFill="1" applyBorder="1" applyAlignment="1">
      <alignment horizontal="center" readingOrder="1"/>
    </xf>
    <xf numFmtId="0" fontId="79" fillId="2" borderId="51" xfId="4" applyFont="1" applyFill="1" applyBorder="1"/>
    <xf numFmtId="0" fontId="79" fillId="0" borderId="0" xfId="4" applyFont="1" applyFill="1" applyBorder="1" applyAlignment="1">
      <alignment horizontal="center"/>
    </xf>
    <xf numFmtId="0" fontId="79" fillId="0" borderId="0" xfId="4" applyFont="1" applyFill="1" applyBorder="1"/>
    <xf numFmtId="0" fontId="79" fillId="2" borderId="0" xfId="4" applyFont="1" applyFill="1" applyBorder="1"/>
    <xf numFmtId="0" fontId="79" fillId="0" borderId="0" xfId="4" applyFont="1" applyFill="1" applyBorder="1" applyAlignment="1">
      <alignment horizontal="center" vertical="top"/>
    </xf>
    <xf numFmtId="0" fontId="79" fillId="0" borderId="0" xfId="4" applyFont="1" applyFill="1"/>
    <xf numFmtId="0" fontId="76" fillId="0" borderId="0" xfId="4" applyFont="1" applyFill="1" applyAlignment="1"/>
    <xf numFmtId="0" fontId="80" fillId="2" borderId="0" xfId="4" applyFont="1" applyFill="1" applyAlignment="1">
      <alignment horizontal="center"/>
    </xf>
    <xf numFmtId="0" fontId="79" fillId="0" borderId="0" xfId="4" applyFont="1" applyFill="1" applyBorder="1" applyAlignment="1">
      <alignment horizontal="center" vertical="center"/>
    </xf>
    <xf numFmtId="0" fontId="79" fillId="0" borderId="0" xfId="4" applyFont="1" applyFill="1" applyBorder="1" applyAlignment="1">
      <alignment horizontal="left" vertical="center"/>
    </xf>
    <xf numFmtId="0" fontId="80" fillId="0" borderId="0" xfId="4" applyFont="1" applyFill="1" applyBorder="1"/>
    <xf numFmtId="0" fontId="80" fillId="2" borderId="0" xfId="4" applyFont="1" applyFill="1" applyBorder="1"/>
    <xf numFmtId="0" fontId="80" fillId="0" borderId="0" xfId="4" applyFont="1" applyFill="1" applyBorder="1" applyAlignment="1">
      <alignment horizontal="center"/>
    </xf>
    <xf numFmtId="0" fontId="79" fillId="2" borderId="0" xfId="4" applyFont="1" applyFill="1" applyBorder="1" applyAlignment="1"/>
    <xf numFmtId="0" fontId="78" fillId="2" borderId="0" xfId="97" applyFont="1" applyFill="1"/>
    <xf numFmtId="0" fontId="78" fillId="0" borderId="0" xfId="97" applyFont="1" applyAlignment="1">
      <alignment horizontal="center"/>
    </xf>
    <xf numFmtId="0" fontId="2" fillId="2" borderId="0" xfId="97" applyFill="1"/>
    <xf numFmtId="0" fontId="2" fillId="0" borderId="0" xfId="97" applyAlignment="1">
      <alignment horizontal="center"/>
    </xf>
    <xf numFmtId="0" fontId="14" fillId="0" borderId="0" xfId="110" applyFont="1" applyFill="1" applyAlignment="1">
      <alignment horizontal="center"/>
    </xf>
    <xf numFmtId="0" fontId="14" fillId="0" borderId="0" xfId="110" applyFont="1" applyFill="1"/>
    <xf numFmtId="0" fontId="14" fillId="0" borderId="0" xfId="110" applyFont="1" applyFill="1" applyAlignment="1"/>
    <xf numFmtId="0" fontId="19" fillId="0" borderId="0" xfId="110" applyFont="1" applyFill="1" applyAlignment="1">
      <alignment horizontal="center"/>
    </xf>
    <xf numFmtId="0" fontId="19" fillId="0" borderId="0" xfId="110" applyFont="1" applyFill="1"/>
    <xf numFmtId="0" fontId="19" fillId="0" borderId="0" xfId="110" applyFont="1" applyFill="1" applyAlignment="1"/>
    <xf numFmtId="0" fontId="14" fillId="0" borderId="0" xfId="110" applyFont="1" applyFill="1" applyBorder="1" applyAlignment="1">
      <alignment horizontal="center"/>
    </xf>
    <xf numFmtId="0" fontId="14" fillId="0" borderId="31" xfId="110" applyFont="1" applyFill="1" applyBorder="1" applyAlignment="1">
      <alignment horizontal="center"/>
    </xf>
    <xf numFmtId="0" fontId="14" fillId="0" borderId="1" xfId="110" applyFont="1" applyFill="1" applyBorder="1" applyAlignment="1">
      <alignment horizontal="center"/>
    </xf>
    <xf numFmtId="0" fontId="14" fillId="0" borderId="1" xfId="110" applyFont="1" applyFill="1" applyBorder="1"/>
    <xf numFmtId="0" fontId="14" fillId="0" borderId="1" xfId="110" applyFont="1" applyFill="1" applyBorder="1" applyAlignment="1"/>
    <xf numFmtId="0" fontId="19" fillId="0" borderId="51" xfId="110" applyFont="1" applyFill="1" applyBorder="1" applyAlignment="1">
      <alignment horizontal="center"/>
    </xf>
    <xf numFmtId="0" fontId="14" fillId="0" borderId="51" xfId="110" applyFont="1" applyFill="1" applyBorder="1" applyAlignment="1">
      <alignment horizontal="center" vertical="center"/>
    </xf>
    <xf numFmtId="0" fontId="14" fillId="0" borderId="51" xfId="110" applyNumberFormat="1" applyFont="1" applyFill="1" applyBorder="1" applyAlignment="1" applyProtection="1">
      <alignment horizontal="center" vertical="center" wrapText="1"/>
    </xf>
    <xf numFmtId="0" fontId="14" fillId="0" borderId="51" xfId="110" applyNumberFormat="1" applyFont="1" applyFill="1" applyBorder="1" applyAlignment="1" applyProtection="1">
      <alignment horizontal="left" vertical="center" wrapText="1" readingOrder="1"/>
    </xf>
    <xf numFmtId="0" fontId="17" fillId="0" borderId="51" xfId="110" applyNumberFormat="1" applyFont="1" applyFill="1" applyBorder="1" applyAlignment="1" applyProtection="1">
      <alignment horizontal="center" vertical="center" wrapText="1" readingOrder="1"/>
    </xf>
    <xf numFmtId="0" fontId="17" fillId="0" borderId="51" xfId="110" applyNumberFormat="1" applyFont="1" applyFill="1" applyBorder="1" applyAlignment="1" applyProtection="1">
      <alignment horizontal="center" vertical="center" wrapText="1"/>
    </xf>
    <xf numFmtId="0" fontId="14" fillId="0" borderId="51" xfId="110" applyNumberFormat="1" applyFont="1" applyFill="1" applyBorder="1" applyAlignment="1" applyProtection="1">
      <alignment horizontal="center" vertical="center" wrapText="1" readingOrder="1"/>
    </xf>
    <xf numFmtId="0" fontId="14" fillId="0" borderId="8" xfId="110" applyFont="1" applyFill="1" applyBorder="1" applyAlignment="1">
      <alignment horizontal="center" vertical="center"/>
    </xf>
    <xf numFmtId="0" fontId="19" fillId="0" borderId="51" xfId="110" applyFont="1" applyFill="1" applyBorder="1" applyAlignment="1">
      <alignment horizontal="center" vertical="center"/>
    </xf>
    <xf numFmtId="0" fontId="14" fillId="0" borderId="51" xfId="110" applyFont="1" applyFill="1" applyBorder="1" applyAlignment="1">
      <alignment horizontal="center"/>
    </xf>
    <xf numFmtId="0" fontId="14" fillId="65" borderId="51" xfId="110" applyFont="1" applyFill="1" applyBorder="1" applyAlignment="1">
      <alignment horizontal="center" vertical="center"/>
    </xf>
    <xf numFmtId="0" fontId="14" fillId="65" borderId="51" xfId="110" applyNumberFormat="1" applyFont="1" applyFill="1" applyBorder="1" applyAlignment="1" applyProtection="1">
      <alignment horizontal="center" vertical="center" wrapText="1"/>
    </xf>
    <xf numFmtId="0" fontId="14" fillId="65" borderId="51" xfId="110" applyNumberFormat="1" applyFont="1" applyFill="1" applyBorder="1" applyAlignment="1" applyProtection="1">
      <alignment horizontal="left" vertical="center" wrapText="1" readingOrder="1"/>
    </xf>
    <xf numFmtId="0" fontId="17" fillId="65" borderId="51" xfId="110" applyNumberFormat="1" applyFont="1" applyFill="1" applyBorder="1" applyAlignment="1" applyProtection="1">
      <alignment horizontal="center" vertical="center" wrapText="1" readingOrder="1"/>
    </xf>
    <xf numFmtId="0" fontId="17" fillId="65" borderId="51" xfId="110" applyNumberFormat="1" applyFont="1" applyFill="1" applyBorder="1" applyAlignment="1" applyProtection="1">
      <alignment horizontal="center" vertical="center" wrapText="1"/>
    </xf>
    <xf numFmtId="0" fontId="14" fillId="65" borderId="51" xfId="110" applyNumberFormat="1" applyFont="1" applyFill="1" applyBorder="1" applyAlignment="1" applyProtection="1">
      <alignment horizontal="center" vertical="center" wrapText="1" readingOrder="1"/>
    </xf>
    <xf numFmtId="0" fontId="14" fillId="65" borderId="8" xfId="110" applyFont="1" applyFill="1" applyBorder="1" applyAlignment="1">
      <alignment horizontal="center" vertical="center"/>
    </xf>
    <xf numFmtId="0" fontId="14" fillId="65" borderId="51" xfId="110" applyFont="1" applyFill="1" applyBorder="1" applyAlignment="1">
      <alignment horizontal="center" wrapText="1"/>
    </xf>
    <xf numFmtId="0" fontId="19" fillId="65" borderId="0" xfId="110" applyFont="1" applyFill="1"/>
    <xf numFmtId="0" fontId="17" fillId="0" borderId="51" xfId="110" applyNumberFormat="1" applyFont="1" applyFill="1" applyBorder="1" applyAlignment="1" applyProtection="1">
      <alignment horizontal="left" vertical="center" wrapText="1" readingOrder="1"/>
    </xf>
    <xf numFmtId="0" fontId="17" fillId="0" borderId="51" xfId="110" applyFont="1" applyFill="1" applyBorder="1" applyAlignment="1">
      <alignment horizontal="center"/>
    </xf>
    <xf numFmtId="0" fontId="22" fillId="0" borderId="0" xfId="110" applyFont="1" applyFill="1"/>
    <xf numFmtId="0" fontId="14" fillId="0" borderId="51" xfId="110" applyFont="1" applyFill="1" applyBorder="1" applyAlignment="1">
      <alignment horizontal="center" wrapText="1"/>
    </xf>
    <xf numFmtId="0" fontId="14" fillId="65" borderId="51" xfId="110" applyFont="1" applyFill="1" applyBorder="1" applyAlignment="1">
      <alignment horizontal="center"/>
    </xf>
    <xf numFmtId="0" fontId="14" fillId="64" borderId="51" xfId="110" applyFont="1" applyFill="1" applyBorder="1" applyAlignment="1">
      <alignment horizontal="center" vertical="center"/>
    </xf>
    <xf numFmtId="0" fontId="14" fillId="64" borderId="51" xfId="110" applyNumberFormat="1" applyFont="1" applyFill="1" applyBorder="1" applyAlignment="1" applyProtection="1">
      <alignment horizontal="center" vertical="center" wrapText="1"/>
    </xf>
    <xf numFmtId="0" fontId="14" fillId="64" borderId="51" xfId="110" applyNumberFormat="1" applyFont="1" applyFill="1" applyBorder="1" applyAlignment="1" applyProtection="1">
      <alignment horizontal="left" vertical="center" wrapText="1" readingOrder="1"/>
    </xf>
    <xf numFmtId="14" fontId="17" fillId="64" borderId="51" xfId="110" applyNumberFormat="1" applyFont="1" applyFill="1" applyBorder="1" applyAlignment="1" applyProtection="1">
      <alignment horizontal="center" vertical="center" wrapText="1" readingOrder="1"/>
    </xf>
    <xf numFmtId="0" fontId="17" fillId="64" borderId="51" xfId="110" applyNumberFormat="1" applyFont="1" applyFill="1" applyBorder="1" applyAlignment="1" applyProtection="1">
      <alignment horizontal="center" vertical="center" wrapText="1"/>
    </xf>
    <xf numFmtId="0" fontId="14" fillId="64" borderId="51" xfId="110" applyNumberFormat="1" applyFont="1" applyFill="1" applyBorder="1" applyAlignment="1" applyProtection="1">
      <alignment horizontal="center" vertical="center" wrapText="1" readingOrder="1"/>
    </xf>
    <xf numFmtId="0" fontId="17" fillId="64" borderId="51" xfId="110" applyNumberFormat="1" applyFont="1" applyFill="1" applyBorder="1" applyAlignment="1" applyProtection="1">
      <alignment horizontal="center" vertical="center" wrapText="1" readingOrder="1"/>
    </xf>
    <xf numFmtId="0" fontId="14" fillId="64" borderId="8" xfId="110" applyFont="1" applyFill="1" applyBorder="1" applyAlignment="1">
      <alignment horizontal="center" vertical="center"/>
    </xf>
    <xf numFmtId="0" fontId="14" fillId="64" borderId="51" xfId="110" applyFont="1" applyFill="1" applyBorder="1" applyAlignment="1">
      <alignment horizontal="center"/>
    </xf>
    <xf numFmtId="0" fontId="19" fillId="64" borderId="0" xfId="110" applyFont="1" applyFill="1"/>
    <xf numFmtId="0" fontId="7" fillId="0" borderId="51" xfId="110" applyFont="1" applyFill="1" applyBorder="1" applyAlignment="1">
      <alignment horizontal="center" vertical="center"/>
    </xf>
    <xf numFmtId="0" fontId="7" fillId="0" borderId="51" xfId="110" applyNumberFormat="1" applyFont="1" applyFill="1" applyBorder="1" applyAlignment="1" applyProtection="1">
      <alignment horizontal="center" vertical="center" wrapText="1"/>
    </xf>
    <xf numFmtId="0" fontId="7" fillId="0" borderId="51" xfId="110" applyNumberFormat="1" applyFont="1" applyFill="1" applyBorder="1" applyAlignment="1" applyProtection="1">
      <alignment horizontal="left" vertical="center" wrapText="1" readingOrder="1"/>
    </xf>
    <xf numFmtId="0" fontId="7" fillId="0" borderId="51" xfId="110" applyNumberFormat="1" applyFont="1" applyFill="1" applyBorder="1" applyAlignment="1" applyProtection="1">
      <alignment horizontal="center" vertical="center" wrapText="1" readingOrder="1"/>
    </xf>
    <xf numFmtId="0" fontId="7" fillId="0" borderId="8" xfId="110" applyFont="1" applyFill="1" applyBorder="1" applyAlignment="1">
      <alignment horizontal="center" vertical="center"/>
    </xf>
    <xf numFmtId="0" fontId="7" fillId="0" borderId="51" xfId="110" applyFont="1" applyFill="1" applyBorder="1" applyAlignment="1">
      <alignment horizontal="center"/>
    </xf>
    <xf numFmtId="0" fontId="4" fillId="0" borderId="0" xfId="110" applyFont="1" applyFill="1"/>
    <xf numFmtId="0" fontId="14" fillId="0" borderId="0" xfId="110" applyFont="1" applyFill="1" applyAlignment="1">
      <alignment horizontal="left"/>
    </xf>
    <xf numFmtId="0" fontId="19" fillId="0" borderId="0" xfId="110" applyFont="1" applyFill="1" applyBorder="1"/>
    <xf numFmtId="0" fontId="14" fillId="0" borderId="0" xfId="110" applyFont="1" applyFill="1" applyBorder="1" applyAlignment="1">
      <alignment horizontal="center" vertical="center"/>
    </xf>
    <xf numFmtId="0" fontId="14" fillId="0" borderId="0" xfId="110" applyFont="1" applyFill="1" applyBorder="1"/>
    <xf numFmtId="0" fontId="14" fillId="0" borderId="0" xfId="110" applyFont="1" applyFill="1" applyBorder="1" applyAlignment="1">
      <alignment horizontal="left" vertical="center"/>
    </xf>
    <xf numFmtId="14" fontId="14" fillId="0" borderId="0" xfId="110" applyNumberFormat="1" applyFont="1" applyFill="1" applyBorder="1" applyAlignment="1">
      <alignment horizontal="center" vertical="center"/>
    </xf>
    <xf numFmtId="0" fontId="18" fillId="0" borderId="0" xfId="110" applyFont="1" applyFill="1" applyAlignment="1">
      <alignment horizontal="center"/>
    </xf>
    <xf numFmtId="0" fontId="12" fillId="0" borderId="0" xfId="110" applyFont="1" applyFill="1" applyBorder="1" applyAlignment="1">
      <alignment horizontal="center"/>
    </xf>
    <xf numFmtId="0" fontId="12" fillId="0" borderId="0" xfId="110" applyFont="1" applyFill="1" applyAlignment="1">
      <alignment horizontal="center"/>
    </xf>
    <xf numFmtId="0" fontId="11" fillId="0" borderId="0" xfId="97" applyFont="1" applyAlignment="1">
      <alignment horizontal="center"/>
    </xf>
    <xf numFmtId="0" fontId="13" fillId="0" borderId="0" xfId="97" applyFont="1" applyAlignment="1">
      <alignment horizontal="center"/>
    </xf>
    <xf numFmtId="0" fontId="55" fillId="0" borderId="0" xfId="97" applyFont="1" applyAlignment="1">
      <alignment horizontal="center"/>
    </xf>
    <xf numFmtId="0" fontId="14" fillId="0" borderId="0" xfId="0" applyFont="1" applyAlignment="1"/>
    <xf numFmtId="0" fontId="17" fillId="0" borderId="0" xfId="0" applyFont="1" applyAlignment="1">
      <alignment horizontal="center"/>
    </xf>
    <xf numFmtId="0" fontId="14" fillId="0" borderId="0" xfId="0" applyFont="1" applyAlignment="1">
      <alignment horizontal="left"/>
    </xf>
    <xf numFmtId="0" fontId="19" fillId="0" borderId="0" xfId="0" applyFont="1" applyAlignment="1"/>
    <xf numFmtId="0" fontId="19" fillId="0" borderId="0" xfId="0" applyFont="1" applyAlignment="1">
      <alignment horizontal="left"/>
    </xf>
    <xf numFmtId="0" fontId="23" fillId="0" borderId="0" xfId="0" applyFont="1" applyBorder="1" applyAlignment="1">
      <alignment horizontal="center"/>
    </xf>
    <xf numFmtId="0" fontId="83" fillId="0" borderId="51" xfId="0" applyFont="1" applyBorder="1" applyAlignment="1">
      <alignment horizontal="center"/>
    </xf>
    <xf numFmtId="0" fontId="85" fillId="0" borderId="8" xfId="0" applyNumberFormat="1" applyFont="1" applyFill="1" applyBorder="1" applyAlignment="1" applyProtection="1">
      <alignment horizontal="center" vertical="center" wrapText="1" readingOrder="1"/>
    </xf>
    <xf numFmtId="0" fontId="85" fillId="0" borderId="8" xfId="0" applyNumberFormat="1" applyFont="1" applyFill="1" applyBorder="1" applyAlignment="1" applyProtection="1">
      <alignment horizontal="left" vertical="center" wrapText="1" readingOrder="1"/>
    </xf>
    <xf numFmtId="0" fontId="85" fillId="0" borderId="48" xfId="0" applyNumberFormat="1" applyFont="1" applyFill="1" applyBorder="1" applyAlignment="1" applyProtection="1">
      <alignment horizontal="left" vertical="center" wrapText="1" readingOrder="1"/>
    </xf>
    <xf numFmtId="0" fontId="85" fillId="0" borderId="48" xfId="0" applyNumberFormat="1" applyFont="1" applyFill="1" applyBorder="1" applyAlignment="1" applyProtection="1">
      <alignment vertical="center" wrapText="1" readingOrder="1"/>
    </xf>
    <xf numFmtId="14" fontId="85" fillId="0" borderId="51" xfId="0" applyNumberFormat="1" applyFont="1" applyFill="1" applyBorder="1" applyAlignment="1" applyProtection="1">
      <alignment vertical="center" wrapText="1" readingOrder="1"/>
    </xf>
    <xf numFmtId="0" fontId="15" fillId="0" borderId="11" xfId="0" applyFont="1" applyBorder="1" applyAlignment="1">
      <alignment horizontal="center" vertical="center"/>
    </xf>
    <xf numFmtId="0" fontId="84" fillId="0" borderId="51" xfId="0" applyFont="1" applyFill="1" applyBorder="1" applyAlignment="1">
      <alignment horizontal="center"/>
    </xf>
    <xf numFmtId="0" fontId="17" fillId="0" borderId="51" xfId="0" applyFont="1" applyFill="1" applyBorder="1" applyAlignment="1">
      <alignment horizontal="left"/>
    </xf>
    <xf numFmtId="0" fontId="84" fillId="2" borderId="51" xfId="0" applyFont="1" applyFill="1" applyBorder="1" applyAlignment="1">
      <alignment horizontal="center" vertical="center"/>
    </xf>
    <xf numFmtId="0" fontId="84" fillId="2" borderId="51" xfId="0" applyNumberFormat="1" applyFont="1" applyFill="1" applyBorder="1" applyAlignment="1" applyProtection="1">
      <alignment horizontal="center" vertical="center" wrapText="1" readingOrder="1"/>
    </xf>
    <xf numFmtId="0" fontId="84" fillId="2" borderId="51" xfId="0" applyNumberFormat="1" applyFont="1" applyFill="1" applyBorder="1" applyAlignment="1" applyProtection="1">
      <alignment horizontal="left" vertical="center" wrapText="1" readingOrder="1"/>
    </xf>
    <xf numFmtId="0" fontId="84" fillId="2" borderId="48" xfId="0" applyNumberFormat="1" applyFont="1" applyFill="1" applyBorder="1" applyAlignment="1" applyProtection="1">
      <alignment horizontal="left" vertical="center" wrapText="1" readingOrder="1"/>
    </xf>
    <xf numFmtId="0" fontId="84" fillId="2" borderId="48" xfId="0" applyNumberFormat="1" applyFont="1" applyFill="1" applyBorder="1" applyAlignment="1" applyProtection="1">
      <alignment vertical="center" wrapText="1" readingOrder="1"/>
    </xf>
    <xf numFmtId="14" fontId="84" fillId="2" borderId="51" xfId="0" applyNumberFormat="1" applyFont="1" applyFill="1" applyBorder="1" applyAlignment="1" applyProtection="1">
      <alignment vertical="center" wrapText="1" readingOrder="1"/>
    </xf>
    <xf numFmtId="0" fontId="84" fillId="2" borderId="11" xfId="0" applyFont="1" applyFill="1" applyBorder="1" applyAlignment="1">
      <alignment horizontal="center" vertical="center"/>
    </xf>
    <xf numFmtId="0" fontId="84" fillId="2" borderId="8" xfId="0" applyFont="1" applyFill="1" applyBorder="1" applyAlignment="1">
      <alignment horizontal="center" vertical="center"/>
    </xf>
    <xf numFmtId="0" fontId="84" fillId="0" borderId="51" xfId="0" applyFont="1" applyFill="1" applyBorder="1" applyAlignment="1">
      <alignment horizontal="center" vertical="center"/>
    </xf>
    <xf numFmtId="0" fontId="17" fillId="0" borderId="51" xfId="0" applyFont="1" applyFill="1" applyBorder="1" applyAlignment="1">
      <alignment horizontal="left" vertical="center"/>
    </xf>
    <xf numFmtId="0" fontId="4" fillId="0" borderId="0" xfId="0" applyFont="1"/>
    <xf numFmtId="0" fontId="86" fillId="0" borderId="51" xfId="0" applyFont="1" applyBorder="1" applyAlignment="1">
      <alignment horizontal="center" vertical="top"/>
    </xf>
    <xf numFmtId="0" fontId="86" fillId="0" borderId="51" xfId="0" applyNumberFormat="1" applyFont="1" applyFill="1" applyBorder="1" applyAlignment="1" applyProtection="1">
      <alignment horizontal="center" vertical="center" wrapText="1" readingOrder="1"/>
    </xf>
    <xf numFmtId="0" fontId="86" fillId="0" borderId="51" xfId="0" applyNumberFormat="1" applyFont="1" applyFill="1" applyBorder="1" applyAlignment="1" applyProtection="1">
      <alignment horizontal="left" vertical="center" wrapText="1" readingOrder="1"/>
    </xf>
    <xf numFmtId="0" fontId="86" fillId="0" borderId="48" xfId="0" applyNumberFormat="1" applyFont="1" applyFill="1" applyBorder="1" applyAlignment="1" applyProtection="1">
      <alignment horizontal="left" vertical="center" wrapText="1" readingOrder="1"/>
    </xf>
    <xf numFmtId="0" fontId="86" fillId="0" borderId="48" xfId="0" applyNumberFormat="1" applyFont="1" applyFill="1" applyBorder="1" applyAlignment="1" applyProtection="1">
      <alignment vertical="center" wrapText="1" readingOrder="1"/>
    </xf>
    <xf numFmtId="14" fontId="86" fillId="0" borderId="51" xfId="0" applyNumberFormat="1" applyFont="1" applyFill="1" applyBorder="1" applyAlignment="1" applyProtection="1">
      <alignment vertical="center" wrapText="1" readingOrder="1"/>
    </xf>
    <xf numFmtId="0" fontId="86" fillId="0" borderId="11" xfId="0" applyFont="1" applyBorder="1" applyAlignment="1">
      <alignment horizontal="center" vertical="center"/>
    </xf>
    <xf numFmtId="0" fontId="86" fillId="0" borderId="51" xfId="0" applyFont="1" applyBorder="1" applyAlignment="1">
      <alignment horizontal="center" vertical="center"/>
    </xf>
    <xf numFmtId="0" fontId="86" fillId="0" borderId="8" xfId="0" applyFont="1" applyBorder="1" applyAlignment="1">
      <alignment horizontal="center" vertical="center"/>
    </xf>
    <xf numFmtId="0" fontId="86" fillId="2" borderId="8" xfId="0" applyFont="1" applyFill="1" applyBorder="1" applyAlignment="1">
      <alignment horizontal="center" vertical="center"/>
    </xf>
    <xf numFmtId="0" fontId="86" fillId="0" borderId="51" xfId="0" applyFont="1" applyFill="1" applyBorder="1" applyAlignment="1">
      <alignment horizontal="center"/>
    </xf>
    <xf numFmtId="0" fontId="7" fillId="0" borderId="51" xfId="0" applyFont="1" applyFill="1" applyBorder="1" applyAlignment="1">
      <alignment horizontal="left"/>
    </xf>
    <xf numFmtId="0" fontId="15" fillId="2" borderId="51" xfId="0" applyFont="1" applyFill="1" applyBorder="1" applyAlignment="1">
      <alignment horizontal="center" vertical="center"/>
    </xf>
    <xf numFmtId="0" fontId="85" fillId="2" borderId="51" xfId="0" applyNumberFormat="1" applyFont="1" applyFill="1" applyBorder="1" applyAlignment="1" applyProtection="1">
      <alignment horizontal="center" vertical="center" wrapText="1" readingOrder="1"/>
    </xf>
    <xf numFmtId="0" fontId="85" fillId="2" borderId="51" xfId="0" applyNumberFormat="1" applyFont="1" applyFill="1" applyBorder="1" applyAlignment="1" applyProtection="1">
      <alignment horizontal="left" vertical="center" wrapText="1" readingOrder="1"/>
    </xf>
    <xf numFmtId="0" fontId="85" fillId="2" borderId="48" xfId="0" applyNumberFormat="1" applyFont="1" applyFill="1" applyBorder="1" applyAlignment="1" applyProtection="1">
      <alignment horizontal="left" vertical="center" wrapText="1" readingOrder="1"/>
    </xf>
    <xf numFmtId="0" fontId="85" fillId="2" borderId="48" xfId="0" applyNumberFormat="1" applyFont="1" applyFill="1" applyBorder="1" applyAlignment="1" applyProtection="1">
      <alignment vertical="center" wrapText="1" readingOrder="1"/>
    </xf>
    <xf numFmtId="14" fontId="85" fillId="2" borderId="51" xfId="0" applyNumberFormat="1" applyFont="1" applyFill="1" applyBorder="1" applyAlignment="1" applyProtection="1">
      <alignment vertical="center" wrapText="1" readingOrder="1"/>
    </xf>
    <xf numFmtId="0" fontId="15" fillId="0" borderId="51" xfId="0" applyFont="1" applyBorder="1" applyAlignment="1">
      <alignment horizontal="center" vertical="center"/>
    </xf>
    <xf numFmtId="0" fontId="15" fillId="2" borderId="8" xfId="0" applyFont="1" applyFill="1" applyBorder="1" applyAlignment="1">
      <alignment horizontal="center" vertical="center"/>
    </xf>
    <xf numFmtId="0" fontId="84" fillId="0" borderId="51" xfId="0" applyFont="1" applyBorder="1" applyAlignment="1">
      <alignment horizontal="center"/>
    </xf>
    <xf numFmtId="0" fontId="17" fillId="0" borderId="51" xfId="0" applyFont="1" applyBorder="1" applyAlignment="1">
      <alignment horizontal="left"/>
    </xf>
    <xf numFmtId="0" fontId="19" fillId="2" borderId="0" xfId="0" applyFont="1" applyFill="1"/>
    <xf numFmtId="0" fontId="85" fillId="0" borderId="51" xfId="0" applyNumberFormat="1" applyFont="1" applyFill="1" applyBorder="1" applyAlignment="1" applyProtection="1">
      <alignment horizontal="center" vertical="center" wrapText="1" readingOrder="1"/>
    </xf>
    <xf numFmtId="0" fontId="85" fillId="0" borderId="51" xfId="0" applyNumberFormat="1" applyFont="1" applyFill="1" applyBorder="1" applyAlignment="1" applyProtection="1">
      <alignment horizontal="left" vertical="center" wrapText="1" readingOrder="1"/>
    </xf>
    <xf numFmtId="0" fontId="84" fillId="0" borderId="51" xfId="0" applyFont="1" applyBorder="1" applyAlignment="1">
      <alignment horizontal="center" vertical="center"/>
    </xf>
    <xf numFmtId="0" fontId="84" fillId="0" borderId="51" xfId="0" applyNumberFormat="1" applyFont="1" applyFill="1" applyBorder="1" applyAlignment="1" applyProtection="1">
      <alignment horizontal="center" vertical="center" wrapText="1" readingOrder="1"/>
    </xf>
    <xf numFmtId="0" fontId="84" fillId="0" borderId="51" xfId="0" applyNumberFormat="1" applyFont="1" applyFill="1" applyBorder="1" applyAlignment="1" applyProtection="1">
      <alignment horizontal="left" vertical="center" wrapText="1" readingOrder="1"/>
    </xf>
    <xf numFmtId="0" fontId="84" fillId="0" borderId="48" xfId="0" applyNumberFormat="1" applyFont="1" applyFill="1" applyBorder="1" applyAlignment="1" applyProtection="1">
      <alignment horizontal="left" vertical="center" wrapText="1" readingOrder="1"/>
    </xf>
    <xf numFmtId="0" fontId="84" fillId="0" borderId="48" xfId="0" applyNumberFormat="1" applyFont="1" applyFill="1" applyBorder="1" applyAlignment="1" applyProtection="1">
      <alignment vertical="center" wrapText="1" readingOrder="1"/>
    </xf>
    <xf numFmtId="14" fontId="84" fillId="0" borderId="51" xfId="0" applyNumberFormat="1" applyFont="1" applyFill="1" applyBorder="1" applyAlignment="1" applyProtection="1">
      <alignment vertical="center" wrapText="1" readingOrder="1"/>
    </xf>
    <xf numFmtId="0" fontId="84" fillId="0" borderId="11" xfId="0" applyFont="1" applyBorder="1" applyAlignment="1">
      <alignment horizontal="center" vertical="center"/>
    </xf>
    <xf numFmtId="0" fontId="84" fillId="0" borderId="8" xfId="0" applyFont="1" applyBorder="1" applyAlignment="1">
      <alignment horizontal="center" vertical="center"/>
    </xf>
    <xf numFmtId="0" fontId="22" fillId="0" borderId="0" xfId="0" applyFont="1"/>
    <xf numFmtId="0" fontId="15" fillId="0" borderId="51" xfId="0" applyFont="1" applyBorder="1" applyAlignment="1">
      <alignment horizontal="center" vertical="top"/>
    </xf>
    <xf numFmtId="0" fontId="84" fillId="2" borderId="51" xfId="0" applyFont="1" applyFill="1" applyBorder="1" applyAlignment="1">
      <alignment horizontal="center"/>
    </xf>
    <xf numFmtId="0" fontId="17" fillId="2" borderId="51" xfId="0" applyFont="1" applyFill="1" applyBorder="1" applyAlignment="1">
      <alignment horizontal="left"/>
    </xf>
    <xf numFmtId="0" fontId="86" fillId="2" borderId="51" xfId="0" applyFont="1" applyFill="1" applyBorder="1" applyAlignment="1">
      <alignment horizontal="center" vertical="center"/>
    </xf>
    <xf numFmtId="0" fontId="86" fillId="0" borderId="51" xfId="0" applyFont="1" applyBorder="1" applyAlignment="1">
      <alignment horizontal="center"/>
    </xf>
    <xf numFmtId="0" fontId="7" fillId="0" borderId="51" xfId="0" applyFont="1" applyBorder="1" applyAlignment="1">
      <alignment horizontal="left"/>
    </xf>
    <xf numFmtId="0" fontId="4" fillId="2" borderId="0" xfId="0" applyFont="1" applyFill="1"/>
    <xf numFmtId="0" fontId="86" fillId="2" borderId="51" xfId="0" applyFont="1" applyFill="1" applyBorder="1" applyAlignment="1">
      <alignment horizontal="center"/>
    </xf>
    <xf numFmtId="0" fontId="7" fillId="2" borderId="51" xfId="0" applyFont="1" applyFill="1" applyBorder="1" applyAlignment="1">
      <alignment horizontal="left"/>
    </xf>
    <xf numFmtId="0" fontId="17" fillId="0" borderId="0" xfId="0" applyFont="1" applyBorder="1" applyAlignment="1">
      <alignment horizontal="center"/>
    </xf>
    <xf numFmtId="0" fontId="14" fillId="0" borderId="0" xfId="0" applyFont="1" applyBorder="1" applyAlignment="1">
      <alignment horizontal="center" vertical="top"/>
    </xf>
    <xf numFmtId="0" fontId="22" fillId="0" borderId="0" xfId="0" applyFont="1" applyAlignment="1">
      <alignment horizontal="left"/>
    </xf>
    <xf numFmtId="0" fontId="17" fillId="0" borderId="0" xfId="0" applyFont="1" applyAlignment="1">
      <alignment horizontal="left"/>
    </xf>
    <xf numFmtId="0" fontId="14" fillId="0" borderId="0" xfId="0" applyFont="1" applyBorder="1" applyAlignment="1">
      <alignment horizontal="center" vertical="center"/>
    </xf>
    <xf numFmtId="0" fontId="14" fillId="64" borderId="0" xfId="0" applyFont="1" applyFill="1" applyBorder="1" applyAlignment="1">
      <alignment horizontal="center" vertical="center"/>
    </xf>
    <xf numFmtId="0" fontId="14" fillId="0" borderId="0" xfId="0" applyFont="1" applyBorder="1" applyAlignment="1">
      <alignment horizontal="left" vertical="center"/>
    </xf>
    <xf numFmtId="0" fontId="19" fillId="0" borderId="0" xfId="0" applyFont="1" applyBorder="1"/>
    <xf numFmtId="0" fontId="19" fillId="0" borderId="0" xfId="0" applyFont="1" applyBorder="1" applyAlignment="1">
      <alignment horizontal="left"/>
    </xf>
    <xf numFmtId="14" fontId="14" fillId="0" borderId="0" xfId="0" applyNumberFormat="1" applyFont="1" applyBorder="1" applyAlignment="1">
      <alignment horizontal="center" vertical="center"/>
    </xf>
    <xf numFmtId="0" fontId="19" fillId="0" borderId="51" xfId="0" applyFont="1" applyBorder="1" applyAlignment="1">
      <alignment horizontal="center"/>
    </xf>
    <xf numFmtId="0" fontId="14" fillId="0" borderId="51" xfId="0" applyFont="1" applyBorder="1" applyAlignment="1">
      <alignment horizontal="center" vertical="center"/>
    </xf>
    <xf numFmtId="0" fontId="14" fillId="0" borderId="51" xfId="0" applyNumberFormat="1" applyFont="1" applyFill="1" applyBorder="1" applyAlignment="1" applyProtection="1">
      <alignment horizontal="center" vertical="center" wrapText="1" readingOrder="1"/>
    </xf>
    <xf numFmtId="0" fontId="14" fillId="0" borderId="51" xfId="0" applyNumberFormat="1" applyFont="1" applyFill="1" applyBorder="1" applyAlignment="1" applyProtection="1">
      <alignment horizontal="left" vertical="center" wrapText="1" readingOrder="1"/>
    </xf>
    <xf numFmtId="0" fontId="14" fillId="0" borderId="52" xfId="0" applyNumberFormat="1" applyFont="1" applyFill="1" applyBorder="1" applyAlignment="1" applyProtection="1">
      <alignment horizontal="center" vertical="center" wrapText="1" readingOrder="1"/>
    </xf>
    <xf numFmtId="0" fontId="14" fillId="0" borderId="51" xfId="0" applyFont="1" applyBorder="1" applyAlignment="1">
      <alignment horizontal="center"/>
    </xf>
    <xf numFmtId="0" fontId="14" fillId="0" borderId="51" xfId="0" applyFont="1" applyFill="1" applyBorder="1" applyAlignment="1">
      <alignment horizontal="center" vertical="center"/>
    </xf>
    <xf numFmtId="0" fontId="19" fillId="0" borderId="51" xfId="0" applyFont="1" applyFill="1" applyBorder="1" applyAlignment="1">
      <alignment horizontal="center"/>
    </xf>
    <xf numFmtId="0" fontId="19" fillId="0" borderId="0" xfId="0" applyFont="1" applyFill="1"/>
    <xf numFmtId="0" fontId="14" fillId="2" borderId="51" xfId="0" applyFont="1" applyFill="1" applyBorder="1" applyAlignment="1">
      <alignment horizontal="center" vertical="center"/>
    </xf>
    <xf numFmtId="0" fontId="14" fillId="2" borderId="51" xfId="0" applyFont="1" applyFill="1" applyBorder="1" applyAlignment="1">
      <alignment horizontal="center"/>
    </xf>
    <xf numFmtId="0" fontId="14" fillId="2" borderId="51" xfId="0" applyNumberFormat="1" applyFont="1" applyFill="1" applyBorder="1" applyAlignment="1" applyProtection="1">
      <alignment horizontal="center" vertical="center" wrapText="1" readingOrder="1"/>
    </xf>
    <xf numFmtId="0" fontId="14" fillId="2" borderId="51" xfId="0" applyNumberFormat="1" applyFont="1" applyFill="1" applyBorder="1" applyAlignment="1" applyProtection="1">
      <alignment horizontal="left" vertical="center" wrapText="1" readingOrder="1"/>
    </xf>
    <xf numFmtId="0" fontId="14" fillId="2" borderId="52" xfId="0" applyNumberFormat="1" applyFont="1" applyFill="1" applyBorder="1" applyAlignment="1" applyProtection="1">
      <alignment horizontal="center" vertical="center" wrapText="1" readingOrder="1"/>
    </xf>
    <xf numFmtId="0" fontId="14" fillId="0" borderId="51" xfId="0" applyFont="1" applyBorder="1" applyAlignment="1">
      <alignment horizontal="center" vertical="top"/>
    </xf>
    <xf numFmtId="0" fontId="14" fillId="0" borderId="51" xfId="0" applyFont="1" applyBorder="1"/>
    <xf numFmtId="0" fontId="14" fillId="2" borderId="51" xfId="0" applyFont="1" applyFill="1" applyBorder="1" applyAlignment="1">
      <alignment horizontal="center" vertical="top"/>
    </xf>
    <xf numFmtId="0" fontId="14" fillId="0" borderId="51" xfId="0" applyFont="1" applyFill="1" applyBorder="1" applyAlignment="1">
      <alignment horizontal="center"/>
    </xf>
    <xf numFmtId="0" fontId="14" fillId="0" borderId="51" xfId="0" applyFont="1" applyFill="1" applyBorder="1" applyAlignment="1">
      <alignment horizontal="center" vertical="top"/>
    </xf>
    <xf numFmtId="0" fontId="17" fillId="2" borderId="0" xfId="0" applyFont="1" applyFill="1"/>
    <xf numFmtId="0" fontId="14" fillId="0" borderId="0" xfId="52" applyFont="1" applyAlignment="1" applyProtection="1">
      <alignment horizontal="center"/>
    </xf>
    <xf numFmtId="0" fontId="19" fillId="0" borderId="0" xfId="52" applyFont="1" applyAlignment="1" applyProtection="1">
      <alignment horizontal="center" vertical="center"/>
    </xf>
    <xf numFmtId="0" fontId="0" fillId="0" borderId="0" xfId="0" applyAlignment="1">
      <alignment vertical="center"/>
    </xf>
    <xf numFmtId="0" fontId="20" fillId="0" borderId="0" xfId="52" applyAlignment="1" applyProtection="1"/>
    <xf numFmtId="0" fontId="0" fillId="0" borderId="0" xfId="0" applyAlignment="1">
      <alignment horizontal="left" vertical="center"/>
    </xf>
    <xf numFmtId="0" fontId="19" fillId="0" borderId="51" xfId="52" applyFont="1" applyBorder="1" applyAlignment="1" applyProtection="1">
      <alignment horizontal="center" vertical="center"/>
    </xf>
    <xf numFmtId="0" fontId="7" fillId="0" borderId="51" xfId="52" applyFont="1" applyFill="1" applyBorder="1" applyAlignment="1" applyProtection="1">
      <alignment horizontal="center" vertical="center"/>
    </xf>
    <xf numFmtId="0" fontId="7" fillId="64" borderId="8" xfId="52" applyFont="1" applyFill="1" applyBorder="1" applyAlignment="1" applyProtection="1">
      <alignment horizontal="center" vertical="center"/>
    </xf>
    <xf numFmtId="0" fontId="88" fillId="0" borderId="0" xfId="0" applyFont="1" applyAlignment="1">
      <alignment horizontal="left" vertical="center" wrapText="1"/>
    </xf>
    <xf numFmtId="0" fontId="88" fillId="0" borderId="0" xfId="0" applyFont="1" applyAlignment="1">
      <alignment horizontal="left"/>
    </xf>
    <xf numFmtId="0" fontId="7" fillId="66" borderId="51" xfId="52" applyFont="1" applyFill="1" applyBorder="1" applyAlignment="1" applyProtection="1">
      <alignment horizontal="center" vertical="center"/>
    </xf>
    <xf numFmtId="49" fontId="7" fillId="0" borderId="51" xfId="52" applyNumberFormat="1" applyFont="1" applyBorder="1" applyAlignment="1" applyProtection="1">
      <alignment horizontal="left" vertical="center"/>
    </xf>
    <xf numFmtId="0" fontId="7" fillId="0" borderId="51" xfId="52" applyFont="1" applyBorder="1" applyAlignment="1" applyProtection="1">
      <alignment horizontal="left" vertical="center"/>
    </xf>
    <xf numFmtId="49" fontId="7" fillId="0" borderId="51" xfId="52" applyNumberFormat="1" applyFont="1" applyBorder="1" applyAlignment="1" applyProtection="1">
      <alignment horizontal="center" vertical="center"/>
    </xf>
    <xf numFmtId="0" fontId="7" fillId="0" borderId="51" xfId="52" applyFont="1" applyBorder="1" applyAlignment="1" applyProtection="1">
      <alignment horizontal="center" vertical="center"/>
    </xf>
    <xf numFmtId="0" fontId="68" fillId="0" borderId="51" xfId="52" applyFont="1" applyBorder="1" applyAlignment="1" applyProtection="1">
      <alignment horizontal="center" vertical="center"/>
    </xf>
    <xf numFmtId="0" fontId="7" fillId="0" borderId="51" xfId="0" applyFont="1" applyFill="1" applyBorder="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left" vertical="center"/>
    </xf>
    <xf numFmtId="0" fontId="68" fillId="66" borderId="51" xfId="52" applyFont="1" applyFill="1" applyBorder="1" applyAlignment="1" applyProtection="1">
      <alignment horizontal="center" vertical="center"/>
    </xf>
    <xf numFmtId="0" fontId="4" fillId="0" borderId="51" xfId="0" applyFont="1" applyFill="1" applyBorder="1" applyAlignment="1">
      <alignment horizontal="center" vertical="center"/>
    </xf>
    <xf numFmtId="0" fontId="4" fillId="0" borderId="51" xfId="0" applyFont="1" applyFill="1" applyBorder="1" applyAlignment="1">
      <alignment horizontal="center"/>
    </xf>
    <xf numFmtId="49" fontId="14" fillId="0" borderId="51" xfId="52" applyNumberFormat="1" applyFont="1" applyBorder="1" applyAlignment="1" applyProtection="1">
      <alignment horizontal="left" vertical="center"/>
    </xf>
    <xf numFmtId="0" fontId="14" fillId="0" borderId="51" xfId="52" applyFont="1" applyBorder="1" applyAlignment="1" applyProtection="1">
      <alignment horizontal="left" vertical="center"/>
    </xf>
    <xf numFmtId="49" fontId="14" fillId="0" borderId="51" xfId="52" applyNumberFormat="1" applyFont="1" applyBorder="1" applyAlignment="1" applyProtection="1">
      <alignment horizontal="center" vertical="center"/>
    </xf>
    <xf numFmtId="0" fontId="14" fillId="0" borderId="51" xfId="52" applyFont="1" applyBorder="1" applyAlignment="1" applyProtection="1">
      <alignment horizontal="center" vertical="center"/>
    </xf>
    <xf numFmtId="0" fontId="14" fillId="64" borderId="8" xfId="52" applyFont="1" applyFill="1" applyBorder="1" applyAlignment="1" applyProtection="1">
      <alignment horizontal="center" vertical="center"/>
    </xf>
    <xf numFmtId="0" fontId="0" fillId="0" borderId="0" xfId="0" applyAlignment="1">
      <alignment horizontal="left" vertical="center" wrapText="1"/>
    </xf>
    <xf numFmtId="0" fontId="7" fillId="64" borderId="51" xfId="52" applyFont="1" applyFill="1" applyBorder="1" applyAlignment="1" applyProtection="1">
      <alignment horizontal="center" vertical="center"/>
    </xf>
    <xf numFmtId="0" fontId="14" fillId="0" borderId="0" xfId="52" applyFont="1" applyBorder="1" applyAlignment="1" applyProtection="1">
      <alignment horizontal="center"/>
    </xf>
    <xf numFmtId="0" fontId="14" fillId="0" borderId="0" xfId="52" applyFont="1" applyBorder="1" applyAlignment="1" applyProtection="1">
      <alignment horizontal="center" vertical="center"/>
    </xf>
    <xf numFmtId="0" fontId="14" fillId="0" borderId="0" xfId="52" applyFont="1" applyBorder="1" applyAlignment="1" applyProtection="1"/>
    <xf numFmtId="0" fontId="14" fillId="0" borderId="0" xfId="52" applyFont="1" applyFill="1" applyBorder="1" applyAlignment="1" applyProtection="1">
      <alignment horizontal="center" vertical="top"/>
    </xf>
    <xf numFmtId="0" fontId="14" fillId="0" borderId="0" xfId="52" applyFont="1" applyFill="1" applyBorder="1" applyAlignment="1" applyProtection="1">
      <alignment horizontal="center"/>
    </xf>
    <xf numFmtId="0" fontId="45" fillId="0" borderId="0" xfId="52" applyFont="1" applyFill="1" applyAlignment="1" applyProtection="1"/>
    <xf numFmtId="0" fontId="45" fillId="0" borderId="0" xfId="52" applyFont="1" applyAlignment="1" applyProtection="1">
      <alignment horizontal="center" vertical="center"/>
    </xf>
    <xf numFmtId="0" fontId="45" fillId="0" borderId="0" xfId="52" applyFont="1" applyAlignment="1" applyProtection="1"/>
    <xf numFmtId="0" fontId="14" fillId="0" borderId="0" xfId="52" applyFont="1" applyFill="1" applyBorder="1" applyAlignment="1" applyProtection="1">
      <alignment horizontal="center" vertical="center"/>
    </xf>
    <xf numFmtId="0" fontId="90" fillId="0" borderId="0" xfId="52" applyFont="1" applyAlignment="1" applyProtection="1"/>
    <xf numFmtId="0" fontId="89" fillId="0" borderId="0" xfId="52" applyFont="1" applyAlignment="1" applyProtection="1">
      <alignment horizontal="center"/>
    </xf>
    <xf numFmtId="0" fontId="14" fillId="0" borderId="0" xfId="52" applyFont="1" applyFill="1" applyBorder="1" applyAlignment="1" applyProtection="1">
      <alignment horizontal="left" vertical="center"/>
    </xf>
    <xf numFmtId="0" fontId="19" fillId="0" borderId="0" xfId="52" applyFont="1" applyBorder="1" applyAlignment="1" applyProtection="1"/>
    <xf numFmtId="0" fontId="14" fillId="0" borderId="0" xfId="52" applyFont="1" applyBorder="1" applyAlignment="1" applyProtection="1">
      <alignment horizontal="left" vertical="center"/>
    </xf>
    <xf numFmtId="0" fontId="12" fillId="0" borderId="0" xfId="97" applyFont="1"/>
    <xf numFmtId="0" fontId="12" fillId="0" borderId="0" xfId="97" applyFont="1" applyAlignment="1">
      <alignment horizontal="center"/>
    </xf>
    <xf numFmtId="0" fontId="11" fillId="0" borderId="1" xfId="97" applyFont="1" applyBorder="1" applyAlignment="1">
      <alignment horizontal="right"/>
    </xf>
    <xf numFmtId="0" fontId="13" fillId="0" borderId="51" xfId="97" applyFont="1" applyBorder="1" applyAlignment="1">
      <alignment horizontal="center"/>
    </xf>
    <xf numFmtId="0" fontId="13" fillId="0" borderId="43" xfId="97" applyFont="1" applyBorder="1"/>
    <xf numFmtId="0" fontId="16" fillId="0" borderId="51" xfId="97" applyFont="1" applyFill="1" applyBorder="1" applyAlignment="1">
      <alignment horizontal="center" vertical="center"/>
    </xf>
    <xf numFmtId="0" fontId="91" fillId="0" borderId="51" xfId="97" applyFont="1" applyFill="1" applyBorder="1" applyAlignment="1">
      <alignment horizontal="center" vertical="center" wrapText="1"/>
    </xf>
    <xf numFmtId="0" fontId="91" fillId="0" borderId="51" xfId="97" applyFont="1" applyFill="1" applyBorder="1" applyAlignment="1">
      <alignment vertical="center" wrapText="1"/>
    </xf>
    <xf numFmtId="0" fontId="92" fillId="0" borderId="51" xfId="97" applyFont="1" applyFill="1" applyBorder="1" applyAlignment="1">
      <alignment vertical="center" wrapText="1" readingOrder="1"/>
    </xf>
    <xf numFmtId="0" fontId="16" fillId="0" borderId="11" xfId="97" applyFont="1" applyFill="1" applyBorder="1" applyAlignment="1">
      <alignment horizontal="center" vertical="center"/>
    </xf>
    <xf numFmtId="0" fontId="16" fillId="0" borderId="8" xfId="97" applyFont="1" applyFill="1" applyBorder="1" applyAlignment="1">
      <alignment horizontal="center" vertical="center"/>
    </xf>
    <xf numFmtId="0" fontId="16" fillId="0" borderId="8" xfId="97" applyFont="1" applyFill="1" applyBorder="1" applyAlignment="1">
      <alignment horizontal="center"/>
    </xf>
    <xf numFmtId="0" fontId="11" fillId="0" borderId="8" xfId="97" applyFont="1" applyFill="1" applyBorder="1" applyAlignment="1">
      <alignment horizontal="center" vertical="center"/>
    </xf>
    <xf numFmtId="0" fontId="16" fillId="0" borderId="51" xfId="97" applyFont="1" applyFill="1" applyBorder="1" applyAlignment="1">
      <alignment horizontal="center" vertical="top"/>
    </xf>
    <xf numFmtId="0" fontId="5" fillId="0" borderId="51" xfId="97" applyFont="1" applyFill="1" applyBorder="1" applyAlignment="1">
      <alignment horizontal="center"/>
    </xf>
    <xf numFmtId="0" fontId="16" fillId="0" borderId="51" xfId="97" applyFont="1" applyFill="1" applyBorder="1" applyAlignment="1">
      <alignment horizontal="center"/>
    </xf>
    <xf numFmtId="0" fontId="11" fillId="0" borderId="51" xfId="97" applyFont="1" applyFill="1" applyBorder="1" applyAlignment="1">
      <alignment horizontal="center"/>
    </xf>
    <xf numFmtId="0" fontId="11" fillId="0" borderId="0" xfId="97" applyFont="1" applyAlignment="1">
      <alignment horizontal="center" vertical="center"/>
    </xf>
    <xf numFmtId="0" fontId="11" fillId="0" borderId="0" xfId="97" applyFont="1" applyAlignment="1">
      <alignment horizontal="left" vertical="center"/>
    </xf>
    <xf numFmtId="14" fontId="11" fillId="0" borderId="0" xfId="97" applyNumberFormat="1" applyFont="1" applyAlignment="1">
      <alignment horizontal="center" vertical="center"/>
    </xf>
    <xf numFmtId="0" fontId="70" fillId="64" borderId="24" xfId="5" applyFont="1" applyFill="1" applyBorder="1" applyAlignment="1">
      <alignment horizontal="center" vertical="center"/>
    </xf>
    <xf numFmtId="49" fontId="70" fillId="64" borderId="24" xfId="5" applyNumberFormat="1" applyFont="1" applyFill="1" applyBorder="1"/>
    <xf numFmtId="0" fontId="70" fillId="64" borderId="24" xfId="5" applyFont="1" applyFill="1" applyBorder="1"/>
    <xf numFmtId="0" fontId="74" fillId="64" borderId="45" xfId="5" applyNumberFormat="1" applyFont="1" applyFill="1" applyBorder="1" applyAlignment="1" applyProtection="1">
      <alignment vertical="center" wrapText="1" readingOrder="1"/>
    </xf>
    <xf numFmtId="0" fontId="70" fillId="64" borderId="24" xfId="2" applyFont="1" applyFill="1" applyBorder="1" applyAlignment="1">
      <alignment horizontal="center" vertical="center"/>
    </xf>
    <xf numFmtId="0" fontId="71" fillId="64" borderId="24" xfId="2" applyFont="1" applyFill="1" applyBorder="1" applyAlignment="1">
      <alignment horizontal="center" vertical="center"/>
    </xf>
    <xf numFmtId="0" fontId="70" fillId="64" borderId="24" xfId="5" applyFont="1" applyFill="1" applyBorder="1" applyAlignment="1">
      <alignment horizontal="left"/>
    </xf>
    <xf numFmtId="0" fontId="71" fillId="64" borderId="0" xfId="97" applyFont="1" applyFill="1"/>
    <xf numFmtId="0" fontId="71" fillId="0" borderId="24" xfId="2" applyFont="1" applyFill="1" applyBorder="1" applyAlignment="1">
      <alignment horizontal="center" vertical="center"/>
    </xf>
    <xf numFmtId="0" fontId="70" fillId="0" borderId="24" xfId="5" applyFont="1" applyFill="1" applyBorder="1" applyAlignment="1">
      <alignment horizontal="left"/>
    </xf>
    <xf numFmtId="0" fontId="71" fillId="0" borderId="0" xfId="97" applyFont="1" applyFill="1"/>
    <xf numFmtId="49" fontId="7" fillId="64" borderId="51" xfId="52" applyNumberFormat="1" applyFont="1" applyFill="1" applyBorder="1" applyAlignment="1" applyProtection="1">
      <alignment horizontal="left" vertical="center"/>
    </xf>
    <xf numFmtId="0" fontId="7" fillId="64" borderId="51" xfId="52" applyFont="1" applyFill="1" applyBorder="1" applyAlignment="1" applyProtection="1">
      <alignment horizontal="left" vertical="center"/>
    </xf>
    <xf numFmtId="49" fontId="7" fillId="64" borderId="51" xfId="52" applyNumberFormat="1" applyFont="1" applyFill="1" applyBorder="1" applyAlignment="1" applyProtection="1">
      <alignment horizontal="center" vertical="center"/>
    </xf>
    <xf numFmtId="0" fontId="4" fillId="64" borderId="51" xfId="52" applyFont="1" applyFill="1" applyBorder="1" applyAlignment="1" applyProtection="1">
      <alignment horizontal="center" vertical="center"/>
    </xf>
    <xf numFmtId="0" fontId="87" fillId="64" borderId="51" xfId="52" applyFont="1" applyFill="1" applyBorder="1" applyAlignment="1" applyProtection="1">
      <alignment horizontal="center" vertical="center"/>
    </xf>
    <xf numFmtId="0" fontId="88" fillId="64" borderId="0" xfId="0" applyFont="1" applyFill="1" applyAlignment="1">
      <alignment horizontal="left" vertical="center" wrapText="1"/>
    </xf>
    <xf numFmtId="0" fontId="88" fillId="64" borderId="0" xfId="0" applyFont="1" applyFill="1" applyAlignment="1">
      <alignment horizontal="left"/>
    </xf>
    <xf numFmtId="0" fontId="68" fillId="64" borderId="51" xfId="52" applyFont="1" applyFill="1" applyBorder="1" applyAlignment="1" applyProtection="1">
      <alignment horizontal="center" vertical="center"/>
    </xf>
    <xf numFmtId="0" fontId="88" fillId="64" borderId="0" xfId="0" applyFont="1" applyFill="1" applyAlignment="1">
      <alignment vertical="center" wrapText="1"/>
    </xf>
    <xf numFmtId="0" fontId="16" fillId="64" borderId="51" xfId="97" applyFont="1" applyFill="1" applyBorder="1" applyAlignment="1">
      <alignment horizontal="center" vertical="center"/>
    </xf>
    <xf numFmtId="0" fontId="91" fillId="64" borderId="51" xfId="97" applyFont="1" applyFill="1" applyBorder="1" applyAlignment="1">
      <alignment horizontal="center" vertical="center" wrapText="1"/>
    </xf>
    <xf numFmtId="0" fontId="91" fillId="64" borderId="51" xfId="97" applyFont="1" applyFill="1" applyBorder="1" applyAlignment="1">
      <alignment vertical="center" wrapText="1"/>
    </xf>
    <xf numFmtId="0" fontId="92" fillId="64" borderId="51" xfId="97" applyFont="1" applyFill="1" applyBorder="1" applyAlignment="1">
      <alignment vertical="center" wrapText="1" readingOrder="1"/>
    </xf>
    <xf numFmtId="0" fontId="16" fillId="64" borderId="11" xfId="97" applyFont="1" applyFill="1" applyBorder="1" applyAlignment="1">
      <alignment horizontal="center" vertical="center"/>
    </xf>
    <xf numFmtId="0" fontId="16" fillId="64" borderId="8" xfId="97" applyFont="1" applyFill="1" applyBorder="1" applyAlignment="1">
      <alignment horizontal="center" vertical="center"/>
    </xf>
    <xf numFmtId="0" fontId="16" fillId="64" borderId="8" xfId="97" applyFont="1" applyFill="1" applyBorder="1" applyAlignment="1">
      <alignment horizontal="center"/>
    </xf>
    <xf numFmtId="0" fontId="11" fillId="64" borderId="8" xfId="97" applyFont="1" applyFill="1" applyBorder="1" applyAlignment="1">
      <alignment horizontal="center" vertical="center"/>
    </xf>
    <xf numFmtId="0" fontId="5" fillId="64" borderId="51" xfId="97" applyFont="1" applyFill="1" applyBorder="1" applyAlignment="1">
      <alignment horizontal="left"/>
    </xf>
    <xf numFmtId="0" fontId="25" fillId="64" borderId="0" xfId="97" applyFont="1" applyFill="1" applyAlignment="1">
      <alignment vertical="center"/>
    </xf>
    <xf numFmtId="14" fontId="91" fillId="64" borderId="51" xfId="97" applyNumberFormat="1" applyFont="1" applyFill="1" applyBorder="1" applyAlignment="1">
      <alignment horizontal="center" vertical="center" wrapText="1"/>
    </xf>
    <xf numFmtId="0" fontId="16" fillId="64" borderId="51" xfId="97" applyFont="1" applyFill="1" applyBorder="1" applyAlignment="1">
      <alignment horizontal="center"/>
    </xf>
    <xf numFmtId="0" fontId="11" fillId="64" borderId="51" xfId="97" applyFont="1" applyFill="1" applyBorder="1" applyAlignment="1">
      <alignment horizontal="center"/>
    </xf>
    <xf numFmtId="0" fontId="16" fillId="64" borderId="51" xfId="97" applyFont="1" applyFill="1" applyBorder="1" applyAlignment="1">
      <alignment horizontal="center" vertical="top"/>
    </xf>
    <xf numFmtId="0" fontId="79" fillId="64" borderId="8" xfId="4" applyFont="1" applyFill="1" applyBorder="1" applyAlignment="1">
      <alignment horizontal="center" vertical="center"/>
    </xf>
    <xf numFmtId="0" fontId="79" fillId="64" borderId="51" xfId="4" applyNumberFormat="1" applyFont="1" applyFill="1" applyBorder="1" applyAlignment="1" applyProtection="1">
      <alignment horizontal="center" vertical="center" wrapText="1" readingOrder="1"/>
    </xf>
    <xf numFmtId="0" fontId="79" fillId="64" borderId="51" xfId="4" applyNumberFormat="1" applyFont="1" applyFill="1" applyBorder="1" applyAlignment="1" applyProtection="1">
      <alignment horizontal="left" vertical="center" wrapText="1" readingOrder="1"/>
    </xf>
    <xf numFmtId="0" fontId="79" fillId="64" borderId="48" xfId="4" applyNumberFormat="1" applyFont="1" applyFill="1" applyBorder="1" applyAlignment="1" applyProtection="1">
      <alignment horizontal="left" vertical="center" wrapText="1" readingOrder="1"/>
    </xf>
    <xf numFmtId="0" fontId="79" fillId="64" borderId="48" xfId="4" applyNumberFormat="1" applyFont="1" applyFill="1" applyBorder="1" applyAlignment="1" applyProtection="1">
      <alignment horizontal="center" vertical="center" wrapText="1" readingOrder="1"/>
    </xf>
    <xf numFmtId="49" fontId="79" fillId="64" borderId="51" xfId="4" applyNumberFormat="1" applyFont="1" applyFill="1" applyBorder="1"/>
    <xf numFmtId="49" fontId="79" fillId="64" borderId="51" xfId="4" applyNumberFormat="1" applyFont="1" applyFill="1" applyBorder="1" applyAlignment="1">
      <alignment horizontal="center"/>
    </xf>
    <xf numFmtId="0" fontId="79" fillId="64" borderId="51" xfId="4" applyFont="1" applyFill="1" applyBorder="1" applyAlignment="1">
      <alignment horizontal="center" vertical="center"/>
    </xf>
    <xf numFmtId="0" fontId="79" fillId="64" borderId="8" xfId="52" applyFont="1" applyFill="1" applyBorder="1" applyAlignment="1">
      <alignment horizontal="center" vertical="center"/>
    </xf>
    <xf numFmtId="0" fontId="79" fillId="64" borderId="51" xfId="4" applyFont="1" applyFill="1" applyBorder="1" applyAlignment="1">
      <alignment horizontal="center"/>
    </xf>
    <xf numFmtId="0" fontId="77" fillId="64" borderId="0" xfId="97" applyFont="1" applyFill="1"/>
    <xf numFmtId="0" fontId="78" fillId="64" borderId="0" xfId="97" applyFont="1" applyFill="1"/>
    <xf numFmtId="0" fontId="2" fillId="64" borderId="0" xfId="97" applyFill="1"/>
    <xf numFmtId="0" fontId="78" fillId="64" borderId="0" xfId="99" applyFont="1" applyFill="1"/>
    <xf numFmtId="0" fontId="79" fillId="64" borderId="51" xfId="4" applyNumberFormat="1" applyFont="1" applyFill="1" applyBorder="1" applyAlignment="1" applyProtection="1">
      <alignment vertical="center" wrapText="1" readingOrder="1"/>
    </xf>
    <xf numFmtId="0" fontId="79" fillId="64" borderId="11" xfId="4" applyFont="1" applyFill="1" applyBorder="1" applyAlignment="1">
      <alignment horizontal="center" vertical="center"/>
    </xf>
    <xf numFmtId="0" fontId="93" fillId="0" borderId="0" xfId="106" applyFont="1" applyAlignment="1">
      <alignment horizontal="center"/>
    </xf>
    <xf numFmtId="0" fontId="93" fillId="0" borderId="0" xfId="106" applyFont="1"/>
    <xf numFmtId="0" fontId="93" fillId="0" borderId="0" xfId="106" applyFont="1" applyAlignment="1"/>
    <xf numFmtId="0" fontId="95" fillId="0" borderId="0" xfId="106" applyFont="1" applyAlignment="1"/>
    <xf numFmtId="0" fontId="95" fillId="0" borderId="0" xfId="106" applyFont="1"/>
    <xf numFmtId="0" fontId="96" fillId="0" borderId="0" xfId="106" applyFont="1" applyAlignment="1">
      <alignment horizontal="center"/>
    </xf>
    <xf numFmtId="0" fontId="96" fillId="0" borderId="0" xfId="106" applyFont="1"/>
    <xf numFmtId="0" fontId="51" fillId="0" borderId="0" xfId="106" applyFont="1" applyBorder="1" applyAlignment="1"/>
    <xf numFmtId="0" fontId="51" fillId="0" borderId="0" xfId="106" applyFont="1" applyBorder="1" applyAlignment="1">
      <alignment horizontal="center"/>
    </xf>
    <xf numFmtId="0" fontId="99" fillId="0" borderId="0" xfId="106" applyFont="1" applyAlignment="1">
      <alignment horizontal="center"/>
    </xf>
    <xf numFmtId="0" fontId="97" fillId="0" borderId="56" xfId="106" applyFont="1" applyBorder="1" applyAlignment="1">
      <alignment horizontal="center"/>
    </xf>
    <xf numFmtId="0" fontId="99" fillId="0" borderId="0" xfId="106" applyFont="1"/>
    <xf numFmtId="0" fontId="100" fillId="0" borderId="8" xfId="106" applyFont="1" applyBorder="1" applyAlignment="1">
      <alignment horizontal="center" vertical="center"/>
    </xf>
    <xf numFmtId="0" fontId="101" fillId="0" borderId="8" xfId="106" applyNumberFormat="1" applyFont="1" applyFill="1" applyBorder="1" applyAlignment="1" applyProtection="1">
      <alignment horizontal="center" vertical="center" wrapText="1" readingOrder="1"/>
    </xf>
    <xf numFmtId="0" fontId="101" fillId="0" borderId="8" xfId="106" applyNumberFormat="1" applyFont="1" applyFill="1" applyBorder="1" applyAlignment="1" applyProtection="1">
      <alignment horizontal="left" vertical="center" wrapText="1" readingOrder="1"/>
    </xf>
    <xf numFmtId="0" fontId="101" fillId="0" borderId="53" xfId="106" applyNumberFormat="1" applyFont="1" applyFill="1" applyBorder="1" applyAlignment="1" applyProtection="1">
      <alignment horizontal="left" vertical="center" wrapText="1" readingOrder="1"/>
    </xf>
    <xf numFmtId="0" fontId="101" fillId="0" borderId="53" xfId="106" applyNumberFormat="1" applyFont="1" applyFill="1" applyBorder="1" applyAlignment="1" applyProtection="1">
      <alignment vertical="center" wrapText="1" readingOrder="1"/>
    </xf>
    <xf numFmtId="0" fontId="100" fillId="2" borderId="56" xfId="106" applyNumberFormat="1" applyFont="1" applyFill="1" applyBorder="1" applyAlignment="1" applyProtection="1">
      <alignment horizontal="center" vertical="center" wrapText="1" readingOrder="1"/>
    </xf>
    <xf numFmtId="0" fontId="100" fillId="0" borderId="11" xfId="106" applyFont="1" applyBorder="1" applyAlignment="1">
      <alignment horizontal="center" vertical="center"/>
    </xf>
    <xf numFmtId="0" fontId="100" fillId="0" borderId="8" xfId="106" applyFont="1" applyBorder="1" applyAlignment="1">
      <alignment horizontal="center"/>
    </xf>
    <xf numFmtId="0" fontId="102" fillId="0" borderId="0" xfId="106" applyFont="1" applyAlignment="1">
      <alignment vertical="center" wrapText="1"/>
    </xf>
    <xf numFmtId="0" fontId="49" fillId="0" borderId="10" xfId="106" applyFont="1" applyBorder="1" applyAlignment="1">
      <alignment wrapText="1"/>
    </xf>
    <xf numFmtId="0" fontId="100" fillId="0" borderId="56" xfId="106" applyFont="1" applyBorder="1" applyAlignment="1">
      <alignment horizontal="center" vertical="top"/>
    </xf>
    <xf numFmtId="0" fontId="101" fillId="0" borderId="56" xfId="106" applyNumberFormat="1" applyFont="1" applyFill="1" applyBorder="1" applyAlignment="1" applyProtection="1">
      <alignment horizontal="center" vertical="center" wrapText="1" readingOrder="1"/>
    </xf>
    <xf numFmtId="0" fontId="101" fillId="0" borderId="56" xfId="106" applyNumberFormat="1" applyFont="1" applyFill="1" applyBorder="1" applyAlignment="1" applyProtection="1">
      <alignment horizontal="left" vertical="center" wrapText="1" readingOrder="1"/>
    </xf>
    <xf numFmtId="0" fontId="100" fillId="0" borderId="56" xfId="106" applyFont="1" applyBorder="1" applyAlignment="1">
      <alignment horizontal="center" vertical="center"/>
    </xf>
    <xf numFmtId="0" fontId="103" fillId="0" borderId="56" xfId="106" applyFont="1" applyBorder="1" applyAlignment="1">
      <alignment horizontal="center"/>
    </xf>
    <xf numFmtId="0" fontId="49" fillId="0" borderId="0" xfId="106" applyFont="1" applyAlignment="1">
      <alignment wrapText="1"/>
    </xf>
    <xf numFmtId="0" fontId="104" fillId="0" borderId="56" xfId="106" applyNumberFormat="1" applyFont="1" applyFill="1" applyBorder="1" applyAlignment="1" applyProtection="1">
      <alignment horizontal="center" vertical="center" wrapText="1" readingOrder="1"/>
    </xf>
    <xf numFmtId="0" fontId="104" fillId="0" borderId="56" xfId="106" applyNumberFormat="1" applyFont="1" applyFill="1" applyBorder="1" applyAlignment="1" applyProtection="1">
      <alignment horizontal="left" vertical="center" wrapText="1" readingOrder="1"/>
    </xf>
    <xf numFmtId="0" fontId="104" fillId="0" borderId="53" xfId="106" applyNumberFormat="1" applyFont="1" applyFill="1" applyBorder="1" applyAlignment="1" applyProtection="1">
      <alignment horizontal="left" vertical="center" wrapText="1" readingOrder="1"/>
    </xf>
    <xf numFmtId="0" fontId="104" fillId="0" borderId="53" xfId="106" applyNumberFormat="1" applyFont="1" applyFill="1" applyBorder="1" applyAlignment="1" applyProtection="1">
      <alignment vertical="center" wrapText="1" readingOrder="1"/>
    </xf>
    <xf numFmtId="14" fontId="104" fillId="0" borderId="56" xfId="106" applyNumberFormat="1" applyFont="1" applyFill="1" applyBorder="1" applyAlignment="1" applyProtection="1">
      <alignment vertical="center" wrapText="1" readingOrder="1"/>
    </xf>
    <xf numFmtId="0" fontId="100" fillId="0" borderId="56" xfId="106" applyFont="1" applyBorder="1" applyAlignment="1">
      <alignment horizontal="center"/>
    </xf>
    <xf numFmtId="0" fontId="96" fillId="0" borderId="0" xfId="106" applyFont="1" applyBorder="1" applyAlignment="1">
      <alignment horizontal="center"/>
    </xf>
    <xf numFmtId="0" fontId="48" fillId="0" borderId="0" xfId="106" applyFont="1" applyBorder="1" applyAlignment="1">
      <alignment horizontal="center"/>
    </xf>
    <xf numFmtId="0" fontId="48" fillId="0" borderId="0" xfId="106" applyFont="1" applyBorder="1"/>
    <xf numFmtId="0" fontId="96" fillId="0" borderId="0" xfId="106" applyFont="1" applyBorder="1"/>
    <xf numFmtId="0" fontId="100" fillId="0" borderId="0" xfId="106" applyFont="1" applyBorder="1" applyAlignment="1">
      <alignment horizontal="center" vertical="top"/>
    </xf>
    <xf numFmtId="0" fontId="105" fillId="0" borderId="0" xfId="106" applyFont="1"/>
    <xf numFmtId="0" fontId="105" fillId="2" borderId="0" xfId="106" applyFont="1" applyFill="1"/>
    <xf numFmtId="0" fontId="106" fillId="0" borderId="0" xfId="106" applyFont="1"/>
    <xf numFmtId="0" fontId="108" fillId="0" borderId="0" xfId="106" applyFont="1"/>
    <xf numFmtId="0" fontId="107" fillId="0" borderId="0" xfId="106" applyFont="1" applyAlignment="1"/>
    <xf numFmtId="0" fontId="102" fillId="0" borderId="0" xfId="106" applyFont="1" applyAlignment="1">
      <alignment horizontal="center"/>
    </xf>
    <xf numFmtId="0" fontId="108" fillId="0" borderId="0" xfId="106" applyFont="1" applyAlignment="1">
      <alignment wrapText="1"/>
    </xf>
    <xf numFmtId="0" fontId="96" fillId="0" borderId="0" xfId="106" applyFont="1" applyBorder="1" applyAlignment="1">
      <alignment horizontal="center" vertical="center"/>
    </xf>
    <xf numFmtId="0" fontId="96" fillId="0" borderId="0" xfId="106" applyFont="1" applyBorder="1" applyAlignment="1">
      <alignment horizontal="left" vertical="center"/>
    </xf>
    <xf numFmtId="0" fontId="99" fillId="0" borderId="0" xfId="106" applyFont="1" applyBorder="1"/>
    <xf numFmtId="0" fontId="99" fillId="0" borderId="0" xfId="106" applyFont="1" applyAlignment="1">
      <alignment wrapText="1"/>
    </xf>
    <xf numFmtId="0" fontId="109" fillId="0" borderId="0" xfId="106" applyFont="1" applyAlignment="1">
      <alignment horizontal="center"/>
    </xf>
    <xf numFmtId="14" fontId="96" fillId="0" borderId="0" xfId="106" applyNumberFormat="1" applyFont="1" applyBorder="1" applyAlignment="1">
      <alignment horizontal="center" vertical="center"/>
    </xf>
    <xf numFmtId="0" fontId="48" fillId="0" borderId="0" xfId="106" applyFont="1"/>
    <xf numFmtId="0" fontId="52" fillId="0" borderId="0" xfId="106" applyFont="1" applyAlignment="1">
      <alignment horizontal="center"/>
    </xf>
    <xf numFmtId="0" fontId="48" fillId="0" borderId="0" xfId="106" applyFont="1" applyAlignment="1">
      <alignment horizontal="center"/>
    </xf>
    <xf numFmtId="0" fontId="49" fillId="0" borderId="0" xfId="106" applyFont="1"/>
    <xf numFmtId="0" fontId="96" fillId="0" borderId="0" xfId="106" applyFont="1" applyAlignment="1"/>
    <xf numFmtId="0" fontId="11" fillId="0" borderId="0" xfId="110" applyFont="1" applyAlignment="1">
      <alignment horizontal="center"/>
    </xf>
    <xf numFmtId="0" fontId="11" fillId="0" borderId="0" xfId="110" applyFont="1"/>
    <xf numFmtId="0" fontId="11" fillId="0" borderId="0" xfId="110" applyFont="1" applyAlignment="1"/>
    <xf numFmtId="0" fontId="13" fillId="0" borderId="0" xfId="110" applyFont="1" applyAlignment="1">
      <alignment horizontal="center"/>
    </xf>
    <xf numFmtId="0" fontId="13" fillId="0" borderId="0" xfId="110" applyFont="1" applyAlignment="1"/>
    <xf numFmtId="0" fontId="13" fillId="0" borderId="0" xfId="110" applyFont="1"/>
    <xf numFmtId="0" fontId="55" fillId="0" borderId="0" xfId="110" applyFont="1" applyAlignment="1">
      <alignment horizontal="center"/>
    </xf>
    <xf numFmtId="0" fontId="11" fillId="0" borderId="0" xfId="110" applyFont="1" applyBorder="1" applyAlignment="1">
      <alignment horizontal="center"/>
    </xf>
    <xf numFmtId="0" fontId="11" fillId="0" borderId="31" xfId="110" applyFont="1" applyBorder="1" applyAlignment="1">
      <alignment horizontal="center"/>
    </xf>
    <xf numFmtId="0" fontId="11" fillId="0" borderId="1" xfId="110" applyFont="1" applyBorder="1"/>
    <xf numFmtId="0" fontId="11" fillId="0" borderId="1" xfId="110" applyFont="1" applyBorder="1" applyAlignment="1">
      <alignment horizontal="center"/>
    </xf>
    <xf numFmtId="0" fontId="11" fillId="0" borderId="1" xfId="110" applyFont="1" applyBorder="1" applyAlignment="1"/>
    <xf numFmtId="0" fontId="11" fillId="0" borderId="1" xfId="110" applyFont="1" applyFill="1" applyBorder="1" applyAlignment="1">
      <alignment horizontal="center"/>
    </xf>
    <xf numFmtId="0" fontId="11" fillId="0" borderId="1" xfId="110" applyFont="1" applyFill="1" applyBorder="1" applyAlignment="1">
      <alignment horizontal="right"/>
    </xf>
    <xf numFmtId="0" fontId="19" fillId="0" borderId="56" xfId="110" applyFont="1" applyBorder="1" applyAlignment="1">
      <alignment horizontal="center"/>
    </xf>
    <xf numFmtId="0" fontId="19" fillId="0" borderId="56" xfId="110" applyFont="1" applyBorder="1"/>
    <xf numFmtId="49" fontId="14" fillId="64" borderId="0" xfId="110" applyNumberFormat="1" applyFont="1" applyFill="1"/>
    <xf numFmtId="0" fontId="92" fillId="64" borderId="57" xfId="110" applyNumberFormat="1" applyFont="1" applyFill="1" applyBorder="1" applyAlignment="1" applyProtection="1">
      <alignment vertical="center" wrapText="1" readingOrder="1"/>
    </xf>
    <xf numFmtId="0" fontId="11" fillId="64" borderId="51" xfId="2" applyFont="1" applyFill="1" applyBorder="1" applyAlignment="1">
      <alignment horizontal="center" vertical="center"/>
    </xf>
    <xf numFmtId="0" fontId="11" fillId="64" borderId="51" xfId="2" applyFont="1" applyFill="1" applyBorder="1" applyAlignment="1">
      <alignment horizontal="center"/>
    </xf>
    <xf numFmtId="0" fontId="13" fillId="64" borderId="0" xfId="110" applyFont="1" applyFill="1"/>
    <xf numFmtId="0" fontId="14" fillId="67" borderId="51" xfId="110" applyFont="1" applyFill="1" applyBorder="1" applyAlignment="1">
      <alignment horizontal="center" vertical="center"/>
    </xf>
    <xf numFmtId="49" fontId="14" fillId="67" borderId="51" xfId="110" applyNumberFormat="1" applyFont="1" applyFill="1" applyBorder="1"/>
    <xf numFmtId="49" fontId="14" fillId="67" borderId="0" xfId="110" applyNumberFormat="1" applyFont="1" applyFill="1"/>
    <xf numFmtId="0" fontId="14" fillId="67" borderId="51" xfId="110" applyFont="1" applyFill="1" applyBorder="1"/>
    <xf numFmtId="0" fontId="92" fillId="67" borderId="57" xfId="110" applyNumberFormat="1" applyFont="1" applyFill="1" applyBorder="1" applyAlignment="1" applyProtection="1">
      <alignment vertical="center" wrapText="1" readingOrder="1"/>
    </xf>
    <xf numFmtId="0" fontId="11" fillId="67" borderId="51" xfId="2" applyFont="1" applyFill="1" applyBorder="1" applyAlignment="1">
      <alignment horizontal="center" vertical="center"/>
    </xf>
    <xf numFmtId="0" fontId="11" fillId="67" borderId="51" xfId="2" applyFont="1" applyFill="1" applyBorder="1" applyAlignment="1">
      <alignment horizontal="center"/>
    </xf>
    <xf numFmtId="0" fontId="14" fillId="67" borderId="51" xfId="110" applyFont="1" applyFill="1" applyBorder="1" applyAlignment="1">
      <alignment horizontal="center"/>
    </xf>
    <xf numFmtId="0" fontId="13" fillId="67" borderId="0" xfId="110" applyFont="1" applyFill="1"/>
    <xf numFmtId="0" fontId="14" fillId="64" borderId="51" xfId="110" applyFont="1" applyFill="1" applyBorder="1" applyAlignment="1">
      <alignment horizontal="center" vertical="top"/>
    </xf>
    <xf numFmtId="49" fontId="14" fillId="64" borderId="51" xfId="110" applyNumberFormat="1" applyFont="1" applyFill="1" applyBorder="1"/>
    <xf numFmtId="0" fontId="14" fillId="64" borderId="51" xfId="110" applyFont="1" applyFill="1" applyBorder="1"/>
    <xf numFmtId="0" fontId="5" fillId="64" borderId="51" xfId="2" applyFont="1" applyFill="1" applyBorder="1" applyAlignment="1">
      <alignment horizontal="center" vertical="center"/>
    </xf>
    <xf numFmtId="0" fontId="7" fillId="67" borderId="51" xfId="110" applyFont="1" applyFill="1" applyBorder="1" applyAlignment="1">
      <alignment horizontal="center" vertical="center"/>
    </xf>
    <xf numFmtId="0" fontId="7" fillId="67" borderId="51" xfId="110" applyFont="1" applyFill="1" applyBorder="1" applyAlignment="1">
      <alignment horizontal="center"/>
    </xf>
    <xf numFmtId="0" fontId="6" fillId="67" borderId="0" xfId="110" applyFont="1" applyFill="1"/>
    <xf numFmtId="49" fontId="14" fillId="0" borderId="51" xfId="110" applyNumberFormat="1" applyFont="1" applyFill="1" applyBorder="1"/>
    <xf numFmtId="49" fontId="14" fillId="0" borderId="0" xfId="110" applyNumberFormat="1" applyFont="1" applyFill="1"/>
    <xf numFmtId="0" fontId="14" fillId="0" borderId="51" xfId="110" applyFont="1" applyFill="1" applyBorder="1"/>
    <xf numFmtId="0" fontId="92" fillId="0" borderId="57" xfId="110" applyNumberFormat="1" applyFont="1" applyFill="1" applyBorder="1" applyAlignment="1" applyProtection="1">
      <alignment vertical="center" wrapText="1" readingOrder="1"/>
    </xf>
    <xf numFmtId="0" fontId="11" fillId="0" borderId="51" xfId="2" applyFont="1" applyFill="1" applyBorder="1" applyAlignment="1">
      <alignment horizontal="center" vertical="center"/>
    </xf>
    <xf numFmtId="0" fontId="11" fillId="0" borderId="51" xfId="2" applyFont="1" applyFill="1" applyBorder="1" applyAlignment="1">
      <alignment horizontal="center"/>
    </xf>
    <xf numFmtId="0" fontId="14" fillId="0" borderId="51" xfId="110" applyFont="1" applyFill="1" applyBorder="1" applyAlignment="1">
      <alignment horizontal="center" vertical="top"/>
    </xf>
    <xf numFmtId="0" fontId="7" fillId="64" borderId="51" xfId="110" applyFont="1" applyFill="1" applyBorder="1" applyAlignment="1">
      <alignment horizontal="center" vertical="center"/>
    </xf>
    <xf numFmtId="0" fontId="7" fillId="64" borderId="51" xfId="110" applyFont="1" applyFill="1" applyBorder="1" applyAlignment="1">
      <alignment horizontal="center"/>
    </xf>
    <xf numFmtId="0" fontId="6" fillId="64" borderId="0" xfId="110" applyFont="1" applyFill="1"/>
    <xf numFmtId="0" fontId="7" fillId="64" borderId="51" xfId="110" applyFont="1" applyFill="1" applyBorder="1" applyAlignment="1">
      <alignment horizontal="center" vertical="top"/>
    </xf>
    <xf numFmtId="0" fontId="11" fillId="2" borderId="0" xfId="110" applyFont="1" applyFill="1"/>
    <xf numFmtId="0" fontId="14" fillId="64" borderId="0" xfId="110" applyFont="1" applyFill="1"/>
    <xf numFmtId="0" fontId="14" fillId="0" borderId="0" xfId="110" applyFont="1"/>
    <xf numFmtId="0" fontId="110" fillId="64" borderId="57" xfId="110" applyNumberFormat="1" applyFont="1" applyFill="1" applyBorder="1" applyAlignment="1" applyProtection="1">
      <alignment vertical="center" wrapText="1" readingOrder="1"/>
    </xf>
    <xf numFmtId="0" fontId="14" fillId="2" borderId="51" xfId="110" applyFont="1" applyFill="1" applyBorder="1" applyAlignment="1">
      <alignment horizontal="center" vertical="center"/>
    </xf>
    <xf numFmtId="49" fontId="14" fillId="2" borderId="51" xfId="110" applyNumberFormat="1" applyFont="1" applyFill="1" applyBorder="1"/>
    <xf numFmtId="49" fontId="14" fillId="2" borderId="0" xfId="110" applyNumberFormat="1" applyFont="1" applyFill="1"/>
    <xf numFmtId="0" fontId="14" fillId="2" borderId="51" xfId="110" applyFont="1" applyFill="1" applyBorder="1"/>
    <xf numFmtId="0" fontId="92" fillId="2" borderId="57" xfId="110" applyNumberFormat="1" applyFont="1" applyFill="1" applyBorder="1" applyAlignment="1" applyProtection="1">
      <alignment vertical="center" wrapText="1" readingOrder="1"/>
    </xf>
    <xf numFmtId="0" fontId="11" fillId="2" borderId="51" xfId="2" applyFont="1" applyFill="1" applyBorder="1" applyAlignment="1">
      <alignment horizontal="center"/>
    </xf>
    <xf numFmtId="0" fontId="14" fillId="2" borderId="51" xfId="110" applyFont="1" applyFill="1" applyBorder="1" applyAlignment="1">
      <alignment horizontal="center"/>
    </xf>
    <xf numFmtId="0" fontId="14" fillId="2" borderId="0" xfId="110" applyFont="1" applyFill="1"/>
    <xf numFmtId="49" fontId="14" fillId="64" borderId="58" xfId="110" applyNumberFormat="1" applyFont="1" applyFill="1" applyBorder="1"/>
    <xf numFmtId="0" fontId="14" fillId="64" borderId="51" xfId="2" applyFont="1" applyFill="1" applyBorder="1" applyAlignment="1">
      <alignment horizontal="center"/>
    </xf>
    <xf numFmtId="0" fontId="11" fillId="0" borderId="59" xfId="2" applyFont="1" applyFill="1" applyBorder="1" applyAlignment="1">
      <alignment horizontal="center"/>
    </xf>
    <xf numFmtId="0" fontId="14" fillId="0" borderId="51" xfId="2" applyFont="1" applyFill="1" applyBorder="1" applyAlignment="1">
      <alignment horizontal="center"/>
    </xf>
    <xf numFmtId="49" fontId="14" fillId="0" borderId="58" xfId="110" applyNumberFormat="1" applyFont="1" applyFill="1" applyBorder="1"/>
    <xf numFmtId="49" fontId="14" fillId="0" borderId="0" xfId="110" applyNumberFormat="1" applyFont="1" applyFill="1" applyBorder="1"/>
    <xf numFmtId="0" fontId="11" fillId="0" borderId="0" xfId="2" applyFont="1" applyFill="1" applyBorder="1" applyAlignment="1">
      <alignment horizontal="center"/>
    </xf>
    <xf numFmtId="0" fontId="14" fillId="0" borderId="0" xfId="2" applyFont="1" applyFill="1" applyBorder="1" applyAlignment="1">
      <alignment horizontal="center"/>
    </xf>
    <xf numFmtId="0" fontId="11" fillId="0" borderId="0" xfId="2" applyFont="1" applyFill="1" applyBorder="1" applyAlignment="1">
      <alignment horizontal="center" vertical="center"/>
    </xf>
    <xf numFmtId="0" fontId="14" fillId="0" borderId="0" xfId="110" applyFont="1" applyBorder="1" applyAlignment="1">
      <alignment horizontal="center"/>
    </xf>
    <xf numFmtId="0" fontId="14" fillId="0" borderId="0" xfId="110" applyFont="1" applyBorder="1"/>
    <xf numFmtId="0" fontId="11" fillId="0" borderId="0" xfId="110" applyFont="1" applyBorder="1"/>
    <xf numFmtId="0" fontId="11" fillId="0" borderId="0" xfId="110" applyFont="1" applyBorder="1" applyAlignment="1">
      <alignment horizontal="center" vertical="center"/>
    </xf>
    <xf numFmtId="0" fontId="11" fillId="0" borderId="0" xfId="110" applyFont="1" applyBorder="1" applyAlignment="1">
      <alignment horizontal="left" vertical="center"/>
    </xf>
    <xf numFmtId="0" fontId="13" fillId="0" borderId="0" xfId="110" applyFont="1" applyBorder="1"/>
    <xf numFmtId="14" fontId="11" fillId="0" borderId="0" xfId="110" applyNumberFormat="1" applyFont="1" applyBorder="1" applyAlignment="1">
      <alignment horizontal="center" vertical="center"/>
    </xf>
    <xf numFmtId="0" fontId="18" fillId="0" borderId="0" xfId="110" applyFont="1" applyAlignment="1">
      <alignment horizontal="center"/>
    </xf>
    <xf numFmtId="0" fontId="14" fillId="0" borderId="0" xfId="110" applyFont="1" applyAlignment="1">
      <alignment horizontal="center"/>
    </xf>
    <xf numFmtId="0" fontId="19" fillId="0" borderId="0" xfId="110" applyFont="1"/>
    <xf numFmtId="0" fontId="19" fillId="0" borderId="51" xfId="0" applyFont="1" applyBorder="1" applyAlignment="1">
      <alignment horizontal="center"/>
    </xf>
    <xf numFmtId="0" fontId="12" fillId="0" borderId="0" xfId="0" applyFont="1" applyBorder="1" applyAlignment="1">
      <alignment horizontal="center"/>
    </xf>
    <xf numFmtId="0" fontId="19" fillId="0" borderId="0" xfId="0" applyFont="1" applyAlignment="1">
      <alignment horizontal="center"/>
    </xf>
    <xf numFmtId="0" fontId="14" fillId="0" borderId="0" xfId="0" applyFont="1" applyAlignment="1">
      <alignment horizontal="center"/>
    </xf>
    <xf numFmtId="0" fontId="22" fillId="0" borderId="0" xfId="0" applyFont="1" applyAlignment="1">
      <alignment horizontal="center"/>
    </xf>
    <xf numFmtId="0" fontId="8" fillId="0" borderId="0" xfId="0" applyFont="1" applyAlignment="1">
      <alignment horizontal="center"/>
    </xf>
    <xf numFmtId="0" fontId="13" fillId="0" borderId="0" xfId="0" applyFont="1" applyAlignment="1"/>
    <xf numFmtId="0" fontId="21" fillId="0" borderId="52" xfId="0" applyNumberFormat="1" applyFont="1" applyFill="1" applyBorder="1" applyAlignment="1" applyProtection="1">
      <alignment horizontal="center" vertical="center" wrapText="1" readingOrder="1"/>
    </xf>
    <xf numFmtId="0" fontId="21" fillId="0" borderId="60" xfId="0" applyNumberFormat="1" applyFont="1" applyFill="1" applyBorder="1" applyAlignment="1" applyProtection="1">
      <alignment vertical="center" wrapText="1" readingOrder="1"/>
    </xf>
    <xf numFmtId="0" fontId="21" fillId="0" borderId="57" xfId="0" applyNumberFormat="1" applyFont="1" applyFill="1" applyBorder="1" applyAlignment="1" applyProtection="1">
      <alignment horizontal="left" vertical="center" wrapText="1" readingOrder="1"/>
    </xf>
    <xf numFmtId="0" fontId="21" fillId="0" borderId="52" xfId="0" applyNumberFormat="1" applyFont="1" applyFill="1" applyBorder="1" applyAlignment="1" applyProtection="1">
      <alignment vertical="center" wrapText="1" readingOrder="1"/>
    </xf>
    <xf numFmtId="49" fontId="14" fillId="0" borderId="51" xfId="0" applyNumberFormat="1" applyFont="1" applyBorder="1"/>
    <xf numFmtId="0" fontId="92" fillId="0" borderId="57" xfId="0" applyNumberFormat="1" applyFont="1" applyFill="1" applyBorder="1" applyAlignment="1" applyProtection="1">
      <alignment horizontal="center" vertical="center" wrapText="1" readingOrder="1"/>
    </xf>
    <xf numFmtId="0" fontId="11" fillId="0" borderId="51" xfId="2" applyFont="1" applyBorder="1" applyAlignment="1">
      <alignment horizontal="center" vertical="center" readingOrder="1"/>
    </xf>
    <xf numFmtId="0" fontId="11" fillId="0" borderId="51" xfId="2" applyFont="1" applyBorder="1" applyAlignment="1">
      <alignment horizontal="center" vertical="center"/>
    </xf>
    <xf numFmtId="0" fontId="13" fillId="0" borderId="51" xfId="0" applyFont="1" applyBorder="1"/>
    <xf numFmtId="0" fontId="112" fillId="0" borderId="51" xfId="0" applyFont="1" applyBorder="1" applyAlignment="1">
      <alignment horizontal="center"/>
    </xf>
    <xf numFmtId="0" fontId="113" fillId="2" borderId="51" xfId="0" applyFont="1" applyFill="1" applyBorder="1" applyAlignment="1">
      <alignment horizontal="center" vertical="center"/>
    </xf>
    <xf numFmtId="0" fontId="113" fillId="2" borderId="52" xfId="0" applyFont="1" applyFill="1" applyBorder="1" applyAlignment="1">
      <alignment vertical="center" wrapText="1" readingOrder="1"/>
    </xf>
    <xf numFmtId="0" fontId="113" fillId="2" borderId="60" xfId="0" applyFont="1" applyFill="1" applyBorder="1" applyAlignment="1">
      <alignment vertical="center" wrapText="1" readingOrder="1"/>
    </xf>
    <xf numFmtId="0" fontId="114" fillId="2" borderId="57" xfId="0" applyFont="1" applyFill="1" applyBorder="1" applyAlignment="1">
      <alignment vertical="center" wrapText="1" readingOrder="1"/>
    </xf>
    <xf numFmtId="0" fontId="113" fillId="2" borderId="52" xfId="0" applyFont="1" applyFill="1" applyBorder="1" applyAlignment="1">
      <alignment horizontal="center" vertical="center" wrapText="1" readingOrder="1"/>
    </xf>
    <xf numFmtId="0" fontId="113" fillId="2" borderId="51" xfId="0" applyFont="1" applyFill="1" applyBorder="1" applyAlignment="1">
      <alignment horizontal="center"/>
    </xf>
    <xf numFmtId="0" fontId="24" fillId="0" borderId="0" xfId="0" quotePrefix="1" applyFont="1" applyAlignment="1">
      <alignment vertical="center" wrapText="1"/>
    </xf>
    <xf numFmtId="0" fontId="113" fillId="2" borderId="51" xfId="0" applyFont="1" applyFill="1" applyBorder="1" applyAlignment="1"/>
    <xf numFmtId="0" fontId="113" fillId="2" borderId="51" xfId="0" applyFont="1" applyFill="1" applyBorder="1" applyAlignment="1">
      <alignment horizontal="center" vertical="top"/>
    </xf>
    <xf numFmtId="0" fontId="115" fillId="2" borderId="51" xfId="0" applyFont="1" applyFill="1" applyBorder="1" applyAlignment="1">
      <alignment vertical="center"/>
    </xf>
    <xf numFmtId="0" fontId="116" fillId="64" borderId="51" xfId="0" applyFont="1" applyFill="1" applyBorder="1" applyAlignment="1">
      <alignment horizontal="center" vertical="center"/>
    </xf>
    <xf numFmtId="0" fontId="116" fillId="64" borderId="52" xfId="0" applyFont="1" applyFill="1" applyBorder="1" applyAlignment="1">
      <alignment vertical="center" wrapText="1" readingOrder="1"/>
    </xf>
    <xf numFmtId="0" fontId="116" fillId="64" borderId="60" xfId="0" applyFont="1" applyFill="1" applyBorder="1" applyAlignment="1">
      <alignment vertical="center" wrapText="1" readingOrder="1"/>
    </xf>
    <xf numFmtId="0" fontId="117" fillId="64" borderId="57" xfId="0" applyFont="1" applyFill="1" applyBorder="1" applyAlignment="1">
      <alignment vertical="center" wrapText="1" readingOrder="1"/>
    </xf>
    <xf numFmtId="0" fontId="116" fillId="64" borderId="52" xfId="0" applyFont="1" applyFill="1" applyBorder="1" applyAlignment="1">
      <alignment horizontal="center" vertical="center" wrapText="1" readingOrder="1"/>
    </xf>
    <xf numFmtId="0" fontId="118" fillId="64" borderId="51" xfId="0" applyFont="1" applyFill="1" applyBorder="1" applyAlignment="1">
      <alignment horizontal="center"/>
    </xf>
    <xf numFmtId="0" fontId="5" fillId="64" borderId="0" xfId="0" applyFont="1" applyFill="1" applyAlignment="1">
      <alignment vertical="center" wrapText="1"/>
    </xf>
    <xf numFmtId="0" fontId="116" fillId="2" borderId="51" xfId="0" applyFont="1" applyFill="1" applyBorder="1" applyAlignment="1">
      <alignment horizontal="center" vertical="top"/>
    </xf>
    <xf numFmtId="0" fontId="116" fillId="2" borderId="52" xfId="0" applyFont="1" applyFill="1" applyBorder="1" applyAlignment="1">
      <alignment vertical="center" wrapText="1" readingOrder="1"/>
    </xf>
    <xf numFmtId="0" fontId="116" fillId="2" borderId="60" xfId="0" applyFont="1" applyFill="1" applyBorder="1" applyAlignment="1">
      <alignment vertical="center" wrapText="1" readingOrder="1"/>
    </xf>
    <xf numFmtId="0" fontId="117" fillId="2" borderId="57" xfId="0" applyFont="1" applyFill="1" applyBorder="1" applyAlignment="1">
      <alignment vertical="center" wrapText="1" readingOrder="1"/>
    </xf>
    <xf numFmtId="0" fontId="116" fillId="2" borderId="52" xfId="0" applyFont="1" applyFill="1" applyBorder="1" applyAlignment="1">
      <alignment horizontal="center" vertical="center" wrapText="1" readingOrder="1"/>
    </xf>
    <xf numFmtId="0" fontId="116" fillId="2" borderId="51" xfId="0" applyFont="1" applyFill="1" applyBorder="1" applyAlignment="1">
      <alignment horizontal="center" vertical="center"/>
    </xf>
    <xf numFmtId="0" fontId="116" fillId="64" borderId="51" xfId="0" applyFont="1" applyFill="1" applyBorder="1" applyAlignment="1">
      <alignment horizontal="center"/>
    </xf>
    <xf numFmtId="0" fontId="24" fillId="0" borderId="0" xfId="0" applyFont="1" applyAlignment="1">
      <alignment vertical="center" wrapText="1"/>
    </xf>
    <xf numFmtId="0" fontId="5" fillId="64" borderId="0" xfId="0" applyFont="1" applyFill="1" applyAlignment="1">
      <alignment vertical="center"/>
    </xf>
    <xf numFmtId="0" fontId="116" fillId="64" borderId="51" xfId="0" applyFont="1" applyFill="1" applyBorder="1" applyAlignment="1">
      <alignment horizontal="center" vertical="top"/>
    </xf>
    <xf numFmtId="0" fontId="14" fillId="0" borderId="0" xfId="0" applyFont="1" applyAlignment="1">
      <alignment vertical="top" wrapText="1"/>
    </xf>
    <xf numFmtId="0" fontId="116" fillId="0" borderId="51" xfId="0" applyFont="1" applyFill="1" applyBorder="1" applyAlignment="1">
      <alignment horizontal="center" vertical="center"/>
    </xf>
    <xf numFmtId="0" fontId="116" fillId="0" borderId="52" xfId="0" applyFont="1" applyFill="1" applyBorder="1" applyAlignment="1">
      <alignment vertical="center" wrapText="1" readingOrder="1"/>
    </xf>
    <xf numFmtId="0" fontId="116" fillId="0" borderId="60" xfId="0" applyFont="1" applyFill="1" applyBorder="1" applyAlignment="1">
      <alignment vertical="center" wrapText="1" readingOrder="1"/>
    </xf>
    <xf numFmtId="0" fontId="117" fillId="0" borderId="57" xfId="0" applyFont="1" applyFill="1" applyBorder="1" applyAlignment="1">
      <alignment vertical="center" wrapText="1" readingOrder="1"/>
    </xf>
    <xf numFmtId="0" fontId="116" fillId="0" borderId="52" xfId="0" applyFont="1" applyFill="1" applyBorder="1" applyAlignment="1">
      <alignment horizontal="center" vertical="center" wrapText="1" readingOrder="1"/>
    </xf>
    <xf numFmtId="0" fontId="116" fillId="2" borderId="60"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24" fillId="0" borderId="0" xfId="0" applyFont="1" applyAlignment="1">
      <alignment horizontal="center"/>
    </xf>
    <xf numFmtId="0" fontId="25" fillId="0" borderId="0" xfId="0" applyFont="1" applyAlignment="1"/>
    <xf numFmtId="0" fontId="25" fillId="0" borderId="0" xfId="0" applyFont="1"/>
    <xf numFmtId="0" fontId="24" fillId="0" borderId="0" xfId="0" applyFont="1" applyAlignment="1"/>
    <xf numFmtId="0" fontId="24" fillId="0" borderId="0" xfId="0" applyFont="1"/>
    <xf numFmtId="0" fontId="25" fillId="0" borderId="0" xfId="0" applyFont="1" applyAlignment="1">
      <alignment horizontal="center"/>
    </xf>
    <xf numFmtId="0" fontId="25" fillId="0" borderId="51" xfId="0" applyFont="1" applyBorder="1" applyAlignment="1">
      <alignment horizontal="center"/>
    </xf>
    <xf numFmtId="0" fontId="120" fillId="0" borderId="51" xfId="0" applyFont="1" applyBorder="1" applyAlignment="1">
      <alignment horizontal="center" vertical="center"/>
    </xf>
    <xf numFmtId="0" fontId="120" fillId="0" borderId="51" xfId="0" applyNumberFormat="1" applyFont="1" applyFill="1" applyBorder="1" applyAlignment="1" applyProtection="1">
      <alignment horizontal="center" vertical="center" wrapText="1"/>
    </xf>
    <xf numFmtId="0" fontId="120" fillId="0" borderId="51" xfId="0" applyNumberFormat="1" applyFont="1" applyFill="1" applyBorder="1" applyAlignment="1" applyProtection="1">
      <alignment horizontal="left" vertical="center" wrapText="1"/>
    </xf>
    <xf numFmtId="0" fontId="120" fillId="0" borderId="51" xfId="0" applyNumberFormat="1" applyFont="1" applyFill="1" applyBorder="1" applyAlignment="1" applyProtection="1">
      <alignment horizontal="center" vertical="center" wrapText="1" readingOrder="1"/>
    </xf>
    <xf numFmtId="0" fontId="120" fillId="0" borderId="51" xfId="0" applyNumberFormat="1" applyFont="1" applyFill="1" applyBorder="1" applyAlignment="1" applyProtection="1">
      <alignment horizontal="left" vertical="center" wrapText="1" readingOrder="1"/>
    </xf>
    <xf numFmtId="0" fontId="120" fillId="0" borderId="51" xfId="0" applyNumberFormat="1" applyFont="1" applyFill="1" applyBorder="1" applyAlignment="1" applyProtection="1">
      <alignment horizontal="left" vertical="top" wrapText="1" readingOrder="1"/>
    </xf>
    <xf numFmtId="164" fontId="120" fillId="0" borderId="51" xfId="0" applyNumberFormat="1" applyFont="1" applyFill="1" applyBorder="1" applyAlignment="1" applyProtection="1">
      <alignment horizontal="center" vertical="center" wrapText="1" readingOrder="1"/>
    </xf>
    <xf numFmtId="0" fontId="120" fillId="0" borderId="51" xfId="0" applyFont="1" applyBorder="1" applyAlignment="1">
      <alignment horizontal="center"/>
    </xf>
    <xf numFmtId="0" fontId="123" fillId="0" borderId="51" xfId="0" applyFont="1" applyFill="1" applyBorder="1" applyAlignment="1">
      <alignment vertical="center"/>
    </xf>
    <xf numFmtId="0" fontId="122" fillId="0" borderId="0" xfId="0" applyFont="1"/>
    <xf numFmtId="0" fontId="123" fillId="0" borderId="51" xfId="0" applyFont="1" applyFill="1" applyBorder="1" applyAlignment="1"/>
    <xf numFmtId="0" fontId="120" fillId="0" borderId="51" xfId="0" applyFont="1" applyBorder="1" applyAlignment="1">
      <alignment horizontal="center" wrapText="1"/>
    </xf>
    <xf numFmtId="0" fontId="120" fillId="2" borderId="51" xfId="0" applyFont="1" applyFill="1" applyBorder="1" applyAlignment="1">
      <alignment horizontal="center" vertical="center"/>
    </xf>
    <xf numFmtId="0" fontId="120" fillId="0" borderId="51" xfId="0" applyNumberFormat="1" applyFont="1" applyFill="1" applyBorder="1" applyAlignment="1" applyProtection="1">
      <alignment horizontal="center" vertical="top" wrapText="1"/>
    </xf>
    <xf numFmtId="0" fontId="120" fillId="0" borderId="51" xfId="0" applyNumberFormat="1" applyFont="1" applyFill="1" applyBorder="1" applyAlignment="1" applyProtection="1">
      <alignment horizontal="left" vertical="top" wrapText="1"/>
    </xf>
    <xf numFmtId="164" fontId="120" fillId="0" borderId="51" xfId="0" applyNumberFormat="1" applyFont="1" applyFill="1" applyBorder="1" applyAlignment="1" applyProtection="1">
      <alignment horizontal="center" vertical="top" wrapText="1"/>
    </xf>
    <xf numFmtId="0" fontId="120" fillId="0" borderId="51" xfId="0" applyFont="1" applyBorder="1" applyAlignment="1">
      <alignment horizontal="center" vertical="top"/>
    </xf>
    <xf numFmtId="0" fontId="120" fillId="0" borderId="51" xfId="0" applyFont="1" applyBorder="1" applyAlignment="1">
      <alignment horizontal="center" vertical="top" wrapText="1"/>
    </xf>
    <xf numFmtId="0" fontId="122" fillId="0" borderId="0" xfId="0" applyFont="1" applyAlignment="1">
      <alignment vertical="top"/>
    </xf>
    <xf numFmtId="14" fontId="120" fillId="0" borderId="51" xfId="0" applyNumberFormat="1" applyFont="1" applyFill="1" applyBorder="1" applyAlignment="1" applyProtection="1">
      <alignment horizontal="center" vertical="center" wrapText="1" readingOrder="1"/>
    </xf>
    <xf numFmtId="0" fontId="24" fillId="0" borderId="51" xfId="0" applyFont="1" applyBorder="1" applyAlignment="1">
      <alignment horizontal="center" vertical="center"/>
    </xf>
    <xf numFmtId="0" fontId="24" fillId="0" borderId="51" xfId="0" applyNumberFormat="1" applyFont="1" applyFill="1" applyBorder="1" applyAlignment="1" applyProtection="1">
      <alignment horizontal="center" vertical="center" wrapText="1" readingOrder="1"/>
    </xf>
    <xf numFmtId="0" fontId="24" fillId="0" borderId="51" xfId="0" applyNumberFormat="1" applyFont="1" applyFill="1" applyBorder="1" applyAlignment="1" applyProtection="1">
      <alignment horizontal="left" vertical="center" wrapText="1" readingOrder="1"/>
    </xf>
    <xf numFmtId="0" fontId="24" fillId="0" borderId="51" xfId="0" applyNumberFormat="1" applyFont="1" applyFill="1" applyBorder="1" applyAlignment="1" applyProtection="1">
      <alignment horizontal="left" vertical="top" wrapText="1" readingOrder="1"/>
    </xf>
    <xf numFmtId="0" fontId="24" fillId="0" borderId="51" xfId="0" applyFont="1" applyBorder="1" applyAlignment="1">
      <alignment horizontal="center"/>
    </xf>
    <xf numFmtId="0" fontId="120" fillId="0" borderId="0" xfId="0" applyFont="1"/>
    <xf numFmtId="0" fontId="120" fillId="0" borderId="0" xfId="0" applyFont="1" applyAlignment="1">
      <alignment vertical="top"/>
    </xf>
    <xf numFmtId="0" fontId="120" fillId="0" borderId="0" xfId="0" applyFont="1" applyAlignment="1">
      <alignment horizontal="center"/>
    </xf>
    <xf numFmtId="164" fontId="120" fillId="0" borderId="51" xfId="0" applyNumberFormat="1" applyFont="1" applyFill="1" applyBorder="1" applyAlignment="1" applyProtection="1">
      <alignment horizontal="center" vertical="center" wrapText="1"/>
    </xf>
    <xf numFmtId="0" fontId="120" fillId="0" borderId="51" xfId="0" applyFont="1" applyBorder="1" applyAlignment="1">
      <alignment horizontal="center" vertical="center" wrapText="1"/>
    </xf>
    <xf numFmtId="0" fontId="120" fillId="0" borderId="0" xfId="0" applyFont="1" applyAlignment="1">
      <alignment vertical="center"/>
    </xf>
    <xf numFmtId="0" fontId="124" fillId="0" borderId="51" xfId="0" applyNumberFormat="1" applyFont="1" applyFill="1" applyBorder="1" applyAlignment="1" applyProtection="1">
      <alignment horizontal="left" vertical="center" wrapText="1" readingOrder="1"/>
    </xf>
    <xf numFmtId="165" fontId="120" fillId="0" borderId="51" xfId="0" applyNumberFormat="1" applyFont="1" applyFill="1" applyBorder="1" applyAlignment="1" applyProtection="1">
      <alignment horizontal="center" vertical="center" wrapText="1" readingOrder="1"/>
    </xf>
    <xf numFmtId="0" fontId="120" fillId="0" borderId="0" xfId="0" applyFont="1" applyBorder="1" applyAlignment="1">
      <alignment horizontal="center" vertical="center"/>
    </xf>
    <xf numFmtId="0" fontId="122" fillId="0" borderId="0" xfId="0" applyFont="1" applyBorder="1"/>
    <xf numFmtId="0" fontId="120" fillId="0" borderId="0" xfId="0" applyFont="1" applyBorder="1"/>
    <xf numFmtId="0" fontId="120" fillId="0" borderId="0" xfId="0" applyFont="1" applyBorder="1" applyAlignment="1">
      <alignment horizontal="center" vertical="top"/>
    </xf>
    <xf numFmtId="0" fontId="122" fillId="0" borderId="0" xfId="0" applyFont="1" applyBorder="1" applyAlignment="1">
      <alignment vertical="top"/>
    </xf>
    <xf numFmtId="0" fontId="120" fillId="0" borderId="0" xfId="0" applyFont="1" applyBorder="1" applyAlignment="1">
      <alignment vertical="top"/>
    </xf>
    <xf numFmtId="0" fontId="24" fillId="0" borderId="0" xfId="0" applyFont="1" applyBorder="1" applyAlignment="1">
      <alignment horizontal="center" vertical="center"/>
    </xf>
    <xf numFmtId="0" fontId="25" fillId="0" borderId="0" xfId="0" applyFont="1" applyBorder="1"/>
    <xf numFmtId="0" fontId="24" fillId="0" borderId="0" xfId="0" applyFont="1" applyBorder="1"/>
    <xf numFmtId="0" fontId="24" fillId="0" borderId="0" xfId="0" applyFont="1" applyBorder="1" applyAlignment="1">
      <alignment horizontal="center"/>
    </xf>
    <xf numFmtId="0" fontId="24" fillId="0" borderId="0" xfId="0" applyFont="1" applyBorder="1" applyAlignment="1">
      <alignment horizontal="left" vertical="center"/>
    </xf>
    <xf numFmtId="0" fontId="24" fillId="0" borderId="0" xfId="0" applyFont="1" applyBorder="1" applyAlignment="1">
      <alignment vertical="center"/>
    </xf>
    <xf numFmtId="0" fontId="25" fillId="0" borderId="0" xfId="0" applyFont="1" applyBorder="1" applyAlignment="1">
      <alignment horizontal="center" vertical="center"/>
    </xf>
    <xf numFmtId="14" fontId="24" fillId="0" borderId="0" xfId="0" applyNumberFormat="1" applyFont="1" applyBorder="1" applyAlignment="1">
      <alignment horizontal="center" vertical="center"/>
    </xf>
    <xf numFmtId="0" fontId="125" fillId="0" borderId="0" xfId="0" applyFont="1" applyAlignment="1">
      <alignment horizontal="center"/>
    </xf>
    <xf numFmtId="0" fontId="86" fillId="0" borderId="2" xfId="0" applyFont="1" applyBorder="1" applyAlignment="1">
      <alignment horizontal="center" vertical="center"/>
    </xf>
    <xf numFmtId="0" fontId="110" fillId="0" borderId="2" xfId="0" applyNumberFormat="1" applyFont="1" applyFill="1" applyBorder="1" applyAlignment="1" applyProtection="1">
      <alignment horizontal="center" vertical="center" wrapText="1" readingOrder="1"/>
    </xf>
    <xf numFmtId="0" fontId="110" fillId="0" borderId="2" xfId="0" applyNumberFormat="1" applyFont="1" applyFill="1" applyBorder="1" applyAlignment="1" applyProtection="1">
      <alignment horizontal="left" vertical="center" wrapText="1" readingOrder="1"/>
    </xf>
    <xf numFmtId="0" fontId="110" fillId="0" borderId="5" xfId="0" applyNumberFormat="1" applyFont="1" applyFill="1" applyBorder="1" applyAlignment="1" applyProtection="1">
      <alignment horizontal="left" vertical="center" wrapText="1" readingOrder="1"/>
    </xf>
    <xf numFmtId="0" fontId="110" fillId="0" borderId="5" xfId="0" applyNumberFormat="1" applyFont="1" applyFill="1" applyBorder="1" applyAlignment="1" applyProtection="1">
      <alignment vertical="center" wrapText="1" readingOrder="1"/>
    </xf>
    <xf numFmtId="14" fontId="110" fillId="0" borderId="2" xfId="0" applyNumberFormat="1" applyFont="1" applyFill="1" applyBorder="1" applyAlignment="1" applyProtection="1">
      <alignment vertical="center" wrapText="1" readingOrder="1"/>
    </xf>
    <xf numFmtId="0" fontId="5" fillId="0" borderId="11" xfId="0" applyFont="1" applyBorder="1" applyAlignment="1">
      <alignment horizontal="center" vertical="center"/>
    </xf>
    <xf numFmtId="0" fontId="5" fillId="2" borderId="2" xfId="0" applyFont="1" applyFill="1" applyBorder="1" applyAlignment="1">
      <alignment horizontal="center" vertical="center"/>
    </xf>
    <xf numFmtId="0" fontId="5" fillId="0" borderId="8" xfId="0" applyFont="1" applyBorder="1" applyAlignment="1">
      <alignment horizontal="center" vertical="center"/>
    </xf>
    <xf numFmtId="0" fontId="5" fillId="2" borderId="2" xfId="0" applyFont="1" applyFill="1" applyBorder="1" applyAlignment="1">
      <alignment horizontal="center"/>
    </xf>
    <xf numFmtId="0" fontId="126" fillId="0" borderId="0" xfId="0" applyFont="1" applyAlignment="1">
      <alignment wrapText="1"/>
    </xf>
    <xf numFmtId="0" fontId="5" fillId="0" borderId="2" xfId="0" applyFont="1" applyBorder="1" applyAlignment="1">
      <alignment horizontal="center" vertical="center"/>
    </xf>
    <xf numFmtId="0" fontId="5" fillId="0" borderId="2" xfId="0" applyFont="1" applyBorder="1" applyAlignment="1">
      <alignment horizontal="center"/>
    </xf>
    <xf numFmtId="0" fontId="86" fillId="64" borderId="2" xfId="0" applyFont="1" applyFill="1" applyBorder="1" applyAlignment="1">
      <alignment horizontal="center" vertical="center"/>
    </xf>
    <xf numFmtId="0" fontId="110" fillId="64" borderId="2" xfId="0" applyNumberFormat="1" applyFont="1" applyFill="1" applyBorder="1" applyAlignment="1" applyProtection="1">
      <alignment horizontal="center" vertical="center" wrapText="1" readingOrder="1"/>
    </xf>
    <xf numFmtId="0" fontId="110" fillId="64" borderId="2" xfId="0" applyNumberFormat="1" applyFont="1" applyFill="1" applyBorder="1" applyAlignment="1" applyProtection="1">
      <alignment horizontal="left" vertical="center" wrapText="1" readingOrder="1"/>
    </xf>
    <xf numFmtId="0" fontId="110" fillId="64" borderId="5" xfId="0" applyNumberFormat="1" applyFont="1" applyFill="1" applyBorder="1" applyAlignment="1" applyProtection="1">
      <alignment horizontal="left" vertical="center" wrapText="1" readingOrder="1"/>
    </xf>
    <xf numFmtId="0" fontId="110" fillId="64" borderId="5" xfId="0" applyNumberFormat="1" applyFont="1" applyFill="1" applyBorder="1" applyAlignment="1" applyProtection="1">
      <alignment vertical="center" wrapText="1" readingOrder="1"/>
    </xf>
    <xf numFmtId="14" fontId="110" fillId="64" borderId="2" xfId="0" applyNumberFormat="1" applyFont="1" applyFill="1" applyBorder="1" applyAlignment="1" applyProtection="1">
      <alignment vertical="center" wrapText="1" readingOrder="1"/>
    </xf>
    <xf numFmtId="0" fontId="5" fillId="64" borderId="11" xfId="0" applyFont="1" applyFill="1" applyBorder="1" applyAlignment="1">
      <alignment horizontal="center" vertical="center"/>
    </xf>
    <xf numFmtId="0" fontId="5" fillId="64" borderId="2" xfId="0" applyFont="1" applyFill="1" applyBorder="1" applyAlignment="1">
      <alignment horizontal="center"/>
    </xf>
    <xf numFmtId="0" fontId="126" fillId="64" borderId="0" xfId="0" applyFont="1" applyFill="1" applyAlignment="1">
      <alignment wrapText="1"/>
    </xf>
    <xf numFmtId="0" fontId="86" fillId="0" borderId="2" xfId="0" applyFont="1" applyBorder="1" applyAlignment="1">
      <alignment horizontal="center" vertical="top"/>
    </xf>
    <xf numFmtId="0" fontId="110" fillId="2" borderId="2" xfId="0" applyNumberFormat="1" applyFont="1" applyFill="1" applyBorder="1" applyAlignment="1" applyProtection="1">
      <alignment horizontal="center" vertical="center" wrapText="1" readingOrder="1"/>
    </xf>
    <xf numFmtId="0" fontId="110" fillId="2" borderId="2" xfId="0" applyNumberFormat="1" applyFont="1" applyFill="1" applyBorder="1" applyAlignment="1" applyProtection="1">
      <alignment horizontal="left" vertical="center" wrapText="1" readingOrder="1"/>
    </xf>
    <xf numFmtId="0" fontId="110" fillId="2" borderId="5" xfId="0" applyNumberFormat="1" applyFont="1" applyFill="1" applyBorder="1" applyAlignment="1" applyProtection="1">
      <alignment horizontal="left" vertical="center" wrapText="1" readingOrder="1"/>
    </xf>
    <xf numFmtId="0" fontId="110" fillId="2" borderId="5" xfId="0" applyNumberFormat="1" applyFont="1" applyFill="1" applyBorder="1" applyAlignment="1" applyProtection="1">
      <alignment vertical="center" wrapText="1" readingOrder="1"/>
    </xf>
    <xf numFmtId="14" fontId="110" fillId="2" borderId="2" xfId="0" applyNumberFormat="1" applyFont="1" applyFill="1" applyBorder="1" applyAlignment="1" applyProtection="1">
      <alignment vertical="center" wrapText="1" readingOrder="1"/>
    </xf>
    <xf numFmtId="0" fontId="6" fillId="2" borderId="0" xfId="0" applyFont="1" applyFill="1"/>
    <xf numFmtId="0" fontId="86" fillId="64" borderId="2" xfId="0" applyFont="1" applyFill="1" applyBorder="1" applyAlignment="1">
      <alignment horizontal="center" vertical="top"/>
    </xf>
    <xf numFmtId="0" fontId="126" fillId="64" borderId="0" xfId="0" quotePrefix="1" applyFont="1" applyFill="1" applyAlignment="1">
      <alignment wrapText="1"/>
    </xf>
    <xf numFmtId="0" fontId="86" fillId="2" borderId="56" xfId="106" applyFont="1" applyFill="1" applyBorder="1" applyAlignment="1">
      <alignment horizontal="center" vertical="center"/>
    </xf>
    <xf numFmtId="0" fontId="86" fillId="2" borderId="56" xfId="106" applyNumberFormat="1" applyFont="1" applyFill="1" applyBorder="1" applyAlignment="1" applyProtection="1">
      <alignment horizontal="center" vertical="center" wrapText="1" readingOrder="1"/>
    </xf>
    <xf numFmtId="0" fontId="86" fillId="2" borderId="56" xfId="106" applyNumberFormat="1" applyFont="1" applyFill="1" applyBorder="1" applyAlignment="1" applyProtection="1">
      <alignment horizontal="left" vertical="center" wrapText="1" readingOrder="1"/>
    </xf>
    <xf numFmtId="0" fontId="86" fillId="2" borderId="53" xfId="106" applyNumberFormat="1" applyFont="1" applyFill="1" applyBorder="1" applyAlignment="1" applyProtection="1">
      <alignment horizontal="left" vertical="center" wrapText="1" readingOrder="1"/>
    </xf>
    <xf numFmtId="0" fontId="86" fillId="2" borderId="53" xfId="106" applyNumberFormat="1" applyFont="1" applyFill="1" applyBorder="1" applyAlignment="1" applyProtection="1">
      <alignment vertical="center" wrapText="1" readingOrder="1"/>
    </xf>
    <xf numFmtId="0" fontId="86" fillId="2" borderId="11" xfId="106" applyFont="1" applyFill="1" applyBorder="1" applyAlignment="1">
      <alignment horizontal="center" vertical="center"/>
    </xf>
    <xf numFmtId="0" fontId="86" fillId="0" borderId="8" xfId="106" applyFont="1" applyBorder="1" applyAlignment="1">
      <alignment horizontal="center" vertical="center"/>
    </xf>
    <xf numFmtId="0" fontId="86" fillId="2" borderId="8" xfId="106" applyFont="1" applyFill="1" applyBorder="1" applyAlignment="1">
      <alignment horizontal="center" vertical="center"/>
    </xf>
    <xf numFmtId="0" fontId="86" fillId="2" borderId="56" xfId="106" applyFont="1" applyFill="1" applyBorder="1" applyAlignment="1">
      <alignment horizontal="center"/>
    </xf>
    <xf numFmtId="0" fontId="4" fillId="0" borderId="10" xfId="106" applyFont="1" applyBorder="1" applyAlignment="1">
      <alignment wrapText="1"/>
    </xf>
    <xf numFmtId="0" fontId="5" fillId="2" borderId="0" xfId="106" applyFont="1" applyFill="1"/>
    <xf numFmtId="0" fontId="86" fillId="0" borderId="11" xfId="106" applyFont="1" applyBorder="1" applyAlignment="1">
      <alignment horizontal="center" vertical="center"/>
    </xf>
    <xf numFmtId="0" fontId="86" fillId="0" borderId="56" xfId="106" applyFont="1" applyBorder="1" applyAlignment="1">
      <alignment horizontal="center" vertical="center"/>
    </xf>
    <xf numFmtId="0" fontId="86" fillId="0" borderId="8" xfId="106" applyNumberFormat="1" applyFont="1" applyBorder="1" applyAlignment="1">
      <alignment horizontal="center" vertical="center"/>
    </xf>
    <xf numFmtId="0" fontId="4" fillId="0" borderId="0" xfId="106" applyFont="1" applyAlignment="1">
      <alignment wrapText="1"/>
    </xf>
    <xf numFmtId="0" fontId="6" fillId="0" borderId="0" xfId="106" applyFont="1"/>
    <xf numFmtId="0" fontId="6" fillId="2" borderId="0" xfId="106" applyFont="1" applyFill="1"/>
    <xf numFmtId="0" fontId="86" fillId="0" borderId="56" xfId="106" applyNumberFormat="1" applyFont="1" applyFill="1" applyBorder="1" applyAlignment="1" applyProtection="1">
      <alignment horizontal="center" vertical="center" wrapText="1" readingOrder="1"/>
    </xf>
    <xf numFmtId="0" fontId="86" fillId="0" borderId="56" xfId="106" applyNumberFormat="1" applyFont="1" applyFill="1" applyBorder="1" applyAlignment="1" applyProtection="1">
      <alignment horizontal="left" vertical="center" wrapText="1" readingOrder="1"/>
    </xf>
    <xf numFmtId="0" fontId="86" fillId="0" borderId="53" xfId="106" applyNumberFormat="1" applyFont="1" applyFill="1" applyBorder="1" applyAlignment="1" applyProtection="1">
      <alignment horizontal="left" vertical="center" wrapText="1" readingOrder="1"/>
    </xf>
    <xf numFmtId="0" fontId="86" fillId="0" borderId="53" xfId="106" applyNumberFormat="1" applyFont="1" applyFill="1" applyBorder="1" applyAlignment="1" applyProtection="1">
      <alignment vertical="center" wrapText="1" readingOrder="1"/>
    </xf>
    <xf numFmtId="14" fontId="86" fillId="0" borderId="56" xfId="106" applyNumberFormat="1" applyFont="1" applyFill="1" applyBorder="1" applyAlignment="1" applyProtection="1">
      <alignment vertical="center" wrapText="1" readingOrder="1"/>
    </xf>
    <xf numFmtId="0" fontId="86" fillId="0" borderId="56" xfId="106" applyFont="1" applyBorder="1" applyAlignment="1">
      <alignment horizontal="center"/>
    </xf>
    <xf numFmtId="0" fontId="4" fillId="0" borderId="0" xfId="106" applyFont="1" applyAlignment="1">
      <alignment vertical="top"/>
    </xf>
    <xf numFmtId="0" fontId="86" fillId="0" borderId="56" xfId="106" applyFont="1" applyBorder="1" applyAlignment="1">
      <alignment horizontal="center" vertical="top"/>
    </xf>
    <xf numFmtId="0" fontId="4" fillId="0" borderId="0" xfId="106" applyFont="1" applyAlignment="1">
      <alignment vertical="top" wrapText="1"/>
    </xf>
    <xf numFmtId="0" fontId="127" fillId="0" borderId="0" xfId="0" applyFont="1"/>
    <xf numFmtId="0" fontId="127" fillId="0" borderId="0" xfId="0" applyFont="1" applyAlignment="1">
      <alignment horizontal="center"/>
    </xf>
    <xf numFmtId="0" fontId="127" fillId="0" borderId="0" xfId="0" applyFont="1" applyAlignment="1"/>
    <xf numFmtId="0" fontId="128" fillId="0" borderId="0" xfId="0" applyFont="1"/>
    <xf numFmtId="0" fontId="128" fillId="0" borderId="0" xfId="0" applyFont="1" applyAlignment="1"/>
    <xf numFmtId="0" fontId="128" fillId="0" borderId="0" xfId="0" applyFont="1" applyAlignment="1">
      <alignment horizontal="center"/>
    </xf>
    <xf numFmtId="0" fontId="129" fillId="0" borderId="0" xfId="0" applyFont="1" applyAlignment="1">
      <alignment horizontal="center"/>
    </xf>
    <xf numFmtId="0" fontId="127" fillId="0" borderId="0" xfId="0" applyFont="1" applyFill="1" applyBorder="1" applyAlignment="1">
      <alignment horizontal="center"/>
    </xf>
    <xf numFmtId="0" fontId="127" fillId="0" borderId="0" xfId="0" applyFont="1" applyFill="1" applyBorder="1" applyAlignment="1">
      <alignment horizontal="right"/>
    </xf>
    <xf numFmtId="0" fontId="128" fillId="0" borderId="51" xfId="0" applyFont="1" applyBorder="1" applyAlignment="1">
      <alignment horizontal="center"/>
    </xf>
    <xf numFmtId="0" fontId="127" fillId="0" borderId="51" xfId="0" applyFont="1" applyBorder="1" applyAlignment="1">
      <alignment horizontal="center"/>
    </xf>
    <xf numFmtId="0" fontId="127" fillId="0" borderId="51" xfId="0" applyFont="1" applyBorder="1" applyAlignment="1">
      <alignment horizontal="center" wrapText="1"/>
    </xf>
    <xf numFmtId="0" fontId="127" fillId="0" borderId="51" xfId="0" applyFont="1" applyBorder="1" applyAlignment="1">
      <alignment wrapText="1"/>
    </xf>
    <xf numFmtId="14" fontId="132" fillId="0" borderId="62" xfId="0" applyNumberFormat="1" applyFont="1" applyBorder="1" applyAlignment="1">
      <alignment horizontal="center" vertical="center" wrapText="1"/>
    </xf>
    <xf numFmtId="0" fontId="127" fillId="0" borderId="51" xfId="0" applyFont="1" applyBorder="1" applyAlignment="1">
      <alignment horizontal="center" vertical="center"/>
    </xf>
    <xf numFmtId="0" fontId="128" fillId="0" borderId="0" xfId="0" applyFont="1" applyAlignment="1">
      <alignment vertical="center" wrapText="1"/>
    </xf>
    <xf numFmtId="14" fontId="132" fillId="0" borderId="63" xfId="0" applyNumberFormat="1" applyFont="1" applyBorder="1" applyAlignment="1">
      <alignment horizontal="center" vertical="center" wrapText="1"/>
    </xf>
    <xf numFmtId="0" fontId="132" fillId="0" borderId="63" xfId="0" applyFont="1" applyBorder="1" applyAlignment="1">
      <alignment horizontal="center" vertical="center" wrapText="1"/>
    </xf>
    <xf numFmtId="0" fontId="128" fillId="0" borderId="0" xfId="0" applyFont="1" applyAlignment="1">
      <alignment wrapText="1"/>
    </xf>
    <xf numFmtId="0" fontId="128" fillId="0" borderId="0" xfId="0" applyFont="1" applyAlignment="1">
      <alignment vertical="center"/>
    </xf>
    <xf numFmtId="0" fontId="127" fillId="0" borderId="0" xfId="0" applyFont="1" applyBorder="1" applyAlignment="1">
      <alignment horizontal="center"/>
    </xf>
    <xf numFmtId="0" fontId="133" fillId="0" borderId="0" xfId="0" applyFont="1" applyBorder="1" applyAlignment="1">
      <alignment horizontal="center"/>
    </xf>
    <xf numFmtId="0" fontId="133" fillId="0" borderId="0" xfId="0" applyFont="1" applyBorder="1"/>
    <xf numFmtId="0" fontId="127" fillId="0" borderId="0" xfId="0" applyFont="1" applyBorder="1"/>
    <xf numFmtId="0" fontId="133" fillId="0" borderId="0" xfId="0" applyFont="1"/>
    <xf numFmtId="0" fontId="134" fillId="0" borderId="0" xfId="0" applyFont="1"/>
    <xf numFmtId="0" fontId="135" fillId="0" borderId="0" xfId="0" applyFont="1"/>
    <xf numFmtId="0" fontId="130" fillId="0" borderId="0" xfId="0" applyFont="1"/>
    <xf numFmtId="0" fontId="133" fillId="0" borderId="0" xfId="0" applyFont="1" applyAlignment="1">
      <alignment horizontal="center"/>
    </xf>
    <xf numFmtId="0" fontId="5" fillId="0" borderId="51" xfId="0" applyFont="1" applyBorder="1" applyAlignment="1">
      <alignment horizontal="center"/>
    </xf>
    <xf numFmtId="0" fontId="5" fillId="0" borderId="51" xfId="0" applyFont="1" applyBorder="1" applyAlignment="1">
      <alignment horizontal="center" wrapText="1"/>
    </xf>
    <xf numFmtId="0" fontId="5" fillId="0" borderId="51" xfId="0" applyFont="1" applyBorder="1" applyAlignment="1">
      <alignment wrapText="1"/>
    </xf>
    <xf numFmtId="0" fontId="110" fillId="0" borderId="63" xfId="0" applyFont="1" applyBorder="1" applyAlignment="1">
      <alignment horizontal="center" vertical="center" wrapText="1"/>
    </xf>
    <xf numFmtId="0" fontId="5" fillId="0" borderId="51" xfId="0" applyFont="1" applyBorder="1" applyAlignment="1">
      <alignment horizontal="center" vertical="center"/>
    </xf>
    <xf numFmtId="0" fontId="6" fillId="0" borderId="0" xfId="0" applyFont="1" applyAlignment="1">
      <alignment vertical="center"/>
    </xf>
    <xf numFmtId="14" fontId="110" fillId="0" borderId="63" xfId="0" applyNumberFormat="1" applyFont="1" applyBorder="1" applyAlignment="1">
      <alignment horizontal="center" vertical="center" wrapText="1"/>
    </xf>
    <xf numFmtId="0" fontId="6" fillId="0" borderId="0" xfId="0" applyFont="1" applyAlignment="1">
      <alignment wrapText="1"/>
    </xf>
    <xf numFmtId="0" fontId="121" fillId="66" borderId="51" xfId="52" applyFont="1" applyFill="1" applyBorder="1" applyAlignment="1" applyProtection="1">
      <alignment horizontal="center" vertical="center"/>
    </xf>
    <xf numFmtId="49" fontId="121" fillId="0" borderId="51" xfId="52" applyNumberFormat="1" applyFont="1" applyBorder="1" applyAlignment="1" applyProtection="1">
      <alignment horizontal="left" vertical="center"/>
    </xf>
    <xf numFmtId="0" fontId="121" fillId="0" borderId="51" xfId="52" applyFont="1" applyBorder="1" applyAlignment="1" applyProtection="1">
      <alignment horizontal="left" vertical="center"/>
    </xf>
    <xf numFmtId="49" fontId="121" fillId="0" borderId="51" xfId="52" applyNumberFormat="1" applyFont="1" applyBorder="1" applyAlignment="1" applyProtection="1">
      <alignment horizontal="center" vertical="center"/>
    </xf>
    <xf numFmtId="0" fontId="121" fillId="64" borderId="8" xfId="52" applyFont="1" applyFill="1" applyBorder="1" applyAlignment="1" applyProtection="1">
      <alignment horizontal="center" vertical="center"/>
    </xf>
    <xf numFmtId="0" fontId="136" fillId="0" borderId="0" xfId="0" applyFont="1" applyAlignment="1">
      <alignment horizontal="left" vertical="center" wrapText="1"/>
    </xf>
    <xf numFmtId="0" fontId="136" fillId="0" borderId="0" xfId="0" applyFont="1" applyAlignment="1">
      <alignment horizontal="left" vertical="center"/>
    </xf>
    <xf numFmtId="0" fontId="121" fillId="0" borderId="51" xfId="52" applyFont="1" applyFill="1" applyBorder="1" applyAlignment="1" applyProtection="1">
      <alignment horizontal="center" vertical="center"/>
    </xf>
    <xf numFmtId="0" fontId="121" fillId="0" borderId="51" xfId="52" applyFont="1" applyBorder="1" applyAlignment="1" applyProtection="1">
      <alignment horizontal="center" vertical="center"/>
    </xf>
    <xf numFmtId="0" fontId="137" fillId="0" borderId="0" xfId="0" applyFont="1" applyAlignment="1">
      <alignment horizontal="left" wrapText="1"/>
    </xf>
    <xf numFmtId="0" fontId="137" fillId="0" borderId="0" xfId="0" applyFont="1" applyAlignment="1">
      <alignment horizontal="left"/>
    </xf>
    <xf numFmtId="0" fontId="121" fillId="0" borderId="51" xfId="52" applyFont="1" applyBorder="1" applyAlignment="1" applyProtection="1">
      <alignment horizontal="center" vertical="center" wrapText="1"/>
    </xf>
    <xf numFmtId="0" fontId="137" fillId="0" borderId="0" xfId="0" applyFont="1" applyAlignment="1">
      <alignment horizontal="left" vertical="center" wrapText="1"/>
    </xf>
    <xf numFmtId="49" fontId="68" fillId="0" borderId="51" xfId="52" applyNumberFormat="1" applyFont="1" applyBorder="1" applyAlignment="1" applyProtection="1">
      <alignment horizontal="left" vertical="center"/>
    </xf>
    <xf numFmtId="0" fontId="68" fillId="0" borderId="51" xfId="52" applyFont="1" applyBorder="1" applyAlignment="1" applyProtection="1">
      <alignment horizontal="left" vertical="center"/>
    </xf>
    <xf numFmtId="49" fontId="68" fillId="0" borderId="51" xfId="52" applyNumberFormat="1" applyFont="1" applyBorder="1" applyAlignment="1" applyProtection="1">
      <alignment horizontal="center" vertical="center"/>
    </xf>
    <xf numFmtId="0" fontId="138" fillId="0" borderId="0" xfId="0" applyFont="1" applyAlignment="1">
      <alignment horizontal="left" vertical="center" wrapText="1"/>
    </xf>
    <xf numFmtId="0" fontId="138" fillId="0" borderId="0" xfId="0" applyFont="1" applyAlignment="1">
      <alignment horizontal="left" vertical="center"/>
    </xf>
    <xf numFmtId="0" fontId="116" fillId="2" borderId="51" xfId="0" applyFont="1" applyFill="1" applyBorder="1" applyAlignment="1">
      <alignment horizontal="center"/>
    </xf>
    <xf numFmtId="0" fontId="5" fillId="0" borderId="0" xfId="0" quotePrefix="1" applyFont="1" applyAlignment="1">
      <alignment vertical="center" wrapText="1"/>
    </xf>
    <xf numFmtId="0" fontId="7" fillId="0" borderId="51" xfId="0" applyFont="1" applyBorder="1" applyAlignment="1">
      <alignment horizontal="center" vertical="center"/>
    </xf>
    <xf numFmtId="0" fontId="7" fillId="0" borderId="51" xfId="0" applyNumberFormat="1" applyFont="1" applyFill="1" applyBorder="1" applyAlignment="1" applyProtection="1">
      <alignment horizontal="center" vertical="center" wrapText="1" readingOrder="1"/>
    </xf>
    <xf numFmtId="0" fontId="7" fillId="0" borderId="51" xfId="0" applyNumberFormat="1" applyFont="1" applyFill="1" applyBorder="1" applyAlignment="1" applyProtection="1">
      <alignment horizontal="left" vertical="center" wrapText="1" readingOrder="1"/>
    </xf>
    <xf numFmtId="0" fontId="7" fillId="0" borderId="52" xfId="0" applyNumberFormat="1" applyFont="1" applyFill="1" applyBorder="1" applyAlignment="1" applyProtection="1">
      <alignment horizontal="center" vertical="center" wrapText="1" readingOrder="1"/>
    </xf>
    <xf numFmtId="0" fontId="7" fillId="0" borderId="51" xfId="0" applyFont="1" applyBorder="1" applyAlignment="1">
      <alignment horizontal="center"/>
    </xf>
    <xf numFmtId="0" fontId="4" fillId="0" borderId="0" xfId="0" applyFont="1" applyAlignment="1">
      <alignment vertical="center"/>
    </xf>
    <xf numFmtId="0" fontId="7" fillId="0" borderId="51" xfId="0" applyFont="1" applyBorder="1" applyAlignment="1">
      <alignment horizontal="center" vertical="top"/>
    </xf>
    <xf numFmtId="0" fontId="7" fillId="2" borderId="51" xfId="0" applyFont="1" applyFill="1" applyBorder="1" applyAlignment="1">
      <alignment horizontal="center" vertical="center"/>
    </xf>
    <xf numFmtId="0" fontId="7" fillId="2" borderId="51" xfId="0" applyFont="1" applyFill="1" applyBorder="1" applyAlignment="1">
      <alignment horizontal="center"/>
    </xf>
    <xf numFmtId="0" fontId="7" fillId="2" borderId="51" xfId="0" applyNumberFormat="1" applyFont="1" applyFill="1" applyBorder="1" applyAlignment="1" applyProtection="1">
      <alignment horizontal="center" vertical="center" wrapText="1" readingOrder="1"/>
    </xf>
    <xf numFmtId="0" fontId="7" fillId="2" borderId="51" xfId="0" applyNumberFormat="1" applyFont="1" applyFill="1" applyBorder="1" applyAlignment="1" applyProtection="1">
      <alignment horizontal="left" vertical="center" wrapText="1" readingOrder="1"/>
    </xf>
    <xf numFmtId="0" fontId="7" fillId="2" borderId="52" xfId="0" applyNumberFormat="1" applyFont="1" applyFill="1" applyBorder="1" applyAlignment="1" applyProtection="1">
      <alignment horizontal="center" vertical="center" wrapText="1" readingOrder="1"/>
    </xf>
    <xf numFmtId="0" fontId="7" fillId="0" borderId="51" xfId="0" applyFont="1" applyFill="1" applyBorder="1" applyAlignment="1">
      <alignment horizontal="center"/>
    </xf>
    <xf numFmtId="0" fontId="7" fillId="2" borderId="51" xfId="0" applyFont="1" applyFill="1" applyBorder="1" applyAlignment="1">
      <alignment horizontal="center" vertical="top"/>
    </xf>
    <xf numFmtId="0" fontId="7" fillId="0" borderId="51" xfId="0" applyFont="1" applyFill="1" applyBorder="1" applyAlignment="1">
      <alignment horizontal="center" vertical="top"/>
    </xf>
    <xf numFmtId="0" fontId="7" fillId="0" borderId="24" xfId="105" applyFont="1" applyFill="1" applyBorder="1" applyAlignment="1">
      <alignment horizontal="center" vertical="top"/>
    </xf>
    <xf numFmtId="0" fontId="7" fillId="0" borderId="24" xfId="105" applyNumberFormat="1" applyFont="1" applyFill="1" applyBorder="1" applyAlignment="1" applyProtection="1">
      <alignment horizontal="center" vertical="center" wrapText="1" readingOrder="1"/>
    </xf>
    <xf numFmtId="0" fontId="7" fillId="0" borderId="24" xfId="105" applyNumberFormat="1" applyFont="1" applyFill="1" applyBorder="1" applyAlignment="1" applyProtection="1">
      <alignment horizontal="left" vertical="center" wrapText="1" readingOrder="1"/>
    </xf>
    <xf numFmtId="0" fontId="7" fillId="0" borderId="28" xfId="105" applyNumberFormat="1" applyFont="1" applyFill="1" applyBorder="1" applyAlignment="1" applyProtection="1">
      <alignment horizontal="left" vertical="center" wrapText="1" readingOrder="1"/>
    </xf>
    <xf numFmtId="0" fontId="7" fillId="0" borderId="24" xfId="105" applyNumberFormat="1" applyFont="1" applyFill="1" applyBorder="1" applyAlignment="1" applyProtection="1">
      <alignment horizontal="center" vertical="top" wrapText="1" readingOrder="1"/>
    </xf>
    <xf numFmtId="0" fontId="7" fillId="0" borderId="24" xfId="105" applyFont="1" applyFill="1" applyBorder="1" applyAlignment="1">
      <alignment horizontal="center" vertical="center"/>
    </xf>
    <xf numFmtId="0" fontId="7" fillId="0" borderId="24" xfId="107" applyFont="1" applyFill="1" applyBorder="1" applyAlignment="1">
      <alignment horizontal="center" vertical="center"/>
    </xf>
    <xf numFmtId="0" fontId="7" fillId="0" borderId="24" xfId="107" applyFont="1" applyFill="1" applyBorder="1" applyAlignment="1">
      <alignment horizontal="center"/>
    </xf>
    <xf numFmtId="0" fontId="7" fillId="0" borderId="24" xfId="105" applyFont="1" applyFill="1" applyBorder="1" applyAlignment="1">
      <alignment horizontal="left"/>
    </xf>
    <xf numFmtId="0" fontId="7" fillId="0" borderId="0" xfId="106" applyFont="1" applyFill="1"/>
    <xf numFmtId="0" fontId="68" fillId="63" borderId="24" xfId="105" applyFont="1" applyFill="1" applyBorder="1" applyAlignment="1">
      <alignment horizontal="center" vertical="center"/>
    </xf>
    <xf numFmtId="0" fontId="68" fillId="63" borderId="24" xfId="105" applyNumberFormat="1" applyFont="1" applyFill="1" applyBorder="1" applyAlignment="1" applyProtection="1">
      <alignment horizontal="center" vertical="center" wrapText="1" readingOrder="1"/>
    </xf>
    <xf numFmtId="0" fontId="68" fillId="63" borderId="24" xfId="105" applyNumberFormat="1" applyFont="1" applyFill="1" applyBorder="1" applyAlignment="1" applyProtection="1">
      <alignment horizontal="left" vertical="center" wrapText="1" readingOrder="1"/>
    </xf>
    <xf numFmtId="0" fontId="68" fillId="63" borderId="24" xfId="105" applyNumberFormat="1" applyFont="1" applyFill="1" applyBorder="1" applyAlignment="1" applyProtection="1">
      <alignment horizontal="center" vertical="top" wrapText="1" readingOrder="1"/>
    </xf>
    <xf numFmtId="0" fontId="68" fillId="63" borderId="24" xfId="107" applyFont="1" applyFill="1" applyBorder="1" applyAlignment="1">
      <alignment horizontal="center" vertical="center"/>
    </xf>
    <xf numFmtId="0" fontId="68" fillId="63" borderId="24" xfId="107" applyFont="1" applyFill="1" applyBorder="1" applyAlignment="1">
      <alignment horizontal="center"/>
    </xf>
    <xf numFmtId="0" fontId="68" fillId="63" borderId="24" xfId="105" applyFont="1" applyFill="1" applyBorder="1" applyAlignment="1">
      <alignment horizontal="left" wrapText="1"/>
    </xf>
    <xf numFmtId="0" fontId="68" fillId="63" borderId="0" xfId="106" applyFont="1" applyFill="1"/>
    <xf numFmtId="0" fontId="68" fillId="63" borderId="24" xfId="105" applyFont="1" applyFill="1" applyBorder="1" applyAlignment="1">
      <alignment vertical="center"/>
    </xf>
    <xf numFmtId="0" fontId="68" fillId="63" borderId="24" xfId="105" applyNumberFormat="1" applyFont="1" applyFill="1" applyBorder="1" applyAlignment="1" applyProtection="1">
      <alignment vertical="center" wrapText="1" readingOrder="1"/>
    </xf>
    <xf numFmtId="0" fontId="68" fillId="63" borderId="28" xfId="105" applyNumberFormat="1" applyFont="1" applyFill="1" applyBorder="1" applyAlignment="1" applyProtection="1">
      <alignment vertical="center" wrapText="1" readingOrder="1"/>
    </xf>
    <xf numFmtId="0" fontId="68" fillId="63" borderId="24" xfId="107" applyFont="1" applyFill="1" applyBorder="1" applyAlignment="1">
      <alignment vertical="center"/>
    </xf>
    <xf numFmtId="0" fontId="68" fillId="63" borderId="24" xfId="105" applyFont="1" applyFill="1" applyBorder="1" applyAlignment="1">
      <alignment vertical="center" wrapText="1"/>
    </xf>
    <xf numFmtId="0" fontId="68" fillId="63" borderId="0" xfId="106" applyFont="1" applyFill="1" applyAlignment="1">
      <alignment vertical="center"/>
    </xf>
    <xf numFmtId="0" fontId="68" fillId="63" borderId="24" xfId="105" applyFont="1" applyFill="1" applyBorder="1" applyAlignment="1">
      <alignment horizontal="center" vertical="top"/>
    </xf>
    <xf numFmtId="0" fontId="68" fillId="0" borderId="24" xfId="105" applyFont="1" applyFill="1" applyBorder="1" applyAlignment="1">
      <alignment horizontal="center" vertical="center"/>
    </xf>
    <xf numFmtId="0" fontId="68" fillId="0" borderId="24" xfId="105" applyNumberFormat="1" applyFont="1" applyFill="1" applyBorder="1" applyAlignment="1" applyProtection="1">
      <alignment horizontal="center" vertical="center" wrapText="1" readingOrder="1"/>
    </xf>
    <xf numFmtId="0" fontId="68" fillId="0" borderId="24" xfId="105" applyNumberFormat="1" applyFont="1" applyFill="1" applyBorder="1" applyAlignment="1" applyProtection="1">
      <alignment horizontal="left" vertical="center" wrapText="1" readingOrder="1"/>
    </xf>
    <xf numFmtId="0" fontId="68" fillId="0" borderId="24" xfId="107" applyFont="1" applyFill="1" applyBorder="1" applyAlignment="1">
      <alignment horizontal="center" vertical="center"/>
    </xf>
    <xf numFmtId="0" fontId="68" fillId="0" borderId="24" xfId="105" applyFont="1" applyFill="1" applyBorder="1" applyAlignment="1">
      <alignment horizontal="left" vertical="center"/>
    </xf>
    <xf numFmtId="0" fontId="68" fillId="0" borderId="24" xfId="105" applyFont="1" applyFill="1" applyBorder="1" applyAlignment="1">
      <alignment horizontal="left" vertical="center" wrapText="1"/>
    </xf>
    <xf numFmtId="0" fontId="68" fillId="0" borderId="0" xfId="106" applyFont="1" applyFill="1" applyAlignment="1">
      <alignment vertical="center"/>
    </xf>
    <xf numFmtId="0" fontId="68" fillId="63" borderId="24" xfId="105" applyFont="1" applyFill="1" applyBorder="1" applyAlignment="1">
      <alignment horizontal="center" vertical="center" readingOrder="1"/>
    </xf>
    <xf numFmtId="0" fontId="68" fillId="63" borderId="24" xfId="105" quotePrefix="1" applyFont="1" applyFill="1" applyBorder="1" applyAlignment="1">
      <alignment horizontal="left" vertical="center" wrapText="1"/>
    </xf>
    <xf numFmtId="0" fontId="68" fillId="63" borderId="24" xfId="105" applyFont="1" applyFill="1" applyBorder="1" applyAlignment="1">
      <alignment horizontal="left" vertical="center" wrapText="1"/>
    </xf>
    <xf numFmtId="0" fontId="68" fillId="63" borderId="0" xfId="105" applyFont="1" applyFill="1" applyAlignment="1">
      <alignment vertical="center"/>
    </xf>
    <xf numFmtId="0" fontId="86" fillId="64" borderId="24" xfId="97" applyFont="1" applyFill="1" applyBorder="1" applyAlignment="1">
      <alignment horizontal="center" vertical="center"/>
    </xf>
    <xf numFmtId="0" fontId="5" fillId="64" borderId="24" xfId="97" applyFont="1" applyFill="1" applyBorder="1" applyAlignment="1">
      <alignment horizontal="center" vertical="center"/>
    </xf>
    <xf numFmtId="0" fontId="110" fillId="64" borderId="24" xfId="97" applyNumberFormat="1" applyFont="1" applyFill="1" applyBorder="1" applyAlignment="1" applyProtection="1">
      <alignment horizontal="center" vertical="center" wrapText="1"/>
    </xf>
    <xf numFmtId="0" fontId="5" fillId="64" borderId="24" xfId="97" applyFont="1" applyFill="1" applyBorder="1" applyAlignment="1">
      <alignment horizontal="center" vertical="center" wrapText="1"/>
    </xf>
    <xf numFmtId="0" fontId="5" fillId="64" borderId="0" xfId="97" applyFont="1" applyFill="1" applyAlignment="1">
      <alignment wrapText="1"/>
    </xf>
    <xf numFmtId="0" fontId="6" fillId="64" borderId="0" xfId="97" applyFont="1" applyFill="1"/>
    <xf numFmtId="0" fontId="86" fillId="0" borderId="24" xfId="97" applyFont="1" applyFill="1" applyBorder="1" applyAlignment="1">
      <alignment horizontal="center" vertical="center"/>
    </xf>
    <xf numFmtId="0" fontId="5" fillId="0" borderId="24" xfId="97" applyFont="1" applyBorder="1" applyAlignment="1">
      <alignment horizontal="center" vertical="center"/>
    </xf>
    <xf numFmtId="0" fontId="110" fillId="0" borderId="24" xfId="97" applyNumberFormat="1" applyFont="1" applyFill="1" applyBorder="1" applyAlignment="1" applyProtection="1">
      <alignment horizontal="center" vertical="center" wrapText="1"/>
    </xf>
    <xf numFmtId="0" fontId="5" fillId="0" borderId="24" xfId="97" applyFont="1" applyBorder="1" applyAlignment="1">
      <alignment horizontal="center" vertical="center" wrapText="1"/>
    </xf>
    <xf numFmtId="0" fontId="5" fillId="0" borderId="0" xfId="97" applyFont="1"/>
    <xf numFmtId="0" fontId="6" fillId="0" borderId="0" xfId="97" applyFont="1"/>
    <xf numFmtId="0" fontId="5" fillId="64" borderId="0" xfId="97" applyFont="1" applyFill="1"/>
    <xf numFmtId="0" fontId="140" fillId="64" borderId="24" xfId="97" applyFont="1" applyFill="1" applyBorder="1" applyAlignment="1">
      <alignment horizontal="center" vertical="center"/>
    </xf>
    <xf numFmtId="0" fontId="141" fillId="64" borderId="24" xfId="97" applyFont="1" applyFill="1" applyBorder="1" applyAlignment="1">
      <alignment horizontal="center" vertical="center"/>
    </xf>
    <xf numFmtId="0" fontId="142" fillId="64" borderId="24" xfId="97" applyNumberFormat="1" applyFont="1" applyFill="1" applyBorder="1" applyAlignment="1" applyProtection="1">
      <alignment horizontal="center" vertical="center" wrapText="1"/>
    </xf>
    <xf numFmtId="0" fontId="141" fillId="64" borderId="24" xfId="97" applyFont="1" applyFill="1" applyBorder="1" applyAlignment="1">
      <alignment horizontal="center" vertical="center" wrapText="1"/>
    </xf>
    <xf numFmtId="0" fontId="141" fillId="64" borderId="0" xfId="97" applyFont="1" applyFill="1"/>
    <xf numFmtId="0" fontId="143" fillId="64" borderId="0" xfId="97" applyFont="1" applyFill="1"/>
    <xf numFmtId="0" fontId="86" fillId="0" borderId="24" xfId="97" applyFont="1" applyBorder="1" applyAlignment="1">
      <alignment horizontal="center" vertical="center"/>
    </xf>
    <xf numFmtId="0" fontId="110" fillId="0" borderId="51" xfId="97" applyFont="1" applyFill="1" applyBorder="1" applyAlignment="1">
      <alignment horizontal="center" vertical="top"/>
    </xf>
    <xf numFmtId="0" fontId="110" fillId="0" borderId="51" xfId="97" applyFont="1" applyFill="1" applyBorder="1" applyAlignment="1">
      <alignment horizontal="center" vertical="center" wrapText="1"/>
    </xf>
    <xf numFmtId="0" fontId="110" fillId="0" borderId="51" xfId="97" applyFont="1" applyFill="1" applyBorder="1" applyAlignment="1">
      <alignment vertical="center" wrapText="1"/>
    </xf>
    <xf numFmtId="0" fontId="110" fillId="0" borderId="51" xfId="97" applyFont="1" applyFill="1" applyBorder="1" applyAlignment="1">
      <alignment vertical="center" wrapText="1" readingOrder="1"/>
    </xf>
    <xf numFmtId="0" fontId="110" fillId="0" borderId="11" xfId="97" applyFont="1" applyFill="1" applyBorder="1" applyAlignment="1">
      <alignment horizontal="center" vertical="center"/>
    </xf>
    <xf numFmtId="0" fontId="110" fillId="0" borderId="8" xfId="97" applyFont="1" applyFill="1" applyBorder="1" applyAlignment="1">
      <alignment horizontal="center" vertical="center"/>
    </xf>
    <xf numFmtId="0" fontId="110" fillId="0" borderId="51" xfId="97" applyFont="1" applyFill="1" applyBorder="1" applyAlignment="1">
      <alignment horizontal="center" vertical="center"/>
    </xf>
    <xf numFmtId="0" fontId="110" fillId="0" borderId="51" xfId="97" applyFont="1" applyFill="1" applyBorder="1" applyAlignment="1">
      <alignment horizontal="center"/>
    </xf>
    <xf numFmtId="0" fontId="5" fillId="0" borderId="8" xfId="97" applyFont="1" applyFill="1" applyBorder="1" applyAlignment="1">
      <alignment horizontal="center" vertical="center"/>
    </xf>
    <xf numFmtId="0" fontId="6" fillId="0" borderId="0" xfId="97" applyFont="1" applyAlignment="1">
      <alignment vertical="center"/>
    </xf>
    <xf numFmtId="0" fontId="7" fillId="64" borderId="56" xfId="110" applyFont="1" applyFill="1" applyBorder="1" applyAlignment="1">
      <alignment horizontal="center" vertical="center"/>
    </xf>
    <xf numFmtId="49" fontId="7" fillId="64" borderId="56" xfId="110" applyNumberFormat="1" applyFont="1" applyFill="1" applyBorder="1"/>
    <xf numFmtId="49" fontId="7" fillId="64" borderId="0" xfId="110" applyNumberFormat="1" applyFont="1" applyFill="1"/>
    <xf numFmtId="0" fontId="7" fillId="64" borderId="56" xfId="110" applyFont="1" applyFill="1" applyBorder="1"/>
    <xf numFmtId="0" fontId="5" fillId="64" borderId="51" xfId="2" applyFont="1" applyFill="1" applyBorder="1" applyAlignment="1">
      <alignment horizontal="center"/>
    </xf>
    <xf numFmtId="49" fontId="7" fillId="64" borderId="51" xfId="110" applyNumberFormat="1" applyFont="1" applyFill="1" applyBorder="1"/>
    <xf numFmtId="0" fontId="7" fillId="64" borderId="51" xfId="110" applyFont="1" applyFill="1" applyBorder="1"/>
    <xf numFmtId="0" fontId="7" fillId="64" borderId="0" xfId="110" applyFont="1" applyFill="1"/>
    <xf numFmtId="0" fontId="7" fillId="64" borderId="8" xfId="0" applyFont="1" applyFill="1" applyBorder="1" applyAlignment="1">
      <alignment horizontal="center" vertical="center"/>
    </xf>
    <xf numFmtId="0" fontId="7" fillId="64" borderId="28" xfId="0" applyNumberFormat="1" applyFont="1" applyFill="1" applyBorder="1" applyAlignment="1" applyProtection="1">
      <alignment horizontal="center" vertical="center" wrapText="1"/>
    </xf>
    <xf numFmtId="0" fontId="7" fillId="64" borderId="24" xfId="0" applyFont="1" applyFill="1" applyBorder="1" applyAlignment="1">
      <alignment vertical="center" wrapText="1"/>
    </xf>
    <xf numFmtId="0" fontId="7" fillId="64" borderId="29" xfId="0" applyNumberFormat="1" applyFont="1" applyFill="1" applyBorder="1" applyAlignment="1" applyProtection="1">
      <alignment horizontal="left" vertical="center" wrapText="1"/>
    </xf>
    <xf numFmtId="0" fontId="7" fillId="64" borderId="28" xfId="0" applyNumberFormat="1" applyFont="1" applyFill="1" applyBorder="1" applyAlignment="1" applyProtection="1">
      <alignment vertical="center" wrapText="1"/>
    </xf>
    <xf numFmtId="0" fontId="7" fillId="64" borderId="24" xfId="0" applyNumberFormat="1" applyFont="1" applyFill="1" applyBorder="1" applyAlignment="1" applyProtection="1">
      <alignment vertical="center" wrapText="1"/>
    </xf>
    <xf numFmtId="0" fontId="7" fillId="64" borderId="11" xfId="0" applyFont="1" applyFill="1" applyBorder="1" applyAlignment="1">
      <alignment horizontal="center" vertical="center"/>
    </xf>
    <xf numFmtId="1" fontId="7" fillId="64" borderId="8" xfId="0" applyNumberFormat="1" applyFont="1" applyFill="1" applyBorder="1" applyAlignment="1">
      <alignment horizontal="center" vertical="center"/>
    </xf>
    <xf numFmtId="0" fontId="7" fillId="64" borderId="8"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28" xfId="0" applyNumberFormat="1" applyFont="1" applyFill="1" applyBorder="1" applyAlignment="1" applyProtection="1">
      <alignment horizontal="center" vertical="center" wrapText="1"/>
    </xf>
    <xf numFmtId="0" fontId="7" fillId="0" borderId="24" xfId="0" applyFont="1" applyFill="1" applyBorder="1" applyAlignment="1">
      <alignment vertical="center" wrapText="1"/>
    </xf>
    <xf numFmtId="0" fontId="7" fillId="0" borderId="29" xfId="0" applyNumberFormat="1" applyFont="1" applyFill="1" applyBorder="1" applyAlignment="1" applyProtection="1">
      <alignment horizontal="left" vertical="center" wrapText="1"/>
    </xf>
    <xf numFmtId="0" fontId="7" fillId="0" borderId="28" xfId="0" applyNumberFormat="1" applyFont="1" applyFill="1" applyBorder="1" applyAlignment="1" applyProtection="1">
      <alignment vertical="center" wrapText="1"/>
    </xf>
    <xf numFmtId="0" fontId="7" fillId="0" borderId="24" xfId="0" applyNumberFormat="1" applyFont="1" applyFill="1" applyBorder="1" applyAlignment="1" applyProtection="1">
      <alignment vertical="center" wrapText="1"/>
    </xf>
    <xf numFmtId="0" fontId="7" fillId="0" borderId="11" xfId="0" applyFont="1" applyFill="1" applyBorder="1" applyAlignment="1">
      <alignment horizontal="center" vertical="center"/>
    </xf>
    <xf numFmtId="1" fontId="7" fillId="0" borderId="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1" fontId="7" fillId="0" borderId="24"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24" xfId="0" applyNumberFormat="1" applyFont="1" applyFill="1" applyBorder="1" applyAlignment="1" applyProtection="1">
      <alignment horizontal="center" vertical="center" wrapText="1"/>
    </xf>
    <xf numFmtId="0" fontId="7" fillId="0" borderId="8" xfId="0" applyFont="1" applyFill="1" applyBorder="1" applyAlignment="1">
      <alignment vertical="center"/>
    </xf>
    <xf numFmtId="0" fontId="7" fillId="0" borderId="24" xfId="0" applyFont="1" applyFill="1" applyBorder="1" applyAlignment="1">
      <alignment horizontal="left" vertical="center"/>
    </xf>
    <xf numFmtId="1" fontId="7" fillId="0" borderId="11" xfId="0" applyNumberFormat="1" applyFont="1" applyFill="1" applyBorder="1" applyAlignment="1">
      <alignment horizontal="center" vertical="center"/>
    </xf>
    <xf numFmtId="0" fontId="144" fillId="0" borderId="51" xfId="0" applyFont="1" applyBorder="1" applyAlignment="1">
      <alignment horizontal="center" vertical="center"/>
    </xf>
    <xf numFmtId="0" fontId="144" fillId="0" borderId="51" xfId="0" applyNumberFormat="1" applyFont="1" applyFill="1" applyBorder="1" applyAlignment="1" applyProtection="1">
      <alignment horizontal="center" vertical="center" wrapText="1" readingOrder="1"/>
    </xf>
    <xf numFmtId="0" fontId="144" fillId="0" borderId="51" xfId="0" applyNumberFormat="1" applyFont="1" applyFill="1" applyBorder="1" applyAlignment="1" applyProtection="1">
      <alignment horizontal="left" vertical="center" wrapText="1" readingOrder="1"/>
    </xf>
    <xf numFmtId="0" fontId="144" fillId="0" borderId="48" xfId="0" applyNumberFormat="1" applyFont="1" applyFill="1" applyBorder="1" applyAlignment="1" applyProtection="1">
      <alignment horizontal="left" vertical="center" wrapText="1" readingOrder="1"/>
    </xf>
    <xf numFmtId="0" fontId="144" fillId="0" borderId="48" xfId="0" applyNumberFormat="1" applyFont="1" applyFill="1" applyBorder="1" applyAlignment="1" applyProtection="1">
      <alignment vertical="center" wrapText="1" readingOrder="1"/>
    </xf>
    <xf numFmtId="14" fontId="144" fillId="0" borderId="51" xfId="0" applyNumberFormat="1" applyFont="1" applyFill="1" applyBorder="1" applyAlignment="1" applyProtection="1">
      <alignment vertical="center" wrapText="1" readingOrder="1"/>
    </xf>
    <xf numFmtId="0" fontId="144" fillId="0" borderId="11" xfId="0" applyFont="1" applyBorder="1" applyAlignment="1">
      <alignment horizontal="center" vertical="center"/>
    </xf>
    <xf numFmtId="0" fontId="144" fillId="2" borderId="51" xfId="0" applyFont="1" applyFill="1" applyBorder="1" applyAlignment="1">
      <alignment horizontal="center" vertical="center"/>
    </xf>
    <xf numFmtId="0" fontId="144" fillId="2" borderId="8" xfId="0" applyFont="1" applyFill="1" applyBorder="1" applyAlignment="1">
      <alignment horizontal="center" vertical="center"/>
    </xf>
    <xf numFmtId="0" fontId="144" fillId="0" borderId="8" xfId="0" applyFont="1" applyBorder="1" applyAlignment="1">
      <alignment horizontal="center" vertical="center"/>
    </xf>
    <xf numFmtId="0" fontId="144" fillId="0" borderId="51" xfId="0" applyFont="1" applyBorder="1" applyAlignment="1">
      <alignment horizontal="center"/>
    </xf>
    <xf numFmtId="0" fontId="68" fillId="0" borderId="51" xfId="0" applyFont="1" applyBorder="1" applyAlignment="1">
      <alignment horizontal="left"/>
    </xf>
    <xf numFmtId="0" fontId="87" fillId="0" borderId="0" xfId="0" applyFont="1"/>
    <xf numFmtId="0" fontId="144" fillId="0" borderId="51" xfId="0" applyFont="1" applyBorder="1" applyAlignment="1">
      <alignment horizontal="center" vertical="top"/>
    </xf>
    <xf numFmtId="0" fontId="144" fillId="2" borderId="51" xfId="0" applyNumberFormat="1" applyFont="1" applyFill="1" applyBorder="1" applyAlignment="1" applyProtection="1">
      <alignment horizontal="center" vertical="center" wrapText="1" readingOrder="1"/>
    </xf>
    <xf numFmtId="0" fontId="144" fillId="2" borderId="51" xfId="0" applyNumberFormat="1" applyFont="1" applyFill="1" applyBorder="1" applyAlignment="1" applyProtection="1">
      <alignment horizontal="left" vertical="center" wrapText="1" readingOrder="1"/>
    </xf>
    <xf numFmtId="0" fontId="144" fillId="2" borderId="48" xfId="0" applyNumberFormat="1" applyFont="1" applyFill="1" applyBorder="1" applyAlignment="1" applyProtection="1">
      <alignment horizontal="left" vertical="center" wrapText="1" readingOrder="1"/>
    </xf>
    <xf numFmtId="0" fontId="144" fillId="2" borderId="48" xfId="0" applyNumberFormat="1" applyFont="1" applyFill="1" applyBorder="1" applyAlignment="1" applyProtection="1">
      <alignment vertical="center" wrapText="1" readingOrder="1"/>
    </xf>
    <xf numFmtId="14" fontId="144" fillId="2" borderId="51" xfId="0" applyNumberFormat="1" applyFont="1" applyFill="1" applyBorder="1" applyAlignment="1" applyProtection="1">
      <alignment vertical="center" wrapText="1" readingOrder="1"/>
    </xf>
    <xf numFmtId="0" fontId="87" fillId="2" borderId="0" xfId="0" applyFont="1" applyFill="1"/>
    <xf numFmtId="0" fontId="145" fillId="64" borderId="24" xfId="5" applyFont="1" applyFill="1" applyBorder="1" applyAlignment="1">
      <alignment horizontal="center" vertical="center"/>
    </xf>
    <xf numFmtId="49" fontId="145" fillId="64" borderId="24" xfId="5" applyNumberFormat="1" applyFont="1" applyFill="1" applyBorder="1"/>
    <xf numFmtId="0" fontId="145" fillId="64" borderId="24" xfId="5" applyFont="1" applyFill="1" applyBorder="1"/>
    <xf numFmtId="0" fontId="145" fillId="64" borderId="45" xfId="5" applyNumberFormat="1" applyFont="1" applyFill="1" applyBorder="1" applyAlignment="1" applyProtection="1">
      <alignment vertical="center" wrapText="1" readingOrder="1"/>
    </xf>
    <xf numFmtId="0" fontId="145" fillId="64" borderId="24" xfId="2" applyFont="1" applyFill="1" applyBorder="1" applyAlignment="1">
      <alignment horizontal="center" vertical="center"/>
    </xf>
    <xf numFmtId="0" fontId="145" fillId="64" borderId="24" xfId="5" applyFont="1" applyFill="1" applyBorder="1" applyAlignment="1">
      <alignment horizontal="left"/>
    </xf>
    <xf numFmtId="0" fontId="145" fillId="64" borderId="0" xfId="97" applyFont="1" applyFill="1"/>
    <xf numFmtId="0" fontId="145" fillId="0" borderId="24" xfId="5" applyFont="1" applyFill="1" applyBorder="1" applyAlignment="1">
      <alignment horizontal="center" vertical="center"/>
    </xf>
    <xf numFmtId="49" fontId="145" fillId="0" borderId="24" xfId="5" applyNumberFormat="1" applyFont="1" applyFill="1" applyBorder="1"/>
    <xf numFmtId="0" fontId="145" fillId="0" borderId="24" xfId="5" applyFont="1" applyFill="1" applyBorder="1"/>
    <xf numFmtId="0" fontId="145" fillId="0" borderId="45" xfId="5" applyNumberFormat="1" applyFont="1" applyFill="1" applyBorder="1" applyAlignment="1" applyProtection="1">
      <alignment vertical="center" wrapText="1" readingOrder="1"/>
    </xf>
    <xf numFmtId="0" fontId="145" fillId="0" borderId="24" xfId="2" applyFont="1" applyBorder="1" applyAlignment="1">
      <alignment horizontal="center" vertical="center"/>
    </xf>
    <xf numFmtId="0" fontId="145" fillId="0" borderId="24" xfId="2" applyFont="1" applyFill="1" applyBorder="1" applyAlignment="1">
      <alignment horizontal="center" vertical="center"/>
    </xf>
    <xf numFmtId="0" fontId="145" fillId="0" borderId="24" xfId="5" applyFont="1" applyBorder="1" applyAlignment="1">
      <alignment horizontal="left"/>
    </xf>
    <xf numFmtId="0" fontId="145" fillId="0" borderId="0" xfId="97" applyFont="1"/>
    <xf numFmtId="0" fontId="145" fillId="2" borderId="24" xfId="2" applyFont="1" applyFill="1" applyBorder="1" applyAlignment="1">
      <alignment horizontal="center" vertical="center"/>
    </xf>
    <xf numFmtId="0" fontId="7" fillId="0" borderId="51" xfId="110" applyFont="1" applyFill="1" applyBorder="1" applyAlignment="1">
      <alignment horizontal="center" wrapText="1"/>
    </xf>
    <xf numFmtId="0" fontId="5" fillId="0" borderId="51" xfId="0" applyNumberFormat="1" applyFont="1" applyFill="1" applyBorder="1" applyAlignment="1" applyProtection="1">
      <alignment horizontal="center" vertical="center" wrapText="1"/>
    </xf>
    <xf numFmtId="0" fontId="5" fillId="0" borderId="51" xfId="0" applyNumberFormat="1" applyFont="1" applyFill="1" applyBorder="1" applyAlignment="1" applyProtection="1">
      <alignment horizontal="left" vertical="center" wrapText="1"/>
    </xf>
    <xf numFmtId="14" fontId="5" fillId="0" borderId="51" xfId="0" applyNumberFormat="1" applyFont="1" applyFill="1" applyBorder="1" applyAlignment="1" applyProtection="1">
      <alignment horizontal="center" vertical="center" wrapText="1"/>
    </xf>
    <xf numFmtId="0" fontId="7" fillId="0" borderId="51" xfId="0" applyFont="1" applyFill="1" applyBorder="1" applyAlignment="1"/>
    <xf numFmtId="0" fontId="5" fillId="0" borderId="51" xfId="0" applyNumberFormat="1" applyFont="1" applyFill="1" applyBorder="1" applyAlignment="1" applyProtection="1">
      <alignment horizontal="center" vertical="center" wrapText="1" readingOrder="1"/>
    </xf>
    <xf numFmtId="0" fontId="5" fillId="0" borderId="51" xfId="0" applyNumberFormat="1" applyFont="1" applyFill="1" applyBorder="1" applyAlignment="1" applyProtection="1">
      <alignment horizontal="left" vertical="center" wrapText="1" readingOrder="1"/>
    </xf>
    <xf numFmtId="0" fontId="5" fillId="0" borderId="51" xfId="0" applyNumberFormat="1" applyFont="1" applyFill="1" applyBorder="1" applyAlignment="1" applyProtection="1">
      <alignment horizontal="left" vertical="top" wrapText="1" readingOrder="1"/>
    </xf>
    <xf numFmtId="164" fontId="5" fillId="0" borderId="51" xfId="0" applyNumberFormat="1" applyFont="1" applyFill="1" applyBorder="1" applyAlignment="1" applyProtection="1">
      <alignment horizontal="center" vertical="center" wrapText="1" readingOrder="1"/>
    </xf>
    <xf numFmtId="0" fontId="5" fillId="2" borderId="51" xfId="0" applyFont="1" applyFill="1" applyBorder="1" applyAlignment="1">
      <alignment horizontal="center" vertical="center"/>
    </xf>
    <xf numFmtId="0" fontId="5" fillId="0" borderId="51" xfId="0" applyNumberFormat="1" applyFont="1" applyFill="1" applyBorder="1" applyAlignment="1" applyProtection="1">
      <alignment horizontal="center" vertical="top" wrapText="1"/>
    </xf>
    <xf numFmtId="0" fontId="5" fillId="0" borderId="51" xfId="0" applyNumberFormat="1" applyFont="1" applyFill="1" applyBorder="1" applyAlignment="1" applyProtection="1">
      <alignment horizontal="left" vertical="top" wrapText="1"/>
    </xf>
    <xf numFmtId="164" fontId="5" fillId="0" borderId="51" xfId="0" applyNumberFormat="1" applyFont="1" applyFill="1" applyBorder="1" applyAlignment="1" applyProtection="1">
      <alignment horizontal="center" vertical="top" wrapText="1"/>
    </xf>
    <xf numFmtId="0" fontId="5" fillId="0" borderId="51" xfId="0" applyFont="1" applyBorder="1" applyAlignment="1">
      <alignment horizontal="center" vertical="top"/>
    </xf>
    <xf numFmtId="0" fontId="5" fillId="0" borderId="51" xfId="0" applyFont="1" applyBorder="1" applyAlignment="1">
      <alignment horizontal="center" vertical="top" wrapText="1"/>
    </xf>
    <xf numFmtId="0" fontId="6" fillId="0" borderId="0" xfId="0" applyFont="1" applyAlignment="1">
      <alignment vertical="top"/>
    </xf>
    <xf numFmtId="0" fontId="5" fillId="0" borderId="0" xfId="0" applyFont="1" applyAlignment="1">
      <alignment vertical="top"/>
    </xf>
    <xf numFmtId="0" fontId="5" fillId="0" borderId="0" xfId="0" applyFont="1"/>
    <xf numFmtId="0" fontId="17" fillId="0" borderId="0" xfId="0" applyFont="1" applyAlignment="1"/>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46" fillId="0" borderId="51" xfId="0" applyFont="1" applyBorder="1" applyAlignment="1">
      <alignment horizontal="center" vertical="center"/>
    </xf>
    <xf numFmtId="0" fontId="86" fillId="0" borderId="51" xfId="0" applyFont="1" applyBorder="1"/>
    <xf numFmtId="0" fontId="86" fillId="0" borderId="51" xfId="0" applyFont="1" applyBorder="1" applyAlignment="1">
      <alignment horizontal="right"/>
    </xf>
    <xf numFmtId="0" fontId="86" fillId="0" borderId="64" xfId="0" applyFont="1" applyBorder="1" applyAlignment="1">
      <alignment horizontal="center" vertical="center"/>
    </xf>
    <xf numFmtId="0" fontId="15" fillId="0" borderId="51" xfId="0" applyFont="1" applyBorder="1" applyAlignment="1">
      <alignment horizontal="center"/>
    </xf>
    <xf numFmtId="0" fontId="15" fillId="0" borderId="51" xfId="0" applyFont="1" applyBorder="1"/>
    <xf numFmtId="0" fontId="15" fillId="0" borderId="51" xfId="0" applyFont="1" applyBorder="1" applyAlignment="1">
      <alignment horizontal="right"/>
    </xf>
    <xf numFmtId="0" fontId="15" fillId="0" borderId="64" xfId="0" applyFont="1" applyBorder="1" applyAlignment="1">
      <alignment horizontal="center" vertical="center"/>
    </xf>
    <xf numFmtId="0" fontId="13" fillId="0" borderId="51" xfId="0" applyFont="1" applyFill="1" applyBorder="1" applyAlignment="1">
      <alignment vertical="center"/>
    </xf>
    <xf numFmtId="0" fontId="15" fillId="0" borderId="51" xfId="0" applyFont="1" applyFill="1" applyBorder="1" applyAlignment="1">
      <alignment horizontal="left" vertical="center"/>
    </xf>
    <xf numFmtId="0" fontId="11" fillId="0" borderId="51" xfId="0" applyFont="1" applyBorder="1" applyAlignment="1">
      <alignment horizontal="center"/>
    </xf>
    <xf numFmtId="14" fontId="15" fillId="0" borderId="51" xfId="0" applyNumberFormat="1" applyFont="1" applyBorder="1" applyAlignment="1">
      <alignment horizontal="right"/>
    </xf>
    <xf numFmtId="0" fontId="19" fillId="0" borderId="51" xfId="0" applyFont="1" applyFill="1" applyBorder="1" applyAlignment="1"/>
    <xf numFmtId="0" fontId="15" fillId="0" borderId="51" xfId="0" applyFont="1" applyFill="1" applyBorder="1" applyAlignment="1">
      <alignment horizontal="left" wrapText="1"/>
    </xf>
    <xf numFmtId="0" fontId="138" fillId="0" borderId="0" xfId="0" applyFont="1"/>
    <xf numFmtId="0" fontId="15" fillId="0" borderId="51" xfId="0" applyFont="1" applyBorder="1" applyAlignment="1">
      <alignment horizontal="left"/>
    </xf>
    <xf numFmtId="0" fontId="15" fillId="0" borderId="51" xfId="0" applyFont="1" applyFill="1" applyBorder="1" applyAlignment="1">
      <alignment horizontal="center"/>
    </xf>
    <xf numFmtId="0" fontId="54" fillId="0" borderId="51" xfId="0" applyFont="1" applyBorder="1" applyAlignment="1">
      <alignment horizontal="center"/>
    </xf>
    <xf numFmtId="0" fontId="126" fillId="0" borderId="51" xfId="0" applyFont="1" applyBorder="1" applyAlignment="1">
      <alignment horizontal="center"/>
    </xf>
    <xf numFmtId="0" fontId="86" fillId="0" borderId="51" xfId="0" applyFont="1" applyBorder="1" applyAlignment="1">
      <alignment horizontal="left"/>
    </xf>
    <xf numFmtId="0" fontId="54" fillId="0" borderId="51" xfId="0" applyFont="1" applyBorder="1" applyAlignment="1">
      <alignment horizontal="center" vertical="center"/>
    </xf>
    <xf numFmtId="0" fontId="15" fillId="0" borderId="51" xfId="0" applyFont="1" applyBorder="1" applyAlignment="1">
      <alignment horizontal="left" vertical="center" wrapText="1"/>
    </xf>
    <xf numFmtId="0" fontId="15" fillId="0" borderId="51" xfId="0" applyFont="1" applyBorder="1" applyAlignment="1">
      <alignment horizontal="left" vertical="center"/>
    </xf>
    <xf numFmtId="0" fontId="15" fillId="0" borderId="51" xfId="0" applyFont="1" applyBorder="1" applyAlignment="1">
      <alignment horizontal="right" vertical="center"/>
    </xf>
    <xf numFmtId="14" fontId="15" fillId="0" borderId="51" xfId="0" applyNumberFormat="1" applyFont="1" applyBorder="1" applyAlignment="1">
      <alignment horizontal="right" vertical="center"/>
    </xf>
    <xf numFmtId="0" fontId="0" fillId="0" borderId="0" xfId="0" applyAlignment="1">
      <alignment horizontal="center" vertical="center"/>
    </xf>
    <xf numFmtId="14" fontId="86" fillId="0" borderId="51" xfId="0" applyNumberFormat="1" applyFont="1" applyBorder="1" applyAlignment="1">
      <alignment horizontal="right"/>
    </xf>
    <xf numFmtId="0" fontId="86" fillId="0" borderId="51" xfId="0" applyFont="1" applyBorder="1" applyAlignment="1">
      <alignment horizontal="left" wrapText="1"/>
    </xf>
    <xf numFmtId="0" fontId="15" fillId="0" borderId="51" xfId="4" applyFont="1" applyFill="1" applyBorder="1" applyAlignment="1">
      <alignment horizontal="center"/>
    </xf>
    <xf numFmtId="0" fontId="15" fillId="0" borderId="51" xfId="4" applyFont="1" applyBorder="1"/>
    <xf numFmtId="14" fontId="15" fillId="0" borderId="51" xfId="4" applyNumberFormat="1" applyFont="1" applyBorder="1" applyAlignment="1">
      <alignment horizontal="right"/>
    </xf>
    <xf numFmtId="0" fontId="15" fillId="0" borderId="51" xfId="4" applyFont="1" applyBorder="1" applyAlignment="1">
      <alignment horizontal="center"/>
    </xf>
    <xf numFmtId="0" fontId="15" fillId="0" borderId="51" xfId="4" applyFont="1" applyBorder="1" applyAlignment="1">
      <alignment horizontal="left" vertical="center"/>
    </xf>
    <xf numFmtId="0" fontId="15" fillId="0" borderId="64" xfId="0" applyFont="1" applyFill="1" applyBorder="1" applyAlignment="1">
      <alignment horizontal="center" vertical="center"/>
    </xf>
    <xf numFmtId="0" fontId="147" fillId="0" borderId="51" xfId="0" applyFont="1" applyFill="1" applyBorder="1" applyAlignment="1">
      <alignment horizontal="center"/>
    </xf>
    <xf numFmtId="0" fontId="15" fillId="0" borderId="51" xfId="0" applyFont="1" applyFill="1" applyBorder="1" applyAlignment="1">
      <alignment horizontal="left"/>
    </xf>
    <xf numFmtId="14" fontId="15" fillId="0" borderId="51" xfId="0" applyNumberFormat="1" applyFont="1" applyFill="1" applyBorder="1" applyAlignment="1">
      <alignment horizontal="right"/>
    </xf>
    <xf numFmtId="0" fontId="54" fillId="0" borderId="51" xfId="0" applyFont="1" applyFill="1" applyBorder="1" applyAlignment="1">
      <alignment horizontal="center"/>
    </xf>
    <xf numFmtId="0" fontId="15" fillId="0" borderId="65" xfId="0" applyFont="1" applyBorder="1" applyAlignment="1">
      <alignment horizontal="center" vertical="center"/>
    </xf>
    <xf numFmtId="0" fontId="64" fillId="0" borderId="51" xfId="0" applyFont="1" applyBorder="1"/>
    <xf numFmtId="0" fontId="23" fillId="0" borderId="0" xfId="108" applyFont="1" applyAlignment="1">
      <alignment horizontal="center"/>
    </xf>
    <xf numFmtId="0" fontId="12" fillId="0" borderId="0" xfId="108" applyFont="1" applyFill="1" applyBorder="1" applyAlignment="1">
      <alignment horizontal="center"/>
    </xf>
    <xf numFmtId="0" fontId="22" fillId="0" borderId="0" xfId="108" applyFont="1" applyFill="1" applyAlignment="1">
      <alignment horizontal="center"/>
    </xf>
    <xf numFmtId="0" fontId="23" fillId="0" borderId="0" xfId="108" applyFont="1" applyFill="1" applyAlignment="1">
      <alignment horizontal="center"/>
    </xf>
    <xf numFmtId="0" fontId="19" fillId="0" borderId="0" xfId="108" applyFont="1" applyFill="1" applyAlignment="1">
      <alignment horizontal="center"/>
    </xf>
    <xf numFmtId="0" fontId="12" fillId="0" borderId="0" xfId="108" applyFont="1" applyFill="1" applyAlignment="1">
      <alignment horizontal="center"/>
    </xf>
    <xf numFmtId="0" fontId="14" fillId="0" borderId="0" xfId="108" applyFont="1" applyFill="1" applyAlignment="1">
      <alignment horizontal="center"/>
    </xf>
    <xf numFmtId="0" fontId="68" fillId="0" borderId="24" xfId="0" applyFont="1" applyFill="1" applyBorder="1" applyAlignment="1">
      <alignment horizontal="center" vertical="top"/>
    </xf>
    <xf numFmtId="0" fontId="148" fillId="0" borderId="39" xfId="0" applyNumberFormat="1" applyFont="1" applyFill="1" applyBorder="1" applyAlignment="1" applyProtection="1">
      <alignment horizontal="center" vertical="center" wrapText="1" readingOrder="1"/>
    </xf>
    <xf numFmtId="0" fontId="148" fillId="0" borderId="40" xfId="0" applyNumberFormat="1" applyFont="1" applyFill="1" applyBorder="1" applyAlignment="1" applyProtection="1">
      <alignment horizontal="left" vertical="center" wrapText="1" readingOrder="1"/>
    </xf>
    <xf numFmtId="0" fontId="149" fillId="0" borderId="41" xfId="0" applyNumberFormat="1" applyFont="1" applyFill="1" applyBorder="1" applyAlignment="1" applyProtection="1">
      <alignment horizontal="left" vertical="center" wrapText="1" readingOrder="1"/>
    </xf>
    <xf numFmtId="0" fontId="148" fillId="0" borderId="39" xfId="0" applyNumberFormat="1" applyFont="1" applyFill="1" applyBorder="1" applyAlignment="1" applyProtection="1">
      <alignment horizontal="left" vertical="center" wrapText="1" readingOrder="1"/>
    </xf>
    <xf numFmtId="0" fontId="68" fillId="0" borderId="24" xfId="0" applyFont="1" applyFill="1" applyBorder="1" applyAlignment="1">
      <alignment horizontal="center"/>
    </xf>
    <xf numFmtId="0" fontId="87" fillId="0" borderId="0" xfId="0" applyFont="1" applyFill="1"/>
    <xf numFmtId="0" fontId="86" fillId="0" borderId="51" xfId="0" applyFont="1" applyBorder="1" applyAlignment="1">
      <alignment vertical="center"/>
    </xf>
    <xf numFmtId="0" fontId="86" fillId="0" borderId="51" xfId="0" applyFont="1" applyBorder="1" applyAlignment="1">
      <alignment horizontal="right" vertical="center"/>
    </xf>
    <xf numFmtId="0" fontId="7" fillId="0" borderId="51" xfId="0" applyFont="1" applyFill="1" applyBorder="1" applyAlignment="1">
      <alignment vertical="center"/>
    </xf>
    <xf numFmtId="0" fontId="86" fillId="0" borderId="51" xfId="0" applyFont="1" applyFill="1" applyBorder="1" applyAlignment="1">
      <alignment horizontal="left" vertical="center" wrapText="1"/>
    </xf>
    <xf numFmtId="0" fontId="61" fillId="0" borderId="0" xfId="0" applyFont="1" applyAlignment="1">
      <alignment vertical="center"/>
    </xf>
    <xf numFmtId="0" fontId="7" fillId="0" borderId="60" xfId="0" applyNumberFormat="1" applyFont="1" applyFill="1" applyBorder="1" applyAlignment="1" applyProtection="1">
      <alignment vertical="center" wrapText="1" readingOrder="1"/>
    </xf>
    <xf numFmtId="0" fontId="7" fillId="0" borderId="57" xfId="0" applyNumberFormat="1" applyFont="1" applyFill="1" applyBorder="1" applyAlignment="1" applyProtection="1">
      <alignment horizontal="left" vertical="center" wrapText="1" readingOrder="1"/>
    </xf>
    <xf numFmtId="0" fontId="7" fillId="0" borderId="52" xfId="0" applyNumberFormat="1" applyFont="1" applyFill="1" applyBorder="1" applyAlignment="1" applyProtection="1">
      <alignment vertical="center" wrapText="1" readingOrder="1"/>
    </xf>
    <xf numFmtId="49" fontId="7" fillId="0" borderId="51" xfId="0" applyNumberFormat="1" applyFont="1" applyBorder="1"/>
    <xf numFmtId="0" fontId="110" fillId="0" borderId="57" xfId="0" applyNumberFormat="1" applyFont="1" applyFill="1" applyBorder="1" applyAlignment="1" applyProtection="1">
      <alignment horizontal="center" vertical="center" wrapText="1" readingOrder="1"/>
    </xf>
    <xf numFmtId="0" fontId="5" fillId="0" borderId="51" xfId="2" applyFont="1" applyBorder="1" applyAlignment="1">
      <alignment horizontal="center" vertical="center" readingOrder="1"/>
    </xf>
    <xf numFmtId="0" fontId="5" fillId="0" borderId="51" xfId="2" applyFont="1" applyBorder="1" applyAlignment="1">
      <alignment horizontal="center" vertical="center"/>
    </xf>
    <xf numFmtId="0" fontId="150" fillId="0" borderId="51" xfId="2" applyFont="1" applyBorder="1" applyAlignment="1">
      <alignment horizontal="center" vertical="center" readingOrder="1"/>
    </xf>
    <xf numFmtId="0" fontId="19"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9" fillId="0" borderId="51" xfId="108" applyFont="1" applyFill="1" applyBorder="1" applyAlignment="1">
      <alignment horizontal="center"/>
    </xf>
    <xf numFmtId="0" fontId="2" fillId="0" borderId="51" xfId="97" applyFill="1" applyBorder="1" applyAlignment="1">
      <alignment horizontal="center"/>
    </xf>
    <xf numFmtId="0" fontId="58" fillId="0" borderId="51" xfId="109" applyNumberFormat="1" applyFont="1" applyFill="1" applyBorder="1" applyAlignment="1" applyProtection="1">
      <alignment vertical="center" wrapText="1" readingOrder="1"/>
    </xf>
    <xf numFmtId="0" fontId="58" fillId="0" borderId="51" xfId="109" applyNumberFormat="1" applyFont="1" applyFill="1" applyBorder="1" applyAlignment="1" applyProtection="1">
      <alignment horizontal="center" vertical="center" wrapText="1" readingOrder="1"/>
    </xf>
    <xf numFmtId="0" fontId="1" fillId="0" borderId="0" xfId="97" applyFont="1" applyFill="1"/>
    <xf numFmtId="0" fontId="1" fillId="0" borderId="51" xfId="97" applyFont="1" applyFill="1" applyBorder="1" applyAlignment="1">
      <alignment horizontal="center"/>
    </xf>
    <xf numFmtId="0" fontId="1" fillId="0" borderId="0" xfId="97" applyFont="1" applyFill="1" applyBorder="1" applyAlignment="1">
      <alignment horizontal="center"/>
    </xf>
    <xf numFmtId="0" fontId="60" fillId="0" borderId="51" xfId="97" applyFont="1" applyFill="1" applyBorder="1" applyAlignment="1">
      <alignment horizontal="center"/>
    </xf>
    <xf numFmtId="0" fontId="59" fillId="0" borderId="51" xfId="109" applyNumberFormat="1" applyFont="1" applyFill="1" applyBorder="1" applyAlignment="1" applyProtection="1">
      <alignment vertical="center" wrapText="1" readingOrder="1"/>
    </xf>
    <xf numFmtId="0" fontId="59" fillId="0" borderId="51" xfId="109" applyNumberFormat="1" applyFont="1" applyFill="1" applyBorder="1" applyAlignment="1" applyProtection="1">
      <alignment horizontal="center" vertical="center" wrapText="1" readingOrder="1"/>
    </xf>
    <xf numFmtId="0" fontId="60" fillId="0" borderId="0" xfId="97" applyFont="1" applyFill="1" applyBorder="1" applyAlignment="1">
      <alignment horizontal="center"/>
    </xf>
    <xf numFmtId="0" fontId="62" fillId="0" borderId="51" xfId="97" applyFont="1" applyFill="1" applyBorder="1" applyAlignment="1">
      <alignment horizontal="center"/>
    </xf>
    <xf numFmtId="0" fontId="63" fillId="0" borderId="51" xfId="109" applyNumberFormat="1" applyFont="1" applyFill="1" applyBorder="1" applyAlignment="1" applyProtection="1">
      <alignment vertical="center" wrapText="1" readingOrder="1"/>
    </xf>
    <xf numFmtId="0" fontId="63" fillId="0" borderId="51" xfId="109" applyNumberFormat="1" applyFont="1" applyFill="1" applyBorder="1" applyAlignment="1" applyProtection="1">
      <alignment horizontal="center" vertical="center" wrapText="1" readingOrder="1"/>
    </xf>
    <xf numFmtId="0" fontId="62" fillId="0" borderId="0" xfId="97" applyFont="1" applyFill="1" applyBorder="1" applyAlignment="1">
      <alignment horizontal="center"/>
    </xf>
    <xf numFmtId="0" fontId="65" fillId="0" borderId="51" xfId="109" applyNumberFormat="1" applyFont="1" applyFill="1" applyBorder="1" applyAlignment="1" applyProtection="1">
      <alignment vertical="center" wrapText="1" readingOrder="1"/>
    </xf>
    <xf numFmtId="0" fontId="65" fillId="0" borderId="51" xfId="109" applyNumberFormat="1" applyFont="1" applyFill="1" applyBorder="1" applyAlignment="1" applyProtection="1">
      <alignment horizontal="center" vertical="center" wrapText="1" readingOrder="1"/>
    </xf>
    <xf numFmtId="0" fontId="70" fillId="0" borderId="0" xfId="0" applyFont="1" applyAlignment="1">
      <alignment horizontal="center"/>
    </xf>
    <xf numFmtId="0" fontId="70" fillId="0" borderId="0" xfId="0" applyFont="1"/>
    <xf numFmtId="0" fontId="70" fillId="0" borderId="0" xfId="0" applyFont="1" applyBorder="1" applyAlignment="1">
      <alignment horizontal="center"/>
    </xf>
    <xf numFmtId="0" fontId="70" fillId="0" borderId="31" xfId="0" applyFont="1" applyBorder="1" applyAlignment="1">
      <alignment horizontal="center"/>
    </xf>
    <xf numFmtId="0" fontId="70" fillId="0" borderId="1" xfId="0" applyFont="1" applyBorder="1"/>
    <xf numFmtId="0" fontId="70" fillId="0" borderId="1" xfId="0" applyFont="1" applyBorder="1" applyAlignment="1">
      <alignment horizontal="center"/>
    </xf>
    <xf numFmtId="0" fontId="70" fillId="0" borderId="1" xfId="0" applyFont="1" applyBorder="1" applyAlignment="1"/>
    <xf numFmtId="0" fontId="70" fillId="0" borderId="1" xfId="0" applyFont="1" applyFill="1" applyBorder="1" applyAlignment="1">
      <alignment horizontal="center"/>
    </xf>
    <xf numFmtId="0" fontId="70" fillId="0" borderId="1" xfId="0" applyFont="1" applyFill="1" applyBorder="1" applyAlignment="1">
      <alignment horizontal="right"/>
    </xf>
    <xf numFmtId="0" fontId="72" fillId="0" borderId="0" xfId="0" applyFont="1" applyAlignment="1">
      <alignment horizontal="center"/>
    </xf>
    <xf numFmtId="0" fontId="72" fillId="0" borderId="51" xfId="0" applyFont="1" applyBorder="1" applyAlignment="1">
      <alignment horizontal="center"/>
    </xf>
    <xf numFmtId="0" fontId="72" fillId="0" borderId="0" xfId="0" applyFont="1"/>
    <xf numFmtId="0" fontId="70" fillId="0" borderId="51" xfId="0" applyFont="1" applyBorder="1" applyAlignment="1">
      <alignment horizontal="center" vertical="center"/>
    </xf>
    <xf numFmtId="49" fontId="70" fillId="0" borderId="51" xfId="0" applyNumberFormat="1" applyFont="1" applyBorder="1"/>
    <xf numFmtId="0" fontId="70" fillId="0" borderId="51" xfId="0" applyFont="1" applyBorder="1"/>
    <xf numFmtId="0" fontId="74" fillId="0" borderId="57" xfId="0" applyNumberFormat="1" applyFont="1" applyFill="1" applyBorder="1" applyAlignment="1" applyProtection="1">
      <alignment vertical="center" wrapText="1" readingOrder="1"/>
    </xf>
    <xf numFmtId="0" fontId="70" fillId="0" borderId="51" xfId="2" applyFont="1" applyBorder="1" applyAlignment="1">
      <alignment horizontal="center" vertical="center"/>
    </xf>
    <xf numFmtId="0" fontId="70" fillId="0" borderId="51" xfId="2" applyFont="1" applyBorder="1" applyAlignment="1">
      <alignment horizontal="center"/>
    </xf>
    <xf numFmtId="0" fontId="70" fillId="64" borderId="51" xfId="2" applyFont="1" applyFill="1" applyBorder="1" applyAlignment="1">
      <alignment horizontal="center" vertical="center"/>
    </xf>
    <xf numFmtId="0" fontId="70" fillId="0" borderId="51" xfId="0" applyFont="1" applyBorder="1" applyAlignment="1">
      <alignment horizontal="center"/>
    </xf>
    <xf numFmtId="0" fontId="71" fillId="0" borderId="51" xfId="0" applyFont="1" applyBorder="1" applyAlignment="1">
      <alignment horizontal="center" vertical="center"/>
    </xf>
    <xf numFmtId="49" fontId="71" fillId="0" borderId="51" xfId="0" applyNumberFormat="1" applyFont="1" applyBorder="1"/>
    <xf numFmtId="0" fontId="71" fillId="0" borderId="51" xfId="0" applyFont="1" applyBorder="1"/>
    <xf numFmtId="0" fontId="71" fillId="0" borderId="57" xfId="0" applyNumberFormat="1" applyFont="1" applyFill="1" applyBorder="1" applyAlignment="1" applyProtection="1">
      <alignment vertical="center" wrapText="1" readingOrder="1"/>
    </xf>
    <xf numFmtId="0" fontId="71" fillId="0" borderId="51" xfId="2" applyFont="1" applyBorder="1" applyAlignment="1">
      <alignment horizontal="center" vertical="center"/>
    </xf>
    <xf numFmtId="0" fontId="71" fillId="0" borderId="51" xfId="2" applyFont="1" applyBorder="1" applyAlignment="1">
      <alignment horizontal="center"/>
    </xf>
    <xf numFmtId="0" fontId="71" fillId="64" borderId="51" xfId="2" applyFont="1" applyFill="1" applyBorder="1" applyAlignment="1">
      <alignment horizontal="center" vertical="center"/>
    </xf>
    <xf numFmtId="0" fontId="71" fillId="0" borderId="51" xfId="0" applyFont="1" applyBorder="1" applyAlignment="1">
      <alignment horizontal="center"/>
    </xf>
    <xf numFmtId="0" fontId="145" fillId="0" borderId="0" xfId="0" applyFont="1"/>
    <xf numFmtId="0" fontId="151" fillId="0" borderId="0" xfId="0" applyFont="1"/>
    <xf numFmtId="0" fontId="71" fillId="0" borderId="0" xfId="0" applyFont="1"/>
    <xf numFmtId="0" fontId="152" fillId="0" borderId="0" xfId="0" applyFont="1"/>
    <xf numFmtId="0" fontId="70" fillId="2" borderId="51" xfId="2" applyFont="1" applyFill="1" applyBorder="1" applyAlignment="1">
      <alignment horizontal="center" vertical="center"/>
    </xf>
    <xf numFmtId="0" fontId="145" fillId="0" borderId="51" xfId="0" applyFont="1" applyBorder="1" applyAlignment="1">
      <alignment horizontal="center" vertical="center"/>
    </xf>
    <xf numFmtId="49" fontId="145" fillId="0" borderId="51" xfId="0" applyNumberFormat="1" applyFont="1" applyBorder="1"/>
    <xf numFmtId="0" fontId="145" fillId="0" borderId="51" xfId="0" applyFont="1" applyBorder="1"/>
    <xf numFmtId="0" fontId="145" fillId="0" borderId="57" xfId="0" applyNumberFormat="1" applyFont="1" applyFill="1" applyBorder="1" applyAlignment="1" applyProtection="1">
      <alignment vertical="center" wrapText="1" readingOrder="1"/>
    </xf>
    <xf numFmtId="0" fontId="145" fillId="0" borderId="51" xfId="2" applyFont="1" applyBorder="1" applyAlignment="1">
      <alignment horizontal="center" vertical="center"/>
    </xf>
    <xf numFmtId="0" fontId="145" fillId="0" borderId="51" xfId="2" applyFont="1" applyBorder="1" applyAlignment="1">
      <alignment horizontal="center"/>
    </xf>
    <xf numFmtId="0" fontId="145" fillId="64" borderId="51" xfId="2" applyFont="1" applyFill="1" applyBorder="1" applyAlignment="1">
      <alignment horizontal="center" vertical="center"/>
    </xf>
    <xf numFmtId="0" fontId="145" fillId="0" borderId="51" xfId="0" applyFont="1" applyBorder="1" applyAlignment="1">
      <alignment horizontal="center"/>
    </xf>
    <xf numFmtId="0" fontId="71" fillId="2" borderId="51" xfId="2" applyFont="1" applyFill="1" applyBorder="1" applyAlignment="1">
      <alignment horizontal="center" vertical="center"/>
    </xf>
    <xf numFmtId="0" fontId="145" fillId="0" borderId="0" xfId="0" applyFont="1" applyAlignment="1">
      <alignment wrapText="1"/>
    </xf>
    <xf numFmtId="0" fontId="153" fillId="0" borderId="0" xfId="0" applyNumberFormat="1" applyFont="1" applyFill="1" applyBorder="1" applyAlignment="1" applyProtection="1">
      <alignment vertical="top"/>
    </xf>
    <xf numFmtId="0" fontId="154" fillId="0" borderId="51" xfId="0" applyFont="1" applyBorder="1" applyAlignment="1">
      <alignment horizontal="center" vertical="center"/>
    </xf>
    <xf numFmtId="49" fontId="154" fillId="0" borderId="51" xfId="0" applyNumberFormat="1" applyFont="1" applyBorder="1"/>
    <xf numFmtId="0" fontId="154" fillId="0" borderId="51" xfId="0" applyFont="1" applyBorder="1"/>
    <xf numFmtId="0" fontId="154" fillId="0" borderId="57" xfId="0" applyNumberFormat="1" applyFont="1" applyFill="1" applyBorder="1" applyAlignment="1" applyProtection="1">
      <alignment vertical="center" wrapText="1" readingOrder="1"/>
    </xf>
    <xf numFmtId="0" fontId="154" fillId="0" borderId="51" xfId="2" applyFont="1" applyBorder="1" applyAlignment="1">
      <alignment horizontal="center" vertical="center"/>
    </xf>
    <xf numFmtId="0" fontId="154" fillId="0" borderId="51" xfId="2" applyFont="1" applyBorder="1" applyAlignment="1">
      <alignment horizontal="center"/>
    </xf>
    <xf numFmtId="0" fontId="154" fillId="64" borderId="51" xfId="2" applyFont="1" applyFill="1" applyBorder="1" applyAlignment="1">
      <alignment horizontal="center" vertical="center"/>
    </xf>
    <xf numFmtId="0" fontId="154" fillId="2" borderId="51" xfId="2" applyFont="1" applyFill="1" applyBorder="1" applyAlignment="1">
      <alignment horizontal="center" vertical="center"/>
    </xf>
    <xf numFmtId="0" fontId="154" fillId="0" borderId="51" xfId="0" applyFont="1" applyBorder="1" applyAlignment="1">
      <alignment horizontal="center"/>
    </xf>
    <xf numFmtId="0" fontId="154" fillId="0" borderId="0" xfId="0" applyFont="1" applyAlignment="1">
      <alignment wrapText="1"/>
    </xf>
    <xf numFmtId="0" fontId="155" fillId="0" borderId="0" xfId="0" applyFont="1"/>
    <xf numFmtId="0" fontId="154" fillId="0" borderId="0" xfId="0" applyFont="1"/>
    <xf numFmtId="0" fontId="13" fillId="0" borderId="51" xfId="0" applyFont="1" applyBorder="1" applyAlignment="1">
      <alignment horizontal="center"/>
    </xf>
    <xf numFmtId="0" fontId="21" fillId="0" borderId="48" xfId="0" applyNumberFormat="1" applyFont="1" applyFill="1" applyBorder="1" applyAlignment="1" applyProtection="1">
      <alignment horizontal="center" vertical="center" wrapText="1"/>
    </xf>
    <xf numFmtId="0" fontId="21" fillId="0" borderId="51" xfId="0" applyNumberFormat="1" applyFont="1" applyFill="1" applyBorder="1" applyAlignment="1" applyProtection="1">
      <alignment vertical="center" wrapText="1" readingOrder="1"/>
    </xf>
    <xf numFmtId="0" fontId="14" fillId="0" borderId="48" xfId="0" applyNumberFormat="1" applyFont="1" applyFill="1" applyBorder="1" applyAlignment="1" applyProtection="1">
      <alignment horizontal="center" vertical="center" wrapText="1"/>
    </xf>
    <xf numFmtId="0" fontId="14" fillId="0" borderId="51" xfId="0" applyNumberFormat="1" applyFont="1" applyFill="1" applyBorder="1" applyAlignment="1" applyProtection="1">
      <alignment vertical="center" wrapText="1" readingOrder="1"/>
    </xf>
    <xf numFmtId="0" fontId="19" fillId="0" borderId="51" xfId="0" applyFont="1" applyFill="1" applyBorder="1" applyAlignment="1">
      <alignment vertical="center"/>
    </xf>
    <xf numFmtId="0" fontId="21" fillId="2" borderId="51" xfId="0" applyNumberFormat="1" applyFont="1" applyFill="1" applyBorder="1" applyAlignment="1" applyProtection="1">
      <alignment vertical="center" wrapText="1" readingOrder="1"/>
    </xf>
    <xf numFmtId="0" fontId="7" fillId="0" borderId="51" xfId="0" quotePrefix="1" applyFont="1" applyBorder="1" applyAlignment="1">
      <alignment horizontal="center" vertical="center"/>
    </xf>
    <xf numFmtId="0" fontId="7" fillId="0" borderId="51" xfId="0" applyFont="1" applyBorder="1" applyAlignment="1">
      <alignment vertical="center"/>
    </xf>
    <xf numFmtId="0" fontId="7" fillId="0" borderId="48" xfId="0" applyNumberFormat="1" applyFont="1" applyFill="1" applyBorder="1" applyAlignment="1" applyProtection="1">
      <alignment horizontal="center" vertical="center" wrapText="1"/>
    </xf>
    <xf numFmtId="0" fontId="7" fillId="0" borderId="51" xfId="0" applyNumberFormat="1" applyFont="1" applyFill="1" applyBorder="1" applyAlignment="1" applyProtection="1">
      <alignment vertical="center" wrapText="1" readingOrder="1"/>
    </xf>
    <xf numFmtId="0" fontId="94" fillId="0" borderId="0" xfId="106" applyFont="1" applyAlignment="1">
      <alignment horizontal="center"/>
    </xf>
    <xf numFmtId="0" fontId="93" fillId="0" borderId="0" xfId="106" applyFont="1" applyAlignment="1">
      <alignment horizontal="center"/>
    </xf>
    <xf numFmtId="0" fontId="95" fillId="0" borderId="0" xfId="106" applyFont="1" applyAlignment="1">
      <alignment horizontal="center"/>
    </xf>
    <xf numFmtId="0" fontId="98" fillId="0" borderId="10" xfId="106" applyFont="1" applyFill="1" applyBorder="1" applyAlignment="1">
      <alignment horizontal="center" vertical="center"/>
    </xf>
    <xf numFmtId="0" fontId="51" fillId="0" borderId="0" xfId="106" applyFont="1" applyBorder="1" applyAlignment="1">
      <alignment horizontal="center"/>
    </xf>
    <xf numFmtId="0" fontId="12" fillId="0" borderId="0" xfId="106" applyFont="1" applyBorder="1" applyAlignment="1">
      <alignment horizontal="left"/>
    </xf>
    <xf numFmtId="0" fontId="51" fillId="0" borderId="0" xfId="106" applyFont="1" applyBorder="1" applyAlignment="1">
      <alignment horizontal="left"/>
    </xf>
    <xf numFmtId="0" fontId="97" fillId="0" borderId="25" xfId="106" applyFont="1" applyBorder="1" applyAlignment="1">
      <alignment horizontal="center" vertical="center"/>
    </xf>
    <xf numFmtId="0" fontId="97" fillId="0" borderId="8" xfId="106" applyFont="1" applyBorder="1" applyAlignment="1">
      <alignment horizontal="center" vertical="center"/>
    </xf>
    <xf numFmtId="0" fontId="97" fillId="0" borderId="26" xfId="106" applyFont="1" applyBorder="1" applyAlignment="1">
      <alignment horizontal="center" vertical="center"/>
    </xf>
    <xf numFmtId="0" fontId="97" fillId="0" borderId="27" xfId="106" applyFont="1" applyBorder="1" applyAlignment="1">
      <alignment horizontal="center" vertical="center"/>
    </xf>
    <xf numFmtId="0" fontId="97" fillId="0" borderId="9" xfId="106" applyFont="1" applyBorder="1" applyAlignment="1">
      <alignment horizontal="center" vertical="center"/>
    </xf>
    <xf numFmtId="0" fontId="97" fillId="0" borderId="11" xfId="106" applyFont="1" applyBorder="1" applyAlignment="1">
      <alignment horizontal="center" vertical="center"/>
    </xf>
    <xf numFmtId="0" fontId="107" fillId="0" borderId="0" xfId="106" applyFont="1" applyAlignment="1">
      <alignment horizontal="center"/>
    </xf>
    <xf numFmtId="0" fontId="97" fillId="0" borderId="53" xfId="106" applyFont="1" applyBorder="1" applyAlignment="1">
      <alignment horizontal="center"/>
    </xf>
    <xf numFmtId="0" fontId="97" fillId="0" borderId="49" xfId="106" applyFont="1" applyBorder="1" applyAlignment="1">
      <alignment horizontal="center"/>
    </xf>
    <xf numFmtId="0" fontId="97" fillId="0" borderId="50" xfId="106" applyFont="1" applyBorder="1" applyAlignment="1">
      <alignment horizontal="center"/>
    </xf>
    <xf numFmtId="0" fontId="102" fillId="0" borderId="0" xfId="106" applyFont="1" applyAlignment="1">
      <alignment horizontal="center"/>
    </xf>
    <xf numFmtId="0" fontId="12" fillId="0" borderId="0" xfId="97" applyFont="1" applyAlignment="1">
      <alignment horizontal="left"/>
    </xf>
    <xf numFmtId="0" fontId="55" fillId="0" borderId="0" xfId="97" applyFont="1" applyAlignment="1">
      <alignment horizontal="center"/>
    </xf>
    <xf numFmtId="0" fontId="11" fillId="0" borderId="0" xfId="97" applyFont="1" applyAlignment="1">
      <alignment horizontal="center"/>
    </xf>
    <xf numFmtId="0" fontId="13" fillId="0" borderId="0" xfId="97" applyFont="1" applyAlignment="1">
      <alignment horizontal="center"/>
    </xf>
    <xf numFmtId="0" fontId="10" fillId="0" borderId="0" xfId="97" applyFont="1" applyAlignment="1">
      <alignment horizontal="center"/>
    </xf>
    <xf numFmtId="0" fontId="13" fillId="0" borderId="43" xfId="97" applyFont="1" applyBorder="1" applyAlignment="1">
      <alignment horizontal="center" vertical="center"/>
    </xf>
    <xf numFmtId="0" fontId="13" fillId="0" borderId="54" xfId="97" applyFont="1" applyBorder="1" applyAlignment="1">
      <alignment horizontal="center" vertical="center"/>
    </xf>
    <xf numFmtId="0" fontId="13" fillId="0" borderId="26" xfId="97" applyFont="1" applyBorder="1" applyAlignment="1">
      <alignment horizontal="center" vertical="center"/>
    </xf>
    <xf numFmtId="0" fontId="13" fillId="0" borderId="27" xfId="97" applyFont="1" applyBorder="1" applyAlignment="1">
      <alignment horizontal="center" vertical="center"/>
    </xf>
    <xf numFmtId="0" fontId="13" fillId="0" borderId="10" xfId="97" applyFont="1" applyBorder="1" applyAlignment="1">
      <alignment horizontal="center" vertical="center"/>
    </xf>
    <xf numFmtId="0" fontId="13" fillId="0" borderId="55" xfId="97" applyFont="1" applyBorder="1" applyAlignment="1">
      <alignment horizontal="center" vertical="center"/>
    </xf>
    <xf numFmtId="0" fontId="13" fillId="0" borderId="11" xfId="97" applyFont="1" applyBorder="1" applyAlignment="1">
      <alignment horizontal="center" vertical="center"/>
    </xf>
    <xf numFmtId="0" fontId="13" fillId="0" borderId="53" xfId="97" applyFont="1" applyBorder="1" applyAlignment="1">
      <alignment horizontal="center"/>
    </xf>
    <xf numFmtId="0" fontId="13" fillId="0" borderId="49" xfId="97" applyFont="1" applyBorder="1" applyAlignment="1">
      <alignment horizontal="center"/>
    </xf>
    <xf numFmtId="0" fontId="13" fillId="0" borderId="50" xfId="97" applyFont="1" applyBorder="1" applyAlignment="1">
      <alignment horizontal="center"/>
    </xf>
    <xf numFmtId="0" fontId="13" fillId="0" borderId="8" xfId="97" applyFont="1" applyBorder="1" applyAlignment="1">
      <alignment horizontal="center" vertical="center"/>
    </xf>
    <xf numFmtId="0" fontId="4" fillId="0" borderId="10" xfId="97" applyFont="1" applyFill="1" applyBorder="1" applyAlignment="1">
      <alignment horizontal="center" vertical="center"/>
    </xf>
    <xf numFmtId="0" fontId="92" fillId="64" borderId="51" xfId="97" applyFont="1" applyFill="1" applyBorder="1" applyAlignment="1">
      <alignment horizontal="left" vertical="center" wrapText="1" readingOrder="1"/>
    </xf>
    <xf numFmtId="0" fontId="92" fillId="0" borderId="51" xfId="97" applyFont="1" applyFill="1" applyBorder="1" applyAlignment="1">
      <alignment horizontal="left" vertical="center" wrapText="1" readingOrder="1"/>
    </xf>
    <xf numFmtId="0" fontId="110" fillId="0" borderId="51" xfId="97" applyFont="1" applyFill="1" applyBorder="1" applyAlignment="1">
      <alignment horizontal="left" vertical="center" wrapText="1" readingOrder="1"/>
    </xf>
    <xf numFmtId="0" fontId="12" fillId="0" borderId="32" xfId="97" applyFont="1" applyBorder="1" applyAlignment="1">
      <alignment horizontal="center"/>
    </xf>
    <xf numFmtId="0" fontId="19" fillId="0" borderId="0" xfId="97" applyFont="1" applyAlignment="1">
      <alignment horizontal="center"/>
    </xf>
    <xf numFmtId="0" fontId="22" fillId="0" borderId="0" xfId="97" applyFont="1" applyAlignment="1">
      <alignment horizontal="center"/>
    </xf>
    <xf numFmtId="0" fontId="23" fillId="0" borderId="0" xfId="97" applyFont="1" applyAlignment="1">
      <alignment horizontal="center"/>
    </xf>
    <xf numFmtId="0" fontId="23" fillId="0" borderId="0" xfId="0" applyFont="1" applyFill="1" applyAlignment="1">
      <alignment horizontal="center"/>
    </xf>
    <xf numFmtId="0" fontId="17" fillId="0" borderId="0" xfId="0" applyFont="1" applyFill="1" applyAlignment="1">
      <alignment horizontal="center"/>
    </xf>
    <xf numFmtId="0" fontId="22" fillId="0" borderId="0" xfId="0" applyFont="1" applyFill="1" applyAlignment="1">
      <alignment horizontal="center"/>
    </xf>
    <xf numFmtId="0" fontId="23" fillId="0" borderId="0" xfId="0" applyFont="1" applyFill="1" applyBorder="1" applyAlignment="1">
      <alignment horizontal="left"/>
    </xf>
    <xf numFmtId="0" fontId="22" fillId="0" borderId="24" xfId="0" applyFont="1" applyFill="1" applyBorder="1" applyAlignment="1">
      <alignment horizontal="center" vertical="center"/>
    </xf>
    <xf numFmtId="0" fontId="22" fillId="0" borderId="24" xfId="0" applyFont="1" applyFill="1" applyBorder="1" applyAlignment="1">
      <alignment horizontal="center"/>
    </xf>
    <xf numFmtId="0" fontId="22" fillId="0" borderId="10" xfId="0" applyFont="1" applyFill="1" applyBorder="1" applyAlignment="1">
      <alignment horizontal="center" vertical="center"/>
    </xf>
    <xf numFmtId="0" fontId="12" fillId="0" borderId="0" xfId="110" applyFont="1" applyFill="1" applyAlignment="1">
      <alignment horizontal="center"/>
    </xf>
    <xf numFmtId="0" fontId="14" fillId="0" borderId="0" xfId="110" applyFont="1" applyFill="1" applyAlignment="1">
      <alignment horizontal="center"/>
    </xf>
    <xf numFmtId="0" fontId="19" fillId="0" borderId="0" xfId="110" applyFont="1" applyFill="1" applyAlignment="1">
      <alignment horizontal="center"/>
    </xf>
    <xf numFmtId="0" fontId="12" fillId="0" borderId="0" xfId="110" applyFont="1" applyFill="1" applyBorder="1" applyAlignment="1">
      <alignment horizontal="center"/>
    </xf>
    <xf numFmtId="0" fontId="19" fillId="0" borderId="33" xfId="110" applyFont="1" applyFill="1" applyBorder="1" applyAlignment="1">
      <alignment horizontal="left"/>
    </xf>
    <xf numFmtId="0" fontId="19" fillId="0" borderId="0" xfId="110" applyFont="1" applyFill="1" applyBorder="1" applyAlignment="1">
      <alignment horizontal="left"/>
    </xf>
    <xf numFmtId="0" fontId="19" fillId="0" borderId="51" xfId="110" applyFont="1" applyFill="1" applyBorder="1" applyAlignment="1">
      <alignment horizontal="center" vertical="center"/>
    </xf>
    <xf numFmtId="0" fontId="19" fillId="0" borderId="43" xfId="110" applyFont="1" applyFill="1" applyBorder="1" applyAlignment="1">
      <alignment horizontal="center" vertical="center"/>
    </xf>
    <xf numFmtId="0" fontId="19" fillId="0" borderId="43" xfId="110" applyNumberFormat="1" applyFont="1" applyFill="1" applyBorder="1" applyAlignment="1" applyProtection="1">
      <alignment horizontal="center" vertical="center" wrapText="1" readingOrder="1"/>
    </xf>
    <xf numFmtId="0" fontId="19" fillId="0" borderId="8" xfId="110" applyNumberFormat="1" applyFont="1" applyFill="1" applyBorder="1" applyAlignment="1" applyProtection="1">
      <alignment horizontal="center" vertical="center" wrapText="1" readingOrder="1"/>
    </xf>
    <xf numFmtId="0" fontId="19" fillId="0" borderId="43" xfId="110" applyFont="1" applyFill="1" applyBorder="1" applyAlignment="1">
      <alignment horizontal="center" vertical="center" wrapText="1"/>
    </xf>
    <xf numFmtId="0" fontId="19" fillId="0" borderId="8" xfId="110" applyFont="1" applyFill="1" applyBorder="1" applyAlignment="1">
      <alignment horizontal="center" vertical="center" wrapText="1"/>
    </xf>
    <xf numFmtId="0" fontId="19" fillId="0" borderId="8" xfId="110" applyFont="1" applyFill="1" applyBorder="1" applyAlignment="1">
      <alignment horizontal="center" vertical="center"/>
    </xf>
    <xf numFmtId="0" fontId="19" fillId="0" borderId="51" xfId="110" applyFont="1" applyFill="1" applyBorder="1" applyAlignment="1">
      <alignment horizontal="center"/>
    </xf>
    <xf numFmtId="0" fontId="12" fillId="0" borderId="46" xfId="110" applyFont="1" applyFill="1" applyBorder="1" applyAlignment="1">
      <alignment horizontal="center"/>
    </xf>
    <xf numFmtId="0" fontId="19"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2" fillId="0" borderId="0" xfId="0" applyFont="1" applyBorder="1" applyAlignment="1">
      <alignment horizontal="left"/>
    </xf>
    <xf numFmtId="0" fontId="112" fillId="0" borderId="51" xfId="0" applyFont="1" applyBorder="1" applyAlignment="1">
      <alignment horizontal="center" vertical="center"/>
    </xf>
    <xf numFmtId="0" fontId="112" fillId="0" borderId="51" xfId="0" applyFont="1" applyBorder="1" applyAlignment="1">
      <alignment horizontal="center"/>
    </xf>
    <xf numFmtId="0" fontId="4" fillId="0" borderId="10" xfId="0" applyFont="1" applyFill="1" applyBorder="1" applyAlignment="1">
      <alignment horizontal="center" vertical="center"/>
    </xf>
    <xf numFmtId="0" fontId="12" fillId="0" borderId="0" xfId="0" applyFont="1" applyBorder="1" applyAlignment="1">
      <alignment horizontal="center"/>
    </xf>
    <xf numFmtId="0" fontId="22" fillId="0" borderId="58" xfId="0" applyFont="1" applyBorder="1" applyAlignment="1">
      <alignment horizontal="center"/>
    </xf>
    <xf numFmtId="0" fontId="19" fillId="0" borderId="0" xfId="0" applyFont="1" applyBorder="1" applyAlignment="1">
      <alignment horizontal="center"/>
    </xf>
    <xf numFmtId="0" fontId="23" fillId="0" borderId="0" xfId="0" applyFont="1" applyAlignment="1">
      <alignment horizontal="center"/>
    </xf>
    <xf numFmtId="0" fontId="22" fillId="0" borderId="0" xfId="0" applyFont="1" applyAlignment="1">
      <alignment horizontal="center"/>
    </xf>
    <xf numFmtId="0" fontId="12" fillId="0" borderId="0" xfId="108" applyFont="1" applyFill="1" applyAlignment="1">
      <alignment horizontal="center"/>
    </xf>
    <xf numFmtId="0" fontId="12" fillId="0" borderId="0" xfId="108" applyFont="1" applyAlignment="1">
      <alignment horizontal="center"/>
    </xf>
    <xf numFmtId="0" fontId="14" fillId="0" borderId="0" xfId="108" applyFont="1" applyFill="1" applyAlignment="1">
      <alignment horizontal="center"/>
    </xf>
    <xf numFmtId="0" fontId="19" fillId="0" borderId="0" xfId="108" applyFont="1" applyFill="1" applyAlignment="1">
      <alignment horizontal="center"/>
    </xf>
    <xf numFmtId="0" fontId="4" fillId="0" borderId="0" xfId="108" applyFont="1" applyFill="1" applyBorder="1" applyAlignment="1">
      <alignment horizontal="center" vertical="center"/>
    </xf>
    <xf numFmtId="0" fontId="12" fillId="0" borderId="0" xfId="108" applyFont="1" applyFill="1" applyBorder="1" applyAlignment="1">
      <alignment horizontal="left"/>
    </xf>
    <xf numFmtId="0" fontId="19" fillId="0" borderId="51" xfId="108" applyFont="1" applyFill="1" applyBorder="1" applyAlignment="1">
      <alignment horizontal="center" vertical="center"/>
    </xf>
    <xf numFmtId="0" fontId="19" fillId="0" borderId="51" xfId="108" applyFont="1" applyFill="1" applyBorder="1" applyAlignment="1">
      <alignment horizontal="center"/>
    </xf>
    <xf numFmtId="0" fontId="19" fillId="0" borderId="10" xfId="108" applyFont="1" applyFill="1" applyBorder="1" applyAlignment="1">
      <alignment horizontal="center" vertical="center" wrapText="1"/>
    </xf>
    <xf numFmtId="0" fontId="22" fillId="0" borderId="0" xfId="108" applyFont="1" applyAlignment="1">
      <alignment horizontal="center"/>
    </xf>
    <xf numFmtId="0" fontId="23" fillId="0" borderId="0" xfId="108" applyFont="1" applyAlignment="1">
      <alignment horizontal="center"/>
    </xf>
    <xf numFmtId="0" fontId="12" fillId="0" borderId="0" xfId="108" applyFont="1" applyFill="1" applyBorder="1" applyAlignment="1">
      <alignment horizontal="center"/>
    </xf>
    <xf numFmtId="0" fontId="22" fillId="0" borderId="0" xfId="108" applyFont="1" applyFill="1" applyAlignment="1">
      <alignment horizontal="center"/>
    </xf>
    <xf numFmtId="0" fontId="23" fillId="0" borderId="0" xfId="108" applyFont="1" applyFill="1" applyAlignment="1">
      <alignment horizontal="center"/>
    </xf>
    <xf numFmtId="0" fontId="19" fillId="0" borderId="51" xfId="0" applyFont="1" applyBorder="1" applyAlignment="1">
      <alignment horizontal="center"/>
    </xf>
    <xf numFmtId="0" fontId="19" fillId="0" borderId="51" xfId="0" applyFont="1" applyBorder="1" applyAlignment="1">
      <alignment horizontal="center" vertical="center"/>
    </xf>
    <xf numFmtId="0" fontId="19" fillId="0" borderId="10" xfId="0" applyFont="1" applyFill="1" applyBorder="1" applyAlignment="1">
      <alignment horizontal="center" vertical="center"/>
    </xf>
    <xf numFmtId="0" fontId="13" fillId="0" borderId="48" xfId="0" applyFont="1" applyBorder="1" applyAlignment="1">
      <alignment horizontal="center"/>
    </xf>
    <xf numFmtId="0" fontId="13" fillId="0" borderId="66" xfId="0" applyFont="1" applyBorder="1" applyAlignment="1">
      <alignment horizontal="center"/>
    </xf>
    <xf numFmtId="0" fontId="13" fillId="0" borderId="59" xfId="0" applyFont="1" applyBorder="1" applyAlignment="1">
      <alignment horizontal="center"/>
    </xf>
    <xf numFmtId="0" fontId="13" fillId="0" borderId="61" xfId="0" applyFont="1" applyBorder="1" applyAlignment="1">
      <alignment horizontal="center" vertical="center"/>
    </xf>
    <xf numFmtId="0" fontId="13" fillId="0" borderId="8" xfId="0" applyFont="1" applyBorder="1" applyAlignment="1">
      <alignment horizontal="center" vertical="center"/>
    </xf>
    <xf numFmtId="0" fontId="10" fillId="0" borderId="0" xfId="0" applyFont="1" applyAlignment="1">
      <alignment horizont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9" fillId="0" borderId="0" xfId="0" applyFont="1" applyAlignment="1">
      <alignment horizontal="center"/>
    </xf>
    <xf numFmtId="0" fontId="8" fillId="0" borderId="0" xfId="0" applyFont="1" applyAlignment="1">
      <alignment horizontal="center"/>
    </xf>
    <xf numFmtId="0" fontId="17" fillId="0" borderId="0" xfId="0" applyFont="1" applyAlignment="1">
      <alignment horizontal="center"/>
    </xf>
    <xf numFmtId="0" fontId="146" fillId="0" borderId="51" xfId="0" applyFont="1" applyBorder="1" applyAlignment="1">
      <alignment horizontal="center" vertical="center"/>
    </xf>
    <xf numFmtId="0" fontId="146" fillId="0" borderId="51" xfId="0" applyFont="1" applyBorder="1" applyAlignment="1">
      <alignment horizontal="center" vertical="center" wrapText="1"/>
    </xf>
    <xf numFmtId="0" fontId="146" fillId="0" borderId="61" xfId="0" applyFont="1" applyBorder="1" applyAlignment="1">
      <alignment horizontal="center" vertical="top" wrapText="1"/>
    </xf>
    <xf numFmtId="0" fontId="146" fillId="0" borderId="8" xfId="0" applyFont="1" applyBorder="1" applyAlignment="1">
      <alignment horizontal="center" vertical="top"/>
    </xf>
    <xf numFmtId="0" fontId="12" fillId="0" borderId="0" xfId="0" applyFont="1" applyBorder="1" applyAlignment="1">
      <alignment horizontal="left" vertical="center"/>
    </xf>
    <xf numFmtId="0" fontId="131" fillId="0" borderId="0" xfId="0" applyFont="1" applyAlignment="1">
      <alignment horizontal="center"/>
    </xf>
    <xf numFmtId="0" fontId="130" fillId="0" borderId="0" xfId="0" applyFont="1" applyAlignment="1">
      <alignment horizontal="center"/>
    </xf>
    <xf numFmtId="0" fontId="128" fillId="0" borderId="51" xfId="0" applyFont="1" applyBorder="1" applyAlignment="1">
      <alignment horizontal="center" vertical="center"/>
    </xf>
    <xf numFmtId="0" fontId="130" fillId="0" borderId="10" xfId="0" applyFont="1" applyFill="1" applyBorder="1" applyAlignment="1">
      <alignment horizontal="left" vertical="center"/>
    </xf>
    <xf numFmtId="0" fontId="131" fillId="0" borderId="0" xfId="0" applyFont="1" applyBorder="1" applyAlignment="1">
      <alignment horizontal="left" vertical="center"/>
    </xf>
    <xf numFmtId="0" fontId="131" fillId="0" borderId="1" xfId="52" applyFont="1" applyBorder="1" applyAlignment="1" applyProtection="1">
      <alignment horizontal="center"/>
    </xf>
    <xf numFmtId="0" fontId="130" fillId="0" borderId="0" xfId="0" applyFont="1" applyAlignment="1">
      <alignment horizontal="left"/>
    </xf>
    <xf numFmtId="0" fontId="128" fillId="0" borderId="51" xfId="0" applyFont="1" applyBorder="1" applyAlignment="1">
      <alignment horizontal="center"/>
    </xf>
    <xf numFmtId="0" fontId="131" fillId="0" borderId="0" xfId="52" applyFont="1" applyBorder="1" applyAlignment="1" applyProtection="1">
      <alignment horizontal="center"/>
    </xf>
    <xf numFmtId="0" fontId="127" fillId="0" borderId="0" xfId="0" applyFont="1" applyAlignment="1">
      <alignment horizontal="center"/>
    </xf>
    <xf numFmtId="0" fontId="128" fillId="0" borderId="0" xfId="0" applyFont="1" applyAlignment="1">
      <alignment horizontal="center"/>
    </xf>
    <xf numFmtId="0" fontId="129" fillId="0" borderId="0" xfId="0" applyFont="1" applyAlignment="1">
      <alignment horizontal="center"/>
    </xf>
    <xf numFmtId="0" fontId="130" fillId="0" borderId="0" xfId="52" applyFont="1" applyAlignment="1" applyProtection="1">
      <alignment horizontal="center"/>
    </xf>
    <xf numFmtId="0" fontId="23" fillId="0" borderId="0" xfId="0" applyFont="1" applyFill="1" applyAlignment="1">
      <alignment horizontal="center" vertical="center"/>
    </xf>
    <xf numFmtId="0" fontId="12" fillId="0" borderId="0" xfId="0" applyFont="1" applyFill="1" applyAlignment="1">
      <alignment horizontal="center" vertical="center"/>
    </xf>
    <xf numFmtId="0" fontId="17" fillId="0" borderId="0" xfId="0" applyFont="1" applyFill="1" applyAlignment="1">
      <alignment horizontal="center" vertical="center"/>
    </xf>
    <xf numFmtId="0" fontId="22" fillId="0" borderId="0" xfId="0" applyFont="1" applyFill="1" applyAlignment="1">
      <alignment horizontal="center"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17" fillId="0" borderId="2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23" fillId="0" borderId="0" xfId="0" applyFont="1" applyFill="1" applyBorder="1" applyAlignment="1">
      <alignment horizontal="center" vertical="center"/>
    </xf>
    <xf numFmtId="0" fontId="11" fillId="0" borderId="0" xfId="110" applyFont="1" applyAlignment="1">
      <alignment horizontal="center"/>
    </xf>
    <xf numFmtId="0" fontId="13" fillId="0" borderId="0" xfId="110" applyFont="1" applyAlignment="1">
      <alignment horizontal="center"/>
    </xf>
    <xf numFmtId="0" fontId="55" fillId="0" borderId="0" xfId="110" applyFont="1" applyAlignment="1">
      <alignment horizontal="center"/>
    </xf>
    <xf numFmtId="0" fontId="10" fillId="0" borderId="0" xfId="110" applyFont="1" applyFill="1" applyAlignment="1">
      <alignment horizontal="center"/>
    </xf>
    <xf numFmtId="0" fontId="12" fillId="0" borderId="58" xfId="110" applyFont="1" applyBorder="1" applyAlignment="1">
      <alignment horizontal="center"/>
    </xf>
    <xf numFmtId="0" fontId="19" fillId="0" borderId="0" xfId="110" applyFont="1" applyAlignment="1">
      <alignment horizontal="center"/>
    </xf>
    <xf numFmtId="0" fontId="19" fillId="0" borderId="33" xfId="110" applyFont="1" applyBorder="1" applyAlignment="1">
      <alignment horizontal="left"/>
    </xf>
    <xf numFmtId="0" fontId="19" fillId="0" borderId="0" xfId="110" applyFont="1" applyBorder="1" applyAlignment="1">
      <alignment horizontal="left"/>
    </xf>
    <xf numFmtId="0" fontId="19" fillId="0" borderId="56" xfId="110" applyFont="1" applyBorder="1" applyAlignment="1">
      <alignment horizontal="center" vertical="center"/>
    </xf>
    <xf numFmtId="0" fontId="19" fillId="0" borderId="25" xfId="110" applyFont="1" applyBorder="1" applyAlignment="1">
      <alignment horizontal="center" vertical="center"/>
    </xf>
    <xf numFmtId="0" fontId="19" fillId="0" borderId="54" xfId="110" applyFont="1" applyBorder="1" applyAlignment="1">
      <alignment horizontal="center" vertical="center"/>
    </xf>
    <xf numFmtId="0" fontId="19" fillId="0" borderId="56" xfId="110" applyFont="1" applyBorder="1" applyAlignment="1">
      <alignment horizontal="center"/>
    </xf>
    <xf numFmtId="0" fontId="89" fillId="0" borderId="0" xfId="52" applyFont="1" applyFill="1" applyAlignment="1" applyProtection="1">
      <alignment horizontal="center"/>
    </xf>
    <xf numFmtId="0" fontId="89" fillId="0" borderId="0" xfId="52" applyFont="1" applyAlignment="1" applyProtection="1">
      <alignment horizontal="center"/>
    </xf>
    <xf numFmtId="0" fontId="90" fillId="0" borderId="0" xfId="52" applyFont="1" applyFill="1" applyAlignment="1" applyProtection="1">
      <alignment horizontal="center"/>
    </xf>
    <xf numFmtId="0" fontId="90" fillId="0" borderId="0" xfId="52" applyFont="1" applyAlignment="1" applyProtection="1">
      <alignment horizontal="center"/>
    </xf>
    <xf numFmtId="0" fontId="12" fillId="0" borderId="0" xfId="52" applyFont="1" applyBorder="1" applyAlignment="1" applyProtection="1">
      <alignment horizontal="center"/>
    </xf>
    <xf numFmtId="0" fontId="12" fillId="0" borderId="0" xfId="52" applyFont="1" applyFill="1" applyBorder="1" applyAlignment="1" applyProtection="1">
      <alignment horizontal="center"/>
    </xf>
    <xf numFmtId="0" fontId="12" fillId="0" borderId="1" xfId="52" applyFont="1" applyBorder="1" applyAlignment="1" applyProtection="1">
      <alignment horizontal="center"/>
    </xf>
    <xf numFmtId="0" fontId="19" fillId="0" borderId="43" xfId="52" applyFont="1" applyBorder="1" applyAlignment="1" applyProtection="1">
      <alignment horizontal="center" vertical="center"/>
    </xf>
    <xf numFmtId="0" fontId="19" fillId="0" borderId="8" xfId="52" applyFont="1" applyBorder="1" applyAlignment="1" applyProtection="1">
      <alignment horizontal="center" vertical="center"/>
    </xf>
    <xf numFmtId="0" fontId="19" fillId="0" borderId="26" xfId="52" applyFont="1" applyBorder="1" applyAlignment="1" applyProtection="1">
      <alignment horizontal="center" vertical="center"/>
    </xf>
    <xf numFmtId="0" fontId="19" fillId="0" borderId="27" xfId="52" applyFont="1" applyBorder="1" applyAlignment="1" applyProtection="1">
      <alignment horizontal="center" vertical="center"/>
    </xf>
    <xf numFmtId="0" fontId="19" fillId="0" borderId="9" xfId="52" applyFont="1" applyBorder="1" applyAlignment="1" applyProtection="1">
      <alignment horizontal="center" vertical="center"/>
    </xf>
    <xf numFmtId="0" fontId="19" fillId="0" borderId="11" xfId="52" applyFont="1" applyBorder="1" applyAlignment="1" applyProtection="1">
      <alignment horizontal="center" vertical="center"/>
    </xf>
    <xf numFmtId="0" fontId="19" fillId="0" borderId="27" xfId="52" applyFont="1" applyBorder="1" applyAlignment="1" applyProtection="1">
      <alignment horizontal="center" vertical="center" wrapText="1"/>
    </xf>
    <xf numFmtId="0" fontId="19" fillId="0" borderId="11" xfId="52" applyFont="1" applyBorder="1" applyAlignment="1" applyProtection="1">
      <alignment horizontal="center" vertical="center" wrapText="1"/>
    </xf>
    <xf numFmtId="0" fontId="13" fillId="0" borderId="53" xfId="52" applyFont="1" applyBorder="1" applyAlignment="1" applyProtection="1">
      <alignment horizontal="center" vertical="center"/>
    </xf>
    <xf numFmtId="0" fontId="13" fillId="0" borderId="49" xfId="52" applyFont="1" applyBorder="1" applyAlignment="1" applyProtection="1">
      <alignment horizontal="center" vertical="center"/>
    </xf>
    <xf numFmtId="0" fontId="13" fillId="0" borderId="50" xfId="52" applyFont="1" applyBorder="1" applyAlignment="1" applyProtection="1">
      <alignment horizontal="center" vertical="center"/>
    </xf>
    <xf numFmtId="0" fontId="19" fillId="0" borderId="0" xfId="52" applyFont="1" applyAlignment="1" applyProtection="1">
      <alignment horizontal="center"/>
    </xf>
    <xf numFmtId="0" fontId="14" fillId="0" borderId="0" xfId="52" applyFont="1" applyAlignment="1" applyProtection="1">
      <alignment horizontal="center"/>
    </xf>
    <xf numFmtId="0" fontId="12" fillId="0" borderId="0" xfId="52" applyFont="1" applyAlignment="1" applyProtection="1">
      <alignment horizontal="center"/>
    </xf>
    <xf numFmtId="0" fontId="76" fillId="0" borderId="0" xfId="4" applyFont="1" applyFill="1" applyAlignment="1">
      <alignment horizontal="center"/>
    </xf>
    <xf numFmtId="0" fontId="79" fillId="0" borderId="0" xfId="4" applyFont="1" applyFill="1" applyAlignment="1">
      <alignment horizontal="center"/>
    </xf>
    <xf numFmtId="0" fontId="80" fillId="0" borderId="0" xfId="4" applyFont="1" applyFill="1" applyAlignment="1">
      <alignment horizontal="center"/>
    </xf>
    <xf numFmtId="0" fontId="80" fillId="0" borderId="10" xfId="97" applyFont="1" applyFill="1" applyBorder="1" applyAlignment="1">
      <alignment horizontal="center" vertical="center"/>
    </xf>
    <xf numFmtId="0" fontId="76" fillId="0" borderId="0" xfId="4" applyFont="1" applyFill="1" applyBorder="1" applyAlignment="1">
      <alignment horizontal="center"/>
    </xf>
    <xf numFmtId="0" fontId="76" fillId="0" borderId="0" xfId="4" applyFont="1" applyFill="1" applyBorder="1" applyAlignment="1">
      <alignment horizontal="left"/>
    </xf>
    <xf numFmtId="0" fontId="80" fillId="0" borderId="43" xfId="4" applyFont="1" applyFill="1" applyBorder="1" applyAlignment="1">
      <alignment horizontal="center" vertical="center"/>
    </xf>
    <xf numFmtId="0" fontId="80" fillId="0" borderId="8" xfId="4" applyFont="1" applyFill="1" applyBorder="1" applyAlignment="1">
      <alignment horizontal="center" vertical="center"/>
    </xf>
    <xf numFmtId="0" fontId="80" fillId="0" borderId="44" xfId="4" applyFont="1" applyFill="1" applyBorder="1" applyAlignment="1">
      <alignment horizontal="center" vertical="center"/>
    </xf>
    <xf numFmtId="0" fontId="80" fillId="0" borderId="47" xfId="4" applyFont="1" applyFill="1" applyBorder="1" applyAlignment="1">
      <alignment horizontal="center" vertical="center"/>
    </xf>
    <xf numFmtId="0" fontId="80" fillId="0" borderId="9" xfId="4" applyFont="1" applyFill="1" applyBorder="1" applyAlignment="1">
      <alignment horizontal="center" vertical="center"/>
    </xf>
    <xf numFmtId="0" fontId="80" fillId="0" borderId="11" xfId="4" applyFont="1" applyFill="1" applyBorder="1" applyAlignment="1">
      <alignment horizontal="center" vertical="center"/>
    </xf>
    <xf numFmtId="0" fontId="80" fillId="0" borderId="48" xfId="4" applyFont="1" applyFill="1" applyBorder="1" applyAlignment="1">
      <alignment horizontal="center"/>
    </xf>
    <xf numFmtId="0" fontId="80" fillId="0" borderId="49" xfId="4" applyFont="1" applyFill="1" applyBorder="1" applyAlignment="1">
      <alignment horizontal="center"/>
    </xf>
    <xf numFmtId="0" fontId="80" fillId="0" borderId="50" xfId="4" applyFont="1" applyFill="1" applyBorder="1" applyAlignment="1">
      <alignment horizontal="center"/>
    </xf>
    <xf numFmtId="0" fontId="80" fillId="2" borderId="43" xfId="4" applyFont="1" applyFill="1" applyBorder="1" applyAlignment="1">
      <alignment horizontal="center" vertical="center"/>
    </xf>
    <xf numFmtId="0" fontId="80" fillId="2" borderId="8" xfId="4" applyFont="1" applyFill="1" applyBorder="1" applyAlignment="1">
      <alignment horizontal="center" vertical="center"/>
    </xf>
    <xf numFmtId="0" fontId="19" fillId="0" borderId="10" xfId="0" applyFont="1" applyBorder="1" applyAlignment="1">
      <alignment horizontal="center" vertical="center"/>
    </xf>
    <xf numFmtId="0" fontId="13" fillId="0" borderId="10" xfId="0" applyFont="1" applyBorder="1" applyAlignment="1">
      <alignment horizontal="center" vertical="center"/>
    </xf>
    <xf numFmtId="0" fontId="26" fillId="0" borderId="0" xfId="0" applyFont="1" applyAlignment="1">
      <alignment horizontal="left"/>
    </xf>
    <xf numFmtId="0" fontId="19" fillId="0" borderId="33" xfId="0" applyFont="1" applyBorder="1" applyAlignment="1">
      <alignment horizontal="left"/>
    </xf>
    <xf numFmtId="0" fontId="19" fillId="0" borderId="0" xfId="0" applyFont="1" applyBorder="1" applyAlignment="1">
      <alignment horizontal="left"/>
    </xf>
    <xf numFmtId="0" fontId="19" fillId="0" borderId="61" xfId="0" applyFont="1" applyBorder="1" applyAlignment="1">
      <alignment horizontal="center" vertical="center"/>
    </xf>
    <xf numFmtId="0" fontId="19" fillId="0" borderId="54" xfId="0" applyFont="1" applyBorder="1" applyAlignment="1">
      <alignment horizontal="center" vertical="center"/>
    </xf>
    <xf numFmtId="0" fontId="11" fillId="0" borderId="0" xfId="0" applyFont="1" applyAlignment="1">
      <alignment horizontal="center"/>
    </xf>
    <xf numFmtId="0" fontId="13" fillId="0" borderId="0" xfId="0" applyFont="1" applyAlignment="1">
      <alignment horizontal="center"/>
    </xf>
    <xf numFmtId="0" fontId="55" fillId="0" borderId="0" xfId="0" applyFont="1" applyAlignment="1">
      <alignment horizontal="center"/>
    </xf>
    <xf numFmtId="0" fontId="72" fillId="0" borderId="51" xfId="0" applyFont="1" applyBorder="1" applyAlignment="1">
      <alignment horizontal="center" vertical="center"/>
    </xf>
    <xf numFmtId="0" fontId="72" fillId="0" borderId="61" xfId="0" applyFont="1" applyBorder="1" applyAlignment="1">
      <alignment horizontal="center" vertical="center"/>
    </xf>
    <xf numFmtId="0" fontId="72" fillId="0" borderId="51" xfId="0" applyFont="1" applyBorder="1" applyAlignment="1">
      <alignment horizontal="center"/>
    </xf>
    <xf numFmtId="0" fontId="73" fillId="0" borderId="0" xfId="0" applyFont="1" applyBorder="1" applyAlignment="1">
      <alignment horizontal="center"/>
    </xf>
    <xf numFmtId="0" fontId="72" fillId="0" borderId="33" xfId="0" applyFont="1" applyBorder="1" applyAlignment="1">
      <alignment horizontal="left"/>
    </xf>
    <xf numFmtId="0" fontId="72" fillId="0" borderId="0" xfId="0" applyFont="1" applyBorder="1" applyAlignment="1">
      <alignment horizontal="left"/>
    </xf>
    <xf numFmtId="0" fontId="72" fillId="0" borderId="54" xfId="0" applyFont="1" applyBorder="1" applyAlignment="1">
      <alignment horizontal="center" vertical="center"/>
    </xf>
    <xf numFmtId="0" fontId="73" fillId="0" borderId="0" xfId="5" applyFont="1" applyAlignment="1">
      <alignment horizontal="center"/>
    </xf>
    <xf numFmtId="0" fontId="70" fillId="0" borderId="0" xfId="5" applyFont="1" applyAlignment="1">
      <alignment horizontal="center"/>
    </xf>
    <xf numFmtId="0" fontId="72" fillId="0" borderId="0" xfId="5" applyFont="1" applyAlignment="1">
      <alignment horizontal="center"/>
    </xf>
    <xf numFmtId="0" fontId="72" fillId="0" borderId="24" xfId="5" applyFont="1" applyBorder="1" applyAlignment="1">
      <alignment horizontal="center" vertical="center"/>
    </xf>
    <xf numFmtId="0" fontId="72" fillId="0" borderId="44" xfId="5" applyFont="1" applyBorder="1" applyAlignment="1">
      <alignment horizontal="center" vertical="center"/>
    </xf>
    <xf numFmtId="0" fontId="72" fillId="0" borderId="9" xfId="5" applyFont="1" applyBorder="1" applyAlignment="1">
      <alignment horizontal="center" vertical="center"/>
    </xf>
    <xf numFmtId="0" fontId="73" fillId="0" borderId="0" xfId="5" applyFont="1" applyBorder="1" applyAlignment="1">
      <alignment horizontal="center"/>
    </xf>
    <xf numFmtId="0" fontId="72" fillId="0" borderId="33" xfId="5" applyFont="1" applyBorder="1" applyAlignment="1">
      <alignment horizontal="left"/>
    </xf>
    <xf numFmtId="0" fontId="72" fillId="0" borderId="0" xfId="5" applyFont="1" applyBorder="1" applyAlignment="1">
      <alignment horizontal="left"/>
    </xf>
    <xf numFmtId="0" fontId="72" fillId="0" borderId="24" xfId="5" applyFont="1" applyBorder="1" applyAlignment="1">
      <alignment horizontal="center"/>
    </xf>
    <xf numFmtId="0" fontId="73" fillId="0" borderId="46" xfId="5" applyFont="1" applyBorder="1" applyAlignment="1">
      <alignment horizontal="center"/>
    </xf>
    <xf numFmtId="0" fontId="13" fillId="0" borderId="0" xfId="97" applyFont="1" applyBorder="1" applyAlignment="1">
      <alignment horizontal="center" vertical="center"/>
    </xf>
    <xf numFmtId="0" fontId="13" fillId="0" borderId="0" xfId="97" applyFont="1" applyBorder="1" applyAlignment="1">
      <alignment horizontal="center"/>
    </xf>
    <xf numFmtId="0" fontId="16" fillId="0" borderId="24" xfId="97" applyNumberFormat="1" applyFont="1" applyFill="1" applyBorder="1" applyAlignment="1" applyProtection="1">
      <alignment horizontal="center" vertical="center" wrapText="1"/>
    </xf>
    <xf numFmtId="0" fontId="110" fillId="64" borderId="24" xfId="97" applyNumberFormat="1" applyFont="1" applyFill="1" applyBorder="1" applyAlignment="1" applyProtection="1">
      <alignment horizontal="center" vertical="center" wrapText="1"/>
    </xf>
    <xf numFmtId="0" fontId="12" fillId="0" borderId="0" xfId="97" applyFont="1" applyBorder="1" applyAlignment="1">
      <alignment horizontal="center"/>
    </xf>
    <xf numFmtId="0" fontId="110" fillId="0" borderId="24" xfId="97" applyNumberFormat="1" applyFont="1" applyFill="1" applyBorder="1" applyAlignment="1" applyProtection="1">
      <alignment horizontal="center" vertical="center" wrapText="1"/>
    </xf>
    <xf numFmtId="0" fontId="142" fillId="64" borderId="24" xfId="97" applyNumberFormat="1" applyFont="1" applyFill="1" applyBorder="1" applyAlignment="1" applyProtection="1">
      <alignment horizontal="center" vertical="center" wrapText="1"/>
    </xf>
    <xf numFmtId="0" fontId="13" fillId="0" borderId="24" xfId="97" applyFont="1" applyBorder="1" applyAlignment="1">
      <alignment horizontal="center"/>
    </xf>
    <xf numFmtId="0" fontId="13" fillId="0" borderId="24" xfId="97" applyFont="1" applyBorder="1" applyAlignment="1">
      <alignment horizontal="center" vertical="center"/>
    </xf>
    <xf numFmtId="0" fontId="13" fillId="0" borderId="35" xfId="97" applyFont="1" applyBorder="1" applyAlignment="1">
      <alignment horizontal="center"/>
    </xf>
    <xf numFmtId="0" fontId="13" fillId="0" borderId="38" xfId="97" applyFont="1" applyBorder="1" applyAlignment="1">
      <alignment horizontal="center"/>
    </xf>
    <xf numFmtId="0" fontId="13" fillId="0" borderId="37" xfId="97" applyFont="1" applyBorder="1" applyAlignment="1">
      <alignment horizontal="center" vertical="center"/>
    </xf>
    <xf numFmtId="0" fontId="13" fillId="0" borderId="34" xfId="97" applyFont="1" applyBorder="1" applyAlignment="1">
      <alignment horizontal="center" vertical="center"/>
    </xf>
    <xf numFmtId="0" fontId="13" fillId="0" borderId="36" xfId="97" applyFont="1" applyBorder="1" applyAlignment="1">
      <alignment horizontal="center" vertical="center"/>
    </xf>
    <xf numFmtId="0" fontId="13" fillId="0" borderId="25" xfId="97" applyFont="1" applyBorder="1" applyAlignment="1">
      <alignment horizontal="center" vertical="center"/>
    </xf>
    <xf numFmtId="0" fontId="19" fillId="0" borderId="33" xfId="97" applyFont="1" applyBorder="1" applyAlignment="1">
      <alignment horizontal="left"/>
    </xf>
    <xf numFmtId="0" fontId="19" fillId="0" borderId="0" xfId="97" applyFont="1" applyBorder="1" applyAlignment="1">
      <alignment horizontal="left"/>
    </xf>
    <xf numFmtId="0" fontId="83" fillId="0" borderId="48" xfId="0" applyFont="1" applyBorder="1" applyAlignment="1">
      <alignment horizontal="center"/>
    </xf>
    <xf numFmtId="0" fontId="83" fillId="0" borderId="49" xfId="0" applyFont="1" applyBorder="1" applyAlignment="1">
      <alignment horizontal="center"/>
    </xf>
    <xf numFmtId="0" fontId="83" fillId="0" borderId="50" xfId="0" applyFont="1" applyBorder="1" applyAlignment="1">
      <alignment horizontal="center"/>
    </xf>
    <xf numFmtId="0" fontId="83" fillId="0" borderId="43" xfId="0" applyFont="1" applyBorder="1" applyAlignment="1">
      <alignment horizontal="center" vertical="center"/>
    </xf>
    <xf numFmtId="0" fontId="83" fillId="0" borderId="8" xfId="0" applyFont="1" applyBorder="1" applyAlignment="1">
      <alignment horizontal="center" vertical="center"/>
    </xf>
    <xf numFmtId="0" fontId="84" fillId="0" borderId="43" xfId="0" applyFont="1" applyBorder="1" applyAlignment="1">
      <alignment horizontal="center" vertical="center"/>
    </xf>
    <xf numFmtId="0" fontId="84" fillId="0" borderId="8" xfId="0" applyFont="1" applyBorder="1" applyAlignment="1">
      <alignment horizontal="center" vertical="center"/>
    </xf>
    <xf numFmtId="0" fontId="4" fillId="0" borderId="10" xfId="0" applyFont="1" applyFill="1" applyBorder="1" applyAlignment="1">
      <alignment horizontal="left" vertical="center"/>
    </xf>
    <xf numFmtId="0" fontId="83" fillId="0" borderId="26" xfId="0" applyFont="1" applyBorder="1" applyAlignment="1">
      <alignment horizontal="center" vertical="center"/>
    </xf>
    <xf numFmtId="0" fontId="83" fillId="0" borderId="27" xfId="0" applyFont="1" applyBorder="1" applyAlignment="1">
      <alignment horizontal="center" vertical="center"/>
    </xf>
    <xf numFmtId="0" fontId="83" fillId="0" borderId="9" xfId="0" applyFont="1" applyBorder="1" applyAlignment="1">
      <alignment horizontal="center" vertical="center"/>
    </xf>
    <xf numFmtId="0" fontId="83" fillId="0" borderId="11" xfId="0" applyFont="1" applyBorder="1" applyAlignment="1">
      <alignment horizontal="center" vertical="center"/>
    </xf>
    <xf numFmtId="0" fontId="51" fillId="0" borderId="32" xfId="105" applyFont="1" applyFill="1" applyBorder="1" applyAlignment="1">
      <alignment horizontal="center"/>
    </xf>
    <xf numFmtId="0" fontId="49" fillId="0" borderId="0" xfId="105" applyFont="1" applyFill="1" applyAlignment="1">
      <alignment horizontal="center"/>
    </xf>
    <xf numFmtId="0" fontId="51" fillId="0" borderId="0" xfId="106" applyFont="1" applyFill="1" applyBorder="1" applyAlignment="1">
      <alignment horizontal="center"/>
    </xf>
    <xf numFmtId="0" fontId="49" fillId="0" borderId="24" xfId="105" applyFont="1" applyFill="1" applyBorder="1" applyAlignment="1">
      <alignment horizontal="center" vertical="center"/>
    </xf>
    <xf numFmtId="0" fontId="49" fillId="0" borderId="26" xfId="105" applyFont="1" applyFill="1" applyBorder="1" applyAlignment="1">
      <alignment horizontal="center" vertical="center"/>
    </xf>
    <xf numFmtId="0" fontId="49" fillId="0" borderId="9" xfId="105" applyFont="1" applyFill="1" applyBorder="1" applyAlignment="1">
      <alignment horizontal="center" vertical="center"/>
    </xf>
    <xf numFmtId="0" fontId="49" fillId="0" borderId="24" xfId="105" applyFont="1" applyFill="1" applyBorder="1" applyAlignment="1">
      <alignment horizontal="center"/>
    </xf>
    <xf numFmtId="0" fontId="48" fillId="0" borderId="0" xfId="105" applyFont="1" applyFill="1" applyAlignment="1">
      <alignment horizontal="center"/>
    </xf>
    <xf numFmtId="0" fontId="51" fillId="0" borderId="0" xfId="105" applyFont="1" applyFill="1" applyAlignment="1">
      <alignment horizontal="center"/>
    </xf>
    <xf numFmtId="0" fontId="13" fillId="0" borderId="3"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24" fillId="0" borderId="0" xfId="0" applyFont="1" applyBorder="1" applyAlignment="1">
      <alignment horizontal="center" vertical="center"/>
    </xf>
    <xf numFmtId="0" fontId="25" fillId="0" borderId="51" xfId="0" applyFont="1" applyBorder="1" applyAlignment="1">
      <alignment horizontal="center" vertical="center"/>
    </xf>
    <xf numFmtId="0" fontId="119" fillId="0" borderId="0" xfId="0" applyFont="1" applyBorder="1" applyAlignment="1">
      <alignment horizontal="center"/>
    </xf>
    <xf numFmtId="0" fontId="25" fillId="0" borderId="0" xfId="0" applyFont="1" applyBorder="1" applyAlignment="1">
      <alignment horizontal="center" vertical="center"/>
    </xf>
    <xf numFmtId="0" fontId="25" fillId="0" borderId="0" xfId="0" applyFont="1" applyBorder="1" applyAlignment="1">
      <alignment horizontal="left"/>
    </xf>
    <xf numFmtId="0" fontId="119" fillId="0" borderId="0" xfId="0" applyFont="1" applyBorder="1" applyAlignment="1">
      <alignment horizontal="center" vertical="center"/>
    </xf>
    <xf numFmtId="0" fontId="25" fillId="0" borderId="51" xfId="0" applyFont="1" applyBorder="1" applyAlignment="1">
      <alignment horizontal="center" vertical="center" wrapText="1"/>
    </xf>
    <xf numFmtId="0" fontId="25" fillId="0" borderId="51" xfId="0" applyFont="1" applyBorder="1" applyAlignment="1">
      <alignment horizontal="center"/>
    </xf>
    <xf numFmtId="0" fontId="25" fillId="0" borderId="0" xfId="0" applyFont="1" applyBorder="1" applyAlignment="1">
      <alignment horizontal="center"/>
    </xf>
    <xf numFmtId="0" fontId="24" fillId="0" borderId="0" xfId="0" applyFont="1" applyBorder="1" applyAlignment="1">
      <alignment horizontal="center"/>
    </xf>
    <xf numFmtId="0" fontId="25" fillId="0" borderId="0" xfId="0" applyFont="1" applyAlignment="1">
      <alignment horizontal="center"/>
    </xf>
    <xf numFmtId="0" fontId="150" fillId="0" borderId="51" xfId="0" applyFont="1" applyBorder="1" applyAlignment="1">
      <alignment horizontal="center" vertical="center"/>
    </xf>
    <xf numFmtId="0" fontId="150" fillId="0" borderId="51" xfId="0" applyNumberFormat="1" applyFont="1" applyFill="1" applyBorder="1" applyAlignment="1" applyProtection="1">
      <alignment horizontal="center" vertical="top" wrapText="1"/>
    </xf>
    <xf numFmtId="0" fontId="150" fillId="0" borderId="51" xfId="0" applyNumberFormat="1" applyFont="1" applyFill="1" applyBorder="1" applyAlignment="1" applyProtection="1">
      <alignment horizontal="left" vertical="top" wrapText="1"/>
    </xf>
    <xf numFmtId="164" fontId="150" fillId="0" borderId="51" xfId="0" applyNumberFormat="1" applyFont="1" applyFill="1" applyBorder="1" applyAlignment="1" applyProtection="1">
      <alignment horizontal="center" vertical="top" wrapText="1"/>
    </xf>
    <xf numFmtId="0" fontId="150" fillId="0" borderId="51" xfId="0" applyFont="1" applyBorder="1" applyAlignment="1">
      <alignment horizontal="center" vertical="top"/>
    </xf>
    <xf numFmtId="0" fontId="150" fillId="2" borderId="51" xfId="0" applyFont="1" applyFill="1" applyBorder="1" applyAlignment="1">
      <alignment horizontal="center" vertical="top"/>
    </xf>
    <xf numFmtId="0" fontId="150" fillId="0" borderId="51" xfId="0" applyFont="1" applyBorder="1" applyAlignment="1">
      <alignment horizontal="center" vertical="top" wrapText="1"/>
    </xf>
    <xf numFmtId="0" fontId="105" fillId="0" borderId="0" xfId="0" applyFont="1" applyAlignment="1">
      <alignment vertical="top"/>
    </xf>
    <xf numFmtId="0" fontId="150" fillId="0" borderId="51" xfId="0" applyNumberFormat="1" applyFont="1" applyFill="1" applyBorder="1" applyAlignment="1" applyProtection="1">
      <alignment horizontal="center" vertical="center" wrapText="1" readingOrder="1"/>
    </xf>
    <xf numFmtId="0" fontId="150" fillId="0" borderId="51" xfId="0" applyNumberFormat="1" applyFont="1" applyFill="1" applyBorder="1" applyAlignment="1" applyProtection="1">
      <alignment horizontal="left" vertical="center" wrapText="1" readingOrder="1"/>
    </xf>
    <xf numFmtId="0" fontId="150" fillId="0" borderId="51" xfId="0" applyNumberFormat="1" applyFont="1" applyFill="1" applyBorder="1" applyAlignment="1" applyProtection="1">
      <alignment horizontal="left" vertical="top" wrapText="1" readingOrder="1"/>
    </xf>
    <xf numFmtId="164" fontId="150" fillId="0" borderId="51" xfId="0" applyNumberFormat="1" applyFont="1" applyFill="1" applyBorder="1" applyAlignment="1" applyProtection="1">
      <alignment horizontal="center" vertical="center" wrapText="1" readingOrder="1"/>
    </xf>
    <xf numFmtId="0" fontId="150" fillId="0" borderId="51" xfId="0" applyFont="1" applyBorder="1" applyAlignment="1">
      <alignment horizontal="center"/>
    </xf>
    <xf numFmtId="0" fontId="105" fillId="0" borderId="0" xfId="0" applyFont="1"/>
    <xf numFmtId="0" fontId="150" fillId="0" borderId="0" xfId="0" applyFont="1" applyAlignment="1">
      <alignment vertical="top"/>
    </xf>
    <xf numFmtId="0" fontId="150" fillId="0" borderId="51" xfId="0" applyFont="1" applyBorder="1" applyAlignment="1">
      <alignment vertical="top" wrapText="1"/>
    </xf>
    <xf numFmtId="0" fontId="156" fillId="0" borderId="51" xfId="0" applyNumberFormat="1" applyFont="1" applyFill="1" applyBorder="1" applyAlignment="1" applyProtection="1">
      <alignment horizontal="left" vertical="center" wrapText="1" readingOrder="1"/>
    </xf>
    <xf numFmtId="0" fontId="150" fillId="0" borderId="51" xfId="0" applyFont="1" applyBorder="1" applyAlignment="1">
      <alignment horizontal="center" wrapText="1"/>
    </xf>
    <xf numFmtId="0" fontId="150" fillId="0" borderId="0" xfId="0" applyFont="1"/>
    <xf numFmtId="0" fontId="157" fillId="0" borderId="51" xfId="0" applyNumberFormat="1" applyFont="1" applyFill="1" applyBorder="1" applyAlignment="1" applyProtection="1">
      <alignment horizontal="left" vertical="center" wrapText="1" readingOrder="1"/>
    </xf>
    <xf numFmtId="0" fontId="150" fillId="0" borderId="51" xfId="0" applyFont="1" applyBorder="1" applyAlignment="1">
      <alignment horizontal="center" vertical="center" wrapText="1"/>
    </xf>
    <xf numFmtId="0" fontId="150" fillId="0" borderId="0" xfId="0" applyFont="1" applyBorder="1" applyAlignment="1">
      <alignment horizontal="center" vertical="top"/>
    </xf>
    <xf numFmtId="0" fontId="105" fillId="0" borderId="0" xfId="0" applyFont="1" applyBorder="1" applyAlignment="1">
      <alignment vertical="top"/>
    </xf>
    <xf numFmtId="0" fontId="150" fillId="0" borderId="0" xfId="0" applyFont="1" applyBorder="1" applyAlignment="1">
      <alignment vertical="top"/>
    </xf>
    <xf numFmtId="14" fontId="150" fillId="0" borderId="51" xfId="0" applyNumberFormat="1" applyFont="1" applyFill="1" applyBorder="1" applyAlignment="1" applyProtection="1">
      <alignment horizontal="center" vertical="center" wrapText="1" readingOrder="1"/>
    </xf>
    <xf numFmtId="0" fontId="150" fillId="0" borderId="0" xfId="0" applyFont="1" applyBorder="1" applyAlignment="1">
      <alignment horizontal="center" vertical="center"/>
    </xf>
    <xf numFmtId="0" fontId="105" fillId="0" borderId="0" xfId="0" applyFont="1" applyBorder="1"/>
    <xf numFmtId="0" fontId="150" fillId="0" borderId="0" xfId="0" applyFont="1" applyBorder="1"/>
  </cellXfs>
  <cellStyles count="112">
    <cellStyle name="20% - Accent1 2" xfId="16"/>
    <cellStyle name="20% - Accent1 2 2" xfId="74"/>
    <cellStyle name="20% - Accent2 2" xfId="17"/>
    <cellStyle name="20% - Accent2 2 2" xfId="75"/>
    <cellStyle name="20% - Accent3 2" xfId="18"/>
    <cellStyle name="20% - Accent3 2 2" xfId="66"/>
    <cellStyle name="20% - Accent4 2" xfId="19"/>
    <cellStyle name="20% - Accent4 2 2" xfId="71"/>
    <cellStyle name="20% - Accent5 2" xfId="20"/>
    <cellStyle name="20% - Accent5 2 2" xfId="77"/>
    <cellStyle name="20% - Accent6 2" xfId="21"/>
    <cellStyle name="20% - Accent6 2 2" xfId="79"/>
    <cellStyle name="40% - Accent1 2" xfId="22"/>
    <cellStyle name="40% - Accent1 2 2" xfId="80"/>
    <cellStyle name="40% - Accent2 2" xfId="23"/>
    <cellStyle name="40% - Accent2 2 2" xfId="68"/>
    <cellStyle name="40% - Accent3 2" xfId="24"/>
    <cellStyle name="40% - Accent3 2 2" xfId="81"/>
    <cellStyle name="40% - Accent4 2" xfId="25"/>
    <cellStyle name="40% - Accent4 2 2" xfId="70"/>
    <cellStyle name="40% - Accent5 2" xfId="26"/>
    <cellStyle name="40% - Accent5 2 2" xfId="82"/>
    <cellStyle name="40% - Accent6 2" xfId="27"/>
    <cellStyle name="40% - Accent6 2 2" xfId="83"/>
    <cellStyle name="60% - Accent1 2" xfId="28"/>
    <cellStyle name="60% - Accent1 2 2" xfId="76"/>
    <cellStyle name="60% - Accent2 2" xfId="29"/>
    <cellStyle name="60% - Accent2 2 2" xfId="78"/>
    <cellStyle name="60% - Accent3 2" xfId="30"/>
    <cellStyle name="60% - Accent3 2 2" xfId="67"/>
    <cellStyle name="60% - Accent4 2" xfId="31"/>
    <cellStyle name="60% - Accent4 2 2" xfId="73"/>
    <cellStyle name="60% - Accent5 2" xfId="32"/>
    <cellStyle name="60% - Accent5 2 2" xfId="84"/>
    <cellStyle name="60% - Accent6 2" xfId="33"/>
    <cellStyle name="60% - Accent6 2 2" xfId="85"/>
    <cellStyle name="Accent1 2" xfId="34"/>
    <cellStyle name="Accent1 2 2" xfId="86"/>
    <cellStyle name="Accent2 2" xfId="35"/>
    <cellStyle name="Accent2 2 2" xfId="87"/>
    <cellStyle name="Accent3 2" xfId="36"/>
    <cellStyle name="Accent3 2 2" xfId="88"/>
    <cellStyle name="Accent4 2" xfId="37"/>
    <cellStyle name="Accent4 2 2" xfId="72"/>
    <cellStyle name="Accent5 2" xfId="38"/>
    <cellStyle name="Accent5 2 2" xfId="89"/>
    <cellStyle name="Accent6 2" xfId="39"/>
    <cellStyle name="Accent6 2 2" xfId="90"/>
    <cellStyle name="Bad 2" xfId="40"/>
    <cellStyle name="Bad 2 2" xfId="91"/>
    <cellStyle name="Calculation 2" xfId="41"/>
    <cellStyle name="Calculation 2 2" xfId="92"/>
    <cellStyle name="Check Cell 2" xfId="42"/>
    <cellStyle name="Check Cell 2 2" xfId="93"/>
    <cellStyle name="Comma 2" xfId="14"/>
    <cellStyle name="Explanatory Text 2" xfId="43"/>
    <cellStyle name="Good 2" xfId="44"/>
    <cellStyle name="Good 2 2" xfId="94"/>
    <cellStyle name="Heading 1 2" xfId="45"/>
    <cellStyle name="Heading 2 2" xfId="46"/>
    <cellStyle name="Heading 3 2" xfId="47"/>
    <cellStyle name="Heading 4 2" xfId="48"/>
    <cellStyle name="Input 2" xfId="49"/>
    <cellStyle name="Input 2 2" xfId="95"/>
    <cellStyle name="Linked Cell 2" xfId="50"/>
    <cellStyle name="Neutral 2" xfId="51"/>
    <cellStyle name="Neutral 2 2" xfId="96"/>
    <cellStyle name="Normal" xfId="0" builtinId="0"/>
    <cellStyle name="Normal 10" xfId="9"/>
    <cellStyle name="Normal 11" xfId="10"/>
    <cellStyle name="Normal 12" xfId="11"/>
    <cellStyle name="Normal 13" xfId="15"/>
    <cellStyle name="Normal 13 2" xfId="97"/>
    <cellStyle name="Normal 14" xfId="12"/>
    <cellStyle name="Normal 15" xfId="13"/>
    <cellStyle name="Normal 16" xfId="63"/>
    <cellStyle name="Normal 16 2" xfId="98"/>
    <cellStyle name="Normal 17" xfId="4"/>
    <cellStyle name="Normal 18" xfId="3"/>
    <cellStyle name="Normal 18 2" xfId="99"/>
    <cellStyle name="Normal 19" xfId="65"/>
    <cellStyle name="Normal 2" xfId="52"/>
    <cellStyle name="Normal 2 2" xfId="2"/>
    <cellStyle name="Normal 2 2 2" xfId="53"/>
    <cellStyle name="Normal 2 2 3" xfId="107"/>
    <cellStyle name="Normal 20" xfId="106"/>
    <cellStyle name="Normal 20 2" xfId="108"/>
    <cellStyle name="Normal 21" xfId="110"/>
    <cellStyle name="Normal 21 2" xfId="109"/>
    <cellStyle name="Normal 22" xfId="111"/>
    <cellStyle name="Normal 3" xfId="54"/>
    <cellStyle name="Normal 4" xfId="55"/>
    <cellStyle name="Normal 4 2" xfId="64"/>
    <cellStyle name="Normal 4 2 2" xfId="101"/>
    <cellStyle name="Normal 4 3" xfId="100"/>
    <cellStyle name="Normal 5" xfId="56"/>
    <cellStyle name="Normal 5 2" xfId="102"/>
    <cellStyle name="Normal 6" xfId="5"/>
    <cellStyle name="Normal 6 2" xfId="1"/>
    <cellStyle name="Normal 6 2 2" xfId="105"/>
    <cellStyle name="Normal 7" xfId="6"/>
    <cellStyle name="Normal 8" xfId="7"/>
    <cellStyle name="Normal 9" xfId="8"/>
    <cellStyle name="Note 2" xfId="57"/>
    <cellStyle name="Note 2 2" xfId="103"/>
    <cellStyle name="Output 2" xfId="58"/>
    <cellStyle name="Output 2 2" xfId="104"/>
    <cellStyle name="Percent 2" xfId="59"/>
    <cellStyle name="Title 2" xfId="60"/>
    <cellStyle name="Title 2 2" xfId="69"/>
    <cellStyle name="Total 2" xfId="61"/>
    <cellStyle name="Warning Text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xdr:cNvSpPr>
          <a:spLocks noChangeShapeType="1"/>
        </xdr:cNvSpPr>
      </xdr:nvSpPr>
      <xdr:spPr>
        <a:xfrm>
          <a:off x="5419724" y="676275"/>
          <a:ext cx="1800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xdr:cNvSpPr>
          <a:spLocks noChangeShapeType="1"/>
        </xdr:cNvSpPr>
      </xdr:nvSpPr>
      <xdr:spPr>
        <a:xfrm>
          <a:off x="790575" y="657225"/>
          <a:ext cx="15716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xdr:cNvSpPr>
          <a:spLocks noChangeShapeType="1"/>
        </xdr:cNvSpPr>
      </xdr:nvSpPr>
      <xdr:spPr>
        <a:xfrm>
          <a:off x="5419724" y="676275"/>
          <a:ext cx="1800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xdr:cNvSpPr>
          <a:spLocks noChangeShapeType="1"/>
        </xdr:cNvSpPr>
      </xdr:nvSpPr>
      <xdr:spPr>
        <a:xfrm>
          <a:off x="790575" y="657225"/>
          <a:ext cx="15716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a:xfrm>
          <a:off x="6048375" y="485775"/>
          <a:ext cx="1123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3" name="Line 4"/>
        <xdr:cNvSpPr>
          <a:spLocks noChangeShapeType="1"/>
        </xdr:cNvSpPr>
      </xdr:nvSpPr>
      <xdr:spPr>
        <a:xfrm>
          <a:off x="495300" y="495300"/>
          <a:ext cx="1504950"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a:xfrm>
          <a:off x="6048375" y="485775"/>
          <a:ext cx="1123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 name="Line 8"/>
        <xdr:cNvSpPr>
          <a:spLocks noChangeShapeType="1"/>
        </xdr:cNvSpPr>
      </xdr:nvSpPr>
      <xdr:spPr>
        <a:xfrm>
          <a:off x="495300" y="495300"/>
          <a:ext cx="1504950"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a:xfrm>
          <a:off x="6048375" y="485775"/>
          <a:ext cx="1123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a:xfrm>
          <a:off x="495300" y="495300"/>
          <a:ext cx="1504950"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a:xfrm>
          <a:off x="6048375" y="485775"/>
          <a:ext cx="1123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a:xfrm>
          <a:off x="495300" y="495300"/>
          <a:ext cx="1504950"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394585</xdr:colOff>
      <xdr:row>3</xdr:row>
      <xdr:rowOff>7179</xdr:rowOff>
    </xdr:from>
    <xdr:to>
      <xdr:col>14</xdr:col>
      <xdr:colOff>307802</xdr:colOff>
      <xdr:row>3</xdr:row>
      <xdr:rowOff>7179</xdr:rowOff>
    </xdr:to>
    <xdr:sp macro="" textlink="">
      <xdr:nvSpPr>
        <xdr:cNvPr id="2" name="Line 3">
          <a:extLst>
            <a:ext uri="{FF2B5EF4-FFF2-40B4-BE49-F238E27FC236}">
              <a16:creationId xmlns="" xmlns:a16="http://schemas.microsoft.com/office/drawing/2014/main" id="{00000000-0008-0000-0400-000002000000}"/>
            </a:ext>
          </a:extLst>
        </xdr:cNvPr>
        <xdr:cNvSpPr>
          <a:spLocks noChangeShapeType="1"/>
        </xdr:cNvSpPr>
      </xdr:nvSpPr>
      <xdr:spPr bwMode="auto">
        <a:xfrm>
          <a:off x="5719060" y="607254"/>
          <a:ext cx="19229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3</xdr:row>
      <xdr:rowOff>19050</xdr:rowOff>
    </xdr:from>
    <xdr:to>
      <xdr:col>3</xdr:col>
      <xdr:colOff>133350</xdr:colOff>
      <xdr:row>3</xdr:row>
      <xdr:rowOff>19050</xdr:rowOff>
    </xdr:to>
    <xdr:sp macro="" textlink="">
      <xdr:nvSpPr>
        <xdr:cNvPr id="3" name="Line 3">
          <a:extLst>
            <a:ext uri="{FF2B5EF4-FFF2-40B4-BE49-F238E27FC236}">
              <a16:creationId xmlns="" xmlns:a16="http://schemas.microsoft.com/office/drawing/2014/main" id="{00000000-0008-0000-0400-000003000000}"/>
            </a:ext>
          </a:extLst>
        </xdr:cNvPr>
        <xdr:cNvSpPr>
          <a:spLocks noChangeShapeType="1"/>
        </xdr:cNvSpPr>
      </xdr:nvSpPr>
      <xdr:spPr bwMode="auto">
        <a:xfrm>
          <a:off x="628650" y="619125"/>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226723</xdr:colOff>
      <xdr:row>20</xdr:row>
      <xdr:rowOff>67070</xdr:rowOff>
    </xdr:from>
    <xdr:to>
      <xdr:col>2</xdr:col>
      <xdr:colOff>227083</xdr:colOff>
      <xdr:row>20</xdr:row>
      <xdr:rowOff>67430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 xmlns:a16="http://schemas.microsoft.com/office/drawing/2014/main" id="{00000000-0008-0000-0400-000004000000}"/>
                </a:ext>
              </a:extLst>
            </xdr14:cNvPr>
            <xdr14:cNvContentPartPr/>
          </xdr14:nvContentPartPr>
          <xdr14:nvPr macro=""/>
          <xdr14:xfrm>
            <a:off x="1473840" y="4277520"/>
            <a:ext cx="360" cy="360"/>
          </xdr14:xfrm>
        </xdr:contentPart>
      </mc:Choice>
      <mc:Fallback xmlns="">
        <xdr:pic>
          <xdr:nvPicPr>
            <xdr:cNvPr id="5" name="Ink 4">
              <a:extLst>
                <a:ext uri="{FF2B5EF4-FFF2-40B4-BE49-F238E27FC236}">
                  <a16:creationId xmlns:a16="http://schemas.microsoft.com/office/drawing/2014/main" id="{D1A81CAA-870F-384C-ACD0-E8FBC739CD96}"/>
                </a:ext>
              </a:extLst>
            </xdr:cNvPr>
            <xdr:cNvPicPr/>
          </xdr:nvPicPr>
          <xdr:blipFill>
            <a:blip xmlns:r="http://schemas.openxmlformats.org/officeDocument/2006/relationships" r:embed="rId2"/>
            <a:stretch>
              <a:fillRect/>
            </a:stretch>
          </xdr:blipFill>
          <xdr:spPr>
            <a:xfrm>
              <a:off x="1465200" y="4268520"/>
              <a:ext cx="18000" cy="18000"/>
            </a:xfrm>
            <a:prstGeom prst="rect">
              <a:avLst/>
            </a:prstGeom>
          </xdr:spPr>
        </xdr:pic>
      </mc:Fallback>
    </mc:AlternateContent>
    <xdr:clientData/>
  </xdr:twoCellAnchor>
  <xdr:twoCellAnchor editAs="oneCell">
    <xdr:from>
      <xdr:col>2</xdr:col>
      <xdr:colOff>226723</xdr:colOff>
      <xdr:row>18</xdr:row>
      <xdr:rowOff>67070</xdr:rowOff>
    </xdr:from>
    <xdr:to>
      <xdr:col>2</xdr:col>
      <xdr:colOff>227083</xdr:colOff>
      <xdr:row>18</xdr:row>
      <xdr:rowOff>67430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 xmlns:a16="http://schemas.microsoft.com/office/drawing/2014/main" id="{00000000-0008-0000-0400-000009000000}"/>
                </a:ext>
              </a:extLst>
            </xdr14:cNvPr>
            <xdr14:cNvContentPartPr/>
          </xdr14:nvContentPartPr>
          <xdr14:nvPr macro=""/>
          <xdr14:xfrm>
            <a:off x="1473840" y="4277520"/>
            <a:ext cx="360" cy="360"/>
          </xdr14:xfrm>
        </xdr:contentPart>
      </mc:Choice>
      <mc:Fallback xmlns="">
        <xdr:pic>
          <xdr:nvPicPr>
            <xdr:cNvPr id="5" name="Ink 4">
              <a:extLst>
                <a:ext uri="{FF2B5EF4-FFF2-40B4-BE49-F238E27FC236}">
                  <a16:creationId xmlns:a16="http://schemas.microsoft.com/office/drawing/2014/main" id="{D1A81CAA-870F-384C-ACD0-E8FBC739CD96}"/>
                </a:ext>
              </a:extLst>
            </xdr:cNvPr>
            <xdr:cNvPicPr/>
          </xdr:nvPicPr>
          <xdr:blipFill>
            <a:blip xmlns:r="http://schemas.openxmlformats.org/officeDocument/2006/relationships" r:embed="rId4"/>
            <a:stretch>
              <a:fillRect/>
            </a:stretch>
          </xdr:blipFill>
          <xdr:spPr>
            <a:xfrm>
              <a:off x="1465200" y="4268520"/>
              <a:ext cx="18000" cy="18000"/>
            </a:xfrm>
            <a:prstGeom prst="rect">
              <a:avLst/>
            </a:prstGeom>
          </xdr:spPr>
        </xdr:pic>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333375</xdr:colOff>
      <xdr:row>3</xdr:row>
      <xdr:rowOff>0</xdr:rowOff>
    </xdr:from>
    <xdr:to>
      <xdr:col>13</xdr:col>
      <xdr:colOff>485775</xdr:colOff>
      <xdr:row>3</xdr:row>
      <xdr:rowOff>0</xdr:rowOff>
    </xdr:to>
    <xdr:sp macro="" textlink="">
      <xdr:nvSpPr>
        <xdr:cNvPr id="2"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3"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6"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1"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2"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667500" y="485775"/>
          <a:ext cx="1676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a:extLst>
            <a:ext uri="{FF2B5EF4-FFF2-40B4-BE49-F238E27FC236}">
              <a16:creationId xmlns="" xmlns:a16="http://schemas.microsoft.com/office/drawing/2014/main" id="{00000000-0008-0000-1900-000003000000}"/>
            </a:ext>
          </a:extLst>
        </xdr:cNvPr>
        <xdr:cNvSpPr>
          <a:spLocks noChangeShapeType="1"/>
        </xdr:cNvSpPr>
      </xdr:nvSpPr>
      <xdr:spPr bwMode="auto">
        <a:xfrm>
          <a:off x="857250" y="495300"/>
          <a:ext cx="118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3">
          <a:extLst>
            <a:ext uri="{FF2B5EF4-FFF2-40B4-BE49-F238E27FC236}">
              <a16:creationId xmlns="" xmlns:a16="http://schemas.microsoft.com/office/drawing/2014/main" id="{00000000-0008-0000-1900-000004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7">
          <a:extLst>
            <a:ext uri="{FF2B5EF4-FFF2-40B4-BE49-F238E27FC236}">
              <a16:creationId xmlns="" xmlns:a16="http://schemas.microsoft.com/office/drawing/2014/main" id="{00000000-0008-0000-1900-000005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a:extLst>
            <a:ext uri="{FF2B5EF4-FFF2-40B4-BE49-F238E27FC236}">
              <a16:creationId xmlns="" xmlns:a16="http://schemas.microsoft.com/office/drawing/2014/main" id="{00000000-0008-0000-1900-000006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7" name="Line 3">
          <a:extLst>
            <a:ext uri="{FF2B5EF4-FFF2-40B4-BE49-F238E27FC236}">
              <a16:creationId xmlns="" xmlns:a16="http://schemas.microsoft.com/office/drawing/2014/main" id="{00000000-0008-0000-1900-000007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a:extLst>
            <a:ext uri="{FF2B5EF4-FFF2-40B4-BE49-F238E27FC236}">
              <a16:creationId xmlns="" xmlns:a16="http://schemas.microsoft.com/office/drawing/2014/main" id="{00000000-0008-0000-1900-000008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 xmlns:a16="http://schemas.microsoft.com/office/drawing/2014/main" id="{00000000-0008-0000-1900-000009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a:extLst>
            <a:ext uri="{FF2B5EF4-FFF2-40B4-BE49-F238E27FC236}">
              <a16:creationId xmlns="" xmlns:a16="http://schemas.microsoft.com/office/drawing/2014/main" id="{00000000-0008-0000-1900-00000A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7">
          <a:extLst>
            <a:ext uri="{FF2B5EF4-FFF2-40B4-BE49-F238E27FC236}">
              <a16:creationId xmlns="" xmlns:a16="http://schemas.microsoft.com/office/drawing/2014/main" id="{00000000-0008-0000-1900-00000B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a:extLst>
            <a:ext uri="{FF2B5EF4-FFF2-40B4-BE49-F238E27FC236}">
              <a16:creationId xmlns="" xmlns:a16="http://schemas.microsoft.com/office/drawing/2014/main" id="{00000000-0008-0000-1900-00000C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3">
          <a:extLst>
            <a:ext uri="{FF2B5EF4-FFF2-40B4-BE49-F238E27FC236}">
              <a16:creationId xmlns="" xmlns:a16="http://schemas.microsoft.com/office/drawing/2014/main" id="{00000000-0008-0000-1900-00000D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4" name="Line 7">
          <a:extLst>
            <a:ext uri="{FF2B5EF4-FFF2-40B4-BE49-F238E27FC236}">
              <a16:creationId xmlns="" xmlns:a16="http://schemas.microsoft.com/office/drawing/2014/main" id="{00000000-0008-0000-1900-00000E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a:extLst>
            <a:ext uri="{FF2B5EF4-FFF2-40B4-BE49-F238E27FC236}">
              <a16:creationId xmlns="" xmlns:a16="http://schemas.microsoft.com/office/drawing/2014/main" id="{00000000-0008-0000-1900-00000F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57150</xdr:colOff>
      <xdr:row>3</xdr:row>
      <xdr:rowOff>38100</xdr:rowOff>
    </xdr:from>
    <xdr:to>
      <xdr:col>13</xdr:col>
      <xdr:colOff>533400</xdr:colOff>
      <xdr:row>3</xdr:row>
      <xdr:rowOff>38100</xdr:rowOff>
    </xdr:to>
    <xdr:sp macro="" textlink="">
      <xdr:nvSpPr>
        <xdr:cNvPr id="2" name="Line 3">
          <a:extLst>
            <a:ext uri="{FF2B5EF4-FFF2-40B4-BE49-F238E27FC236}">
              <a16:creationId xmlns="" xmlns:a16="http://schemas.microsoft.com/office/drawing/2014/main" id="{00000000-0008-0000-0900-000002000000}"/>
            </a:ext>
          </a:extLst>
        </xdr:cNvPr>
        <xdr:cNvSpPr>
          <a:spLocks noChangeShapeType="1"/>
        </xdr:cNvSpPr>
      </xdr:nvSpPr>
      <xdr:spPr bwMode="auto">
        <a:xfrm>
          <a:off x="7667625" y="63817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a:extLst>
            <a:ext uri="{FF2B5EF4-FFF2-40B4-BE49-F238E27FC236}">
              <a16:creationId xmlns="" xmlns:a16="http://schemas.microsoft.com/office/drawing/2014/main" id="{00000000-0008-0000-0900-000003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 xmlns:a16="http://schemas.microsoft.com/office/drawing/2014/main" id="{00000000-0008-0000-0900-000004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 name="Line 8">
          <a:extLst>
            <a:ext uri="{FF2B5EF4-FFF2-40B4-BE49-F238E27FC236}">
              <a16:creationId xmlns="" xmlns:a16="http://schemas.microsoft.com/office/drawing/2014/main" id="{00000000-0008-0000-0900-000005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a:extLst>
            <a:ext uri="{FF2B5EF4-FFF2-40B4-BE49-F238E27FC236}">
              <a16:creationId xmlns="" xmlns:a16="http://schemas.microsoft.com/office/drawing/2014/main" id="{00000000-0008-0000-0900-000006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3</xdr:row>
      <xdr:rowOff>38100</xdr:rowOff>
    </xdr:from>
    <xdr:to>
      <xdr:col>13</xdr:col>
      <xdr:colOff>533400</xdr:colOff>
      <xdr:row>3</xdr:row>
      <xdr:rowOff>38100</xdr:rowOff>
    </xdr:to>
    <xdr:sp macro="" textlink="">
      <xdr:nvSpPr>
        <xdr:cNvPr id="7" name="Line 3">
          <a:extLst>
            <a:ext uri="{FF2B5EF4-FFF2-40B4-BE49-F238E27FC236}">
              <a16:creationId xmlns="" xmlns:a16="http://schemas.microsoft.com/office/drawing/2014/main" id="{00000000-0008-0000-0900-000007000000}"/>
            </a:ext>
          </a:extLst>
        </xdr:cNvPr>
        <xdr:cNvSpPr>
          <a:spLocks noChangeShapeType="1"/>
        </xdr:cNvSpPr>
      </xdr:nvSpPr>
      <xdr:spPr bwMode="auto">
        <a:xfrm>
          <a:off x="7667625" y="63817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8" name="Line 8">
          <a:extLst>
            <a:ext uri="{FF2B5EF4-FFF2-40B4-BE49-F238E27FC236}">
              <a16:creationId xmlns="" xmlns:a16="http://schemas.microsoft.com/office/drawing/2014/main" id="{00000000-0008-0000-0900-000008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 xmlns:a16="http://schemas.microsoft.com/office/drawing/2014/main" id="{00000000-0008-0000-0900-000009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 xmlns:a16="http://schemas.microsoft.com/office/drawing/2014/main" id="{00000000-0008-0000-0900-00000A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1" name="Line 8">
          <a:extLst>
            <a:ext uri="{FF2B5EF4-FFF2-40B4-BE49-F238E27FC236}">
              <a16:creationId xmlns="" xmlns:a16="http://schemas.microsoft.com/office/drawing/2014/main" id="{00000000-0008-0000-0900-00000B000000}"/>
            </a:ext>
          </a:extLst>
        </xdr:cNvPr>
        <xdr:cNvSpPr>
          <a:spLocks noChangeShapeType="1"/>
        </xdr:cNvSpPr>
      </xdr:nvSpPr>
      <xdr:spPr bwMode="auto">
        <a:xfrm>
          <a:off x="409575" y="609600"/>
          <a:ext cx="2000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333375</xdr:colOff>
      <xdr:row>3</xdr:row>
      <xdr:rowOff>0</xdr:rowOff>
    </xdr:from>
    <xdr:to>
      <xdr:col>14</xdr:col>
      <xdr:colOff>409575</xdr:colOff>
      <xdr:row>3</xdr:row>
      <xdr:rowOff>0</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a:xfrm>
          <a:off x="4638675" y="485775"/>
          <a:ext cx="828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3" name="Line 7">
          <a:extLst>
            <a:ext uri="{FF2B5EF4-FFF2-40B4-BE49-F238E27FC236}">
              <a16:creationId xmlns="" xmlns:a16="http://schemas.microsoft.com/office/drawing/2014/main" id="{00000000-0008-0000-0000-000003000000}"/>
            </a:ext>
          </a:extLst>
        </xdr:cNvPr>
        <xdr:cNvSpPr>
          <a:spLocks noChangeShapeType="1"/>
        </xdr:cNvSpPr>
      </xdr:nvSpPr>
      <xdr:spPr>
        <a:xfrm>
          <a:off x="4638675" y="485775"/>
          <a:ext cx="828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4" name="Line 8">
          <a:extLst>
            <a:ext uri="{FF2B5EF4-FFF2-40B4-BE49-F238E27FC236}">
              <a16:creationId xmlns="" xmlns:a16="http://schemas.microsoft.com/office/drawing/2014/main" id="{00000000-0008-0000-0000-000004000000}"/>
            </a:ext>
          </a:extLst>
        </xdr:cNvPr>
        <xdr:cNvSpPr>
          <a:spLocks noChangeShapeType="1"/>
        </xdr:cNvSpPr>
      </xdr:nvSpPr>
      <xdr:spPr>
        <a:xfrm>
          <a:off x="381000" y="495300"/>
          <a:ext cx="14954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5" name="Line 3">
          <a:extLst>
            <a:ext uri="{FF2B5EF4-FFF2-40B4-BE49-F238E27FC236}">
              <a16:creationId xmlns="" xmlns:a16="http://schemas.microsoft.com/office/drawing/2014/main" id="{00000000-0008-0000-0000-000005000000}"/>
            </a:ext>
          </a:extLst>
        </xdr:cNvPr>
        <xdr:cNvSpPr>
          <a:spLocks noChangeShapeType="1"/>
        </xdr:cNvSpPr>
      </xdr:nvSpPr>
      <xdr:spPr>
        <a:xfrm>
          <a:off x="4638675" y="485775"/>
          <a:ext cx="828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6" name="Line 7">
          <a:extLst>
            <a:ext uri="{FF2B5EF4-FFF2-40B4-BE49-F238E27FC236}">
              <a16:creationId xmlns="" xmlns:a16="http://schemas.microsoft.com/office/drawing/2014/main" id="{00000000-0008-0000-0000-000006000000}"/>
            </a:ext>
          </a:extLst>
        </xdr:cNvPr>
        <xdr:cNvSpPr>
          <a:spLocks noChangeShapeType="1"/>
        </xdr:cNvSpPr>
      </xdr:nvSpPr>
      <xdr:spPr>
        <a:xfrm>
          <a:off x="4638675" y="485775"/>
          <a:ext cx="828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7" name="Line 8">
          <a:extLst>
            <a:ext uri="{FF2B5EF4-FFF2-40B4-BE49-F238E27FC236}">
              <a16:creationId xmlns="" xmlns:a16="http://schemas.microsoft.com/office/drawing/2014/main" id="{00000000-0008-0000-0000-000007000000}"/>
            </a:ext>
          </a:extLst>
        </xdr:cNvPr>
        <xdr:cNvSpPr>
          <a:spLocks noChangeShapeType="1"/>
        </xdr:cNvSpPr>
      </xdr:nvSpPr>
      <xdr:spPr>
        <a:xfrm>
          <a:off x="381000" y="495300"/>
          <a:ext cx="14954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a:xfrm>
          <a:off x="5429249" y="647700"/>
          <a:ext cx="1504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00000000-0008-0000-0000-00000E000000}"/>
            </a:ext>
          </a:extLst>
        </xdr:cNvPr>
        <xdr:cNvSpPr>
          <a:spLocks noChangeShapeType="1"/>
        </xdr:cNvSpPr>
      </xdr:nvSpPr>
      <xdr:spPr>
        <a:xfrm>
          <a:off x="781050" y="628650"/>
          <a:ext cx="1419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00000000-0008-0000-0000-000002000000}"/>
            </a:ext>
          </a:extLst>
        </xdr:cNvPr>
        <xdr:cNvSpPr>
          <a:spLocks noChangeShapeType="1"/>
        </xdr:cNvSpPr>
      </xdr:nvSpPr>
      <xdr:spPr>
        <a:xfrm>
          <a:off x="5429249" y="647700"/>
          <a:ext cx="15049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00000000-0008-0000-0000-00000E000000}"/>
            </a:ext>
          </a:extLst>
        </xdr:cNvPr>
        <xdr:cNvSpPr>
          <a:spLocks noChangeShapeType="1"/>
        </xdr:cNvSpPr>
      </xdr:nvSpPr>
      <xdr:spPr>
        <a:xfrm>
          <a:off x="781050" y="628650"/>
          <a:ext cx="1419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305424" y="6762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790575" y="6572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438150</xdr:colOff>
      <xdr:row>2</xdr:row>
      <xdr:rowOff>47625</xdr:rowOff>
    </xdr:from>
    <xdr:to>
      <xdr:col>13</xdr:col>
      <xdr:colOff>85725</xdr:colOff>
      <xdr:row>2</xdr:row>
      <xdr:rowOff>47625</xdr:rowOff>
    </xdr:to>
    <xdr:sp macro="" textlink="">
      <xdr:nvSpPr>
        <xdr:cNvPr id="2"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3"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4"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5"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6"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7"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8"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9"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333375</xdr:colOff>
      <xdr:row>3</xdr:row>
      <xdr:rowOff>0</xdr:rowOff>
    </xdr:from>
    <xdr:to>
      <xdr:col>13</xdr:col>
      <xdr:colOff>485775</xdr:colOff>
      <xdr:row>3</xdr:row>
      <xdr:rowOff>0</xdr:rowOff>
    </xdr:to>
    <xdr:sp macro="" textlink="">
      <xdr:nvSpPr>
        <xdr:cNvPr id="2" name="Line 3">
          <a:extLst>
            <a:ext uri="{FF2B5EF4-FFF2-40B4-BE49-F238E27FC236}">
              <a16:creationId xmlns="" xmlns:a16="http://schemas.microsoft.com/office/drawing/2014/main" id="{BB4CD715-4B40-4D11-95CB-A0F172FE3189}"/>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3" name="Line 7">
          <a:extLst>
            <a:ext uri="{FF2B5EF4-FFF2-40B4-BE49-F238E27FC236}">
              <a16:creationId xmlns="" xmlns:a16="http://schemas.microsoft.com/office/drawing/2014/main" id="{3B37C9E1-DCE4-4DCC-9674-067ED77786F7}"/>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 xmlns:a16="http://schemas.microsoft.com/office/drawing/2014/main" id="{07C4A4CF-4731-4581-B0C7-87684E9C0AC9}"/>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3">
          <a:extLst>
            <a:ext uri="{FF2B5EF4-FFF2-40B4-BE49-F238E27FC236}">
              <a16:creationId xmlns="" xmlns:a16="http://schemas.microsoft.com/office/drawing/2014/main" id="{42237CA0-7AE6-4E6E-B52E-E00CB71BAD1F}"/>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6" name="Line 7">
          <a:extLst>
            <a:ext uri="{FF2B5EF4-FFF2-40B4-BE49-F238E27FC236}">
              <a16:creationId xmlns="" xmlns:a16="http://schemas.microsoft.com/office/drawing/2014/main" id="{A33C1225-9EBA-4658-BD96-1166A365A138}"/>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a:extLst>
            <a:ext uri="{FF2B5EF4-FFF2-40B4-BE49-F238E27FC236}">
              <a16:creationId xmlns="" xmlns:a16="http://schemas.microsoft.com/office/drawing/2014/main" id="{6E65B7A6-0450-46D2-AF44-7D2F8A97D5DF}"/>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a:extLst>
            <a:ext uri="{FF2B5EF4-FFF2-40B4-BE49-F238E27FC236}">
              <a16:creationId xmlns="" xmlns:a16="http://schemas.microsoft.com/office/drawing/2014/main" id="{2FBA7B9D-AAEA-4BB8-BFA7-B4432CD4685E}"/>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a:extLst>
            <a:ext uri="{FF2B5EF4-FFF2-40B4-BE49-F238E27FC236}">
              <a16:creationId xmlns="" xmlns:a16="http://schemas.microsoft.com/office/drawing/2014/main" id="{47E9F7B4-865D-4B58-9A5E-C36110DA5A19}"/>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 xmlns:a16="http://schemas.microsoft.com/office/drawing/2014/main" id="{9B73D4CD-ACE6-4576-A477-450C51A3EB5D}"/>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1" name="Line 3">
          <a:extLst>
            <a:ext uri="{FF2B5EF4-FFF2-40B4-BE49-F238E27FC236}">
              <a16:creationId xmlns="" xmlns:a16="http://schemas.microsoft.com/office/drawing/2014/main" id="{55115AA9-FBE8-4EA0-86BE-0CECD51CC268}"/>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2" name="Line 7">
          <a:extLst>
            <a:ext uri="{FF2B5EF4-FFF2-40B4-BE49-F238E27FC236}">
              <a16:creationId xmlns="" xmlns:a16="http://schemas.microsoft.com/office/drawing/2014/main" id="{4722E92C-AEEE-4817-A44A-B2FA24916FE5}"/>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a:extLst>
            <a:ext uri="{FF2B5EF4-FFF2-40B4-BE49-F238E27FC236}">
              <a16:creationId xmlns="" xmlns:a16="http://schemas.microsoft.com/office/drawing/2014/main" id="{39D428C2-0165-4396-8FAA-2598F9B9A6D6}"/>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29324" y="647700"/>
          <a:ext cx="1819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029324" y="647700"/>
          <a:ext cx="1819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00000000-0008-0000-1900-000003000000}"/>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6"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029324" y="647700"/>
          <a:ext cx="1819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7" name="Line 3">
          <a:extLst>
            <a:ext uri="{FF2B5EF4-FFF2-40B4-BE49-F238E27FC236}">
              <a16:creationId xmlns="" xmlns:a16="http://schemas.microsoft.com/office/drawing/2014/main" id="{00000000-0008-0000-1900-000003000000}"/>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314325</xdr:colOff>
      <xdr:row>3</xdr:row>
      <xdr:rowOff>28575</xdr:rowOff>
    </xdr:from>
    <xdr:to>
      <xdr:col>12</xdr:col>
      <xdr:colOff>466725</xdr:colOff>
      <xdr:row>3</xdr:row>
      <xdr:rowOff>28575</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bwMode="auto">
        <a:xfrm>
          <a:off x="6362700" y="62865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3" name="Line 8">
          <a:extLst>
            <a:ext uri="{FF2B5EF4-FFF2-40B4-BE49-F238E27FC236}">
              <a16:creationId xmlns="" xmlns:a16="http://schemas.microsoft.com/office/drawing/2014/main" id="{00000000-0008-0000-0000-000004000000}"/>
            </a:ext>
          </a:extLst>
        </xdr:cNvPr>
        <xdr:cNvSpPr>
          <a:spLocks noChangeShapeType="1"/>
        </xdr:cNvSpPr>
      </xdr:nvSpPr>
      <xdr:spPr bwMode="auto">
        <a:xfrm>
          <a:off x="751380" y="620548"/>
          <a:ext cx="18203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28574</xdr:colOff>
      <xdr:row>2</xdr:row>
      <xdr:rowOff>47625</xdr:rowOff>
    </xdr:from>
    <xdr:to>
      <xdr:col>13</xdr:col>
      <xdr:colOff>428624</xdr:colOff>
      <xdr:row>2</xdr:row>
      <xdr:rowOff>47625</xdr:rowOff>
    </xdr:to>
    <xdr:sp macro="" textlink="">
      <xdr:nvSpPr>
        <xdr:cNvPr id="2" name="Line 3">
          <a:extLst>
            <a:ext uri="{FF2B5EF4-FFF2-40B4-BE49-F238E27FC236}">
              <a16:creationId xmlns="" xmlns:a16="http://schemas.microsoft.com/office/drawing/2014/main" id="{00000000-0008-0000-1700-000002000000}"/>
            </a:ext>
          </a:extLst>
        </xdr:cNvPr>
        <xdr:cNvSpPr>
          <a:spLocks noChangeShapeType="1"/>
        </xdr:cNvSpPr>
      </xdr:nvSpPr>
      <xdr:spPr bwMode="auto">
        <a:xfrm>
          <a:off x="5362574" y="44767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2</xdr:row>
      <xdr:rowOff>28575</xdr:rowOff>
    </xdr:from>
    <xdr:to>
      <xdr:col>3</xdr:col>
      <xdr:colOff>238125</xdr:colOff>
      <xdr:row>2</xdr:row>
      <xdr:rowOff>28575</xdr:rowOff>
    </xdr:to>
    <xdr:sp macro="" textlink="">
      <xdr:nvSpPr>
        <xdr:cNvPr id="3" name="Line 3">
          <a:extLst>
            <a:ext uri="{FF2B5EF4-FFF2-40B4-BE49-F238E27FC236}">
              <a16:creationId xmlns="" xmlns:a16="http://schemas.microsoft.com/office/drawing/2014/main" id="{00000000-0008-0000-1700-000003000000}"/>
            </a:ext>
          </a:extLst>
        </xdr:cNvPr>
        <xdr:cNvSpPr>
          <a:spLocks noChangeShapeType="1"/>
        </xdr:cNvSpPr>
      </xdr:nvSpPr>
      <xdr:spPr bwMode="auto">
        <a:xfrm>
          <a:off x="828675" y="42862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a16="http://schemas.microsoft.com/office/drawing/2014/main" xmlns="" id="{00000000-0008-0000-1900-000002000000}"/>
            </a:ext>
          </a:extLst>
        </xdr:cNvPr>
        <xdr:cNvSpPr>
          <a:spLocks noChangeShapeType="1"/>
        </xdr:cNvSpPr>
      </xdr:nvSpPr>
      <xdr:spPr bwMode="auto">
        <a:xfrm>
          <a:off x="5353049" y="647700"/>
          <a:ext cx="1581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a16="http://schemas.microsoft.com/office/drawing/2014/main" xmlns="" id="{00000000-0008-0000-1900-000003000000}"/>
            </a:ext>
          </a:extLst>
        </xdr:cNvPr>
        <xdr:cNvSpPr>
          <a:spLocks noChangeShapeType="1"/>
        </xdr:cNvSpPr>
      </xdr:nvSpPr>
      <xdr:spPr bwMode="auto">
        <a:xfrm>
          <a:off x="790575" y="62865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00000000-0008-0000-0E00-000002000000}"/>
            </a:ext>
          </a:extLst>
        </xdr:cNvPr>
        <xdr:cNvSpPr>
          <a:spLocks noChangeShapeType="1"/>
        </xdr:cNvSpPr>
      </xdr:nvSpPr>
      <xdr:spPr bwMode="auto">
        <a:xfrm>
          <a:off x="6743699"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00000000-0008-0000-0E00-000003000000}"/>
            </a:ext>
          </a:extLst>
        </xdr:cNvPr>
        <xdr:cNvSpPr>
          <a:spLocks noChangeShapeType="1"/>
        </xdr:cNvSpPr>
      </xdr:nvSpPr>
      <xdr:spPr bwMode="auto">
        <a:xfrm>
          <a:off x="809625" y="628650"/>
          <a:ext cx="1971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772149" y="6762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295275</xdr:colOff>
      <xdr:row>2</xdr:row>
      <xdr:rowOff>19050</xdr:rowOff>
    </xdr:from>
    <xdr:to>
      <xdr:col>3</xdr:col>
      <xdr:colOff>123825</xdr:colOff>
      <xdr:row>2</xdr:row>
      <xdr:rowOff>19050</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628650" y="447675"/>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390525</xdr:colOff>
      <xdr:row>2</xdr:row>
      <xdr:rowOff>0</xdr:rowOff>
    </xdr:from>
    <xdr:to>
      <xdr:col>13</xdr:col>
      <xdr:colOff>266700</xdr:colOff>
      <xdr:row>2</xdr:row>
      <xdr:rowOff>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5467350" y="428625"/>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DANH%20SACH%20LOP%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14TYA"/>
      <sheetName val="3.DA14TYB"/>
      <sheetName val="4.DA14TS"/>
      <sheetName val="5,DA14KCT"/>
      <sheetName val="6,DA14PT"/>
      <sheetName val="7.DA14CNTPA"/>
      <sheetName val="8.DA14CNTPB"/>
      <sheetName val="9.DA15TS"/>
      <sheetName val="10.DA15PT"/>
      <sheetName val="11.DA15KCT"/>
      <sheetName val="12.CA15TY"/>
      <sheetName val="13.DA15TYB"/>
      <sheetName val="14.CA15TS"/>
      <sheetName val="15.CA15CNTP"/>
      <sheetName val="16.CA15PT"/>
      <sheetName val="17.DA15CNTP"/>
      <sheetName val="18.DA15TYA"/>
      <sheetName val="19.DA16TYA"/>
      <sheetName val="20.DA16TYB "/>
      <sheetName val="21.DA16.NN"/>
      <sheetName val="22.DA16.TS"/>
      <sheetName val="23.DA16.CNTP"/>
      <sheetName val="24.CA16DTY"/>
      <sheetName val="25.CA16CNTP"/>
      <sheetName val="26.CA16TS"/>
      <sheetName val="27.CA16PT"/>
      <sheetName val="28.DA17CNTP"/>
      <sheetName val="29.DA17KTMT"/>
      <sheetName val="30.DA17TYA"/>
      <sheetName val="31.DA17TYB"/>
      <sheetName val="32.DA17NN"/>
      <sheetName val="Sheet1"/>
      <sheetName val="Sheet2"/>
      <sheetName val="Sheet3"/>
      <sheetName val="Sheet4"/>
      <sheetName val="Sheet5"/>
      <sheetName val="Sheet6"/>
      <sheetName val="Sheet7"/>
      <sheetName val="Sheet8"/>
      <sheetName val="Sheet10"/>
      <sheetName val="Sheet11"/>
      <sheetName val="Sheet12"/>
      <sheetName val="Sheet9"/>
      <sheetName val="33.DA17TS"/>
      <sheetName val="34.CA17DTY"/>
      <sheetName val="35.CA17TS"/>
      <sheetName val="DA18TYA"/>
      <sheetName val="DA18TYB"/>
      <sheetName val="DA18TS"/>
      <sheetName val="DA18CNSH"/>
      <sheetName val="DA18CNTP"/>
      <sheetName val="DA18N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3">
          <cell r="B13">
            <v>114717038</v>
          </cell>
          <cell r="C13" t="str">
            <v>Châu Nhật</v>
          </cell>
          <cell r="D13" t="str">
            <v>Trường</v>
          </cell>
          <cell r="F13" t="str">
            <v>Nam</v>
          </cell>
          <cell r="G13">
            <v>36222</v>
          </cell>
          <cell r="I13" t="str">
            <v>Kinh</v>
          </cell>
        </row>
        <row r="14">
          <cell r="B14">
            <v>114717026</v>
          </cell>
          <cell r="C14" t="str">
            <v>Dương Mỹ</v>
          </cell>
          <cell r="D14" t="str">
            <v>Duyên</v>
          </cell>
          <cell r="F14" t="str">
            <v>Nữ</v>
          </cell>
          <cell r="G14">
            <v>36435</v>
          </cell>
          <cell r="I14" t="str">
            <v>Kinh</v>
          </cell>
        </row>
        <row r="15">
          <cell r="B15">
            <v>114717041</v>
          </cell>
          <cell r="C15" t="str">
            <v>Huỳnh Trúc</v>
          </cell>
          <cell r="D15" t="str">
            <v>Huỳnh</v>
          </cell>
          <cell r="F15" t="str">
            <v>Nữ</v>
          </cell>
          <cell r="G15">
            <v>36231</v>
          </cell>
          <cell r="I15" t="str">
            <v>Kinh</v>
          </cell>
        </row>
        <row r="16">
          <cell r="B16">
            <v>114717030</v>
          </cell>
          <cell r="C16" t="str">
            <v>Lâm Thị Trúc</v>
          </cell>
          <cell r="D16" t="str">
            <v>Ly</v>
          </cell>
          <cell r="F16" t="str">
            <v>Nữ</v>
          </cell>
          <cell r="G16">
            <v>36320</v>
          </cell>
          <cell r="I16" t="str">
            <v>Kinh</v>
          </cell>
        </row>
        <row r="17">
          <cell r="B17">
            <v>114717010</v>
          </cell>
          <cell r="C17" t="str">
            <v>Lý Vũ</v>
          </cell>
          <cell r="D17" t="str">
            <v>Luân</v>
          </cell>
          <cell r="F17" t="str">
            <v>Nam</v>
          </cell>
          <cell r="G17">
            <v>36448</v>
          </cell>
          <cell r="I17" t="str">
            <v>Kinh</v>
          </cell>
        </row>
        <row r="18">
          <cell r="B18">
            <v>114717013</v>
          </cell>
          <cell r="C18" t="str">
            <v>Nguyễn Lê Thảo</v>
          </cell>
          <cell r="D18" t="str">
            <v>Ngân</v>
          </cell>
          <cell r="F18" t="str">
            <v>Nữ</v>
          </cell>
          <cell r="G18">
            <v>36459</v>
          </cell>
          <cell r="I18" t="str">
            <v>Kinh</v>
          </cell>
        </row>
        <row r="19">
          <cell r="B19">
            <v>114717007</v>
          </cell>
          <cell r="C19" t="str">
            <v>Nguyễn Ngọc Thanh</v>
          </cell>
          <cell r="D19" t="str">
            <v>Hiền</v>
          </cell>
          <cell r="F19" t="str">
            <v>Nữ</v>
          </cell>
          <cell r="G19">
            <v>36249</v>
          </cell>
          <cell r="I19" t="str">
            <v>Kinh</v>
          </cell>
        </row>
        <row r="20">
          <cell r="B20">
            <v>114717039</v>
          </cell>
          <cell r="C20" t="str">
            <v xml:space="preserve">Nguyễn Quốc </v>
          </cell>
          <cell r="D20" t="str">
            <v>Việt</v>
          </cell>
          <cell r="F20" t="str">
            <v>Nam</v>
          </cell>
          <cell r="G20">
            <v>36213</v>
          </cell>
          <cell r="I20" t="str">
            <v>Kinh</v>
          </cell>
        </row>
        <row r="21">
          <cell r="B21">
            <v>114717009</v>
          </cell>
          <cell r="C21" t="str">
            <v>Nguyễn Văn</v>
          </cell>
          <cell r="D21" t="str">
            <v>Lộc</v>
          </cell>
          <cell r="F21" t="str">
            <v>Nam</v>
          </cell>
          <cell r="G21">
            <v>36363</v>
          </cell>
          <cell r="I21" t="str">
            <v>Kinh</v>
          </cell>
        </row>
        <row r="22">
          <cell r="B22">
            <v>114717035</v>
          </cell>
          <cell r="C22" t="str">
            <v>Phạm Mỹ</v>
          </cell>
          <cell r="D22" t="str">
            <v>Siêm</v>
          </cell>
          <cell r="F22" t="str">
            <v>Nữ</v>
          </cell>
          <cell r="G22">
            <v>36337</v>
          </cell>
          <cell r="I22" t="str">
            <v>Kinh</v>
          </cell>
        </row>
        <row r="23">
          <cell r="B23">
            <v>114717029</v>
          </cell>
          <cell r="C23" t="str">
            <v>Phạm Thanh</v>
          </cell>
          <cell r="D23" t="str">
            <v>Long</v>
          </cell>
          <cell r="F23" t="str">
            <v>Nam</v>
          </cell>
          <cell r="G23">
            <v>36467</v>
          </cell>
          <cell r="I23" t="str">
            <v>Kinh</v>
          </cell>
        </row>
        <row r="24">
          <cell r="B24">
            <v>114717031</v>
          </cell>
          <cell r="C24" t="str">
            <v>Phan Thị Huỳnh</v>
          </cell>
          <cell r="D24" t="str">
            <v>Như</v>
          </cell>
          <cell r="F24" t="str">
            <v>Nữ</v>
          </cell>
          <cell r="G24">
            <v>36279</v>
          </cell>
          <cell r="I24" t="str">
            <v>Kinh</v>
          </cell>
        </row>
        <row r="25">
          <cell r="B25">
            <v>114717032</v>
          </cell>
          <cell r="C25" t="str">
            <v>Sơn Thị Ngọc</v>
          </cell>
          <cell r="D25" t="str">
            <v>Qúi</v>
          </cell>
          <cell r="F25" t="str">
            <v>Nữ</v>
          </cell>
          <cell r="G25">
            <v>36475</v>
          </cell>
          <cell r="I25" t="str">
            <v>Khmer</v>
          </cell>
        </row>
        <row r="26">
          <cell r="B26">
            <v>114717037</v>
          </cell>
          <cell r="C26" t="str">
            <v>Thạch</v>
          </cell>
          <cell r="D26" t="str">
            <v>Thái</v>
          </cell>
          <cell r="F26" t="str">
            <v>Nam</v>
          </cell>
          <cell r="G26">
            <v>35784</v>
          </cell>
          <cell r="I26" t="str">
            <v>Khmer</v>
          </cell>
        </row>
        <row r="27">
          <cell r="B27">
            <v>114717020</v>
          </cell>
          <cell r="C27" t="str">
            <v>Thạch Oanh</v>
          </cell>
          <cell r="D27" t="str">
            <v>Thone</v>
          </cell>
          <cell r="F27" t="str">
            <v>Nam</v>
          </cell>
          <cell r="G27">
            <v>35460</v>
          </cell>
          <cell r="I27" t="str">
            <v>Khmer</v>
          </cell>
        </row>
        <row r="28">
          <cell r="B28">
            <v>114717034</v>
          </cell>
          <cell r="C28" t="str">
            <v>Thạch Thị</v>
          </cell>
          <cell r="D28" t="str">
            <v>Ry</v>
          </cell>
          <cell r="F28" t="str">
            <v>Nữ</v>
          </cell>
          <cell r="G28">
            <v>36352</v>
          </cell>
          <cell r="I28" t="str">
            <v>Khmer</v>
          </cell>
        </row>
        <row r="29">
          <cell r="B29">
            <v>114717018</v>
          </cell>
          <cell r="C29" t="str">
            <v>Trần Thị Huỳnh</v>
          </cell>
          <cell r="D29" t="str">
            <v>Như</v>
          </cell>
          <cell r="F29" t="str">
            <v>Nữ</v>
          </cell>
          <cell r="G29">
            <v>36441</v>
          </cell>
          <cell r="I29" t="str">
            <v>Kinh</v>
          </cell>
        </row>
        <row r="30">
          <cell r="B30">
            <v>114717027</v>
          </cell>
          <cell r="C30" t="str">
            <v>Võ Đan</v>
          </cell>
          <cell r="D30" t="str">
            <v>Hạ</v>
          </cell>
          <cell r="F30" t="str">
            <v>Nữ</v>
          </cell>
          <cell r="G30">
            <v>36161</v>
          </cell>
          <cell r="I30" t="str">
            <v>Kinh</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7T00:23:03.776"/>
    </inkml:context>
    <inkml:brush xml:id="br0">
      <inkml:brushProperty name="width" value="0.05" units="cm"/>
      <inkml:brushProperty name="height" value="0.05" units="cm"/>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7T00:23:03.780"/>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election activeCell="A6" sqref="A6:N6"/>
    </sheetView>
  </sheetViews>
  <sheetFormatPr defaultColWidth="9.140625" defaultRowHeight="12.75"/>
  <cols>
    <col min="1" max="1" width="4.85546875" style="659" customWidth="1"/>
    <col min="2" max="2" width="9.85546875" style="660" customWidth="1"/>
    <col min="3" max="3" width="17.140625" style="660" customWidth="1"/>
    <col min="4" max="4" width="7.140625" style="660" customWidth="1"/>
    <col min="5" max="5" width="5.5703125" style="659" customWidth="1"/>
    <col min="6" max="6" width="11.42578125" style="659" customWidth="1"/>
    <col min="7" max="7" width="9.140625" style="660" customWidth="1"/>
    <col min="8" max="8" width="6.140625" style="660" customWidth="1"/>
    <col min="9" max="9" width="6.42578125" style="660" customWidth="1"/>
    <col min="10" max="10" width="6.140625" style="660" customWidth="1"/>
    <col min="11" max="11" width="6.5703125" style="660" customWidth="1"/>
    <col min="12" max="12" width="6.28515625" style="660" customWidth="1"/>
    <col min="13" max="13" width="8.140625" style="660" customWidth="1"/>
    <col min="14" max="14" width="11" style="660" customWidth="1"/>
    <col min="15" max="15" width="10.5703125" style="660" customWidth="1"/>
    <col min="16" max="16" width="85" style="660" customWidth="1"/>
    <col min="17" max="16384" width="9.140625" style="660"/>
  </cols>
  <sheetData>
    <row r="1" spans="1:17" s="655" customFormat="1" ht="16.5">
      <c r="A1" s="654"/>
      <c r="E1" s="654"/>
      <c r="F1" s="654"/>
      <c r="G1" s="656"/>
      <c r="K1" s="1337"/>
      <c r="L1" s="1337"/>
      <c r="M1" s="1337"/>
      <c r="N1" s="1337"/>
    </row>
    <row r="2" spans="1:17" s="658" customFormat="1" ht="16.5">
      <c r="A2" s="1338" t="s">
        <v>18</v>
      </c>
      <c r="B2" s="1338"/>
      <c r="C2" s="1338"/>
      <c r="D2" s="1338"/>
      <c r="E2" s="1338"/>
      <c r="F2" s="654"/>
      <c r="G2" s="657"/>
      <c r="H2" s="1339" t="s">
        <v>19</v>
      </c>
      <c r="I2" s="1339"/>
      <c r="J2" s="1339"/>
      <c r="K2" s="1339"/>
      <c r="L2" s="1339"/>
      <c r="M2" s="1339"/>
      <c r="N2" s="1339"/>
      <c r="O2" s="1339"/>
    </row>
    <row r="3" spans="1:17" s="655" customFormat="1" ht="16.5">
      <c r="A3" s="1339" t="s">
        <v>20</v>
      </c>
      <c r="B3" s="1339"/>
      <c r="C3" s="1339"/>
      <c r="D3" s="1339"/>
      <c r="E3" s="1339"/>
      <c r="F3" s="654"/>
      <c r="G3" s="656"/>
      <c r="H3" s="1339" t="s">
        <v>21</v>
      </c>
      <c r="I3" s="1339"/>
      <c r="J3" s="1339"/>
      <c r="K3" s="1339"/>
      <c r="L3" s="1339"/>
      <c r="M3" s="1339"/>
      <c r="N3" s="1339"/>
      <c r="O3" s="1339"/>
    </row>
    <row r="4" spans="1:17" s="655" customFormat="1" ht="31.5" customHeight="1">
      <c r="A4" s="654"/>
      <c r="E4" s="654"/>
      <c r="F4" s="654"/>
      <c r="G4" s="656"/>
      <c r="H4" s="1337" t="s">
        <v>1319</v>
      </c>
      <c r="I4" s="1337"/>
      <c r="J4" s="1337"/>
      <c r="K4" s="1337"/>
      <c r="L4" s="1337"/>
      <c r="M4" s="1337"/>
      <c r="N4" s="1337"/>
      <c r="O4" s="1337"/>
    </row>
    <row r="5" spans="1:17" ht="16.5">
      <c r="A5" s="1339" t="s">
        <v>0</v>
      </c>
      <c r="B5" s="1339"/>
      <c r="C5" s="1339"/>
      <c r="D5" s="1339"/>
      <c r="E5" s="1339"/>
      <c r="F5" s="1339"/>
      <c r="G5" s="1339"/>
      <c r="H5" s="1339"/>
      <c r="I5" s="1339"/>
      <c r="J5" s="1339"/>
      <c r="K5" s="1339"/>
      <c r="L5" s="1339"/>
      <c r="M5" s="1339"/>
      <c r="N5" s="1339"/>
      <c r="O5" s="1339"/>
      <c r="P5" s="659"/>
    </row>
    <row r="6" spans="1:17" ht="15.75">
      <c r="A6" s="1342" t="s">
        <v>114</v>
      </c>
      <c r="B6" s="1343"/>
      <c r="C6" s="1343"/>
      <c r="D6" s="1343"/>
      <c r="E6" s="1343"/>
      <c r="F6" s="1343"/>
      <c r="G6" s="1343"/>
      <c r="H6" s="1343"/>
      <c r="I6" s="1343"/>
      <c r="J6" s="1343"/>
      <c r="K6" s="1343"/>
      <c r="L6" s="1343"/>
      <c r="M6" s="1343"/>
      <c r="N6" s="1343"/>
      <c r="O6" s="661"/>
      <c r="P6" s="659"/>
    </row>
    <row r="7" spans="1:17" ht="15.75">
      <c r="A7" s="1343" t="s">
        <v>1320</v>
      </c>
      <c r="B7" s="1343"/>
      <c r="C7" s="1343"/>
      <c r="D7" s="1343"/>
      <c r="E7" s="1343"/>
      <c r="F7" s="1343"/>
      <c r="G7" s="1343"/>
      <c r="H7" s="1343"/>
      <c r="I7" s="1343"/>
      <c r="J7" s="1343"/>
      <c r="K7" s="1343"/>
      <c r="L7" s="1343"/>
      <c r="M7" s="1343"/>
      <c r="N7" s="1343"/>
      <c r="O7" s="662"/>
      <c r="P7" s="659"/>
    </row>
    <row r="8" spans="1:17" ht="15.75">
      <c r="A8" s="1343" t="s">
        <v>1321</v>
      </c>
      <c r="B8" s="1343"/>
      <c r="C8" s="1343"/>
      <c r="D8" s="1343"/>
      <c r="E8" s="1343"/>
      <c r="F8" s="1343"/>
      <c r="G8" s="1343"/>
      <c r="H8" s="1343"/>
      <c r="I8" s="1343"/>
      <c r="J8" s="1343"/>
      <c r="K8" s="1343"/>
      <c r="L8" s="1343"/>
      <c r="M8" s="1343"/>
      <c r="N8" s="1343"/>
      <c r="O8" s="662"/>
      <c r="P8" s="659"/>
    </row>
    <row r="9" spans="1:17" s="663" customFormat="1" ht="15.95" customHeight="1">
      <c r="A9" s="1344" t="s">
        <v>1</v>
      </c>
      <c r="B9" s="1344" t="s">
        <v>2</v>
      </c>
      <c r="C9" s="1346" t="s">
        <v>3</v>
      </c>
      <c r="D9" s="1347"/>
      <c r="E9" s="1344" t="s">
        <v>4</v>
      </c>
      <c r="F9" s="1344" t="s">
        <v>5</v>
      </c>
      <c r="G9" s="1344" t="s">
        <v>22</v>
      </c>
      <c r="H9" s="1351" t="s">
        <v>6</v>
      </c>
      <c r="I9" s="1352"/>
      <c r="J9" s="1352"/>
      <c r="K9" s="1352"/>
      <c r="L9" s="1353"/>
      <c r="M9" s="1344" t="s">
        <v>7</v>
      </c>
      <c r="N9" s="1344" t="s">
        <v>8</v>
      </c>
      <c r="O9" s="1344" t="s">
        <v>9</v>
      </c>
      <c r="P9" s="1340" t="s">
        <v>104</v>
      </c>
    </row>
    <row r="10" spans="1:17" s="665" customFormat="1" ht="30.95" customHeight="1">
      <c r="A10" s="1345"/>
      <c r="B10" s="1345"/>
      <c r="C10" s="1348"/>
      <c r="D10" s="1349"/>
      <c r="E10" s="1345"/>
      <c r="F10" s="1345"/>
      <c r="G10" s="1345"/>
      <c r="H10" s="664" t="s">
        <v>10</v>
      </c>
      <c r="I10" s="664" t="s">
        <v>11</v>
      </c>
      <c r="J10" s="664" t="s">
        <v>12</v>
      </c>
      <c r="K10" s="664" t="s">
        <v>13</v>
      </c>
      <c r="L10" s="664" t="s">
        <v>14</v>
      </c>
      <c r="M10" s="1345"/>
      <c r="N10" s="1345"/>
      <c r="O10" s="1345"/>
      <c r="P10" s="1340"/>
    </row>
    <row r="11" spans="1:17" s="665" customFormat="1" ht="35.1" customHeight="1">
      <c r="A11" s="666">
        <v>1</v>
      </c>
      <c r="B11" s="667">
        <v>114720001</v>
      </c>
      <c r="C11" s="668" t="s">
        <v>275</v>
      </c>
      <c r="D11" s="669" t="s">
        <v>1322</v>
      </c>
      <c r="E11" s="670" t="s">
        <v>17</v>
      </c>
      <c r="F11" s="671" t="s">
        <v>977</v>
      </c>
      <c r="G11" s="672" t="s">
        <v>16</v>
      </c>
      <c r="H11" s="666">
        <v>14</v>
      </c>
      <c r="I11" s="666">
        <v>22</v>
      </c>
      <c r="J11" s="666">
        <v>12</v>
      </c>
      <c r="K11" s="666">
        <v>19</v>
      </c>
      <c r="L11" s="666">
        <v>5</v>
      </c>
      <c r="M11" s="666">
        <v>72</v>
      </c>
      <c r="N11" s="666" t="s">
        <v>387</v>
      </c>
      <c r="O11" s="673"/>
      <c r="P11" s="674" t="s">
        <v>1323</v>
      </c>
    </row>
    <row r="12" spans="1:17" s="938" customFormat="1" ht="38.1" customHeight="1">
      <c r="A12" s="928">
        <v>2</v>
      </c>
      <c r="B12" s="929">
        <v>114720002</v>
      </c>
      <c r="C12" s="930" t="s">
        <v>1324</v>
      </c>
      <c r="D12" s="931" t="s">
        <v>1325</v>
      </c>
      <c r="E12" s="932" t="s">
        <v>17</v>
      </c>
      <c r="F12" s="929" t="s">
        <v>1326</v>
      </c>
      <c r="G12" s="933" t="s">
        <v>164</v>
      </c>
      <c r="H12" s="928">
        <v>14</v>
      </c>
      <c r="I12" s="928">
        <v>25</v>
      </c>
      <c r="J12" s="928">
        <v>16</v>
      </c>
      <c r="K12" s="928">
        <v>19</v>
      </c>
      <c r="L12" s="928">
        <v>8</v>
      </c>
      <c r="M12" s="934">
        <v>82</v>
      </c>
      <c r="N12" s="935" t="s">
        <v>406</v>
      </c>
      <c r="O12" s="936"/>
      <c r="P12" s="937" t="s">
        <v>1327</v>
      </c>
    </row>
    <row r="13" spans="1:17" s="665" customFormat="1" ht="35.1" customHeight="1">
      <c r="A13" s="676">
        <v>3</v>
      </c>
      <c r="B13" s="677">
        <v>114720004</v>
      </c>
      <c r="C13" s="678" t="s">
        <v>776</v>
      </c>
      <c r="D13" s="669" t="s">
        <v>209</v>
      </c>
      <c r="E13" s="670" t="s">
        <v>15</v>
      </c>
      <c r="F13" s="671" t="s">
        <v>1328</v>
      </c>
      <c r="G13" s="672" t="s">
        <v>16</v>
      </c>
      <c r="H13" s="679">
        <v>18</v>
      </c>
      <c r="I13" s="679">
        <v>25</v>
      </c>
      <c r="J13" s="666">
        <v>12</v>
      </c>
      <c r="K13" s="666">
        <v>19</v>
      </c>
      <c r="L13" s="666">
        <v>5</v>
      </c>
      <c r="M13" s="666">
        <v>79</v>
      </c>
      <c r="N13" s="666" t="s">
        <v>387</v>
      </c>
      <c r="O13" s="680"/>
      <c r="P13" s="675" t="s">
        <v>1329</v>
      </c>
    </row>
    <row r="14" spans="1:17" s="944" customFormat="1" ht="47.25">
      <c r="A14" s="928">
        <v>4</v>
      </c>
      <c r="B14" s="929">
        <v>114720005</v>
      </c>
      <c r="C14" s="930" t="s">
        <v>1330</v>
      </c>
      <c r="D14" s="931" t="s">
        <v>209</v>
      </c>
      <c r="E14" s="932" t="s">
        <v>15</v>
      </c>
      <c r="F14" s="929" t="s">
        <v>1331</v>
      </c>
      <c r="G14" s="939" t="s">
        <v>16</v>
      </c>
      <c r="H14" s="940">
        <v>16</v>
      </c>
      <c r="I14" s="940">
        <v>25</v>
      </c>
      <c r="J14" s="940">
        <v>10</v>
      </c>
      <c r="K14" s="940">
        <v>19</v>
      </c>
      <c r="L14" s="940">
        <v>10</v>
      </c>
      <c r="M14" s="940">
        <f>16+25+10+19+10</f>
        <v>80</v>
      </c>
      <c r="N14" s="941" t="s">
        <v>406</v>
      </c>
      <c r="O14" s="940" t="s">
        <v>1332</v>
      </c>
      <c r="P14" s="942" t="s">
        <v>1333</v>
      </c>
      <c r="Q14" s="943"/>
    </row>
    <row r="15" spans="1:17" s="943" customFormat="1" ht="51" customHeight="1">
      <c r="A15" s="940">
        <v>5</v>
      </c>
      <c r="B15" s="945">
        <v>114720006</v>
      </c>
      <c r="C15" s="946" t="s">
        <v>1334</v>
      </c>
      <c r="D15" s="947" t="s">
        <v>852</v>
      </c>
      <c r="E15" s="948" t="s">
        <v>1335</v>
      </c>
      <c r="F15" s="929" t="s">
        <v>1336</v>
      </c>
      <c r="G15" s="939" t="str">
        <f>'[1]32.DA17NN'!I17</f>
        <v>Kinh</v>
      </c>
      <c r="H15" s="928">
        <v>16</v>
      </c>
      <c r="I15" s="928">
        <v>25</v>
      </c>
      <c r="J15" s="928">
        <v>12</v>
      </c>
      <c r="K15" s="928">
        <v>19</v>
      </c>
      <c r="L15" s="928">
        <v>10</v>
      </c>
      <c r="M15" s="934">
        <v>81</v>
      </c>
      <c r="N15" s="934" t="s">
        <v>406</v>
      </c>
      <c r="O15" s="928" t="s">
        <v>371</v>
      </c>
      <c r="P15" s="942" t="s">
        <v>1337</v>
      </c>
    </row>
    <row r="16" spans="1:17" s="943" customFormat="1" ht="33.950000000000003" customHeight="1">
      <c r="A16" s="940">
        <v>6</v>
      </c>
      <c r="B16" s="945">
        <v>114720013</v>
      </c>
      <c r="C16" s="946" t="s">
        <v>511</v>
      </c>
      <c r="D16" s="947" t="s">
        <v>343</v>
      </c>
      <c r="E16" s="948" t="s">
        <v>17</v>
      </c>
      <c r="F16" s="949">
        <v>37576</v>
      </c>
      <c r="G16" s="939" t="str">
        <f>'[1]32.DA17NN'!I18</f>
        <v>Kinh</v>
      </c>
      <c r="H16" s="940">
        <v>14</v>
      </c>
      <c r="I16" s="940">
        <v>25</v>
      </c>
      <c r="J16" s="940">
        <v>10</v>
      </c>
      <c r="K16" s="940">
        <v>19</v>
      </c>
      <c r="L16" s="940">
        <v>2</v>
      </c>
      <c r="M16" s="934">
        <f>SUM(H16:L16)</f>
        <v>70</v>
      </c>
      <c r="N16" s="666" t="s">
        <v>387</v>
      </c>
      <c r="O16" s="950"/>
      <c r="P16" s="951" t="s">
        <v>1338</v>
      </c>
    </row>
    <row r="17" spans="1:17" s="943" customFormat="1" ht="33" customHeight="1">
      <c r="A17" s="952">
        <v>7</v>
      </c>
      <c r="B17" s="945">
        <v>114720015</v>
      </c>
      <c r="C17" s="946" t="s">
        <v>1339</v>
      </c>
      <c r="D17" s="947" t="s">
        <v>1340</v>
      </c>
      <c r="E17" s="948" t="s">
        <v>15</v>
      </c>
      <c r="F17" s="929" t="s">
        <v>1341</v>
      </c>
      <c r="G17" s="939" t="str">
        <f>'[1]32.DA17NN'!I19</f>
        <v>Kinh</v>
      </c>
      <c r="H17" s="940">
        <v>16</v>
      </c>
      <c r="I17" s="940">
        <v>22</v>
      </c>
      <c r="J17" s="940">
        <v>10</v>
      </c>
      <c r="K17" s="940">
        <v>19</v>
      </c>
      <c r="L17" s="940">
        <v>10</v>
      </c>
      <c r="M17" s="934">
        <v>81</v>
      </c>
      <c r="N17" s="934" t="s">
        <v>406</v>
      </c>
      <c r="O17" s="940" t="s">
        <v>1342</v>
      </c>
      <c r="P17" s="942" t="s">
        <v>1343</v>
      </c>
    </row>
    <row r="18" spans="1:17" s="665" customFormat="1" ht="33.950000000000003" customHeight="1">
      <c r="A18" s="679">
        <v>8</v>
      </c>
      <c r="B18" s="682">
        <v>114720016</v>
      </c>
      <c r="C18" s="683" t="s">
        <v>626</v>
      </c>
      <c r="D18" s="684" t="s">
        <v>27</v>
      </c>
      <c r="E18" s="685" t="s">
        <v>17</v>
      </c>
      <c r="F18" s="686">
        <v>37576</v>
      </c>
      <c r="G18" s="672" t="str">
        <f>'[1]32.DA17NN'!I20</f>
        <v>Kinh</v>
      </c>
      <c r="H18" s="679">
        <v>12</v>
      </c>
      <c r="I18" s="679">
        <v>22</v>
      </c>
      <c r="J18" s="679">
        <v>10</v>
      </c>
      <c r="K18" s="679">
        <v>19</v>
      </c>
      <c r="L18" s="679">
        <v>5</v>
      </c>
      <c r="M18" s="666">
        <v>68</v>
      </c>
      <c r="N18" s="666" t="s">
        <v>387</v>
      </c>
      <c r="O18" s="687"/>
      <c r="P18" s="681" t="s">
        <v>1344</v>
      </c>
    </row>
    <row r="19" spans="1:17" s="943" customFormat="1" ht="30.95" customHeight="1">
      <c r="A19" s="952">
        <v>9</v>
      </c>
      <c r="B19" s="945">
        <v>114720019</v>
      </c>
      <c r="C19" s="946" t="s">
        <v>424</v>
      </c>
      <c r="D19" s="947" t="s">
        <v>500</v>
      </c>
      <c r="E19" s="948" t="s">
        <v>17</v>
      </c>
      <c r="F19" s="949">
        <v>37502</v>
      </c>
      <c r="G19" s="939" t="str">
        <f>'[1]32.DA17NN'!I21</f>
        <v>Kinh</v>
      </c>
      <c r="H19" s="940">
        <v>16</v>
      </c>
      <c r="I19" s="940">
        <v>25</v>
      </c>
      <c r="J19" s="940">
        <v>20</v>
      </c>
      <c r="K19" s="940">
        <v>19</v>
      </c>
      <c r="L19" s="940">
        <v>10</v>
      </c>
      <c r="M19" s="934">
        <v>90</v>
      </c>
      <c r="N19" s="934" t="s">
        <v>1345</v>
      </c>
      <c r="O19" s="940" t="s">
        <v>29</v>
      </c>
      <c r="P19" s="953" t="s">
        <v>1346</v>
      </c>
    </row>
    <row r="20" spans="1:17" s="665" customFormat="1" ht="20.100000000000001" customHeight="1">
      <c r="A20" s="688"/>
      <c r="B20" s="1341" t="s">
        <v>1347</v>
      </c>
      <c r="C20" s="1341"/>
      <c r="D20" s="1341"/>
      <c r="E20" s="689"/>
      <c r="F20" s="689"/>
      <c r="G20" s="689"/>
      <c r="H20" s="690"/>
      <c r="I20" s="690"/>
      <c r="J20" s="690"/>
      <c r="K20" s="690"/>
      <c r="L20" s="690"/>
      <c r="M20" s="690"/>
      <c r="N20" s="690"/>
      <c r="O20" s="691"/>
    </row>
    <row r="21" spans="1:17" s="694" customFormat="1" ht="13.5" customHeight="1">
      <c r="A21" s="692"/>
      <c r="B21" s="1341"/>
      <c r="C21" s="1341"/>
      <c r="D21" s="1341"/>
      <c r="E21" s="689"/>
      <c r="F21" s="689"/>
      <c r="G21" s="689"/>
      <c r="H21" s="689"/>
      <c r="I21" s="689"/>
      <c r="J21" s="689"/>
      <c r="K21" s="690"/>
      <c r="L21" s="690"/>
      <c r="M21" s="1354" t="s">
        <v>35</v>
      </c>
      <c r="N21" s="1354"/>
      <c r="O21" s="1354"/>
      <c r="P21" s="693"/>
      <c r="Q21" s="693"/>
    </row>
    <row r="22" spans="1:17" s="696" customFormat="1" ht="14.25" customHeight="1">
      <c r="A22" s="695"/>
      <c r="B22" s="695"/>
      <c r="C22" s="695"/>
      <c r="D22" s="1354"/>
      <c r="E22" s="1354"/>
      <c r="F22" s="1354"/>
      <c r="G22" s="695"/>
      <c r="H22" s="695"/>
      <c r="I22" s="1354"/>
      <c r="J22" s="1354"/>
      <c r="K22" s="1354"/>
      <c r="L22" s="1354"/>
      <c r="M22" s="1350" t="s">
        <v>26</v>
      </c>
      <c r="N22" s="1350"/>
      <c r="O22" s="1350"/>
    </row>
    <row r="23" spans="1:17" s="696" customFormat="1" ht="29.25" customHeight="1">
      <c r="A23" s="695"/>
      <c r="B23" s="695"/>
      <c r="C23" s="695"/>
      <c r="D23" s="1350"/>
      <c r="E23" s="1350"/>
      <c r="F23" s="1350"/>
      <c r="G23" s="695"/>
      <c r="H23" s="695"/>
      <c r="I23" s="1350"/>
      <c r="J23" s="1350"/>
      <c r="K23" s="1350"/>
      <c r="L23" s="1350"/>
      <c r="M23" s="697"/>
      <c r="N23" s="698"/>
      <c r="O23" s="695"/>
      <c r="P23" s="699"/>
    </row>
    <row r="24" spans="1:17" s="665" customFormat="1" ht="13.5" customHeight="1">
      <c r="A24" s="700"/>
      <c r="B24" s="700"/>
      <c r="C24" s="701"/>
      <c r="D24" s="700"/>
      <c r="E24" s="700"/>
      <c r="F24" s="700"/>
      <c r="G24" s="700"/>
      <c r="H24" s="700"/>
      <c r="I24" s="700"/>
      <c r="J24" s="700"/>
      <c r="K24" s="702"/>
      <c r="L24" s="702"/>
      <c r="M24" s="702"/>
      <c r="N24" s="702"/>
      <c r="O24" s="702"/>
    </row>
    <row r="25" spans="1:17" s="665" customFormat="1" ht="14.25" customHeight="1">
      <c r="A25" s="700"/>
      <c r="B25" s="700"/>
      <c r="C25" s="701"/>
      <c r="D25" s="700"/>
      <c r="E25" s="700"/>
      <c r="F25" s="700"/>
      <c r="G25" s="700"/>
      <c r="H25" s="700"/>
      <c r="I25" s="700"/>
      <c r="J25" s="700"/>
      <c r="K25" s="702"/>
      <c r="L25" s="702"/>
      <c r="M25" s="702"/>
      <c r="N25" s="702"/>
      <c r="O25" s="702"/>
    </row>
    <row r="26" spans="1:17" s="665" customFormat="1" ht="27" customHeight="1">
      <c r="A26" s="700"/>
      <c r="B26" s="700"/>
      <c r="C26" s="700"/>
      <c r="D26" s="700"/>
      <c r="E26" s="700"/>
      <c r="F26" s="700"/>
      <c r="G26" s="700"/>
      <c r="H26" s="700"/>
      <c r="I26" s="700"/>
      <c r="J26" s="700"/>
      <c r="K26" s="702"/>
      <c r="L26" s="702"/>
      <c r="M26" s="702"/>
      <c r="N26" s="702"/>
      <c r="O26" s="702"/>
      <c r="P26" s="703"/>
    </row>
    <row r="27" spans="1:17" s="694" customFormat="1" ht="15" customHeight="1">
      <c r="A27" s="700"/>
      <c r="B27" s="700"/>
      <c r="C27" s="701"/>
      <c r="D27" s="700"/>
      <c r="E27" s="700"/>
      <c r="F27" s="700"/>
      <c r="G27" s="700"/>
      <c r="H27" s="700"/>
      <c r="I27" s="700"/>
      <c r="J27" s="700"/>
      <c r="K27" s="702"/>
      <c r="L27" s="702"/>
      <c r="M27" s="702"/>
      <c r="N27" s="702"/>
      <c r="O27" s="702"/>
      <c r="P27" s="693"/>
      <c r="Q27" s="693"/>
    </row>
    <row r="28" spans="1:17" s="665" customFormat="1" ht="16.5" customHeight="1">
      <c r="A28" s="700"/>
      <c r="B28" s="700"/>
      <c r="C28" s="701"/>
      <c r="D28" s="700"/>
      <c r="E28" s="700"/>
      <c r="F28" s="700"/>
      <c r="G28" s="700"/>
      <c r="H28" s="700"/>
      <c r="I28" s="700"/>
      <c r="J28" s="700"/>
      <c r="K28" s="702"/>
      <c r="L28" s="702"/>
      <c r="M28" s="702"/>
      <c r="N28" s="702"/>
      <c r="O28" s="702"/>
    </row>
    <row r="29" spans="1:17" s="665" customFormat="1" ht="18" customHeight="1">
      <c r="A29" s="700"/>
      <c r="B29" s="700"/>
      <c r="C29" s="701"/>
      <c r="D29" s="700"/>
      <c r="E29" s="700"/>
      <c r="F29" s="700"/>
      <c r="G29" s="700"/>
      <c r="H29" s="700"/>
      <c r="I29" s="700"/>
      <c r="J29" s="700"/>
      <c r="K29" s="702"/>
      <c r="L29" s="702"/>
      <c r="M29" s="702"/>
      <c r="N29" s="702"/>
      <c r="O29" s="702"/>
      <c r="P29" s="691"/>
    </row>
    <row r="30" spans="1:17" s="665" customFormat="1" ht="18" customHeight="1">
      <c r="A30" s="700"/>
      <c r="B30" s="700"/>
      <c r="C30" s="701"/>
      <c r="D30" s="700"/>
      <c r="E30" s="700"/>
      <c r="F30" s="700"/>
      <c r="G30" s="700"/>
      <c r="H30" s="700"/>
      <c r="I30" s="700"/>
      <c r="J30" s="700"/>
      <c r="K30" s="702"/>
      <c r="L30" s="702"/>
      <c r="M30" s="702"/>
      <c r="N30" s="702"/>
      <c r="O30" s="702"/>
      <c r="P30" s="690"/>
    </row>
    <row r="31" spans="1:17" s="695" customFormat="1" ht="15.75">
      <c r="A31" s="700"/>
      <c r="B31" s="700"/>
      <c r="C31" s="701"/>
      <c r="D31" s="700"/>
      <c r="E31" s="700"/>
      <c r="F31" s="700"/>
      <c r="G31" s="700"/>
      <c r="H31" s="700"/>
      <c r="I31" s="700"/>
      <c r="J31" s="700"/>
      <c r="K31" s="702"/>
      <c r="L31" s="702"/>
      <c r="M31" s="702"/>
      <c r="N31" s="702"/>
      <c r="O31" s="702"/>
      <c r="P31" s="704"/>
    </row>
    <row r="32" spans="1:17" s="695" customFormat="1" ht="15.75">
      <c r="A32" s="700"/>
      <c r="B32" s="700"/>
      <c r="C32" s="701"/>
      <c r="D32" s="700"/>
      <c r="E32" s="700"/>
      <c r="F32" s="700"/>
      <c r="G32" s="700"/>
      <c r="H32" s="700"/>
      <c r="I32" s="700"/>
      <c r="J32" s="700"/>
      <c r="K32" s="702"/>
      <c r="L32" s="702"/>
      <c r="M32" s="702"/>
      <c r="N32" s="702"/>
      <c r="O32" s="702"/>
    </row>
    <row r="33" spans="1:17">
      <c r="A33" s="700"/>
      <c r="B33" s="700"/>
      <c r="C33" s="701"/>
      <c r="D33" s="700"/>
      <c r="E33" s="700"/>
      <c r="F33" s="700"/>
      <c r="G33" s="700"/>
      <c r="H33" s="700"/>
      <c r="I33" s="700"/>
      <c r="J33" s="700"/>
      <c r="K33" s="702"/>
      <c r="L33" s="702"/>
      <c r="M33" s="702"/>
      <c r="N33" s="702"/>
      <c r="O33" s="702"/>
    </row>
    <row r="34" spans="1:17">
      <c r="A34" s="700"/>
      <c r="B34" s="700"/>
      <c r="C34" s="701"/>
      <c r="D34" s="700"/>
      <c r="E34" s="700"/>
      <c r="F34" s="700"/>
      <c r="G34" s="700"/>
      <c r="H34" s="700"/>
      <c r="I34" s="700"/>
      <c r="J34" s="700"/>
      <c r="K34" s="702"/>
      <c r="L34" s="702"/>
      <c r="M34" s="702"/>
      <c r="N34" s="702"/>
      <c r="O34" s="702"/>
    </row>
    <row r="35" spans="1:17">
      <c r="A35" s="700"/>
      <c r="B35" s="700"/>
      <c r="C35" s="701"/>
      <c r="D35" s="700"/>
      <c r="E35" s="700"/>
      <c r="F35" s="700"/>
      <c r="G35" s="700"/>
      <c r="H35" s="700"/>
      <c r="I35" s="700"/>
      <c r="J35" s="700"/>
      <c r="K35" s="702"/>
      <c r="L35" s="702"/>
      <c r="M35" s="702"/>
      <c r="N35" s="702"/>
      <c r="O35" s="702"/>
      <c r="P35" s="700"/>
      <c r="Q35" s="702"/>
    </row>
    <row r="36" spans="1:17">
      <c r="A36" s="700"/>
      <c r="B36" s="700"/>
      <c r="C36" s="701"/>
      <c r="D36" s="700"/>
      <c r="E36" s="700"/>
      <c r="F36" s="700"/>
      <c r="G36" s="700"/>
      <c r="H36" s="700"/>
      <c r="I36" s="700"/>
      <c r="J36" s="700"/>
      <c r="K36" s="702"/>
      <c r="L36" s="702"/>
      <c r="M36" s="702"/>
      <c r="N36" s="702"/>
      <c r="O36" s="702"/>
      <c r="P36" s="700"/>
      <c r="Q36" s="702"/>
    </row>
    <row r="37" spans="1:17">
      <c r="A37" s="700"/>
      <c r="B37" s="700"/>
      <c r="C37" s="701"/>
      <c r="D37" s="700"/>
      <c r="E37" s="700"/>
      <c r="F37" s="700"/>
      <c r="G37" s="700"/>
      <c r="H37" s="700"/>
      <c r="I37" s="700"/>
      <c r="J37" s="700"/>
      <c r="K37" s="702"/>
      <c r="L37" s="702"/>
      <c r="M37" s="702"/>
      <c r="N37" s="702"/>
      <c r="O37" s="702"/>
      <c r="P37" s="700"/>
      <c r="Q37" s="702"/>
    </row>
    <row r="38" spans="1:17">
      <c r="A38" s="700"/>
      <c r="B38" s="700"/>
      <c r="C38" s="701"/>
      <c r="D38" s="700"/>
      <c r="E38" s="700"/>
      <c r="F38" s="700"/>
      <c r="G38" s="700"/>
      <c r="H38" s="700"/>
      <c r="I38" s="700"/>
      <c r="J38" s="700"/>
      <c r="K38" s="702"/>
      <c r="L38" s="702"/>
      <c r="M38" s="702"/>
      <c r="N38" s="702"/>
      <c r="O38" s="702"/>
      <c r="P38" s="700"/>
      <c r="Q38" s="702"/>
    </row>
    <row r="39" spans="1:17">
      <c r="A39" s="700"/>
      <c r="B39" s="700"/>
      <c r="C39" s="701"/>
      <c r="D39" s="700"/>
      <c r="E39" s="700"/>
      <c r="F39" s="700"/>
      <c r="G39" s="700"/>
      <c r="H39" s="700"/>
      <c r="I39" s="700"/>
      <c r="J39" s="700"/>
      <c r="K39" s="702"/>
      <c r="L39" s="702"/>
      <c r="M39" s="702"/>
      <c r="N39" s="702"/>
      <c r="O39" s="702"/>
      <c r="P39" s="700"/>
      <c r="Q39" s="702"/>
    </row>
    <row r="40" spans="1:17">
      <c r="A40" s="700"/>
      <c r="B40" s="700"/>
      <c r="C40" s="701"/>
      <c r="D40" s="700"/>
      <c r="E40" s="700"/>
      <c r="F40" s="700"/>
      <c r="G40" s="700"/>
      <c r="H40" s="700"/>
      <c r="I40" s="700"/>
      <c r="J40" s="700"/>
      <c r="K40" s="702"/>
      <c r="L40" s="702"/>
      <c r="M40" s="702"/>
      <c r="N40" s="702"/>
      <c r="O40" s="702"/>
      <c r="P40" s="700"/>
      <c r="Q40" s="702"/>
    </row>
    <row r="41" spans="1:17">
      <c r="A41" s="700"/>
      <c r="B41" s="700"/>
      <c r="C41" s="701"/>
      <c r="D41" s="700"/>
      <c r="E41" s="700"/>
      <c r="F41" s="700"/>
      <c r="G41" s="700"/>
      <c r="H41" s="700"/>
      <c r="I41" s="700"/>
      <c r="J41" s="700"/>
      <c r="K41" s="702"/>
      <c r="L41" s="702"/>
      <c r="M41" s="702"/>
      <c r="N41" s="702"/>
      <c r="O41" s="702"/>
      <c r="P41" s="700"/>
      <c r="Q41" s="702"/>
    </row>
    <row r="42" spans="1:17">
      <c r="A42" s="700"/>
      <c r="B42" s="700"/>
      <c r="C42" s="701"/>
      <c r="D42" s="700"/>
      <c r="E42" s="700"/>
      <c r="F42" s="700"/>
      <c r="G42" s="700"/>
      <c r="H42" s="700"/>
      <c r="I42" s="700"/>
      <c r="J42" s="700"/>
      <c r="K42" s="702"/>
      <c r="L42" s="702"/>
      <c r="M42" s="702"/>
      <c r="N42" s="702"/>
      <c r="O42" s="702"/>
      <c r="P42" s="700"/>
      <c r="Q42" s="702"/>
    </row>
    <row r="43" spans="1:17">
      <c r="A43" s="700"/>
      <c r="B43" s="700"/>
      <c r="C43" s="701"/>
      <c r="D43" s="700"/>
      <c r="E43" s="700"/>
      <c r="F43" s="700"/>
      <c r="G43" s="700"/>
      <c r="H43" s="700"/>
      <c r="I43" s="700"/>
      <c r="J43" s="700"/>
      <c r="K43" s="702"/>
      <c r="L43" s="702"/>
      <c r="M43" s="702"/>
      <c r="N43" s="702"/>
      <c r="O43" s="702"/>
      <c r="P43" s="700"/>
      <c r="Q43" s="702"/>
    </row>
    <row r="44" spans="1:17">
      <c r="A44" s="700"/>
      <c r="B44" s="700"/>
      <c r="C44" s="701"/>
      <c r="D44" s="700"/>
      <c r="E44" s="700"/>
      <c r="F44" s="700"/>
      <c r="G44" s="700"/>
      <c r="H44" s="700"/>
      <c r="I44" s="700"/>
      <c r="J44" s="700"/>
      <c r="K44" s="702"/>
      <c r="L44" s="702"/>
      <c r="M44" s="702"/>
      <c r="N44" s="702"/>
      <c r="O44" s="702"/>
      <c r="P44" s="700"/>
      <c r="Q44" s="702"/>
    </row>
    <row r="45" spans="1:17">
      <c r="A45" s="700"/>
      <c r="B45" s="700"/>
      <c r="C45" s="701"/>
      <c r="D45" s="700"/>
      <c r="E45" s="700"/>
      <c r="F45" s="700"/>
      <c r="G45" s="700"/>
      <c r="H45" s="700"/>
      <c r="I45" s="700"/>
      <c r="J45" s="700"/>
      <c r="K45" s="702"/>
      <c r="L45" s="702"/>
      <c r="M45" s="702"/>
      <c r="N45" s="702"/>
      <c r="O45" s="702"/>
      <c r="P45" s="700"/>
      <c r="Q45" s="702"/>
    </row>
    <row r="46" spans="1:17">
      <c r="A46" s="700"/>
      <c r="B46" s="700"/>
      <c r="C46" s="701"/>
      <c r="D46" s="700"/>
      <c r="E46" s="700"/>
      <c r="F46" s="700"/>
      <c r="G46" s="700"/>
      <c r="H46" s="700"/>
      <c r="I46" s="700"/>
      <c r="J46" s="700"/>
      <c r="K46" s="702"/>
      <c r="L46" s="702"/>
      <c r="M46" s="702"/>
      <c r="N46" s="702"/>
      <c r="O46" s="702"/>
      <c r="P46" s="700"/>
      <c r="Q46" s="702"/>
    </row>
    <row r="47" spans="1:17">
      <c r="A47" s="700"/>
      <c r="B47" s="700"/>
      <c r="C47" s="701"/>
      <c r="D47" s="700"/>
      <c r="E47" s="700"/>
      <c r="F47" s="700"/>
      <c r="G47" s="700"/>
      <c r="H47" s="700"/>
      <c r="I47" s="700"/>
      <c r="J47" s="700"/>
      <c r="K47" s="702"/>
      <c r="L47" s="702"/>
      <c r="M47" s="702"/>
      <c r="N47" s="702"/>
      <c r="O47" s="702"/>
      <c r="P47" s="700"/>
      <c r="Q47" s="702"/>
    </row>
    <row r="48" spans="1:17">
      <c r="A48" s="700"/>
      <c r="B48" s="700"/>
      <c r="C48" s="701"/>
      <c r="D48" s="700"/>
      <c r="E48" s="700"/>
      <c r="F48" s="700"/>
      <c r="G48" s="700"/>
      <c r="H48" s="700"/>
      <c r="I48" s="700"/>
      <c r="J48" s="700"/>
      <c r="K48" s="702"/>
      <c r="L48" s="702"/>
      <c r="M48" s="702"/>
      <c r="N48" s="702"/>
      <c r="O48" s="702"/>
      <c r="P48" s="700"/>
      <c r="Q48" s="702"/>
    </row>
    <row r="49" spans="1:17">
      <c r="A49" s="700"/>
      <c r="B49" s="700"/>
      <c r="C49" s="701"/>
      <c r="D49" s="700"/>
      <c r="E49" s="700"/>
      <c r="F49" s="700"/>
      <c r="G49" s="700"/>
      <c r="H49" s="700"/>
      <c r="I49" s="700"/>
      <c r="J49" s="700"/>
      <c r="K49" s="702"/>
      <c r="L49" s="702"/>
      <c r="M49" s="702"/>
      <c r="N49" s="702"/>
      <c r="O49" s="702"/>
      <c r="P49" s="700"/>
      <c r="Q49" s="702"/>
    </row>
    <row r="50" spans="1:17">
      <c r="A50" s="700"/>
      <c r="B50" s="700"/>
      <c r="C50" s="701"/>
      <c r="D50" s="700"/>
      <c r="E50" s="700"/>
      <c r="F50" s="700"/>
      <c r="G50" s="700"/>
      <c r="H50" s="700"/>
      <c r="I50" s="700"/>
      <c r="J50" s="700"/>
      <c r="K50" s="702"/>
      <c r="L50" s="702"/>
      <c r="M50" s="702"/>
      <c r="N50" s="702"/>
      <c r="O50" s="702"/>
      <c r="P50" s="700"/>
      <c r="Q50" s="702"/>
    </row>
    <row r="51" spans="1:17">
      <c r="A51" s="700"/>
      <c r="B51" s="700"/>
      <c r="C51" s="701"/>
      <c r="D51" s="700"/>
      <c r="E51" s="700"/>
      <c r="F51" s="700"/>
      <c r="G51" s="700"/>
      <c r="H51" s="700"/>
      <c r="I51" s="700"/>
      <c r="J51" s="700"/>
      <c r="K51" s="702"/>
      <c r="L51" s="702"/>
      <c r="M51" s="702"/>
      <c r="N51" s="702"/>
      <c r="O51" s="702"/>
    </row>
    <row r="52" spans="1:17">
      <c r="A52" s="700"/>
      <c r="B52" s="700"/>
      <c r="C52" s="701"/>
      <c r="D52" s="700"/>
      <c r="E52" s="700"/>
      <c r="F52" s="700"/>
      <c r="G52" s="700"/>
      <c r="H52" s="700"/>
      <c r="I52" s="700"/>
      <c r="J52" s="700"/>
      <c r="K52" s="702"/>
      <c r="L52" s="702"/>
      <c r="M52" s="702"/>
      <c r="N52" s="702"/>
      <c r="O52" s="702"/>
    </row>
    <row r="53" spans="1:17">
      <c r="A53" s="700"/>
      <c r="B53" s="700"/>
      <c r="C53" s="701"/>
      <c r="D53" s="700"/>
      <c r="E53" s="700"/>
      <c r="F53" s="700"/>
      <c r="G53" s="700"/>
      <c r="H53" s="700"/>
      <c r="I53" s="700"/>
      <c r="J53" s="700"/>
      <c r="K53" s="702"/>
      <c r="L53" s="702"/>
      <c r="M53" s="702"/>
      <c r="N53" s="702"/>
      <c r="O53" s="702"/>
    </row>
    <row r="54" spans="1:17">
      <c r="A54" s="700"/>
      <c r="B54" s="700"/>
      <c r="C54" s="701"/>
      <c r="D54" s="700"/>
      <c r="E54" s="700"/>
      <c r="F54" s="700"/>
      <c r="G54" s="700"/>
      <c r="H54" s="700"/>
      <c r="I54" s="700"/>
      <c r="J54" s="700"/>
      <c r="K54" s="702"/>
      <c r="L54" s="702"/>
      <c r="M54" s="702"/>
      <c r="N54" s="702"/>
      <c r="O54" s="702"/>
    </row>
    <row r="55" spans="1:17">
      <c r="A55" s="700"/>
      <c r="B55" s="700"/>
      <c r="C55" s="701"/>
      <c r="D55" s="700"/>
      <c r="E55" s="705"/>
      <c r="F55" s="705"/>
      <c r="G55" s="700"/>
      <c r="H55" s="700"/>
      <c r="I55" s="700"/>
      <c r="J55" s="700"/>
      <c r="K55" s="702"/>
      <c r="L55" s="702"/>
      <c r="M55" s="702"/>
      <c r="N55" s="702"/>
      <c r="O55" s="702"/>
    </row>
    <row r="56" spans="1:17">
      <c r="A56" s="700"/>
      <c r="B56" s="700"/>
      <c r="C56" s="701"/>
      <c r="D56" s="700"/>
      <c r="E56" s="700"/>
      <c r="F56" s="700"/>
      <c r="G56" s="700"/>
      <c r="H56" s="700"/>
      <c r="I56" s="700"/>
      <c r="J56" s="700"/>
      <c r="K56" s="702"/>
      <c r="L56" s="702"/>
      <c r="M56" s="702"/>
      <c r="N56" s="702"/>
      <c r="O56" s="702"/>
    </row>
    <row r="57" spans="1:17">
      <c r="A57" s="700"/>
      <c r="B57" s="700"/>
      <c r="C57" s="701"/>
      <c r="D57" s="700"/>
      <c r="E57" s="700"/>
      <c r="F57" s="700"/>
      <c r="G57" s="700"/>
      <c r="H57" s="700"/>
      <c r="I57" s="700"/>
      <c r="J57" s="700"/>
      <c r="K57" s="702"/>
      <c r="L57" s="702"/>
      <c r="M57" s="702"/>
      <c r="N57" s="702"/>
      <c r="O57" s="702"/>
    </row>
    <row r="58" spans="1:17" s="706" customFormat="1" ht="15.75">
      <c r="A58" s="700"/>
      <c r="B58" s="700"/>
      <c r="C58" s="701"/>
      <c r="D58" s="700"/>
      <c r="E58" s="700"/>
      <c r="F58" s="700"/>
      <c r="G58" s="700"/>
      <c r="H58" s="700"/>
      <c r="I58" s="700"/>
      <c r="J58" s="700"/>
      <c r="K58" s="702"/>
      <c r="L58" s="702"/>
      <c r="M58" s="702"/>
      <c r="N58" s="702"/>
      <c r="O58" s="702"/>
    </row>
    <row r="59" spans="1:17" s="706" customFormat="1" ht="15.75">
      <c r="A59" s="700"/>
      <c r="B59" s="700"/>
      <c r="C59" s="701"/>
      <c r="D59" s="700"/>
      <c r="E59" s="700"/>
      <c r="F59" s="700"/>
      <c r="G59" s="700"/>
      <c r="H59" s="700"/>
      <c r="I59" s="700"/>
      <c r="J59" s="700"/>
      <c r="K59" s="702"/>
      <c r="L59" s="702"/>
      <c r="M59" s="702"/>
      <c r="N59" s="702"/>
      <c r="O59" s="702"/>
    </row>
    <row r="60" spans="1:17">
      <c r="A60" s="700"/>
      <c r="B60" s="700"/>
      <c r="C60" s="701"/>
      <c r="D60" s="700"/>
      <c r="E60" s="700"/>
      <c r="F60" s="700"/>
      <c r="G60" s="700"/>
      <c r="H60" s="700"/>
      <c r="I60" s="700"/>
      <c r="J60" s="700"/>
      <c r="K60" s="702"/>
      <c r="L60" s="702"/>
      <c r="M60" s="702"/>
      <c r="N60" s="702"/>
      <c r="O60" s="702"/>
    </row>
    <row r="61" spans="1:17">
      <c r="A61" s="700"/>
      <c r="B61" s="700"/>
      <c r="C61" s="701"/>
      <c r="D61" s="700"/>
      <c r="E61" s="700"/>
      <c r="F61" s="700"/>
      <c r="G61" s="700"/>
      <c r="H61" s="700"/>
      <c r="I61" s="700"/>
      <c r="J61" s="700"/>
      <c r="K61" s="702"/>
      <c r="L61" s="702"/>
      <c r="M61" s="702"/>
      <c r="N61" s="702"/>
      <c r="O61" s="702"/>
    </row>
    <row r="62" spans="1:17">
      <c r="E62" s="660"/>
      <c r="F62" s="660"/>
    </row>
    <row r="63" spans="1:17">
      <c r="E63" s="660"/>
      <c r="F63" s="660"/>
    </row>
    <row r="64" spans="1:17">
      <c r="E64" s="660"/>
      <c r="F64" s="660"/>
    </row>
    <row r="65" spans="1:15">
      <c r="E65" s="660"/>
      <c r="F65" s="660"/>
    </row>
    <row r="66" spans="1:15" ht="15.75">
      <c r="A66" s="707"/>
      <c r="O66" s="706"/>
    </row>
    <row r="67" spans="1:15" ht="15.75">
      <c r="A67" s="708"/>
      <c r="O67" s="706"/>
    </row>
    <row r="68" spans="1:15">
      <c r="G68" s="659"/>
      <c r="N68" s="659"/>
    </row>
    <row r="69" spans="1:15">
      <c r="H69" s="659"/>
      <c r="I69" s="659"/>
      <c r="J69" s="659"/>
      <c r="K69" s="659"/>
      <c r="L69" s="659"/>
      <c r="O69" s="659"/>
    </row>
    <row r="70" spans="1:15">
      <c r="H70" s="659"/>
      <c r="I70" s="659"/>
      <c r="J70" s="659"/>
      <c r="K70" s="659"/>
      <c r="L70" s="659"/>
      <c r="O70" s="659"/>
    </row>
    <row r="71" spans="1:15">
      <c r="H71" s="659"/>
      <c r="I71" s="659"/>
      <c r="J71" s="659"/>
      <c r="K71" s="659"/>
      <c r="L71" s="659"/>
      <c r="O71" s="659"/>
    </row>
    <row r="72" spans="1:15" ht="15.75">
      <c r="H72" s="659"/>
      <c r="I72" s="659"/>
      <c r="J72" s="659"/>
      <c r="K72" s="659"/>
      <c r="L72" s="659"/>
      <c r="M72" s="709"/>
      <c r="N72" s="706"/>
      <c r="O72" s="708"/>
    </row>
    <row r="74" spans="1:15">
      <c r="B74" s="659"/>
      <c r="G74" s="710"/>
    </row>
    <row r="75" spans="1:15">
      <c r="B75" s="659"/>
      <c r="G75" s="710"/>
    </row>
    <row r="76" spans="1:15">
      <c r="B76" s="659"/>
      <c r="G76" s="710"/>
    </row>
  </sheetData>
  <mergeCells count="29">
    <mergeCell ref="D23:F23"/>
    <mergeCell ref="I23:L23"/>
    <mergeCell ref="H9:L9"/>
    <mergeCell ref="M9:M10"/>
    <mergeCell ref="N9:N10"/>
    <mergeCell ref="B21:D21"/>
    <mergeCell ref="M21:O21"/>
    <mergeCell ref="D22:F22"/>
    <mergeCell ref="I22:L22"/>
    <mergeCell ref="M22:O22"/>
    <mergeCell ref="O9:O10"/>
    <mergeCell ref="P9:P10"/>
    <mergeCell ref="B20:D20"/>
    <mergeCell ref="A5:O5"/>
    <mergeCell ref="A6:N6"/>
    <mergeCell ref="A7:N7"/>
    <mergeCell ref="A8:N8"/>
    <mergeCell ref="A9:A10"/>
    <mergeCell ref="B9:B10"/>
    <mergeCell ref="C9:D10"/>
    <mergeCell ref="E9:E10"/>
    <mergeCell ref="F9:F10"/>
    <mergeCell ref="G9:G10"/>
    <mergeCell ref="H4:O4"/>
    <mergeCell ref="K1:N1"/>
    <mergeCell ref="A2:E2"/>
    <mergeCell ref="H2:O2"/>
    <mergeCell ref="A3:E3"/>
    <mergeCell ref="H3:O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A18" sqref="A18:XFD18"/>
    </sheetView>
  </sheetViews>
  <sheetFormatPr defaultColWidth="9" defaultRowHeight="12.75"/>
  <cols>
    <col min="1" max="1" width="4.28515625" style="954" customWidth="1"/>
    <col min="2" max="2" width="10.85546875" style="954" customWidth="1"/>
    <col min="3" max="3" width="17.5703125" style="954" customWidth="1"/>
    <col min="4" max="4" width="15" style="954" customWidth="1"/>
    <col min="5" max="5" width="5.85546875" style="955" customWidth="1"/>
    <col min="6" max="6" width="10.28515625" style="954" customWidth="1"/>
    <col min="7" max="7" width="7.42578125" style="954" customWidth="1"/>
    <col min="8" max="12" width="7.28515625" style="954" customWidth="1"/>
    <col min="13" max="13" width="10.140625" style="954" customWidth="1"/>
    <col min="14" max="14" width="8.5703125" style="954" customWidth="1"/>
    <col min="15" max="15" width="10.5703125" style="954" customWidth="1"/>
    <col min="16" max="16" width="85.85546875" style="954" customWidth="1"/>
    <col min="17" max="17" width="9.140625" style="954" customWidth="1"/>
    <col min="18" max="256" width="9" style="954"/>
    <col min="257" max="257" width="4.28515625" style="954" customWidth="1"/>
    <col min="258" max="258" width="10.85546875" style="954" customWidth="1"/>
    <col min="259" max="259" width="17.5703125" style="954" customWidth="1"/>
    <col min="260" max="260" width="7.5703125" style="954" customWidth="1"/>
    <col min="261" max="261" width="5.85546875" style="954" customWidth="1"/>
    <col min="262" max="262" width="10.28515625" style="954" customWidth="1"/>
    <col min="263" max="263" width="7.42578125" style="954" customWidth="1"/>
    <col min="264" max="268" width="7.28515625" style="954" customWidth="1"/>
    <col min="269" max="269" width="10.140625" style="954" customWidth="1"/>
    <col min="270" max="270" width="8.5703125" style="954" customWidth="1"/>
    <col min="271" max="271" width="12" style="954" customWidth="1"/>
    <col min="272" max="272" width="85.85546875" style="954" customWidth="1"/>
    <col min="273" max="273" width="9.140625" style="954" customWidth="1"/>
    <col min="274" max="512" width="9" style="954"/>
    <col min="513" max="513" width="4.28515625" style="954" customWidth="1"/>
    <col min="514" max="514" width="10.85546875" style="954" customWidth="1"/>
    <col min="515" max="515" width="17.5703125" style="954" customWidth="1"/>
    <col min="516" max="516" width="7.5703125" style="954" customWidth="1"/>
    <col min="517" max="517" width="5.85546875" style="954" customWidth="1"/>
    <col min="518" max="518" width="10.28515625" style="954" customWidth="1"/>
    <col min="519" max="519" width="7.42578125" style="954" customWidth="1"/>
    <col min="520" max="524" width="7.28515625" style="954" customWidth="1"/>
    <col min="525" max="525" width="10.140625" style="954" customWidth="1"/>
    <col min="526" max="526" width="8.5703125" style="954" customWidth="1"/>
    <col min="527" max="527" width="12" style="954" customWidth="1"/>
    <col min="528" max="528" width="85.85546875" style="954" customWidth="1"/>
    <col min="529" max="529" width="9.140625" style="954" customWidth="1"/>
    <col min="530" max="768" width="9" style="954"/>
    <col min="769" max="769" width="4.28515625" style="954" customWidth="1"/>
    <col min="770" max="770" width="10.85546875" style="954" customWidth="1"/>
    <col min="771" max="771" width="17.5703125" style="954" customWidth="1"/>
    <col min="772" max="772" width="7.5703125" style="954" customWidth="1"/>
    <col min="773" max="773" width="5.85546875" style="954" customWidth="1"/>
    <col min="774" max="774" width="10.28515625" style="954" customWidth="1"/>
    <col min="775" max="775" width="7.42578125" style="954" customWidth="1"/>
    <col min="776" max="780" width="7.28515625" style="954" customWidth="1"/>
    <col min="781" max="781" width="10.140625" style="954" customWidth="1"/>
    <col min="782" max="782" width="8.5703125" style="954" customWidth="1"/>
    <col min="783" max="783" width="12" style="954" customWidth="1"/>
    <col min="784" max="784" width="85.85546875" style="954" customWidth="1"/>
    <col min="785" max="785" width="9.140625" style="954" customWidth="1"/>
    <col min="786" max="1024" width="9" style="954"/>
    <col min="1025" max="1025" width="4.28515625" style="954" customWidth="1"/>
    <col min="1026" max="1026" width="10.85546875" style="954" customWidth="1"/>
    <col min="1027" max="1027" width="17.5703125" style="954" customWidth="1"/>
    <col min="1028" max="1028" width="7.5703125" style="954" customWidth="1"/>
    <col min="1029" max="1029" width="5.85546875" style="954" customWidth="1"/>
    <col min="1030" max="1030" width="10.28515625" style="954" customWidth="1"/>
    <col min="1031" max="1031" width="7.42578125" style="954" customWidth="1"/>
    <col min="1032" max="1036" width="7.28515625" style="954" customWidth="1"/>
    <col min="1037" max="1037" width="10.140625" style="954" customWidth="1"/>
    <col min="1038" max="1038" width="8.5703125" style="954" customWidth="1"/>
    <col min="1039" max="1039" width="12" style="954" customWidth="1"/>
    <col min="1040" max="1040" width="85.85546875" style="954" customWidth="1"/>
    <col min="1041" max="1041" width="9.140625" style="954" customWidth="1"/>
    <col min="1042" max="1280" width="9" style="954"/>
    <col min="1281" max="1281" width="4.28515625" style="954" customWidth="1"/>
    <col min="1282" max="1282" width="10.85546875" style="954" customWidth="1"/>
    <col min="1283" max="1283" width="17.5703125" style="954" customWidth="1"/>
    <col min="1284" max="1284" width="7.5703125" style="954" customWidth="1"/>
    <col min="1285" max="1285" width="5.85546875" style="954" customWidth="1"/>
    <col min="1286" max="1286" width="10.28515625" style="954" customWidth="1"/>
    <col min="1287" max="1287" width="7.42578125" style="954" customWidth="1"/>
    <col min="1288" max="1292" width="7.28515625" style="954" customWidth="1"/>
    <col min="1293" max="1293" width="10.140625" style="954" customWidth="1"/>
    <col min="1294" max="1294" width="8.5703125" style="954" customWidth="1"/>
    <col min="1295" max="1295" width="12" style="954" customWidth="1"/>
    <col min="1296" max="1296" width="85.85546875" style="954" customWidth="1"/>
    <col min="1297" max="1297" width="9.140625" style="954" customWidth="1"/>
    <col min="1298" max="1536" width="9" style="954"/>
    <col min="1537" max="1537" width="4.28515625" style="954" customWidth="1"/>
    <col min="1538" max="1538" width="10.85546875" style="954" customWidth="1"/>
    <col min="1539" max="1539" width="17.5703125" style="954" customWidth="1"/>
    <col min="1540" max="1540" width="7.5703125" style="954" customWidth="1"/>
    <col min="1541" max="1541" width="5.85546875" style="954" customWidth="1"/>
    <col min="1542" max="1542" width="10.28515625" style="954" customWidth="1"/>
    <col min="1543" max="1543" width="7.42578125" style="954" customWidth="1"/>
    <col min="1544" max="1548" width="7.28515625" style="954" customWidth="1"/>
    <col min="1549" max="1549" width="10.140625" style="954" customWidth="1"/>
    <col min="1550" max="1550" width="8.5703125" style="954" customWidth="1"/>
    <col min="1551" max="1551" width="12" style="954" customWidth="1"/>
    <col min="1552" max="1552" width="85.85546875" style="954" customWidth="1"/>
    <col min="1553" max="1553" width="9.140625" style="954" customWidth="1"/>
    <col min="1554" max="1792" width="9" style="954"/>
    <col min="1793" max="1793" width="4.28515625" style="954" customWidth="1"/>
    <col min="1794" max="1794" width="10.85546875" style="954" customWidth="1"/>
    <col min="1795" max="1795" width="17.5703125" style="954" customWidth="1"/>
    <col min="1796" max="1796" width="7.5703125" style="954" customWidth="1"/>
    <col min="1797" max="1797" width="5.85546875" style="954" customWidth="1"/>
    <col min="1798" max="1798" width="10.28515625" style="954" customWidth="1"/>
    <col min="1799" max="1799" width="7.42578125" style="954" customWidth="1"/>
    <col min="1800" max="1804" width="7.28515625" style="954" customWidth="1"/>
    <col min="1805" max="1805" width="10.140625" style="954" customWidth="1"/>
    <col min="1806" max="1806" width="8.5703125" style="954" customWidth="1"/>
    <col min="1807" max="1807" width="12" style="954" customWidth="1"/>
    <col min="1808" max="1808" width="85.85546875" style="954" customWidth="1"/>
    <col min="1809" max="1809" width="9.140625" style="954" customWidth="1"/>
    <col min="1810" max="2048" width="9" style="954"/>
    <col min="2049" max="2049" width="4.28515625" style="954" customWidth="1"/>
    <col min="2050" max="2050" width="10.85546875" style="954" customWidth="1"/>
    <col min="2051" max="2051" width="17.5703125" style="954" customWidth="1"/>
    <col min="2052" max="2052" width="7.5703125" style="954" customWidth="1"/>
    <col min="2053" max="2053" width="5.85546875" style="954" customWidth="1"/>
    <col min="2054" max="2054" width="10.28515625" style="954" customWidth="1"/>
    <col min="2055" max="2055" width="7.42578125" style="954" customWidth="1"/>
    <col min="2056" max="2060" width="7.28515625" style="954" customWidth="1"/>
    <col min="2061" max="2061" width="10.140625" style="954" customWidth="1"/>
    <col min="2062" max="2062" width="8.5703125" style="954" customWidth="1"/>
    <col min="2063" max="2063" width="12" style="954" customWidth="1"/>
    <col min="2064" max="2064" width="85.85546875" style="954" customWidth="1"/>
    <col min="2065" max="2065" width="9.140625" style="954" customWidth="1"/>
    <col min="2066" max="2304" width="9" style="954"/>
    <col min="2305" max="2305" width="4.28515625" style="954" customWidth="1"/>
    <col min="2306" max="2306" width="10.85546875" style="954" customWidth="1"/>
    <col min="2307" max="2307" width="17.5703125" style="954" customWidth="1"/>
    <col min="2308" max="2308" width="7.5703125" style="954" customWidth="1"/>
    <col min="2309" max="2309" width="5.85546875" style="954" customWidth="1"/>
    <col min="2310" max="2310" width="10.28515625" style="954" customWidth="1"/>
    <col min="2311" max="2311" width="7.42578125" style="954" customWidth="1"/>
    <col min="2312" max="2316" width="7.28515625" style="954" customWidth="1"/>
    <col min="2317" max="2317" width="10.140625" style="954" customWidth="1"/>
    <col min="2318" max="2318" width="8.5703125" style="954" customWidth="1"/>
    <col min="2319" max="2319" width="12" style="954" customWidth="1"/>
    <col min="2320" max="2320" width="85.85546875" style="954" customWidth="1"/>
    <col min="2321" max="2321" width="9.140625" style="954" customWidth="1"/>
    <col min="2322" max="2560" width="9" style="954"/>
    <col min="2561" max="2561" width="4.28515625" style="954" customWidth="1"/>
    <col min="2562" max="2562" width="10.85546875" style="954" customWidth="1"/>
    <col min="2563" max="2563" width="17.5703125" style="954" customWidth="1"/>
    <col min="2564" max="2564" width="7.5703125" style="954" customWidth="1"/>
    <col min="2565" max="2565" width="5.85546875" style="954" customWidth="1"/>
    <col min="2566" max="2566" width="10.28515625" style="954" customWidth="1"/>
    <col min="2567" max="2567" width="7.42578125" style="954" customWidth="1"/>
    <col min="2568" max="2572" width="7.28515625" style="954" customWidth="1"/>
    <col min="2573" max="2573" width="10.140625" style="954" customWidth="1"/>
    <col min="2574" max="2574" width="8.5703125" style="954" customWidth="1"/>
    <col min="2575" max="2575" width="12" style="954" customWidth="1"/>
    <col min="2576" max="2576" width="85.85546875" style="954" customWidth="1"/>
    <col min="2577" max="2577" width="9.140625" style="954" customWidth="1"/>
    <col min="2578" max="2816" width="9" style="954"/>
    <col min="2817" max="2817" width="4.28515625" style="954" customWidth="1"/>
    <col min="2818" max="2818" width="10.85546875" style="954" customWidth="1"/>
    <col min="2819" max="2819" width="17.5703125" style="954" customWidth="1"/>
    <col min="2820" max="2820" width="7.5703125" style="954" customWidth="1"/>
    <col min="2821" max="2821" width="5.85546875" style="954" customWidth="1"/>
    <col min="2822" max="2822" width="10.28515625" style="954" customWidth="1"/>
    <col min="2823" max="2823" width="7.42578125" style="954" customWidth="1"/>
    <col min="2824" max="2828" width="7.28515625" style="954" customWidth="1"/>
    <col min="2829" max="2829" width="10.140625" style="954" customWidth="1"/>
    <col min="2830" max="2830" width="8.5703125" style="954" customWidth="1"/>
    <col min="2831" max="2831" width="12" style="954" customWidth="1"/>
    <col min="2832" max="2832" width="85.85546875" style="954" customWidth="1"/>
    <col min="2833" max="2833" width="9.140625" style="954" customWidth="1"/>
    <col min="2834" max="3072" width="9" style="954"/>
    <col min="3073" max="3073" width="4.28515625" style="954" customWidth="1"/>
    <col min="3074" max="3074" width="10.85546875" style="954" customWidth="1"/>
    <col min="3075" max="3075" width="17.5703125" style="954" customWidth="1"/>
    <col min="3076" max="3076" width="7.5703125" style="954" customWidth="1"/>
    <col min="3077" max="3077" width="5.85546875" style="954" customWidth="1"/>
    <col min="3078" max="3078" width="10.28515625" style="954" customWidth="1"/>
    <col min="3079" max="3079" width="7.42578125" style="954" customWidth="1"/>
    <col min="3080" max="3084" width="7.28515625" style="954" customWidth="1"/>
    <col min="3085" max="3085" width="10.140625" style="954" customWidth="1"/>
    <col min="3086" max="3086" width="8.5703125" style="954" customWidth="1"/>
    <col min="3087" max="3087" width="12" style="954" customWidth="1"/>
    <col min="3088" max="3088" width="85.85546875" style="954" customWidth="1"/>
    <col min="3089" max="3089" width="9.140625" style="954" customWidth="1"/>
    <col min="3090" max="3328" width="9" style="954"/>
    <col min="3329" max="3329" width="4.28515625" style="954" customWidth="1"/>
    <col min="3330" max="3330" width="10.85546875" style="954" customWidth="1"/>
    <col min="3331" max="3331" width="17.5703125" style="954" customWidth="1"/>
    <col min="3332" max="3332" width="7.5703125" style="954" customWidth="1"/>
    <col min="3333" max="3333" width="5.85546875" style="954" customWidth="1"/>
    <col min="3334" max="3334" width="10.28515625" style="954" customWidth="1"/>
    <col min="3335" max="3335" width="7.42578125" style="954" customWidth="1"/>
    <col min="3336" max="3340" width="7.28515625" style="954" customWidth="1"/>
    <col min="3341" max="3341" width="10.140625" style="954" customWidth="1"/>
    <col min="3342" max="3342" width="8.5703125" style="954" customWidth="1"/>
    <col min="3343" max="3343" width="12" style="954" customWidth="1"/>
    <col min="3344" max="3344" width="85.85546875" style="954" customWidth="1"/>
    <col min="3345" max="3345" width="9.140625" style="954" customWidth="1"/>
    <col min="3346" max="3584" width="9" style="954"/>
    <col min="3585" max="3585" width="4.28515625" style="954" customWidth="1"/>
    <col min="3586" max="3586" width="10.85546875" style="954" customWidth="1"/>
    <col min="3587" max="3587" width="17.5703125" style="954" customWidth="1"/>
    <col min="3588" max="3588" width="7.5703125" style="954" customWidth="1"/>
    <col min="3589" max="3589" width="5.85546875" style="954" customWidth="1"/>
    <col min="3590" max="3590" width="10.28515625" style="954" customWidth="1"/>
    <col min="3591" max="3591" width="7.42578125" style="954" customWidth="1"/>
    <col min="3592" max="3596" width="7.28515625" style="954" customWidth="1"/>
    <col min="3597" max="3597" width="10.140625" style="954" customWidth="1"/>
    <col min="3598" max="3598" width="8.5703125" style="954" customWidth="1"/>
    <col min="3599" max="3599" width="12" style="954" customWidth="1"/>
    <col min="3600" max="3600" width="85.85546875" style="954" customWidth="1"/>
    <col min="3601" max="3601" width="9.140625" style="954" customWidth="1"/>
    <col min="3602" max="3840" width="9" style="954"/>
    <col min="3841" max="3841" width="4.28515625" style="954" customWidth="1"/>
    <col min="3842" max="3842" width="10.85546875" style="954" customWidth="1"/>
    <col min="3843" max="3843" width="17.5703125" style="954" customWidth="1"/>
    <col min="3844" max="3844" width="7.5703125" style="954" customWidth="1"/>
    <col min="3845" max="3845" width="5.85546875" style="954" customWidth="1"/>
    <col min="3846" max="3846" width="10.28515625" style="954" customWidth="1"/>
    <col min="3847" max="3847" width="7.42578125" style="954" customWidth="1"/>
    <col min="3848" max="3852" width="7.28515625" style="954" customWidth="1"/>
    <col min="3853" max="3853" width="10.140625" style="954" customWidth="1"/>
    <col min="3854" max="3854" width="8.5703125" style="954" customWidth="1"/>
    <col min="3855" max="3855" width="12" style="954" customWidth="1"/>
    <col min="3856" max="3856" width="85.85546875" style="954" customWidth="1"/>
    <col min="3857" max="3857" width="9.140625" style="954" customWidth="1"/>
    <col min="3858" max="4096" width="9" style="954"/>
    <col min="4097" max="4097" width="4.28515625" style="954" customWidth="1"/>
    <col min="4098" max="4098" width="10.85546875" style="954" customWidth="1"/>
    <col min="4099" max="4099" width="17.5703125" style="954" customWidth="1"/>
    <col min="4100" max="4100" width="7.5703125" style="954" customWidth="1"/>
    <col min="4101" max="4101" width="5.85546875" style="954" customWidth="1"/>
    <col min="4102" max="4102" width="10.28515625" style="954" customWidth="1"/>
    <col min="4103" max="4103" width="7.42578125" style="954" customWidth="1"/>
    <col min="4104" max="4108" width="7.28515625" style="954" customWidth="1"/>
    <col min="4109" max="4109" width="10.140625" style="954" customWidth="1"/>
    <col min="4110" max="4110" width="8.5703125" style="954" customWidth="1"/>
    <col min="4111" max="4111" width="12" style="954" customWidth="1"/>
    <col min="4112" max="4112" width="85.85546875" style="954" customWidth="1"/>
    <col min="4113" max="4113" width="9.140625" style="954" customWidth="1"/>
    <col min="4114" max="4352" width="9" style="954"/>
    <col min="4353" max="4353" width="4.28515625" style="954" customWidth="1"/>
    <col min="4354" max="4354" width="10.85546875" style="954" customWidth="1"/>
    <col min="4355" max="4355" width="17.5703125" style="954" customWidth="1"/>
    <col min="4356" max="4356" width="7.5703125" style="954" customWidth="1"/>
    <col min="4357" max="4357" width="5.85546875" style="954" customWidth="1"/>
    <col min="4358" max="4358" width="10.28515625" style="954" customWidth="1"/>
    <col min="4359" max="4359" width="7.42578125" style="954" customWidth="1"/>
    <col min="4360" max="4364" width="7.28515625" style="954" customWidth="1"/>
    <col min="4365" max="4365" width="10.140625" style="954" customWidth="1"/>
    <col min="4366" max="4366" width="8.5703125" style="954" customWidth="1"/>
    <col min="4367" max="4367" width="12" style="954" customWidth="1"/>
    <col min="4368" max="4368" width="85.85546875" style="954" customWidth="1"/>
    <col min="4369" max="4369" width="9.140625" style="954" customWidth="1"/>
    <col min="4370" max="4608" width="9" style="954"/>
    <col min="4609" max="4609" width="4.28515625" style="954" customWidth="1"/>
    <col min="4610" max="4610" width="10.85546875" style="954" customWidth="1"/>
    <col min="4611" max="4611" width="17.5703125" style="954" customWidth="1"/>
    <col min="4612" max="4612" width="7.5703125" style="954" customWidth="1"/>
    <col min="4613" max="4613" width="5.85546875" style="954" customWidth="1"/>
    <col min="4614" max="4614" width="10.28515625" style="954" customWidth="1"/>
    <col min="4615" max="4615" width="7.42578125" style="954" customWidth="1"/>
    <col min="4616" max="4620" width="7.28515625" style="954" customWidth="1"/>
    <col min="4621" max="4621" width="10.140625" style="954" customWidth="1"/>
    <col min="4622" max="4622" width="8.5703125" style="954" customWidth="1"/>
    <col min="4623" max="4623" width="12" style="954" customWidth="1"/>
    <col min="4624" max="4624" width="85.85546875" style="954" customWidth="1"/>
    <col min="4625" max="4625" width="9.140625" style="954" customWidth="1"/>
    <col min="4626" max="4864" width="9" style="954"/>
    <col min="4865" max="4865" width="4.28515625" style="954" customWidth="1"/>
    <col min="4866" max="4866" width="10.85546875" style="954" customWidth="1"/>
    <col min="4867" max="4867" width="17.5703125" style="954" customWidth="1"/>
    <col min="4868" max="4868" width="7.5703125" style="954" customWidth="1"/>
    <col min="4869" max="4869" width="5.85546875" style="954" customWidth="1"/>
    <col min="4870" max="4870" width="10.28515625" style="954" customWidth="1"/>
    <col min="4871" max="4871" width="7.42578125" style="954" customWidth="1"/>
    <col min="4872" max="4876" width="7.28515625" style="954" customWidth="1"/>
    <col min="4877" max="4877" width="10.140625" style="954" customWidth="1"/>
    <col min="4878" max="4878" width="8.5703125" style="954" customWidth="1"/>
    <col min="4879" max="4879" width="12" style="954" customWidth="1"/>
    <col min="4880" max="4880" width="85.85546875" style="954" customWidth="1"/>
    <col min="4881" max="4881" width="9.140625" style="954" customWidth="1"/>
    <col min="4882" max="5120" width="9" style="954"/>
    <col min="5121" max="5121" width="4.28515625" style="954" customWidth="1"/>
    <col min="5122" max="5122" width="10.85546875" style="954" customWidth="1"/>
    <col min="5123" max="5123" width="17.5703125" style="954" customWidth="1"/>
    <col min="5124" max="5124" width="7.5703125" style="954" customWidth="1"/>
    <col min="5125" max="5125" width="5.85546875" style="954" customWidth="1"/>
    <col min="5126" max="5126" width="10.28515625" style="954" customWidth="1"/>
    <col min="5127" max="5127" width="7.42578125" style="954" customWidth="1"/>
    <col min="5128" max="5132" width="7.28515625" style="954" customWidth="1"/>
    <col min="5133" max="5133" width="10.140625" style="954" customWidth="1"/>
    <col min="5134" max="5134" width="8.5703125" style="954" customWidth="1"/>
    <col min="5135" max="5135" width="12" style="954" customWidth="1"/>
    <col min="5136" max="5136" width="85.85546875" style="954" customWidth="1"/>
    <col min="5137" max="5137" width="9.140625" style="954" customWidth="1"/>
    <col min="5138" max="5376" width="9" style="954"/>
    <col min="5377" max="5377" width="4.28515625" style="954" customWidth="1"/>
    <col min="5378" max="5378" width="10.85546875" style="954" customWidth="1"/>
    <col min="5379" max="5379" width="17.5703125" style="954" customWidth="1"/>
    <col min="5380" max="5380" width="7.5703125" style="954" customWidth="1"/>
    <col min="5381" max="5381" width="5.85546875" style="954" customWidth="1"/>
    <col min="5382" max="5382" width="10.28515625" style="954" customWidth="1"/>
    <col min="5383" max="5383" width="7.42578125" style="954" customWidth="1"/>
    <col min="5384" max="5388" width="7.28515625" style="954" customWidth="1"/>
    <col min="5389" max="5389" width="10.140625" style="954" customWidth="1"/>
    <col min="5390" max="5390" width="8.5703125" style="954" customWidth="1"/>
    <col min="5391" max="5391" width="12" style="954" customWidth="1"/>
    <col min="5392" max="5392" width="85.85546875" style="954" customWidth="1"/>
    <col min="5393" max="5393" width="9.140625" style="954" customWidth="1"/>
    <col min="5394" max="5632" width="9" style="954"/>
    <col min="5633" max="5633" width="4.28515625" style="954" customWidth="1"/>
    <col min="5634" max="5634" width="10.85546875" style="954" customWidth="1"/>
    <col min="5635" max="5635" width="17.5703125" style="954" customWidth="1"/>
    <col min="5636" max="5636" width="7.5703125" style="954" customWidth="1"/>
    <col min="5637" max="5637" width="5.85546875" style="954" customWidth="1"/>
    <col min="5638" max="5638" width="10.28515625" style="954" customWidth="1"/>
    <col min="5639" max="5639" width="7.42578125" style="954" customWidth="1"/>
    <col min="5640" max="5644" width="7.28515625" style="954" customWidth="1"/>
    <col min="5645" max="5645" width="10.140625" style="954" customWidth="1"/>
    <col min="5646" max="5646" width="8.5703125" style="954" customWidth="1"/>
    <col min="5647" max="5647" width="12" style="954" customWidth="1"/>
    <col min="5648" max="5648" width="85.85546875" style="954" customWidth="1"/>
    <col min="5649" max="5649" width="9.140625" style="954" customWidth="1"/>
    <col min="5650" max="5888" width="9" style="954"/>
    <col min="5889" max="5889" width="4.28515625" style="954" customWidth="1"/>
    <col min="5890" max="5890" width="10.85546875" style="954" customWidth="1"/>
    <col min="5891" max="5891" width="17.5703125" style="954" customWidth="1"/>
    <col min="5892" max="5892" width="7.5703125" style="954" customWidth="1"/>
    <col min="5893" max="5893" width="5.85546875" style="954" customWidth="1"/>
    <col min="5894" max="5894" width="10.28515625" style="954" customWidth="1"/>
    <col min="5895" max="5895" width="7.42578125" style="954" customWidth="1"/>
    <col min="5896" max="5900" width="7.28515625" style="954" customWidth="1"/>
    <col min="5901" max="5901" width="10.140625" style="954" customWidth="1"/>
    <col min="5902" max="5902" width="8.5703125" style="954" customWidth="1"/>
    <col min="5903" max="5903" width="12" style="954" customWidth="1"/>
    <col min="5904" max="5904" width="85.85546875" style="954" customWidth="1"/>
    <col min="5905" max="5905" width="9.140625" style="954" customWidth="1"/>
    <col min="5906" max="6144" width="9" style="954"/>
    <col min="6145" max="6145" width="4.28515625" style="954" customWidth="1"/>
    <col min="6146" max="6146" width="10.85546875" style="954" customWidth="1"/>
    <col min="6147" max="6147" width="17.5703125" style="954" customWidth="1"/>
    <col min="6148" max="6148" width="7.5703125" style="954" customWidth="1"/>
    <col min="6149" max="6149" width="5.85546875" style="954" customWidth="1"/>
    <col min="6150" max="6150" width="10.28515625" style="954" customWidth="1"/>
    <col min="6151" max="6151" width="7.42578125" style="954" customWidth="1"/>
    <col min="6152" max="6156" width="7.28515625" style="954" customWidth="1"/>
    <col min="6157" max="6157" width="10.140625" style="954" customWidth="1"/>
    <col min="6158" max="6158" width="8.5703125" style="954" customWidth="1"/>
    <col min="6159" max="6159" width="12" style="954" customWidth="1"/>
    <col min="6160" max="6160" width="85.85546875" style="954" customWidth="1"/>
    <col min="6161" max="6161" width="9.140625" style="954" customWidth="1"/>
    <col min="6162" max="6400" width="9" style="954"/>
    <col min="6401" max="6401" width="4.28515625" style="954" customWidth="1"/>
    <col min="6402" max="6402" width="10.85546875" style="954" customWidth="1"/>
    <col min="6403" max="6403" width="17.5703125" style="954" customWidth="1"/>
    <col min="6404" max="6404" width="7.5703125" style="954" customWidth="1"/>
    <col min="6405" max="6405" width="5.85546875" style="954" customWidth="1"/>
    <col min="6406" max="6406" width="10.28515625" style="954" customWidth="1"/>
    <col min="6407" max="6407" width="7.42578125" style="954" customWidth="1"/>
    <col min="6408" max="6412" width="7.28515625" style="954" customWidth="1"/>
    <col min="6413" max="6413" width="10.140625" style="954" customWidth="1"/>
    <col min="6414" max="6414" width="8.5703125" style="954" customWidth="1"/>
    <col min="6415" max="6415" width="12" style="954" customWidth="1"/>
    <col min="6416" max="6416" width="85.85546875" style="954" customWidth="1"/>
    <col min="6417" max="6417" width="9.140625" style="954" customWidth="1"/>
    <col min="6418" max="6656" width="9" style="954"/>
    <col min="6657" max="6657" width="4.28515625" style="954" customWidth="1"/>
    <col min="6658" max="6658" width="10.85546875" style="954" customWidth="1"/>
    <col min="6659" max="6659" width="17.5703125" style="954" customWidth="1"/>
    <col min="6660" max="6660" width="7.5703125" style="954" customWidth="1"/>
    <col min="6661" max="6661" width="5.85546875" style="954" customWidth="1"/>
    <col min="6662" max="6662" width="10.28515625" style="954" customWidth="1"/>
    <col min="6663" max="6663" width="7.42578125" style="954" customWidth="1"/>
    <col min="6664" max="6668" width="7.28515625" style="954" customWidth="1"/>
    <col min="6669" max="6669" width="10.140625" style="954" customWidth="1"/>
    <col min="6670" max="6670" width="8.5703125" style="954" customWidth="1"/>
    <col min="6671" max="6671" width="12" style="954" customWidth="1"/>
    <col min="6672" max="6672" width="85.85546875" style="954" customWidth="1"/>
    <col min="6673" max="6673" width="9.140625" style="954" customWidth="1"/>
    <col min="6674" max="6912" width="9" style="954"/>
    <col min="6913" max="6913" width="4.28515625" style="954" customWidth="1"/>
    <col min="6914" max="6914" width="10.85546875" style="954" customWidth="1"/>
    <col min="6915" max="6915" width="17.5703125" style="954" customWidth="1"/>
    <col min="6916" max="6916" width="7.5703125" style="954" customWidth="1"/>
    <col min="6917" max="6917" width="5.85546875" style="954" customWidth="1"/>
    <col min="6918" max="6918" width="10.28515625" style="954" customWidth="1"/>
    <col min="6919" max="6919" width="7.42578125" style="954" customWidth="1"/>
    <col min="6920" max="6924" width="7.28515625" style="954" customWidth="1"/>
    <col min="6925" max="6925" width="10.140625" style="954" customWidth="1"/>
    <col min="6926" max="6926" width="8.5703125" style="954" customWidth="1"/>
    <col min="6927" max="6927" width="12" style="954" customWidth="1"/>
    <col min="6928" max="6928" width="85.85546875" style="954" customWidth="1"/>
    <col min="6929" max="6929" width="9.140625" style="954" customWidth="1"/>
    <col min="6930" max="7168" width="9" style="954"/>
    <col min="7169" max="7169" width="4.28515625" style="954" customWidth="1"/>
    <col min="7170" max="7170" width="10.85546875" style="954" customWidth="1"/>
    <col min="7171" max="7171" width="17.5703125" style="954" customWidth="1"/>
    <col min="7172" max="7172" width="7.5703125" style="954" customWidth="1"/>
    <col min="7173" max="7173" width="5.85546875" style="954" customWidth="1"/>
    <col min="7174" max="7174" width="10.28515625" style="954" customWidth="1"/>
    <col min="7175" max="7175" width="7.42578125" style="954" customWidth="1"/>
    <col min="7176" max="7180" width="7.28515625" style="954" customWidth="1"/>
    <col min="7181" max="7181" width="10.140625" style="954" customWidth="1"/>
    <col min="7182" max="7182" width="8.5703125" style="954" customWidth="1"/>
    <col min="7183" max="7183" width="12" style="954" customWidth="1"/>
    <col min="7184" max="7184" width="85.85546875" style="954" customWidth="1"/>
    <col min="7185" max="7185" width="9.140625" style="954" customWidth="1"/>
    <col min="7186" max="7424" width="9" style="954"/>
    <col min="7425" max="7425" width="4.28515625" style="954" customWidth="1"/>
    <col min="7426" max="7426" width="10.85546875" style="954" customWidth="1"/>
    <col min="7427" max="7427" width="17.5703125" style="954" customWidth="1"/>
    <col min="7428" max="7428" width="7.5703125" style="954" customWidth="1"/>
    <col min="7429" max="7429" width="5.85546875" style="954" customWidth="1"/>
    <col min="7430" max="7430" width="10.28515625" style="954" customWidth="1"/>
    <col min="7431" max="7431" width="7.42578125" style="954" customWidth="1"/>
    <col min="7432" max="7436" width="7.28515625" style="954" customWidth="1"/>
    <col min="7437" max="7437" width="10.140625" style="954" customWidth="1"/>
    <col min="7438" max="7438" width="8.5703125" style="954" customWidth="1"/>
    <col min="7439" max="7439" width="12" style="954" customWidth="1"/>
    <col min="7440" max="7440" width="85.85546875" style="954" customWidth="1"/>
    <col min="7441" max="7441" width="9.140625" style="954" customWidth="1"/>
    <col min="7442" max="7680" width="9" style="954"/>
    <col min="7681" max="7681" width="4.28515625" style="954" customWidth="1"/>
    <col min="7682" max="7682" width="10.85546875" style="954" customWidth="1"/>
    <col min="7683" max="7683" width="17.5703125" style="954" customWidth="1"/>
    <col min="7684" max="7684" width="7.5703125" style="954" customWidth="1"/>
    <col min="7685" max="7685" width="5.85546875" style="954" customWidth="1"/>
    <col min="7686" max="7686" width="10.28515625" style="954" customWidth="1"/>
    <col min="7687" max="7687" width="7.42578125" style="954" customWidth="1"/>
    <col min="7688" max="7692" width="7.28515625" style="954" customWidth="1"/>
    <col min="7693" max="7693" width="10.140625" style="954" customWidth="1"/>
    <col min="7694" max="7694" width="8.5703125" style="954" customWidth="1"/>
    <col min="7695" max="7695" width="12" style="954" customWidth="1"/>
    <col min="7696" max="7696" width="85.85546875" style="954" customWidth="1"/>
    <col min="7697" max="7697" width="9.140625" style="954" customWidth="1"/>
    <col min="7698" max="7936" width="9" style="954"/>
    <col min="7937" max="7937" width="4.28515625" style="954" customWidth="1"/>
    <col min="7938" max="7938" width="10.85546875" style="954" customWidth="1"/>
    <col min="7939" max="7939" width="17.5703125" style="954" customWidth="1"/>
    <col min="7940" max="7940" width="7.5703125" style="954" customWidth="1"/>
    <col min="7941" max="7941" width="5.85546875" style="954" customWidth="1"/>
    <col min="7942" max="7942" width="10.28515625" style="954" customWidth="1"/>
    <col min="7943" max="7943" width="7.42578125" style="954" customWidth="1"/>
    <col min="7944" max="7948" width="7.28515625" style="954" customWidth="1"/>
    <col min="7949" max="7949" width="10.140625" style="954" customWidth="1"/>
    <col min="7950" max="7950" width="8.5703125" style="954" customWidth="1"/>
    <col min="7951" max="7951" width="12" style="954" customWidth="1"/>
    <col min="7952" max="7952" width="85.85546875" style="954" customWidth="1"/>
    <col min="7953" max="7953" width="9.140625" style="954" customWidth="1"/>
    <col min="7954" max="8192" width="9" style="954"/>
    <col min="8193" max="8193" width="4.28515625" style="954" customWidth="1"/>
    <col min="8194" max="8194" width="10.85546875" style="954" customWidth="1"/>
    <col min="8195" max="8195" width="17.5703125" style="954" customWidth="1"/>
    <col min="8196" max="8196" width="7.5703125" style="954" customWidth="1"/>
    <col min="8197" max="8197" width="5.85546875" style="954" customWidth="1"/>
    <col min="8198" max="8198" width="10.28515625" style="954" customWidth="1"/>
    <col min="8199" max="8199" width="7.42578125" style="954" customWidth="1"/>
    <col min="8200" max="8204" width="7.28515625" style="954" customWidth="1"/>
    <col min="8205" max="8205" width="10.140625" style="954" customWidth="1"/>
    <col min="8206" max="8206" width="8.5703125" style="954" customWidth="1"/>
    <col min="8207" max="8207" width="12" style="954" customWidth="1"/>
    <col min="8208" max="8208" width="85.85546875" style="954" customWidth="1"/>
    <col min="8209" max="8209" width="9.140625" style="954" customWidth="1"/>
    <col min="8210" max="8448" width="9" style="954"/>
    <col min="8449" max="8449" width="4.28515625" style="954" customWidth="1"/>
    <col min="8450" max="8450" width="10.85546875" style="954" customWidth="1"/>
    <col min="8451" max="8451" width="17.5703125" style="954" customWidth="1"/>
    <col min="8452" max="8452" width="7.5703125" style="954" customWidth="1"/>
    <col min="8453" max="8453" width="5.85546875" style="954" customWidth="1"/>
    <col min="8454" max="8454" width="10.28515625" style="954" customWidth="1"/>
    <col min="8455" max="8455" width="7.42578125" style="954" customWidth="1"/>
    <col min="8456" max="8460" width="7.28515625" style="954" customWidth="1"/>
    <col min="8461" max="8461" width="10.140625" style="954" customWidth="1"/>
    <col min="8462" max="8462" width="8.5703125" style="954" customWidth="1"/>
    <col min="8463" max="8463" width="12" style="954" customWidth="1"/>
    <col min="8464" max="8464" width="85.85546875" style="954" customWidth="1"/>
    <col min="8465" max="8465" width="9.140625" style="954" customWidth="1"/>
    <col min="8466" max="8704" width="9" style="954"/>
    <col min="8705" max="8705" width="4.28515625" style="954" customWidth="1"/>
    <col min="8706" max="8706" width="10.85546875" style="954" customWidth="1"/>
    <col min="8707" max="8707" width="17.5703125" style="954" customWidth="1"/>
    <col min="8708" max="8708" width="7.5703125" style="954" customWidth="1"/>
    <col min="8709" max="8709" width="5.85546875" style="954" customWidth="1"/>
    <col min="8710" max="8710" width="10.28515625" style="954" customWidth="1"/>
    <col min="8711" max="8711" width="7.42578125" style="954" customWidth="1"/>
    <col min="8712" max="8716" width="7.28515625" style="954" customWidth="1"/>
    <col min="8717" max="8717" width="10.140625" style="954" customWidth="1"/>
    <col min="8718" max="8718" width="8.5703125" style="954" customWidth="1"/>
    <col min="8719" max="8719" width="12" style="954" customWidth="1"/>
    <col min="8720" max="8720" width="85.85546875" style="954" customWidth="1"/>
    <col min="8721" max="8721" width="9.140625" style="954" customWidth="1"/>
    <col min="8722" max="8960" width="9" style="954"/>
    <col min="8961" max="8961" width="4.28515625" style="954" customWidth="1"/>
    <col min="8962" max="8962" width="10.85546875" style="954" customWidth="1"/>
    <col min="8963" max="8963" width="17.5703125" style="954" customWidth="1"/>
    <col min="8964" max="8964" width="7.5703125" style="954" customWidth="1"/>
    <col min="8965" max="8965" width="5.85546875" style="954" customWidth="1"/>
    <col min="8966" max="8966" width="10.28515625" style="954" customWidth="1"/>
    <col min="8967" max="8967" width="7.42578125" style="954" customWidth="1"/>
    <col min="8968" max="8972" width="7.28515625" style="954" customWidth="1"/>
    <col min="8973" max="8973" width="10.140625" style="954" customWidth="1"/>
    <col min="8974" max="8974" width="8.5703125" style="954" customWidth="1"/>
    <col min="8975" max="8975" width="12" style="954" customWidth="1"/>
    <col min="8976" max="8976" width="85.85546875" style="954" customWidth="1"/>
    <col min="8977" max="8977" width="9.140625" style="954" customWidth="1"/>
    <col min="8978" max="9216" width="9" style="954"/>
    <col min="9217" max="9217" width="4.28515625" style="954" customWidth="1"/>
    <col min="9218" max="9218" width="10.85546875" style="954" customWidth="1"/>
    <col min="9219" max="9219" width="17.5703125" style="954" customWidth="1"/>
    <col min="9220" max="9220" width="7.5703125" style="954" customWidth="1"/>
    <col min="9221" max="9221" width="5.85546875" style="954" customWidth="1"/>
    <col min="9222" max="9222" width="10.28515625" style="954" customWidth="1"/>
    <col min="9223" max="9223" width="7.42578125" style="954" customWidth="1"/>
    <col min="9224" max="9228" width="7.28515625" style="954" customWidth="1"/>
    <col min="9229" max="9229" width="10.140625" style="954" customWidth="1"/>
    <col min="9230" max="9230" width="8.5703125" style="954" customWidth="1"/>
    <col min="9231" max="9231" width="12" style="954" customWidth="1"/>
    <col min="9232" max="9232" width="85.85546875" style="954" customWidth="1"/>
    <col min="9233" max="9233" width="9.140625" style="954" customWidth="1"/>
    <col min="9234" max="9472" width="9" style="954"/>
    <col min="9473" max="9473" width="4.28515625" style="954" customWidth="1"/>
    <col min="9474" max="9474" width="10.85546875" style="954" customWidth="1"/>
    <col min="9475" max="9475" width="17.5703125" style="954" customWidth="1"/>
    <col min="9476" max="9476" width="7.5703125" style="954" customWidth="1"/>
    <col min="9477" max="9477" width="5.85546875" style="954" customWidth="1"/>
    <col min="9478" max="9478" width="10.28515625" style="954" customWidth="1"/>
    <col min="9479" max="9479" width="7.42578125" style="954" customWidth="1"/>
    <col min="9480" max="9484" width="7.28515625" style="954" customWidth="1"/>
    <col min="9485" max="9485" width="10.140625" style="954" customWidth="1"/>
    <col min="9486" max="9486" width="8.5703125" style="954" customWidth="1"/>
    <col min="9487" max="9487" width="12" style="954" customWidth="1"/>
    <col min="9488" max="9488" width="85.85546875" style="954" customWidth="1"/>
    <col min="9489" max="9489" width="9.140625" style="954" customWidth="1"/>
    <col min="9490" max="9728" width="9" style="954"/>
    <col min="9729" max="9729" width="4.28515625" style="954" customWidth="1"/>
    <col min="9730" max="9730" width="10.85546875" style="954" customWidth="1"/>
    <col min="9731" max="9731" width="17.5703125" style="954" customWidth="1"/>
    <col min="9732" max="9732" width="7.5703125" style="954" customWidth="1"/>
    <col min="9733" max="9733" width="5.85546875" style="954" customWidth="1"/>
    <col min="9734" max="9734" width="10.28515625" style="954" customWidth="1"/>
    <col min="9735" max="9735" width="7.42578125" style="954" customWidth="1"/>
    <col min="9736" max="9740" width="7.28515625" style="954" customWidth="1"/>
    <col min="9741" max="9741" width="10.140625" style="954" customWidth="1"/>
    <col min="9742" max="9742" width="8.5703125" style="954" customWidth="1"/>
    <col min="9743" max="9743" width="12" style="954" customWidth="1"/>
    <col min="9744" max="9744" width="85.85546875" style="954" customWidth="1"/>
    <col min="9745" max="9745" width="9.140625" style="954" customWidth="1"/>
    <col min="9746" max="9984" width="9" style="954"/>
    <col min="9985" max="9985" width="4.28515625" style="954" customWidth="1"/>
    <col min="9986" max="9986" width="10.85546875" style="954" customWidth="1"/>
    <col min="9987" max="9987" width="17.5703125" style="954" customWidth="1"/>
    <col min="9988" max="9988" width="7.5703125" style="954" customWidth="1"/>
    <col min="9989" max="9989" width="5.85546875" style="954" customWidth="1"/>
    <col min="9990" max="9990" width="10.28515625" style="954" customWidth="1"/>
    <col min="9991" max="9991" width="7.42578125" style="954" customWidth="1"/>
    <col min="9992" max="9996" width="7.28515625" style="954" customWidth="1"/>
    <col min="9997" max="9997" width="10.140625" style="954" customWidth="1"/>
    <col min="9998" max="9998" width="8.5703125" style="954" customWidth="1"/>
    <col min="9999" max="9999" width="12" style="954" customWidth="1"/>
    <col min="10000" max="10000" width="85.85546875" style="954" customWidth="1"/>
    <col min="10001" max="10001" width="9.140625" style="954" customWidth="1"/>
    <col min="10002" max="10240" width="9" style="954"/>
    <col min="10241" max="10241" width="4.28515625" style="954" customWidth="1"/>
    <col min="10242" max="10242" width="10.85546875" style="954" customWidth="1"/>
    <col min="10243" max="10243" width="17.5703125" style="954" customWidth="1"/>
    <col min="10244" max="10244" width="7.5703125" style="954" customWidth="1"/>
    <col min="10245" max="10245" width="5.85546875" style="954" customWidth="1"/>
    <col min="10246" max="10246" width="10.28515625" style="954" customWidth="1"/>
    <col min="10247" max="10247" width="7.42578125" style="954" customWidth="1"/>
    <col min="10248" max="10252" width="7.28515625" style="954" customWidth="1"/>
    <col min="10253" max="10253" width="10.140625" style="954" customWidth="1"/>
    <col min="10254" max="10254" width="8.5703125" style="954" customWidth="1"/>
    <col min="10255" max="10255" width="12" style="954" customWidth="1"/>
    <col min="10256" max="10256" width="85.85546875" style="954" customWidth="1"/>
    <col min="10257" max="10257" width="9.140625" style="954" customWidth="1"/>
    <col min="10258" max="10496" width="9" style="954"/>
    <col min="10497" max="10497" width="4.28515625" style="954" customWidth="1"/>
    <col min="10498" max="10498" width="10.85546875" style="954" customWidth="1"/>
    <col min="10499" max="10499" width="17.5703125" style="954" customWidth="1"/>
    <col min="10500" max="10500" width="7.5703125" style="954" customWidth="1"/>
    <col min="10501" max="10501" width="5.85546875" style="954" customWidth="1"/>
    <col min="10502" max="10502" width="10.28515625" style="954" customWidth="1"/>
    <col min="10503" max="10503" width="7.42578125" style="954" customWidth="1"/>
    <col min="10504" max="10508" width="7.28515625" style="954" customWidth="1"/>
    <col min="10509" max="10509" width="10.140625" style="954" customWidth="1"/>
    <col min="10510" max="10510" width="8.5703125" style="954" customWidth="1"/>
    <col min="10511" max="10511" width="12" style="954" customWidth="1"/>
    <col min="10512" max="10512" width="85.85546875" style="954" customWidth="1"/>
    <col min="10513" max="10513" width="9.140625" style="954" customWidth="1"/>
    <col min="10514" max="10752" width="9" style="954"/>
    <col min="10753" max="10753" width="4.28515625" style="954" customWidth="1"/>
    <col min="10754" max="10754" width="10.85546875" style="954" customWidth="1"/>
    <col min="10755" max="10755" width="17.5703125" style="954" customWidth="1"/>
    <col min="10756" max="10756" width="7.5703125" style="954" customWidth="1"/>
    <col min="10757" max="10757" width="5.85546875" style="954" customWidth="1"/>
    <col min="10758" max="10758" width="10.28515625" style="954" customWidth="1"/>
    <col min="10759" max="10759" width="7.42578125" style="954" customWidth="1"/>
    <col min="10760" max="10764" width="7.28515625" style="954" customWidth="1"/>
    <col min="10765" max="10765" width="10.140625" style="954" customWidth="1"/>
    <col min="10766" max="10766" width="8.5703125" style="954" customWidth="1"/>
    <col min="10767" max="10767" width="12" style="954" customWidth="1"/>
    <col min="10768" max="10768" width="85.85546875" style="954" customWidth="1"/>
    <col min="10769" max="10769" width="9.140625" style="954" customWidth="1"/>
    <col min="10770" max="11008" width="9" style="954"/>
    <col min="11009" max="11009" width="4.28515625" style="954" customWidth="1"/>
    <col min="11010" max="11010" width="10.85546875" style="954" customWidth="1"/>
    <col min="11011" max="11011" width="17.5703125" style="954" customWidth="1"/>
    <col min="11012" max="11012" width="7.5703125" style="954" customWidth="1"/>
    <col min="11013" max="11013" width="5.85546875" style="954" customWidth="1"/>
    <col min="11014" max="11014" width="10.28515625" style="954" customWidth="1"/>
    <col min="11015" max="11015" width="7.42578125" style="954" customWidth="1"/>
    <col min="11016" max="11020" width="7.28515625" style="954" customWidth="1"/>
    <col min="11021" max="11021" width="10.140625" style="954" customWidth="1"/>
    <col min="11022" max="11022" width="8.5703125" style="954" customWidth="1"/>
    <col min="11023" max="11023" width="12" style="954" customWidth="1"/>
    <col min="11024" max="11024" width="85.85546875" style="954" customWidth="1"/>
    <col min="11025" max="11025" width="9.140625" style="954" customWidth="1"/>
    <col min="11026" max="11264" width="9" style="954"/>
    <col min="11265" max="11265" width="4.28515625" style="954" customWidth="1"/>
    <col min="11266" max="11266" width="10.85546875" style="954" customWidth="1"/>
    <col min="11267" max="11267" width="17.5703125" style="954" customWidth="1"/>
    <col min="11268" max="11268" width="7.5703125" style="954" customWidth="1"/>
    <col min="11269" max="11269" width="5.85546875" style="954" customWidth="1"/>
    <col min="11270" max="11270" width="10.28515625" style="954" customWidth="1"/>
    <col min="11271" max="11271" width="7.42578125" style="954" customWidth="1"/>
    <col min="11272" max="11276" width="7.28515625" style="954" customWidth="1"/>
    <col min="11277" max="11277" width="10.140625" style="954" customWidth="1"/>
    <col min="11278" max="11278" width="8.5703125" style="954" customWidth="1"/>
    <col min="11279" max="11279" width="12" style="954" customWidth="1"/>
    <col min="11280" max="11280" width="85.85546875" style="954" customWidth="1"/>
    <col min="11281" max="11281" width="9.140625" style="954" customWidth="1"/>
    <col min="11282" max="11520" width="9" style="954"/>
    <col min="11521" max="11521" width="4.28515625" style="954" customWidth="1"/>
    <col min="11522" max="11522" width="10.85546875" style="954" customWidth="1"/>
    <col min="11523" max="11523" width="17.5703125" style="954" customWidth="1"/>
    <col min="11524" max="11524" width="7.5703125" style="954" customWidth="1"/>
    <col min="11525" max="11525" width="5.85546875" style="954" customWidth="1"/>
    <col min="11526" max="11526" width="10.28515625" style="954" customWidth="1"/>
    <col min="11527" max="11527" width="7.42578125" style="954" customWidth="1"/>
    <col min="11528" max="11532" width="7.28515625" style="954" customWidth="1"/>
    <col min="11533" max="11533" width="10.140625" style="954" customWidth="1"/>
    <col min="11534" max="11534" width="8.5703125" style="954" customWidth="1"/>
    <col min="11535" max="11535" width="12" style="954" customWidth="1"/>
    <col min="11536" max="11536" width="85.85546875" style="954" customWidth="1"/>
    <col min="11537" max="11537" width="9.140625" style="954" customWidth="1"/>
    <col min="11538" max="11776" width="9" style="954"/>
    <col min="11777" max="11777" width="4.28515625" style="954" customWidth="1"/>
    <col min="11778" max="11778" width="10.85546875" style="954" customWidth="1"/>
    <col min="11779" max="11779" width="17.5703125" style="954" customWidth="1"/>
    <col min="11780" max="11780" width="7.5703125" style="954" customWidth="1"/>
    <col min="11781" max="11781" width="5.85546875" style="954" customWidth="1"/>
    <col min="11782" max="11782" width="10.28515625" style="954" customWidth="1"/>
    <col min="11783" max="11783" width="7.42578125" style="954" customWidth="1"/>
    <col min="11784" max="11788" width="7.28515625" style="954" customWidth="1"/>
    <col min="11789" max="11789" width="10.140625" style="954" customWidth="1"/>
    <col min="11790" max="11790" width="8.5703125" style="954" customWidth="1"/>
    <col min="11791" max="11791" width="12" style="954" customWidth="1"/>
    <col min="11792" max="11792" width="85.85546875" style="954" customWidth="1"/>
    <col min="11793" max="11793" width="9.140625" style="954" customWidth="1"/>
    <col min="11794" max="12032" width="9" style="954"/>
    <col min="12033" max="12033" width="4.28515625" style="954" customWidth="1"/>
    <col min="12034" max="12034" width="10.85546875" style="954" customWidth="1"/>
    <col min="12035" max="12035" width="17.5703125" style="954" customWidth="1"/>
    <col min="12036" max="12036" width="7.5703125" style="954" customWidth="1"/>
    <col min="12037" max="12037" width="5.85546875" style="954" customWidth="1"/>
    <col min="12038" max="12038" width="10.28515625" style="954" customWidth="1"/>
    <col min="12039" max="12039" width="7.42578125" style="954" customWidth="1"/>
    <col min="12040" max="12044" width="7.28515625" style="954" customWidth="1"/>
    <col min="12045" max="12045" width="10.140625" style="954" customWidth="1"/>
    <col min="12046" max="12046" width="8.5703125" style="954" customWidth="1"/>
    <col min="12047" max="12047" width="12" style="954" customWidth="1"/>
    <col min="12048" max="12048" width="85.85546875" style="954" customWidth="1"/>
    <col min="12049" max="12049" width="9.140625" style="954" customWidth="1"/>
    <col min="12050" max="12288" width="9" style="954"/>
    <col min="12289" max="12289" width="4.28515625" style="954" customWidth="1"/>
    <col min="12290" max="12290" width="10.85546875" style="954" customWidth="1"/>
    <col min="12291" max="12291" width="17.5703125" style="954" customWidth="1"/>
    <col min="12292" max="12292" width="7.5703125" style="954" customWidth="1"/>
    <col min="12293" max="12293" width="5.85546875" style="954" customWidth="1"/>
    <col min="12294" max="12294" width="10.28515625" style="954" customWidth="1"/>
    <col min="12295" max="12295" width="7.42578125" style="954" customWidth="1"/>
    <col min="12296" max="12300" width="7.28515625" style="954" customWidth="1"/>
    <col min="12301" max="12301" width="10.140625" style="954" customWidth="1"/>
    <col min="12302" max="12302" width="8.5703125" style="954" customWidth="1"/>
    <col min="12303" max="12303" width="12" style="954" customWidth="1"/>
    <col min="12304" max="12304" width="85.85546875" style="954" customWidth="1"/>
    <col min="12305" max="12305" width="9.140625" style="954" customWidth="1"/>
    <col min="12306" max="12544" width="9" style="954"/>
    <col min="12545" max="12545" width="4.28515625" style="954" customWidth="1"/>
    <col min="12546" max="12546" width="10.85546875" style="954" customWidth="1"/>
    <col min="12547" max="12547" width="17.5703125" style="954" customWidth="1"/>
    <col min="12548" max="12548" width="7.5703125" style="954" customWidth="1"/>
    <col min="12549" max="12549" width="5.85546875" style="954" customWidth="1"/>
    <col min="12550" max="12550" width="10.28515625" style="954" customWidth="1"/>
    <col min="12551" max="12551" width="7.42578125" style="954" customWidth="1"/>
    <col min="12552" max="12556" width="7.28515625" style="954" customWidth="1"/>
    <col min="12557" max="12557" width="10.140625" style="954" customWidth="1"/>
    <col min="12558" max="12558" width="8.5703125" style="954" customWidth="1"/>
    <col min="12559" max="12559" width="12" style="954" customWidth="1"/>
    <col min="12560" max="12560" width="85.85546875" style="954" customWidth="1"/>
    <col min="12561" max="12561" width="9.140625" style="954" customWidth="1"/>
    <col min="12562" max="12800" width="9" style="954"/>
    <col min="12801" max="12801" width="4.28515625" style="954" customWidth="1"/>
    <col min="12802" max="12802" width="10.85546875" style="954" customWidth="1"/>
    <col min="12803" max="12803" width="17.5703125" style="954" customWidth="1"/>
    <col min="12804" max="12804" width="7.5703125" style="954" customWidth="1"/>
    <col min="12805" max="12805" width="5.85546875" style="954" customWidth="1"/>
    <col min="12806" max="12806" width="10.28515625" style="954" customWidth="1"/>
    <col min="12807" max="12807" width="7.42578125" style="954" customWidth="1"/>
    <col min="12808" max="12812" width="7.28515625" style="954" customWidth="1"/>
    <col min="12813" max="12813" width="10.140625" style="954" customWidth="1"/>
    <col min="12814" max="12814" width="8.5703125" style="954" customWidth="1"/>
    <col min="12815" max="12815" width="12" style="954" customWidth="1"/>
    <col min="12816" max="12816" width="85.85546875" style="954" customWidth="1"/>
    <col min="12817" max="12817" width="9.140625" style="954" customWidth="1"/>
    <col min="12818" max="13056" width="9" style="954"/>
    <col min="13057" max="13057" width="4.28515625" style="954" customWidth="1"/>
    <col min="13058" max="13058" width="10.85546875" style="954" customWidth="1"/>
    <col min="13059" max="13059" width="17.5703125" style="954" customWidth="1"/>
    <col min="13060" max="13060" width="7.5703125" style="954" customWidth="1"/>
    <col min="13061" max="13061" width="5.85546875" style="954" customWidth="1"/>
    <col min="13062" max="13062" width="10.28515625" style="954" customWidth="1"/>
    <col min="13063" max="13063" width="7.42578125" style="954" customWidth="1"/>
    <col min="13064" max="13068" width="7.28515625" style="954" customWidth="1"/>
    <col min="13069" max="13069" width="10.140625" style="954" customWidth="1"/>
    <col min="13070" max="13070" width="8.5703125" style="954" customWidth="1"/>
    <col min="13071" max="13071" width="12" style="954" customWidth="1"/>
    <col min="13072" max="13072" width="85.85546875" style="954" customWidth="1"/>
    <col min="13073" max="13073" width="9.140625" style="954" customWidth="1"/>
    <col min="13074" max="13312" width="9" style="954"/>
    <col min="13313" max="13313" width="4.28515625" style="954" customWidth="1"/>
    <col min="13314" max="13314" width="10.85546875" style="954" customWidth="1"/>
    <col min="13315" max="13315" width="17.5703125" style="954" customWidth="1"/>
    <col min="13316" max="13316" width="7.5703125" style="954" customWidth="1"/>
    <col min="13317" max="13317" width="5.85546875" style="954" customWidth="1"/>
    <col min="13318" max="13318" width="10.28515625" style="954" customWidth="1"/>
    <col min="13319" max="13319" width="7.42578125" style="954" customWidth="1"/>
    <col min="13320" max="13324" width="7.28515625" style="954" customWidth="1"/>
    <col min="13325" max="13325" width="10.140625" style="954" customWidth="1"/>
    <col min="13326" max="13326" width="8.5703125" style="954" customWidth="1"/>
    <col min="13327" max="13327" width="12" style="954" customWidth="1"/>
    <col min="13328" max="13328" width="85.85546875" style="954" customWidth="1"/>
    <col min="13329" max="13329" width="9.140625" style="954" customWidth="1"/>
    <col min="13330" max="13568" width="9" style="954"/>
    <col min="13569" max="13569" width="4.28515625" style="954" customWidth="1"/>
    <col min="13570" max="13570" width="10.85546875" style="954" customWidth="1"/>
    <col min="13571" max="13571" width="17.5703125" style="954" customWidth="1"/>
    <col min="13572" max="13572" width="7.5703125" style="954" customWidth="1"/>
    <col min="13573" max="13573" width="5.85546875" style="954" customWidth="1"/>
    <col min="13574" max="13574" width="10.28515625" style="954" customWidth="1"/>
    <col min="13575" max="13575" width="7.42578125" style="954" customWidth="1"/>
    <col min="13576" max="13580" width="7.28515625" style="954" customWidth="1"/>
    <col min="13581" max="13581" width="10.140625" style="954" customWidth="1"/>
    <col min="13582" max="13582" width="8.5703125" style="954" customWidth="1"/>
    <col min="13583" max="13583" width="12" style="954" customWidth="1"/>
    <col min="13584" max="13584" width="85.85546875" style="954" customWidth="1"/>
    <col min="13585" max="13585" width="9.140625" style="954" customWidth="1"/>
    <col min="13586" max="13824" width="9" style="954"/>
    <col min="13825" max="13825" width="4.28515625" style="954" customWidth="1"/>
    <col min="13826" max="13826" width="10.85546875" style="954" customWidth="1"/>
    <col min="13827" max="13827" width="17.5703125" style="954" customWidth="1"/>
    <col min="13828" max="13828" width="7.5703125" style="954" customWidth="1"/>
    <col min="13829" max="13829" width="5.85546875" style="954" customWidth="1"/>
    <col min="13830" max="13830" width="10.28515625" style="954" customWidth="1"/>
    <col min="13831" max="13831" width="7.42578125" style="954" customWidth="1"/>
    <col min="13832" max="13836" width="7.28515625" style="954" customWidth="1"/>
    <col min="13837" max="13837" width="10.140625" style="954" customWidth="1"/>
    <col min="13838" max="13838" width="8.5703125" style="954" customWidth="1"/>
    <col min="13839" max="13839" width="12" style="954" customWidth="1"/>
    <col min="13840" max="13840" width="85.85546875" style="954" customWidth="1"/>
    <col min="13841" max="13841" width="9.140625" style="954" customWidth="1"/>
    <col min="13842" max="14080" width="9" style="954"/>
    <col min="14081" max="14081" width="4.28515625" style="954" customWidth="1"/>
    <col min="14082" max="14082" width="10.85546875" style="954" customWidth="1"/>
    <col min="14083" max="14083" width="17.5703125" style="954" customWidth="1"/>
    <col min="14084" max="14084" width="7.5703125" style="954" customWidth="1"/>
    <col min="14085" max="14085" width="5.85546875" style="954" customWidth="1"/>
    <col min="14086" max="14086" width="10.28515625" style="954" customWidth="1"/>
    <col min="14087" max="14087" width="7.42578125" style="954" customWidth="1"/>
    <col min="14088" max="14092" width="7.28515625" style="954" customWidth="1"/>
    <col min="14093" max="14093" width="10.140625" style="954" customWidth="1"/>
    <col min="14094" max="14094" width="8.5703125" style="954" customWidth="1"/>
    <col min="14095" max="14095" width="12" style="954" customWidth="1"/>
    <col min="14096" max="14096" width="85.85546875" style="954" customWidth="1"/>
    <col min="14097" max="14097" width="9.140625" style="954" customWidth="1"/>
    <col min="14098" max="14336" width="9" style="954"/>
    <col min="14337" max="14337" width="4.28515625" style="954" customWidth="1"/>
    <col min="14338" max="14338" width="10.85546875" style="954" customWidth="1"/>
    <col min="14339" max="14339" width="17.5703125" style="954" customWidth="1"/>
    <col min="14340" max="14340" width="7.5703125" style="954" customWidth="1"/>
    <col min="14341" max="14341" width="5.85546875" style="954" customWidth="1"/>
    <col min="14342" max="14342" width="10.28515625" style="954" customWidth="1"/>
    <col min="14343" max="14343" width="7.42578125" style="954" customWidth="1"/>
    <col min="14344" max="14348" width="7.28515625" style="954" customWidth="1"/>
    <col min="14349" max="14349" width="10.140625" style="954" customWidth="1"/>
    <col min="14350" max="14350" width="8.5703125" style="954" customWidth="1"/>
    <col min="14351" max="14351" width="12" style="954" customWidth="1"/>
    <col min="14352" max="14352" width="85.85546875" style="954" customWidth="1"/>
    <col min="14353" max="14353" width="9.140625" style="954" customWidth="1"/>
    <col min="14354" max="14592" width="9" style="954"/>
    <col min="14593" max="14593" width="4.28515625" style="954" customWidth="1"/>
    <col min="14594" max="14594" width="10.85546875" style="954" customWidth="1"/>
    <col min="14595" max="14595" width="17.5703125" style="954" customWidth="1"/>
    <col min="14596" max="14596" width="7.5703125" style="954" customWidth="1"/>
    <col min="14597" max="14597" width="5.85546875" style="954" customWidth="1"/>
    <col min="14598" max="14598" width="10.28515625" style="954" customWidth="1"/>
    <col min="14599" max="14599" width="7.42578125" style="954" customWidth="1"/>
    <col min="14600" max="14604" width="7.28515625" style="954" customWidth="1"/>
    <col min="14605" max="14605" width="10.140625" style="954" customWidth="1"/>
    <col min="14606" max="14606" width="8.5703125" style="954" customWidth="1"/>
    <col min="14607" max="14607" width="12" style="954" customWidth="1"/>
    <col min="14608" max="14608" width="85.85546875" style="954" customWidth="1"/>
    <col min="14609" max="14609" width="9.140625" style="954" customWidth="1"/>
    <col min="14610" max="14848" width="9" style="954"/>
    <col min="14849" max="14849" width="4.28515625" style="954" customWidth="1"/>
    <col min="14850" max="14850" width="10.85546875" style="954" customWidth="1"/>
    <col min="14851" max="14851" width="17.5703125" style="954" customWidth="1"/>
    <col min="14852" max="14852" width="7.5703125" style="954" customWidth="1"/>
    <col min="14853" max="14853" width="5.85546875" style="954" customWidth="1"/>
    <col min="14854" max="14854" width="10.28515625" style="954" customWidth="1"/>
    <col min="14855" max="14855" width="7.42578125" style="954" customWidth="1"/>
    <col min="14856" max="14860" width="7.28515625" style="954" customWidth="1"/>
    <col min="14861" max="14861" width="10.140625" style="954" customWidth="1"/>
    <col min="14862" max="14862" width="8.5703125" style="954" customWidth="1"/>
    <col min="14863" max="14863" width="12" style="954" customWidth="1"/>
    <col min="14864" max="14864" width="85.85546875" style="954" customWidth="1"/>
    <col min="14865" max="14865" width="9.140625" style="954" customWidth="1"/>
    <col min="14866" max="15104" width="9" style="954"/>
    <col min="15105" max="15105" width="4.28515625" style="954" customWidth="1"/>
    <col min="15106" max="15106" width="10.85546875" style="954" customWidth="1"/>
    <col min="15107" max="15107" width="17.5703125" style="954" customWidth="1"/>
    <col min="15108" max="15108" width="7.5703125" style="954" customWidth="1"/>
    <col min="15109" max="15109" width="5.85546875" style="954" customWidth="1"/>
    <col min="15110" max="15110" width="10.28515625" style="954" customWidth="1"/>
    <col min="15111" max="15111" width="7.42578125" style="954" customWidth="1"/>
    <col min="15112" max="15116" width="7.28515625" style="954" customWidth="1"/>
    <col min="15117" max="15117" width="10.140625" style="954" customWidth="1"/>
    <col min="15118" max="15118" width="8.5703125" style="954" customWidth="1"/>
    <col min="15119" max="15119" width="12" style="954" customWidth="1"/>
    <col min="15120" max="15120" width="85.85546875" style="954" customWidth="1"/>
    <col min="15121" max="15121" width="9.140625" style="954" customWidth="1"/>
    <col min="15122" max="15360" width="9" style="954"/>
    <col min="15361" max="15361" width="4.28515625" style="954" customWidth="1"/>
    <col min="15362" max="15362" width="10.85546875" style="954" customWidth="1"/>
    <col min="15363" max="15363" width="17.5703125" style="954" customWidth="1"/>
    <col min="15364" max="15364" width="7.5703125" style="954" customWidth="1"/>
    <col min="15365" max="15365" width="5.85546875" style="954" customWidth="1"/>
    <col min="15366" max="15366" width="10.28515625" style="954" customWidth="1"/>
    <col min="15367" max="15367" width="7.42578125" style="954" customWidth="1"/>
    <col min="15368" max="15372" width="7.28515625" style="954" customWidth="1"/>
    <col min="15373" max="15373" width="10.140625" style="954" customWidth="1"/>
    <col min="15374" max="15374" width="8.5703125" style="954" customWidth="1"/>
    <col min="15375" max="15375" width="12" style="954" customWidth="1"/>
    <col min="15376" max="15376" width="85.85546875" style="954" customWidth="1"/>
    <col min="15377" max="15377" width="9.140625" style="954" customWidth="1"/>
    <col min="15378" max="15616" width="9" style="954"/>
    <col min="15617" max="15617" width="4.28515625" style="954" customWidth="1"/>
    <col min="15618" max="15618" width="10.85546875" style="954" customWidth="1"/>
    <col min="15619" max="15619" width="17.5703125" style="954" customWidth="1"/>
    <col min="15620" max="15620" width="7.5703125" style="954" customWidth="1"/>
    <col min="15621" max="15621" width="5.85546875" style="954" customWidth="1"/>
    <col min="15622" max="15622" width="10.28515625" style="954" customWidth="1"/>
    <col min="15623" max="15623" width="7.42578125" style="954" customWidth="1"/>
    <col min="15624" max="15628" width="7.28515625" style="954" customWidth="1"/>
    <col min="15629" max="15629" width="10.140625" style="954" customWidth="1"/>
    <col min="15630" max="15630" width="8.5703125" style="954" customWidth="1"/>
    <col min="15631" max="15631" width="12" style="954" customWidth="1"/>
    <col min="15632" max="15632" width="85.85546875" style="954" customWidth="1"/>
    <col min="15633" max="15633" width="9.140625" style="954" customWidth="1"/>
    <col min="15634" max="15872" width="9" style="954"/>
    <col min="15873" max="15873" width="4.28515625" style="954" customWidth="1"/>
    <col min="15874" max="15874" width="10.85546875" style="954" customWidth="1"/>
    <col min="15875" max="15875" width="17.5703125" style="954" customWidth="1"/>
    <col min="15876" max="15876" width="7.5703125" style="954" customWidth="1"/>
    <col min="15877" max="15877" width="5.85546875" style="954" customWidth="1"/>
    <col min="15878" max="15878" width="10.28515625" style="954" customWidth="1"/>
    <col min="15879" max="15879" width="7.42578125" style="954" customWidth="1"/>
    <col min="15880" max="15884" width="7.28515625" style="954" customWidth="1"/>
    <col min="15885" max="15885" width="10.140625" style="954" customWidth="1"/>
    <col min="15886" max="15886" width="8.5703125" style="954" customWidth="1"/>
    <col min="15887" max="15887" width="12" style="954" customWidth="1"/>
    <col min="15888" max="15888" width="85.85546875" style="954" customWidth="1"/>
    <col min="15889" max="15889" width="9.140625" style="954" customWidth="1"/>
    <col min="15890" max="16128" width="9" style="954"/>
    <col min="16129" max="16129" width="4.28515625" style="954" customWidth="1"/>
    <col min="16130" max="16130" width="10.85546875" style="954" customWidth="1"/>
    <col min="16131" max="16131" width="17.5703125" style="954" customWidth="1"/>
    <col min="16132" max="16132" width="7.5703125" style="954" customWidth="1"/>
    <col min="16133" max="16133" width="5.85546875" style="954" customWidth="1"/>
    <col min="16134" max="16134" width="10.28515625" style="954" customWidth="1"/>
    <col min="16135" max="16135" width="7.42578125" style="954" customWidth="1"/>
    <col min="16136" max="16140" width="7.28515625" style="954" customWidth="1"/>
    <col min="16141" max="16141" width="10.140625" style="954" customWidth="1"/>
    <col min="16142" max="16142" width="8.5703125" style="954" customWidth="1"/>
    <col min="16143" max="16143" width="12" style="954" customWidth="1"/>
    <col min="16144" max="16144" width="85.85546875" style="954" customWidth="1"/>
    <col min="16145" max="16145" width="9.140625" style="954" customWidth="1"/>
    <col min="16146" max="16384" width="9" style="954"/>
  </cols>
  <sheetData>
    <row r="1" spans="1:16">
      <c r="F1" s="956"/>
      <c r="G1" s="956"/>
      <c r="L1" s="954" t="s">
        <v>300</v>
      </c>
    </row>
    <row r="2" spans="1:16" s="957" customFormat="1">
      <c r="B2" s="1457" t="s">
        <v>18</v>
      </c>
      <c r="C2" s="1457"/>
      <c r="D2" s="956"/>
      <c r="E2" s="955"/>
      <c r="F2" s="958"/>
      <c r="G2" s="958"/>
      <c r="J2" s="958" t="s">
        <v>19</v>
      </c>
      <c r="K2" s="958"/>
      <c r="L2" s="958"/>
      <c r="M2" s="958"/>
    </row>
    <row r="3" spans="1:16">
      <c r="B3" s="958" t="s">
        <v>20</v>
      </c>
      <c r="F3" s="956"/>
      <c r="G3" s="956"/>
      <c r="J3" s="1458" t="s">
        <v>21</v>
      </c>
      <c r="K3" s="1458"/>
      <c r="L3" s="1458"/>
      <c r="M3" s="1458"/>
      <c r="N3" s="1458"/>
    </row>
    <row r="4" spans="1:16">
      <c r="C4" s="958"/>
      <c r="D4" s="958"/>
      <c r="E4" s="959"/>
      <c r="F4" s="956"/>
      <c r="G4" s="956"/>
      <c r="J4" s="956"/>
      <c r="K4" s="956"/>
      <c r="L4" s="956"/>
      <c r="M4" s="956"/>
    </row>
    <row r="5" spans="1:16">
      <c r="F5" s="956"/>
      <c r="G5" s="956"/>
      <c r="J5" s="1459" t="s">
        <v>110</v>
      </c>
      <c r="K5" s="1459"/>
      <c r="L5" s="1459"/>
      <c r="M5" s="1459"/>
      <c r="N5" s="1459"/>
    </row>
    <row r="6" spans="1:16">
      <c r="F6" s="956"/>
      <c r="G6" s="956"/>
      <c r="K6" s="955"/>
      <c r="L6" s="955"/>
      <c r="M6" s="960"/>
      <c r="N6" s="955"/>
    </row>
    <row r="7" spans="1:16" ht="15.75">
      <c r="A7" s="1460" t="s">
        <v>0</v>
      </c>
      <c r="B7" s="1460"/>
      <c r="C7" s="1460"/>
      <c r="D7" s="1460"/>
      <c r="E7" s="1460"/>
      <c r="F7" s="1460"/>
      <c r="G7" s="1460"/>
      <c r="H7" s="1460"/>
      <c r="I7" s="1460"/>
      <c r="J7" s="1460"/>
      <c r="K7" s="1460"/>
      <c r="L7" s="1460"/>
      <c r="M7" s="1460"/>
      <c r="N7" s="1460"/>
      <c r="O7" s="1460"/>
      <c r="P7" s="955"/>
    </row>
    <row r="8" spans="1:16" ht="15.75">
      <c r="A8" s="1456" t="s">
        <v>289</v>
      </c>
      <c r="B8" s="1456"/>
      <c r="C8" s="1456"/>
      <c r="D8" s="1456"/>
      <c r="E8" s="1456"/>
      <c r="F8" s="1456"/>
      <c r="G8" s="1456"/>
      <c r="H8" s="1456"/>
      <c r="I8" s="1456"/>
      <c r="J8" s="1456"/>
      <c r="K8" s="1456"/>
      <c r="L8" s="1456"/>
      <c r="M8" s="1456"/>
      <c r="N8" s="1456"/>
      <c r="O8" s="1456"/>
      <c r="P8" s="955"/>
    </row>
    <row r="9" spans="1:16" ht="15.75">
      <c r="A9" s="1456" t="s">
        <v>1738</v>
      </c>
      <c r="B9" s="1456"/>
      <c r="C9" s="1456"/>
      <c r="D9" s="1456"/>
      <c r="E9" s="1456"/>
      <c r="F9" s="1456"/>
      <c r="G9" s="1456"/>
      <c r="H9" s="1456"/>
      <c r="I9" s="1456"/>
      <c r="J9" s="1456"/>
      <c r="K9" s="1456"/>
      <c r="L9" s="1456"/>
      <c r="M9" s="1456"/>
      <c r="N9" s="1456"/>
      <c r="O9" s="1456"/>
      <c r="P9" s="955"/>
    </row>
    <row r="10" spans="1:16" ht="15.75">
      <c r="A10" s="1453" t="s">
        <v>1739</v>
      </c>
      <c r="B10" s="1453"/>
      <c r="C10" s="1453"/>
      <c r="D10" s="1453"/>
      <c r="E10" s="1453"/>
      <c r="F10" s="1453"/>
      <c r="G10" s="1453"/>
      <c r="H10" s="1453"/>
      <c r="I10" s="1453"/>
      <c r="J10" s="1453"/>
      <c r="K10" s="1453"/>
      <c r="L10" s="1453"/>
      <c r="M10" s="1453"/>
      <c r="N10" s="1453"/>
      <c r="O10" s="1453"/>
      <c r="P10" s="955"/>
    </row>
    <row r="11" spans="1:16" ht="15.75">
      <c r="A11" s="1454" t="s">
        <v>1740</v>
      </c>
      <c r="B11" s="1454"/>
      <c r="C11" s="1454"/>
      <c r="D11" s="1454"/>
      <c r="E11" s="1454"/>
      <c r="F11" s="1454"/>
      <c r="G11" s="1454"/>
      <c r="H11" s="1454"/>
      <c r="I11" s="1454"/>
      <c r="J11" s="1454"/>
      <c r="K11" s="1454"/>
      <c r="L11" s="1454"/>
      <c r="M11" s="1454"/>
      <c r="N11" s="1454"/>
      <c r="O11" s="1454"/>
      <c r="P11" s="955"/>
    </row>
    <row r="12" spans="1:16">
      <c r="F12" s="956"/>
      <c r="G12" s="956"/>
      <c r="I12" s="961"/>
      <c r="J12" s="962"/>
      <c r="K12" s="961"/>
      <c r="L12" s="961"/>
      <c r="M12" s="955"/>
      <c r="P12" s="955"/>
    </row>
    <row r="13" spans="1:16" s="959" customFormat="1">
      <c r="A13" s="1450" t="s">
        <v>1</v>
      </c>
      <c r="B13" s="1450" t="s">
        <v>2</v>
      </c>
      <c r="C13" s="1450" t="s">
        <v>3</v>
      </c>
      <c r="D13" s="1450"/>
      <c r="E13" s="1450" t="s">
        <v>4</v>
      </c>
      <c r="F13" s="1450" t="s">
        <v>5</v>
      </c>
      <c r="G13" s="1450" t="s">
        <v>134</v>
      </c>
      <c r="H13" s="1455" t="s">
        <v>6</v>
      </c>
      <c r="I13" s="1455"/>
      <c r="J13" s="1455"/>
      <c r="K13" s="1455"/>
      <c r="L13" s="1455"/>
      <c r="M13" s="1450" t="s">
        <v>7</v>
      </c>
      <c r="N13" s="1450" t="s">
        <v>8</v>
      </c>
      <c r="O13" s="1450" t="s">
        <v>9</v>
      </c>
      <c r="P13" s="1451" t="s">
        <v>104</v>
      </c>
    </row>
    <row r="14" spans="1:16" s="957" customFormat="1" ht="13.5" thickBot="1">
      <c r="A14" s="1450"/>
      <c r="B14" s="1450"/>
      <c r="C14" s="1450"/>
      <c r="D14" s="1450"/>
      <c r="E14" s="1450"/>
      <c r="F14" s="1450"/>
      <c r="G14" s="1450"/>
      <c r="H14" s="963" t="s">
        <v>10</v>
      </c>
      <c r="I14" s="963" t="s">
        <v>11</v>
      </c>
      <c r="J14" s="963" t="s">
        <v>12</v>
      </c>
      <c r="K14" s="963" t="s">
        <v>13</v>
      </c>
      <c r="L14" s="963" t="s">
        <v>14</v>
      </c>
      <c r="M14" s="1450"/>
      <c r="N14" s="1450"/>
      <c r="O14" s="1450"/>
      <c r="P14" s="1451"/>
    </row>
    <row r="15" spans="1:16" s="957" customFormat="1" ht="13.5" thickBot="1">
      <c r="A15" s="964">
        <v>1</v>
      </c>
      <c r="B15" s="965">
        <v>116219001</v>
      </c>
      <c r="C15" s="966" t="s">
        <v>1741</v>
      </c>
      <c r="D15" s="966" t="s">
        <v>137</v>
      </c>
      <c r="E15" s="964" t="s">
        <v>15</v>
      </c>
      <c r="F15" s="967">
        <v>37077</v>
      </c>
      <c r="G15" s="968" t="s">
        <v>46</v>
      </c>
      <c r="H15" s="964">
        <v>16</v>
      </c>
      <c r="I15" s="964">
        <v>25</v>
      </c>
      <c r="J15" s="964">
        <v>15</v>
      </c>
      <c r="K15" s="964">
        <v>16</v>
      </c>
      <c r="L15" s="964">
        <v>0</v>
      </c>
      <c r="M15" s="968">
        <f t="shared" ref="M15:M33" si="0">SUM(H15:L15)</f>
        <v>72</v>
      </c>
      <c r="N15" s="968" t="str">
        <f t="shared" ref="N15:N33" si="1">IF(M15&gt;=90,"Xuất sắc",IF(M15&gt;=80,"Tốt",IF(M15&gt;=65,"Khá",IF(M15&gt;=50,"Trung bình",IF(M15&gt;=35,"Yếu","Kém")))))</f>
        <v>Khá</v>
      </c>
      <c r="O15" s="968"/>
      <c r="P15" s="969" t="s">
        <v>1742</v>
      </c>
    </row>
    <row r="16" spans="1:16" s="957" customFormat="1" ht="13.5" thickBot="1">
      <c r="A16" s="964">
        <v>2</v>
      </c>
      <c r="B16" s="965">
        <v>116219004</v>
      </c>
      <c r="C16" s="966" t="s">
        <v>1743</v>
      </c>
      <c r="D16" s="966" t="s">
        <v>605</v>
      </c>
      <c r="E16" s="964" t="s">
        <v>15</v>
      </c>
      <c r="F16" s="970">
        <v>37174</v>
      </c>
      <c r="G16" s="968" t="s">
        <v>46</v>
      </c>
      <c r="H16" s="964">
        <v>16</v>
      </c>
      <c r="I16" s="964">
        <v>25</v>
      </c>
      <c r="J16" s="964">
        <v>15</v>
      </c>
      <c r="K16" s="964">
        <v>16</v>
      </c>
      <c r="L16" s="964">
        <v>0</v>
      </c>
      <c r="M16" s="968">
        <f t="shared" si="0"/>
        <v>72</v>
      </c>
      <c r="N16" s="968" t="str">
        <f t="shared" si="1"/>
        <v>Khá</v>
      </c>
      <c r="O16" s="968"/>
      <c r="P16" s="969" t="s">
        <v>1742</v>
      </c>
    </row>
    <row r="17" spans="1:16" s="957" customFormat="1" ht="26.25" thickBot="1">
      <c r="A17" s="964">
        <v>3</v>
      </c>
      <c r="B17" s="965">
        <v>116219005</v>
      </c>
      <c r="C17" s="966" t="s">
        <v>1744</v>
      </c>
      <c r="D17" s="966" t="s">
        <v>316</v>
      </c>
      <c r="E17" s="964" t="s">
        <v>15</v>
      </c>
      <c r="F17" s="971" t="s">
        <v>1745</v>
      </c>
      <c r="G17" s="968" t="s">
        <v>46</v>
      </c>
      <c r="H17" s="964">
        <v>20</v>
      </c>
      <c r="I17" s="964">
        <v>25</v>
      </c>
      <c r="J17" s="964">
        <v>10</v>
      </c>
      <c r="K17" s="964">
        <v>19</v>
      </c>
      <c r="L17" s="964">
        <v>0</v>
      </c>
      <c r="M17" s="968">
        <f t="shared" si="0"/>
        <v>74</v>
      </c>
      <c r="N17" s="968" t="str">
        <f t="shared" si="1"/>
        <v>Khá</v>
      </c>
      <c r="O17" s="968"/>
      <c r="P17" s="972" t="s">
        <v>1746</v>
      </c>
    </row>
    <row r="18" spans="1:16" s="1" customFormat="1" ht="13.5" thickBot="1">
      <c r="A18" s="983">
        <v>4</v>
      </c>
      <c r="B18" s="984">
        <v>116219007</v>
      </c>
      <c r="C18" s="985" t="s">
        <v>1747</v>
      </c>
      <c r="D18" s="985" t="s">
        <v>1467</v>
      </c>
      <c r="E18" s="983" t="s">
        <v>15</v>
      </c>
      <c r="F18" s="986" t="s">
        <v>1748</v>
      </c>
      <c r="G18" s="987" t="s">
        <v>46</v>
      </c>
      <c r="H18" s="983">
        <v>20</v>
      </c>
      <c r="I18" s="983">
        <v>25</v>
      </c>
      <c r="J18" s="983">
        <v>15</v>
      </c>
      <c r="K18" s="983">
        <v>19</v>
      </c>
      <c r="L18" s="983">
        <v>1</v>
      </c>
      <c r="M18" s="987">
        <f t="shared" si="0"/>
        <v>80</v>
      </c>
      <c r="N18" s="987" t="str">
        <f t="shared" si="1"/>
        <v>Tốt</v>
      </c>
      <c r="O18" s="987"/>
      <c r="P18" s="1" t="s">
        <v>1749</v>
      </c>
    </row>
    <row r="19" spans="1:16" s="957" customFormat="1" ht="13.5" thickBot="1">
      <c r="A19" s="964">
        <v>5</v>
      </c>
      <c r="B19" s="965">
        <v>116219009</v>
      </c>
      <c r="C19" s="966" t="s">
        <v>1750</v>
      </c>
      <c r="D19" s="966" t="s">
        <v>27</v>
      </c>
      <c r="E19" s="964" t="s">
        <v>17</v>
      </c>
      <c r="F19" s="971" t="s">
        <v>1751</v>
      </c>
      <c r="G19" s="968" t="s">
        <v>46</v>
      </c>
      <c r="H19" s="964">
        <v>16</v>
      </c>
      <c r="I19" s="964">
        <v>24</v>
      </c>
      <c r="J19" s="964">
        <v>10</v>
      </c>
      <c r="K19" s="964">
        <v>19</v>
      </c>
      <c r="L19" s="964">
        <v>6</v>
      </c>
      <c r="M19" s="968">
        <f t="shared" si="0"/>
        <v>75</v>
      </c>
      <c r="N19" s="968" t="str">
        <f t="shared" si="1"/>
        <v>Khá</v>
      </c>
      <c r="O19" s="968" t="s">
        <v>1055</v>
      </c>
      <c r="P19" s="969" t="s">
        <v>1752</v>
      </c>
    </row>
    <row r="20" spans="1:16" s="957" customFormat="1" ht="13.5" thickBot="1">
      <c r="A20" s="964">
        <v>6</v>
      </c>
      <c r="B20" s="965">
        <v>116219018</v>
      </c>
      <c r="C20" s="966" t="s">
        <v>412</v>
      </c>
      <c r="D20" s="966" t="s">
        <v>669</v>
      </c>
      <c r="E20" s="964" t="s">
        <v>15</v>
      </c>
      <c r="F20" s="970">
        <v>36990</v>
      </c>
      <c r="G20" s="968" t="s">
        <v>46</v>
      </c>
      <c r="H20" s="964">
        <v>18</v>
      </c>
      <c r="I20" s="964">
        <v>25</v>
      </c>
      <c r="J20" s="964">
        <v>14</v>
      </c>
      <c r="K20" s="964">
        <v>19</v>
      </c>
      <c r="L20" s="964">
        <v>0</v>
      </c>
      <c r="M20" s="968">
        <f t="shared" si="0"/>
        <v>76</v>
      </c>
      <c r="N20" s="968" t="str">
        <f t="shared" si="1"/>
        <v>Khá</v>
      </c>
      <c r="O20" s="968"/>
      <c r="P20" s="973" t="s">
        <v>1753</v>
      </c>
    </row>
    <row r="21" spans="1:16" s="957" customFormat="1" ht="26.25" thickBot="1">
      <c r="A21" s="964">
        <v>7</v>
      </c>
      <c r="B21" s="965">
        <v>116219020</v>
      </c>
      <c r="C21" s="966" t="s">
        <v>58</v>
      </c>
      <c r="D21" s="966" t="s">
        <v>1013</v>
      </c>
      <c r="E21" s="964" t="s">
        <v>15</v>
      </c>
      <c r="F21" s="970">
        <v>36900</v>
      </c>
      <c r="G21" s="968" t="s">
        <v>46</v>
      </c>
      <c r="H21" s="964"/>
      <c r="I21" s="964"/>
      <c r="J21" s="964"/>
      <c r="K21" s="964"/>
      <c r="L21" s="964"/>
      <c r="M21" s="968"/>
      <c r="N21" s="968"/>
      <c r="O21" s="968" t="s">
        <v>391</v>
      </c>
      <c r="P21" s="972"/>
    </row>
    <row r="22" spans="1:16" s="1" customFormat="1" ht="13.5" thickBot="1">
      <c r="A22" s="983">
        <v>8</v>
      </c>
      <c r="B22" s="984">
        <v>116219022</v>
      </c>
      <c r="C22" s="985" t="s">
        <v>450</v>
      </c>
      <c r="D22" s="985" t="s">
        <v>1754</v>
      </c>
      <c r="E22" s="983" t="s">
        <v>15</v>
      </c>
      <c r="F22" s="986" t="s">
        <v>1755</v>
      </c>
      <c r="G22" s="987" t="s">
        <v>46</v>
      </c>
      <c r="H22" s="983">
        <v>16</v>
      </c>
      <c r="I22" s="983">
        <v>25</v>
      </c>
      <c r="J22" s="983">
        <v>15</v>
      </c>
      <c r="K22" s="983">
        <v>19</v>
      </c>
      <c r="L22" s="983">
        <v>3</v>
      </c>
      <c r="M22" s="987">
        <f t="shared" si="0"/>
        <v>78</v>
      </c>
      <c r="N22" s="987" t="str">
        <f t="shared" si="1"/>
        <v>Khá</v>
      </c>
      <c r="O22" s="987"/>
      <c r="P22" s="988" t="s">
        <v>1756</v>
      </c>
    </row>
    <row r="23" spans="1:16" s="957" customFormat="1" ht="13.5" thickBot="1">
      <c r="A23" s="964">
        <v>9</v>
      </c>
      <c r="B23" s="965">
        <v>116219026</v>
      </c>
      <c r="C23" s="966" t="s">
        <v>1757</v>
      </c>
      <c r="D23" s="966" t="s">
        <v>538</v>
      </c>
      <c r="E23" s="964" t="s">
        <v>15</v>
      </c>
      <c r="F23" s="970">
        <v>37104</v>
      </c>
      <c r="G23" s="968" t="s">
        <v>46</v>
      </c>
      <c r="H23" s="964">
        <v>16</v>
      </c>
      <c r="I23" s="964">
        <v>22</v>
      </c>
      <c r="J23" s="964">
        <v>12</v>
      </c>
      <c r="K23" s="964">
        <v>18</v>
      </c>
      <c r="L23" s="964">
        <v>1</v>
      </c>
      <c r="M23" s="968">
        <f t="shared" si="0"/>
        <v>69</v>
      </c>
      <c r="N23" s="968" t="str">
        <f t="shared" si="1"/>
        <v>Khá</v>
      </c>
      <c r="O23" s="968"/>
      <c r="P23" s="957" t="s">
        <v>1758</v>
      </c>
    </row>
    <row r="24" spans="1:16" s="1" customFormat="1" ht="13.5" thickBot="1">
      <c r="A24" s="983">
        <v>10</v>
      </c>
      <c r="B24" s="984">
        <v>116219029</v>
      </c>
      <c r="C24" s="985" t="s">
        <v>1759</v>
      </c>
      <c r="D24" s="985" t="s">
        <v>942</v>
      </c>
      <c r="E24" s="983" t="s">
        <v>15</v>
      </c>
      <c r="F24" s="986" t="s">
        <v>1760</v>
      </c>
      <c r="G24" s="987" t="s">
        <v>46</v>
      </c>
      <c r="H24" s="983">
        <v>20</v>
      </c>
      <c r="I24" s="983">
        <v>25</v>
      </c>
      <c r="J24" s="983">
        <v>18</v>
      </c>
      <c r="K24" s="983">
        <v>23</v>
      </c>
      <c r="L24" s="983">
        <v>10</v>
      </c>
      <c r="M24" s="987">
        <f t="shared" si="0"/>
        <v>96</v>
      </c>
      <c r="N24" s="987" t="str">
        <f t="shared" si="1"/>
        <v>Xuất sắc</v>
      </c>
      <c r="O24" s="987" t="s">
        <v>1209</v>
      </c>
      <c r="P24" s="988" t="s">
        <v>1761</v>
      </c>
    </row>
    <row r="25" spans="1:16" s="1" customFormat="1" ht="13.5" thickBot="1">
      <c r="A25" s="983">
        <v>11</v>
      </c>
      <c r="B25" s="984">
        <v>116219031</v>
      </c>
      <c r="C25" s="985" t="s">
        <v>1762</v>
      </c>
      <c r="D25" s="985" t="s">
        <v>32</v>
      </c>
      <c r="E25" s="983" t="s">
        <v>15</v>
      </c>
      <c r="F25" s="989">
        <v>36679</v>
      </c>
      <c r="G25" s="987" t="s">
        <v>46</v>
      </c>
      <c r="H25" s="983">
        <v>16</v>
      </c>
      <c r="I25" s="983">
        <v>25</v>
      </c>
      <c r="J25" s="983">
        <v>15</v>
      </c>
      <c r="K25" s="983">
        <v>19</v>
      </c>
      <c r="L25" s="983">
        <v>6</v>
      </c>
      <c r="M25" s="987">
        <f t="shared" si="0"/>
        <v>81</v>
      </c>
      <c r="N25" s="987" t="str">
        <f t="shared" si="1"/>
        <v>Tốt</v>
      </c>
      <c r="O25" s="983" t="s">
        <v>1069</v>
      </c>
      <c r="P25" s="990" t="s">
        <v>1763</v>
      </c>
    </row>
    <row r="26" spans="1:16" s="957" customFormat="1" ht="13.5" thickBot="1">
      <c r="A26" s="964">
        <v>12</v>
      </c>
      <c r="B26" s="965">
        <v>116219035</v>
      </c>
      <c r="C26" s="966" t="s">
        <v>1223</v>
      </c>
      <c r="D26" s="966" t="s">
        <v>213</v>
      </c>
      <c r="E26" s="964" t="s">
        <v>15</v>
      </c>
      <c r="F26" s="971" t="s">
        <v>1764</v>
      </c>
      <c r="G26" s="968" t="s">
        <v>46</v>
      </c>
      <c r="H26" s="964">
        <v>16</v>
      </c>
      <c r="I26" s="964">
        <v>25</v>
      </c>
      <c r="J26" s="964">
        <v>12</v>
      </c>
      <c r="K26" s="964">
        <v>19</v>
      </c>
      <c r="L26" s="964">
        <v>1</v>
      </c>
      <c r="M26" s="968">
        <f t="shared" si="0"/>
        <v>73</v>
      </c>
      <c r="N26" s="968" t="str">
        <f t="shared" si="1"/>
        <v>Khá</v>
      </c>
      <c r="O26" s="968"/>
      <c r="P26" s="957" t="s">
        <v>1765</v>
      </c>
    </row>
    <row r="27" spans="1:16" s="1" customFormat="1" ht="26.25" thickBot="1">
      <c r="A27" s="983">
        <v>13</v>
      </c>
      <c r="B27" s="984">
        <v>116219039</v>
      </c>
      <c r="C27" s="985" t="s">
        <v>1766</v>
      </c>
      <c r="D27" s="985" t="s">
        <v>346</v>
      </c>
      <c r="E27" s="983" t="s">
        <v>15</v>
      </c>
      <c r="F27" s="986" t="s">
        <v>1767</v>
      </c>
      <c r="G27" s="987" t="s">
        <v>46</v>
      </c>
      <c r="H27" s="983">
        <v>20</v>
      </c>
      <c r="I27" s="983">
        <v>25</v>
      </c>
      <c r="J27" s="983">
        <v>10</v>
      </c>
      <c r="K27" s="983">
        <v>23</v>
      </c>
      <c r="L27" s="983">
        <v>3</v>
      </c>
      <c r="M27" s="987">
        <f t="shared" si="0"/>
        <v>81</v>
      </c>
      <c r="N27" s="987" t="str">
        <f t="shared" si="1"/>
        <v>Tốt</v>
      </c>
      <c r="O27" s="987"/>
      <c r="P27" s="990" t="s">
        <v>1783</v>
      </c>
    </row>
    <row r="28" spans="1:16" s="1" customFormat="1" ht="26.25" thickBot="1">
      <c r="A28" s="983">
        <v>14</v>
      </c>
      <c r="B28" s="984">
        <v>116219040</v>
      </c>
      <c r="C28" s="985" t="s">
        <v>1744</v>
      </c>
      <c r="D28" s="985" t="s">
        <v>262</v>
      </c>
      <c r="E28" s="983" t="s">
        <v>15</v>
      </c>
      <c r="F28" s="986" t="s">
        <v>1768</v>
      </c>
      <c r="G28" s="987" t="s">
        <v>46</v>
      </c>
      <c r="H28" s="983">
        <v>16</v>
      </c>
      <c r="I28" s="983">
        <v>25</v>
      </c>
      <c r="J28" s="983">
        <v>15</v>
      </c>
      <c r="K28" s="983">
        <v>19</v>
      </c>
      <c r="L28" s="983">
        <v>9</v>
      </c>
      <c r="M28" s="987">
        <f t="shared" si="0"/>
        <v>84</v>
      </c>
      <c r="N28" s="987" t="str">
        <f t="shared" si="1"/>
        <v>Tốt</v>
      </c>
      <c r="O28" s="987" t="s">
        <v>1216</v>
      </c>
      <c r="P28" s="990" t="s">
        <v>1769</v>
      </c>
    </row>
    <row r="29" spans="1:16" s="1" customFormat="1" ht="26.25" thickBot="1">
      <c r="A29" s="983">
        <v>15</v>
      </c>
      <c r="B29" s="984">
        <v>116219046</v>
      </c>
      <c r="C29" s="985" t="s">
        <v>1770</v>
      </c>
      <c r="D29" s="985" t="s">
        <v>23</v>
      </c>
      <c r="E29" s="983" t="s">
        <v>15</v>
      </c>
      <c r="F29" s="986" t="s">
        <v>1771</v>
      </c>
      <c r="G29" s="987" t="s">
        <v>46</v>
      </c>
      <c r="H29" s="983">
        <v>20</v>
      </c>
      <c r="I29" s="983">
        <v>25</v>
      </c>
      <c r="J29" s="983">
        <v>10</v>
      </c>
      <c r="K29" s="983">
        <v>23</v>
      </c>
      <c r="L29" s="983">
        <v>5</v>
      </c>
      <c r="M29" s="987">
        <f t="shared" si="0"/>
        <v>83</v>
      </c>
      <c r="N29" s="987" t="str">
        <f t="shared" si="1"/>
        <v>Tốt</v>
      </c>
      <c r="O29" s="987"/>
      <c r="P29" s="990" t="s">
        <v>1772</v>
      </c>
    </row>
    <row r="30" spans="1:16" s="957" customFormat="1" ht="26.25" thickBot="1">
      <c r="A30" s="964">
        <v>16</v>
      </c>
      <c r="B30" s="965">
        <v>116219053</v>
      </c>
      <c r="C30" s="966" t="s">
        <v>1773</v>
      </c>
      <c r="D30" s="966" t="s">
        <v>1277</v>
      </c>
      <c r="E30" s="964" t="s">
        <v>15</v>
      </c>
      <c r="F30" s="971" t="s">
        <v>1774</v>
      </c>
      <c r="G30" s="968" t="s">
        <v>46</v>
      </c>
      <c r="H30" s="964">
        <v>16</v>
      </c>
      <c r="I30" s="964">
        <v>25</v>
      </c>
      <c r="J30" s="964">
        <v>12</v>
      </c>
      <c r="K30" s="964">
        <v>19</v>
      </c>
      <c r="L30" s="964">
        <v>6</v>
      </c>
      <c r="M30" s="968">
        <f t="shared" si="0"/>
        <v>78</v>
      </c>
      <c r="N30" s="968" t="str">
        <f t="shared" si="1"/>
        <v>Khá</v>
      </c>
      <c r="O30" s="968" t="s">
        <v>1080</v>
      </c>
      <c r="P30" s="972" t="s">
        <v>1775</v>
      </c>
    </row>
    <row r="31" spans="1:16" s="957" customFormat="1" ht="26.25" thickBot="1">
      <c r="A31" s="964">
        <v>17</v>
      </c>
      <c r="B31" s="965">
        <v>116219057</v>
      </c>
      <c r="C31" s="966" t="s">
        <v>1776</v>
      </c>
      <c r="D31" s="966" t="s">
        <v>1777</v>
      </c>
      <c r="E31" s="964" t="s">
        <v>17</v>
      </c>
      <c r="F31" s="970">
        <v>37115</v>
      </c>
      <c r="G31" s="968" t="s">
        <v>46</v>
      </c>
      <c r="H31" s="964">
        <v>16</v>
      </c>
      <c r="I31" s="964">
        <v>22</v>
      </c>
      <c r="J31" s="964">
        <v>17</v>
      </c>
      <c r="K31" s="964">
        <v>19</v>
      </c>
      <c r="L31" s="964">
        <v>2</v>
      </c>
      <c r="M31" s="968">
        <f t="shared" si="0"/>
        <v>76</v>
      </c>
      <c r="N31" s="968" t="str">
        <f t="shared" si="1"/>
        <v>Khá</v>
      </c>
      <c r="O31" s="968"/>
      <c r="P31" s="972" t="s">
        <v>1778</v>
      </c>
    </row>
    <row r="32" spans="1:16" s="957" customFormat="1" ht="26.25" thickBot="1">
      <c r="A32" s="964">
        <v>18</v>
      </c>
      <c r="B32" s="965">
        <v>116219069</v>
      </c>
      <c r="C32" s="966" t="s">
        <v>1779</v>
      </c>
      <c r="D32" s="966" t="s">
        <v>37</v>
      </c>
      <c r="E32" s="964" t="s">
        <v>15</v>
      </c>
      <c r="F32" s="971" t="s">
        <v>1780</v>
      </c>
      <c r="G32" s="968" t="s">
        <v>311</v>
      </c>
      <c r="H32" s="964">
        <v>16</v>
      </c>
      <c r="I32" s="964">
        <v>22</v>
      </c>
      <c r="J32" s="964">
        <v>15</v>
      </c>
      <c r="K32" s="964">
        <v>19</v>
      </c>
      <c r="L32" s="964">
        <v>0</v>
      </c>
      <c r="M32" s="968">
        <f t="shared" si="0"/>
        <v>72</v>
      </c>
      <c r="N32" s="968" t="str">
        <f t="shared" si="1"/>
        <v>Khá</v>
      </c>
      <c r="O32" s="968"/>
      <c r="P32" s="972" t="s">
        <v>1778</v>
      </c>
    </row>
    <row r="33" spans="1:16" s="957" customFormat="1" ht="26.25" thickBot="1">
      <c r="A33" s="964">
        <v>19</v>
      </c>
      <c r="B33" s="965">
        <v>116219070</v>
      </c>
      <c r="C33" s="966" t="s">
        <v>1781</v>
      </c>
      <c r="D33" s="966" t="s">
        <v>349</v>
      </c>
      <c r="E33" s="964" t="s">
        <v>15</v>
      </c>
      <c r="F33" s="970">
        <v>36957</v>
      </c>
      <c r="G33" s="968" t="s">
        <v>46</v>
      </c>
      <c r="H33" s="964">
        <v>16</v>
      </c>
      <c r="I33" s="964">
        <v>25</v>
      </c>
      <c r="J33" s="964">
        <v>12</v>
      </c>
      <c r="K33" s="964">
        <v>21</v>
      </c>
      <c r="L33" s="964">
        <v>1</v>
      </c>
      <c r="M33" s="968">
        <f t="shared" si="0"/>
        <v>75</v>
      </c>
      <c r="N33" s="968" t="str">
        <f t="shared" si="1"/>
        <v>Khá</v>
      </c>
      <c r="O33" s="968"/>
      <c r="P33" s="972" t="s">
        <v>1778</v>
      </c>
    </row>
    <row r="34" spans="1:16" ht="15.75">
      <c r="A34" s="974"/>
      <c r="B34" s="1452" t="s">
        <v>1782</v>
      </c>
      <c r="C34" s="1452"/>
      <c r="D34" s="1452"/>
      <c r="E34" s="1452"/>
      <c r="F34" s="1452"/>
      <c r="G34" s="975"/>
      <c r="H34" s="976"/>
      <c r="I34" s="976"/>
      <c r="J34" s="976"/>
      <c r="K34" s="976"/>
      <c r="L34" s="976"/>
      <c r="M34" s="976"/>
      <c r="N34" s="976"/>
      <c r="O34" s="977"/>
    </row>
    <row r="35" spans="1:16" s="979" customFormat="1" ht="15.75">
      <c r="A35" s="1449" t="s">
        <v>35</v>
      </c>
      <c r="B35" s="1449"/>
      <c r="C35" s="1449"/>
      <c r="D35" s="1449"/>
      <c r="E35" s="1449"/>
      <c r="F35" s="1449"/>
      <c r="G35" s="1449"/>
      <c r="H35" s="1449"/>
      <c r="I35" s="1449"/>
      <c r="J35" s="1449"/>
      <c r="K35" s="1449"/>
      <c r="L35" s="1449"/>
      <c r="M35" s="1449"/>
      <c r="N35" s="1449"/>
      <c r="O35" s="1449"/>
      <c r="P35" s="978"/>
    </row>
    <row r="36" spans="1:16" s="979" customFormat="1" ht="15.75">
      <c r="A36" s="1448" t="s">
        <v>26</v>
      </c>
      <c r="B36" s="1448"/>
      <c r="C36" s="1448"/>
      <c r="D36" s="1448"/>
      <c r="E36" s="1448"/>
      <c r="F36" s="1448"/>
      <c r="G36" s="1448"/>
      <c r="H36" s="1448"/>
      <c r="I36" s="1448"/>
      <c r="J36" s="1448"/>
      <c r="K36" s="1448"/>
      <c r="L36" s="1448"/>
      <c r="M36" s="1449"/>
      <c r="N36" s="1449"/>
      <c r="O36" s="1449"/>
      <c r="P36" s="978"/>
    </row>
    <row r="37" spans="1:16" ht="15.75">
      <c r="A37" s="980"/>
      <c r="O37" s="978"/>
    </row>
    <row r="38" spans="1:16" ht="15.75">
      <c r="A38" s="978"/>
      <c r="O38" s="978"/>
    </row>
    <row r="39" spans="1:16">
      <c r="F39" s="955"/>
      <c r="G39" s="955"/>
      <c r="N39" s="955"/>
    </row>
    <row r="40" spans="1:16">
      <c r="H40" s="955"/>
      <c r="I40" s="955"/>
      <c r="J40" s="955"/>
      <c r="K40" s="955"/>
      <c r="L40" s="955"/>
      <c r="O40" s="955"/>
    </row>
    <row r="41" spans="1:16">
      <c r="H41" s="955"/>
      <c r="I41" s="955"/>
      <c r="J41" s="955"/>
      <c r="K41" s="955"/>
      <c r="L41" s="955"/>
      <c r="O41" s="955"/>
    </row>
    <row r="42" spans="1:16">
      <c r="H42" s="955"/>
      <c r="I42" s="955"/>
      <c r="J42" s="955"/>
      <c r="K42" s="955"/>
      <c r="L42" s="955"/>
      <c r="O42" s="955"/>
    </row>
    <row r="43" spans="1:16" ht="15.75">
      <c r="H43" s="955"/>
      <c r="I43" s="955"/>
      <c r="J43" s="955"/>
      <c r="K43" s="955"/>
      <c r="L43" s="955"/>
      <c r="M43" s="981"/>
      <c r="N43" s="978"/>
      <c r="O43" s="982"/>
    </row>
    <row r="45" spans="1:16">
      <c r="B45" s="955"/>
      <c r="F45" s="955"/>
      <c r="G45" s="956"/>
    </row>
    <row r="46" spans="1:16">
      <c r="B46" s="955"/>
      <c r="F46" s="955"/>
      <c r="G46" s="956"/>
    </row>
    <row r="47" spans="1:16">
      <c r="B47" s="955"/>
      <c r="F47" s="955"/>
      <c r="G47" s="956"/>
    </row>
  </sheetData>
  <mergeCells count="28">
    <mergeCell ref="A9:O9"/>
    <mergeCell ref="B2:C2"/>
    <mergeCell ref="J3:N3"/>
    <mergeCell ref="J5:N5"/>
    <mergeCell ref="A7:O7"/>
    <mergeCell ref="A8:O8"/>
    <mergeCell ref="A10:O10"/>
    <mergeCell ref="A11:O11"/>
    <mergeCell ref="A13:A14"/>
    <mergeCell ref="B13:B14"/>
    <mergeCell ref="C13:D14"/>
    <mergeCell ref="E13:E14"/>
    <mergeCell ref="F13:F14"/>
    <mergeCell ref="G13:G14"/>
    <mergeCell ref="H13:L13"/>
    <mergeCell ref="M13:M14"/>
    <mergeCell ref="P13:P14"/>
    <mergeCell ref="B34:F34"/>
    <mergeCell ref="A35:C35"/>
    <mergeCell ref="D35:G35"/>
    <mergeCell ref="H35:L35"/>
    <mergeCell ref="M35:O35"/>
    <mergeCell ref="A36:C36"/>
    <mergeCell ref="D36:G36"/>
    <mergeCell ref="H36:L36"/>
    <mergeCell ref="M36:O36"/>
    <mergeCell ref="N13:N14"/>
    <mergeCell ref="O13:O1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topLeftCell="A24" workbookViewId="0">
      <selection activeCell="K24" sqref="K24"/>
    </sheetView>
  </sheetViews>
  <sheetFormatPr defaultColWidth="27.7109375" defaultRowHeight="15.75"/>
  <cols>
    <col min="1" max="1" width="4" style="170" customWidth="1"/>
    <col min="2" max="2" width="12.85546875" style="171" customWidth="1"/>
    <col min="3" max="3" width="15.42578125" style="171" customWidth="1"/>
    <col min="4" max="4" width="6.7109375" style="171" bestFit="1" customWidth="1"/>
    <col min="5" max="5" width="6.28515625" style="170" bestFit="1" customWidth="1"/>
    <col min="6" max="6" width="14.42578125" style="170" customWidth="1"/>
    <col min="7" max="7" width="8.85546875" style="171" customWidth="1"/>
    <col min="8" max="11" width="5.7109375" style="171" bestFit="1" customWidth="1"/>
    <col min="12" max="12" width="4.140625" style="171" customWidth="1"/>
    <col min="13" max="13" width="5" style="171" customWidth="1"/>
    <col min="14" max="14" width="9.42578125" style="171" customWidth="1"/>
    <col min="15" max="15" width="17.42578125" style="170" customWidth="1"/>
    <col min="16" max="16" width="83" style="171" customWidth="1"/>
    <col min="17" max="16384" width="27.7109375" style="171"/>
  </cols>
  <sheetData>
    <row r="1" spans="1:17">
      <c r="K1" s="1462"/>
      <c r="L1" s="1462"/>
      <c r="M1" s="1462"/>
      <c r="N1" s="1462"/>
    </row>
    <row r="2" spans="1:17" s="174" customFormat="1">
      <c r="A2" s="1463" t="s">
        <v>18</v>
      </c>
      <c r="B2" s="1463"/>
      <c r="C2" s="1463"/>
      <c r="D2" s="1463"/>
      <c r="E2" s="1463"/>
      <c r="F2" s="172"/>
      <c r="G2" s="173"/>
      <c r="H2" s="1464" t="s">
        <v>19</v>
      </c>
      <c r="I2" s="1464"/>
      <c r="J2" s="1464"/>
      <c r="K2" s="1464"/>
      <c r="L2" s="1464"/>
      <c r="M2" s="1464"/>
      <c r="N2" s="1464"/>
      <c r="O2" s="1464"/>
      <c r="P2" s="173"/>
    </row>
    <row r="3" spans="1:17">
      <c r="A3" s="1464" t="s">
        <v>20</v>
      </c>
      <c r="B3" s="1464"/>
      <c r="C3" s="1464"/>
      <c r="D3" s="1464"/>
      <c r="E3" s="1464"/>
      <c r="F3" s="172"/>
      <c r="G3" s="173"/>
      <c r="H3" s="1464" t="s">
        <v>21</v>
      </c>
      <c r="I3" s="1464"/>
      <c r="J3" s="1464"/>
      <c r="K3" s="1464"/>
      <c r="L3" s="1464"/>
      <c r="M3" s="1464"/>
      <c r="N3" s="1464"/>
      <c r="O3" s="1464"/>
      <c r="P3" s="173"/>
    </row>
    <row r="4" spans="1:17">
      <c r="A4" s="172"/>
      <c r="B4" s="173"/>
      <c r="C4" s="173"/>
      <c r="D4" s="173"/>
      <c r="E4" s="172"/>
      <c r="F4" s="172"/>
      <c r="G4" s="173"/>
      <c r="H4" s="1461" t="s">
        <v>115</v>
      </c>
      <c r="I4" s="1461"/>
      <c r="J4" s="1461"/>
      <c r="K4" s="1461"/>
      <c r="L4" s="1461"/>
      <c r="M4" s="1461"/>
      <c r="N4" s="1461"/>
      <c r="O4" s="1461"/>
      <c r="P4" s="173"/>
    </row>
    <row r="5" spans="1:17">
      <c r="A5" s="1464" t="s">
        <v>0</v>
      </c>
      <c r="B5" s="1464"/>
      <c r="C5" s="1464"/>
      <c r="D5" s="1464"/>
      <c r="E5" s="1464"/>
      <c r="F5" s="1464"/>
      <c r="G5" s="1464"/>
      <c r="H5" s="1464"/>
      <c r="I5" s="1464"/>
      <c r="J5" s="1464"/>
      <c r="K5" s="1464"/>
      <c r="L5" s="1464"/>
      <c r="M5" s="1464"/>
      <c r="N5" s="1464"/>
      <c r="O5" s="1464"/>
      <c r="P5" s="172"/>
    </row>
    <row r="6" spans="1:17">
      <c r="A6" s="1465" t="s">
        <v>380</v>
      </c>
      <c r="B6" s="1465"/>
      <c r="C6" s="1465"/>
      <c r="D6" s="1465"/>
      <c r="E6" s="1465"/>
      <c r="F6" s="1465"/>
      <c r="G6" s="1465"/>
      <c r="H6" s="1465"/>
      <c r="I6" s="1465"/>
      <c r="J6" s="1465"/>
      <c r="K6" s="1465"/>
      <c r="L6" s="1465"/>
      <c r="M6" s="1465"/>
      <c r="N6" s="1465"/>
      <c r="O6" s="175"/>
      <c r="P6" s="172"/>
    </row>
    <row r="7" spans="1:17">
      <c r="A7" s="1465" t="s">
        <v>116</v>
      </c>
      <c r="B7" s="1465"/>
      <c r="C7" s="1465"/>
      <c r="D7" s="1465"/>
      <c r="E7" s="1465"/>
      <c r="F7" s="1465"/>
      <c r="G7" s="1465"/>
      <c r="H7" s="1465"/>
      <c r="I7" s="1465"/>
      <c r="J7" s="1465"/>
      <c r="K7" s="1465"/>
      <c r="L7" s="1465"/>
      <c r="M7" s="1465"/>
      <c r="N7" s="1465"/>
      <c r="O7" s="175"/>
      <c r="P7" s="172"/>
    </row>
    <row r="8" spans="1:17">
      <c r="A8" s="1466" t="s">
        <v>77</v>
      </c>
      <c r="B8" s="1466"/>
      <c r="C8" s="1466"/>
      <c r="D8" s="1466"/>
      <c r="E8" s="1466"/>
      <c r="F8" s="1466"/>
      <c r="G8" s="1466"/>
      <c r="H8" s="1466"/>
      <c r="I8" s="1466"/>
      <c r="J8" s="1466"/>
      <c r="K8" s="1466"/>
      <c r="L8" s="1466"/>
      <c r="M8" s="1466"/>
      <c r="N8" s="1466"/>
      <c r="O8" s="175"/>
      <c r="P8" s="172"/>
    </row>
    <row r="9" spans="1:17" s="176" customFormat="1">
      <c r="A9" s="1467" t="s">
        <v>1</v>
      </c>
      <c r="B9" s="1467" t="s">
        <v>2</v>
      </c>
      <c r="C9" s="1469" t="s">
        <v>3</v>
      </c>
      <c r="D9" s="1470"/>
      <c r="E9" s="1467" t="s">
        <v>4</v>
      </c>
      <c r="F9" s="1467" t="s">
        <v>5</v>
      </c>
      <c r="G9" s="1470" t="s">
        <v>22</v>
      </c>
      <c r="H9" s="1473" t="s">
        <v>6</v>
      </c>
      <c r="I9" s="1474"/>
      <c r="J9" s="1474"/>
      <c r="K9" s="1474"/>
      <c r="L9" s="1475"/>
      <c r="M9" s="1467" t="s">
        <v>7</v>
      </c>
      <c r="N9" s="1467" t="s">
        <v>8</v>
      </c>
      <c r="O9" s="1467" t="s">
        <v>117</v>
      </c>
      <c r="P9" s="1467" t="s">
        <v>9</v>
      </c>
      <c r="Q9" s="172"/>
    </row>
    <row r="10" spans="1:17" s="174" customFormat="1">
      <c r="A10" s="1468"/>
      <c r="B10" s="1468"/>
      <c r="C10" s="1471"/>
      <c r="D10" s="1472"/>
      <c r="E10" s="1468"/>
      <c r="F10" s="1468"/>
      <c r="G10" s="1472"/>
      <c r="H10" s="177" t="s">
        <v>10</v>
      </c>
      <c r="I10" s="177" t="s">
        <v>11</v>
      </c>
      <c r="J10" s="177" t="s">
        <v>12</v>
      </c>
      <c r="K10" s="177" t="s">
        <v>13</v>
      </c>
      <c r="L10" s="177" t="s">
        <v>14</v>
      </c>
      <c r="M10" s="1468"/>
      <c r="N10" s="1468"/>
      <c r="O10" s="1468"/>
      <c r="P10" s="1468"/>
      <c r="Q10" s="173"/>
    </row>
    <row r="11" spans="1:17" s="174" customFormat="1" ht="31.5">
      <c r="A11" s="178">
        <v>1</v>
      </c>
      <c r="B11" s="179">
        <v>111319089</v>
      </c>
      <c r="C11" s="180" t="s">
        <v>80</v>
      </c>
      <c r="D11" s="181" t="s">
        <v>33</v>
      </c>
      <c r="E11" s="182" t="s">
        <v>17</v>
      </c>
      <c r="F11" s="183" t="s">
        <v>79</v>
      </c>
      <c r="G11" s="184" t="s">
        <v>16</v>
      </c>
      <c r="H11" s="185">
        <v>16</v>
      </c>
      <c r="I11" s="185">
        <v>22</v>
      </c>
      <c r="J11" s="185">
        <v>10</v>
      </c>
      <c r="K11" s="185">
        <v>16</v>
      </c>
      <c r="L11" s="185">
        <v>1</v>
      </c>
      <c r="M11" s="185">
        <f t="shared" ref="M11:M32" si="0">SUM(H11:L11)</f>
        <v>65</v>
      </c>
      <c r="N11" s="178" t="str">
        <f t="shared" ref="N11:N32" si="1">IF(M11&gt;=90,"xuất sắc",IF(M11&gt;=80,"tốt",IF(M11&gt;=65,"khá",IF(M11&gt;=50,"trung bình",IF(M11&gt;=35,"yếu","kém")))))</f>
        <v>khá</v>
      </c>
      <c r="O11" s="220" t="s">
        <v>377</v>
      </c>
      <c r="P11" s="186" t="s">
        <v>118</v>
      </c>
      <c r="Q11" s="173"/>
    </row>
    <row r="12" spans="1:17" s="174" customFormat="1">
      <c r="A12" s="178">
        <v>2</v>
      </c>
      <c r="B12" s="187">
        <v>111319087</v>
      </c>
      <c r="C12" s="173" t="s">
        <v>81</v>
      </c>
      <c r="D12" s="181" t="s">
        <v>40</v>
      </c>
      <c r="E12" s="182" t="s">
        <v>15</v>
      </c>
      <c r="F12" s="183" t="s">
        <v>79</v>
      </c>
      <c r="G12" s="184" t="s">
        <v>16</v>
      </c>
      <c r="H12" s="185">
        <v>14</v>
      </c>
      <c r="I12" s="185">
        <v>16</v>
      </c>
      <c r="J12" s="185">
        <v>10</v>
      </c>
      <c r="K12" s="185">
        <v>16</v>
      </c>
      <c r="L12" s="185">
        <v>0</v>
      </c>
      <c r="M12" s="185">
        <f t="shared" si="0"/>
        <v>56</v>
      </c>
      <c r="N12" s="178" t="str">
        <f t="shared" si="1"/>
        <v>trung bình</v>
      </c>
      <c r="O12" s="178"/>
      <c r="P12" s="188" t="s">
        <v>119</v>
      </c>
      <c r="Q12" s="173"/>
    </row>
    <row r="13" spans="1:17" s="197" customFormat="1" ht="31.5">
      <c r="A13" s="54">
        <v>3</v>
      </c>
      <c r="B13" s="189">
        <v>111319086</v>
      </c>
      <c r="C13" s="190" t="s">
        <v>82</v>
      </c>
      <c r="D13" s="191" t="s">
        <v>23</v>
      </c>
      <c r="E13" s="192" t="s">
        <v>17</v>
      </c>
      <c r="F13" s="193" t="s">
        <v>79</v>
      </c>
      <c r="G13" s="53" t="s">
        <v>16</v>
      </c>
      <c r="H13" s="194">
        <v>20</v>
      </c>
      <c r="I13" s="194">
        <v>16</v>
      </c>
      <c r="J13" s="194">
        <v>10</v>
      </c>
      <c r="K13" s="194">
        <v>16</v>
      </c>
      <c r="L13" s="194">
        <v>8</v>
      </c>
      <c r="M13" s="194">
        <f t="shared" si="0"/>
        <v>70</v>
      </c>
      <c r="N13" s="54" t="str">
        <f t="shared" si="1"/>
        <v>khá</v>
      </c>
      <c r="O13" s="221" t="s">
        <v>378</v>
      </c>
      <c r="P13" s="195" t="s">
        <v>120</v>
      </c>
      <c r="Q13" s="196"/>
    </row>
    <row r="14" spans="1:17" s="174" customFormat="1" ht="71.25" customHeight="1">
      <c r="A14" s="178">
        <v>4</v>
      </c>
      <c r="B14" s="198">
        <v>111319082</v>
      </c>
      <c r="C14" s="199" t="s">
        <v>83</v>
      </c>
      <c r="D14" s="200" t="s">
        <v>23</v>
      </c>
      <c r="E14" s="182" t="s">
        <v>17</v>
      </c>
      <c r="F14" s="183" t="s">
        <v>79</v>
      </c>
      <c r="G14" s="184" t="s">
        <v>16</v>
      </c>
      <c r="H14" s="185">
        <v>14</v>
      </c>
      <c r="I14" s="185">
        <v>25</v>
      </c>
      <c r="J14" s="185">
        <v>10</v>
      </c>
      <c r="K14" s="185">
        <v>16</v>
      </c>
      <c r="L14" s="185">
        <v>6</v>
      </c>
      <c r="M14" s="185">
        <f t="shared" si="0"/>
        <v>71</v>
      </c>
      <c r="N14" s="178" t="str">
        <f t="shared" si="1"/>
        <v>khá</v>
      </c>
      <c r="O14" s="178" t="s">
        <v>371</v>
      </c>
      <c r="P14" s="186" t="s">
        <v>121</v>
      </c>
      <c r="Q14" s="173"/>
    </row>
    <row r="15" spans="1:17" s="232" customFormat="1" ht="78.75">
      <c r="A15" s="1100">
        <v>5</v>
      </c>
      <c r="B15" s="1101">
        <v>111319090</v>
      </c>
      <c r="C15" s="1102" t="s">
        <v>84</v>
      </c>
      <c r="D15" s="1103" t="s">
        <v>23</v>
      </c>
      <c r="E15" s="1104" t="s">
        <v>17</v>
      </c>
      <c r="F15" s="1105" t="s">
        <v>78</v>
      </c>
      <c r="G15" s="1106" t="s">
        <v>16</v>
      </c>
      <c r="H15" s="1107">
        <v>20</v>
      </c>
      <c r="I15" s="1107">
        <v>25</v>
      </c>
      <c r="J15" s="1107">
        <v>20</v>
      </c>
      <c r="K15" s="1107">
        <v>25</v>
      </c>
      <c r="L15" s="1107">
        <v>10</v>
      </c>
      <c r="M15" s="1107">
        <f t="shared" si="0"/>
        <v>100</v>
      </c>
      <c r="N15" s="1100" t="str">
        <f t="shared" si="1"/>
        <v>xuất sắc</v>
      </c>
      <c r="O15" s="1100" t="s">
        <v>31</v>
      </c>
      <c r="P15" s="1108" t="s">
        <v>122</v>
      </c>
      <c r="Q15" s="231"/>
    </row>
    <row r="16" spans="1:17" s="174" customFormat="1">
      <c r="A16" s="178">
        <v>6</v>
      </c>
      <c r="B16" s="198">
        <v>111319073</v>
      </c>
      <c r="C16" s="199" t="s">
        <v>85</v>
      </c>
      <c r="D16" s="200" t="s">
        <v>86</v>
      </c>
      <c r="E16" s="182" t="s">
        <v>17</v>
      </c>
      <c r="F16" s="183" t="s">
        <v>79</v>
      </c>
      <c r="G16" s="184" t="s">
        <v>16</v>
      </c>
      <c r="H16" s="185">
        <v>12</v>
      </c>
      <c r="I16" s="185">
        <v>22</v>
      </c>
      <c r="J16" s="185">
        <v>10</v>
      </c>
      <c r="K16" s="185">
        <v>10</v>
      </c>
      <c r="L16" s="185">
        <v>0</v>
      </c>
      <c r="M16" s="185">
        <f t="shared" si="0"/>
        <v>54</v>
      </c>
      <c r="N16" s="178" t="str">
        <f t="shared" si="1"/>
        <v>trung bình</v>
      </c>
      <c r="O16" s="178"/>
      <c r="P16" s="188"/>
      <c r="Q16" s="173"/>
    </row>
    <row r="17" spans="1:17" s="197" customFormat="1">
      <c r="A17" s="1109">
        <v>7</v>
      </c>
      <c r="B17" s="1110">
        <v>111319085</v>
      </c>
      <c r="C17" s="1111" t="s">
        <v>44</v>
      </c>
      <c r="D17" s="1112" t="s">
        <v>53</v>
      </c>
      <c r="E17" s="1113" t="s">
        <v>17</v>
      </c>
      <c r="F17" s="1114" t="s">
        <v>87</v>
      </c>
      <c r="G17" s="1115" t="s">
        <v>16</v>
      </c>
      <c r="H17" s="1116">
        <v>14</v>
      </c>
      <c r="I17" s="1116">
        <v>22</v>
      </c>
      <c r="J17" s="1116">
        <v>10</v>
      </c>
      <c r="K17" s="1116">
        <v>16</v>
      </c>
      <c r="L17" s="1116">
        <v>1</v>
      </c>
      <c r="M17" s="1116">
        <f t="shared" si="0"/>
        <v>63</v>
      </c>
      <c r="N17" s="1109" t="str">
        <f t="shared" si="1"/>
        <v>trung bình</v>
      </c>
      <c r="O17" s="1109"/>
      <c r="P17" s="1117" t="s">
        <v>123</v>
      </c>
      <c r="Q17" s="196"/>
    </row>
    <row r="18" spans="1:17" s="174" customFormat="1">
      <c r="A18" s="178">
        <v>8</v>
      </c>
      <c r="B18" s="198">
        <v>111319098</v>
      </c>
      <c r="C18" s="199" t="s">
        <v>55</v>
      </c>
      <c r="D18" s="200" t="s">
        <v>27</v>
      </c>
      <c r="E18" s="182" t="s">
        <v>17</v>
      </c>
      <c r="F18" s="183" t="s">
        <v>78</v>
      </c>
      <c r="G18" s="184" t="s">
        <v>16</v>
      </c>
      <c r="H18" s="185">
        <v>12</v>
      </c>
      <c r="I18" s="185">
        <v>16</v>
      </c>
      <c r="J18" s="185">
        <v>10</v>
      </c>
      <c r="K18" s="185">
        <v>16</v>
      </c>
      <c r="L18" s="185">
        <v>0</v>
      </c>
      <c r="M18" s="185">
        <f t="shared" si="0"/>
        <v>54</v>
      </c>
      <c r="N18" s="178" t="str">
        <f t="shared" si="1"/>
        <v>trung bình</v>
      </c>
      <c r="O18" s="178"/>
      <c r="P18" s="188" t="s">
        <v>124</v>
      </c>
      <c r="Q18" s="173"/>
    </row>
    <row r="19" spans="1:17" s="197" customFormat="1">
      <c r="A19" s="1109">
        <v>9</v>
      </c>
      <c r="B19" s="1110">
        <v>111319130</v>
      </c>
      <c r="C19" s="1111" t="s">
        <v>88</v>
      </c>
      <c r="D19" s="1112" t="s">
        <v>27</v>
      </c>
      <c r="E19" s="1113" t="s">
        <v>17</v>
      </c>
      <c r="F19" s="1114" t="s">
        <v>79</v>
      </c>
      <c r="G19" s="1115" t="s">
        <v>16</v>
      </c>
      <c r="H19" s="1116">
        <v>14</v>
      </c>
      <c r="I19" s="1116">
        <v>22</v>
      </c>
      <c r="J19" s="1116">
        <v>10</v>
      </c>
      <c r="K19" s="1116">
        <v>16</v>
      </c>
      <c r="L19" s="1116">
        <v>0</v>
      </c>
      <c r="M19" s="1116">
        <f t="shared" si="0"/>
        <v>62</v>
      </c>
      <c r="N19" s="1109" t="str">
        <f t="shared" si="1"/>
        <v>trung bình</v>
      </c>
      <c r="O19" s="1109"/>
      <c r="P19" s="1118" t="s">
        <v>372</v>
      </c>
      <c r="Q19" s="196"/>
    </row>
    <row r="20" spans="1:17" s="197" customFormat="1">
      <c r="A20" s="1109">
        <v>10</v>
      </c>
      <c r="B20" s="1110">
        <v>111319133</v>
      </c>
      <c r="C20" s="1111" t="s">
        <v>56</v>
      </c>
      <c r="D20" s="1112" t="s">
        <v>28</v>
      </c>
      <c r="E20" s="1113" t="s">
        <v>17</v>
      </c>
      <c r="F20" s="1114" t="s">
        <v>79</v>
      </c>
      <c r="G20" s="1115" t="s">
        <v>16</v>
      </c>
      <c r="H20" s="1124">
        <v>12</v>
      </c>
      <c r="I20" s="1116">
        <v>16</v>
      </c>
      <c r="J20" s="1116">
        <v>10</v>
      </c>
      <c r="K20" s="1116">
        <v>16</v>
      </c>
      <c r="L20" s="1116">
        <v>0</v>
      </c>
      <c r="M20" s="1116">
        <f t="shared" si="0"/>
        <v>54</v>
      </c>
      <c r="N20" s="1109" t="str">
        <f t="shared" si="1"/>
        <v>trung bình</v>
      </c>
      <c r="O20" s="1109"/>
      <c r="P20" s="1118"/>
      <c r="Q20" s="196"/>
    </row>
    <row r="21" spans="1:17" s="174" customFormat="1">
      <c r="A21" s="178">
        <v>11</v>
      </c>
      <c r="B21" s="198">
        <v>111319102</v>
      </c>
      <c r="C21" s="199" t="s">
        <v>89</v>
      </c>
      <c r="D21" s="200" t="s">
        <v>90</v>
      </c>
      <c r="E21" s="182" t="s">
        <v>17</v>
      </c>
      <c r="F21" s="183" t="s">
        <v>91</v>
      </c>
      <c r="G21" s="184" t="s">
        <v>16</v>
      </c>
      <c r="H21" s="185">
        <v>19</v>
      </c>
      <c r="I21" s="185">
        <v>22</v>
      </c>
      <c r="J21" s="185">
        <v>10</v>
      </c>
      <c r="K21" s="185">
        <v>16</v>
      </c>
      <c r="L21" s="185">
        <v>0</v>
      </c>
      <c r="M21" s="185">
        <f t="shared" si="0"/>
        <v>67</v>
      </c>
      <c r="N21" s="178" t="str">
        <f t="shared" si="1"/>
        <v>khá</v>
      </c>
      <c r="O21" s="178"/>
      <c r="P21" s="188" t="s">
        <v>124</v>
      </c>
      <c r="Q21" s="173"/>
    </row>
    <row r="22" spans="1:17" s="197" customFormat="1">
      <c r="A22" s="1109">
        <v>12</v>
      </c>
      <c r="B22" s="1110">
        <v>111319132</v>
      </c>
      <c r="C22" s="1111" t="s">
        <v>92</v>
      </c>
      <c r="D22" s="1112" t="s">
        <v>41</v>
      </c>
      <c r="E22" s="1113" t="s">
        <v>17</v>
      </c>
      <c r="F22" s="1114" t="s">
        <v>79</v>
      </c>
      <c r="G22" s="1115" t="s">
        <v>16</v>
      </c>
      <c r="H22" s="1116">
        <v>14</v>
      </c>
      <c r="I22" s="1116">
        <v>22</v>
      </c>
      <c r="J22" s="1116">
        <v>10</v>
      </c>
      <c r="K22" s="1116">
        <v>16</v>
      </c>
      <c r="L22" s="1116">
        <v>0</v>
      </c>
      <c r="M22" s="1116">
        <f t="shared" si="0"/>
        <v>62</v>
      </c>
      <c r="N22" s="1109" t="str">
        <f t="shared" si="1"/>
        <v>trung bình</v>
      </c>
      <c r="O22" s="1109"/>
      <c r="P22" s="1118" t="s">
        <v>125</v>
      </c>
      <c r="Q22" s="196"/>
    </row>
    <row r="23" spans="1:17" s="232" customFormat="1" ht="90" customHeight="1">
      <c r="A23" s="222">
        <v>13</v>
      </c>
      <c r="B23" s="223">
        <v>111319118</v>
      </c>
      <c r="C23" s="224" t="s">
        <v>93</v>
      </c>
      <c r="D23" s="225" t="s">
        <v>38</v>
      </c>
      <c r="E23" s="226" t="s">
        <v>15</v>
      </c>
      <c r="F23" s="227" t="s">
        <v>78</v>
      </c>
      <c r="G23" s="228" t="s">
        <v>16</v>
      </c>
      <c r="H23" s="229">
        <v>14</v>
      </c>
      <c r="I23" s="229">
        <v>25</v>
      </c>
      <c r="J23" s="229">
        <v>12</v>
      </c>
      <c r="K23" s="229">
        <v>23</v>
      </c>
      <c r="L23" s="229">
        <v>7</v>
      </c>
      <c r="M23" s="229">
        <f t="shared" si="0"/>
        <v>81</v>
      </c>
      <c r="N23" s="222" t="str">
        <f t="shared" si="1"/>
        <v>tốt</v>
      </c>
      <c r="O23" s="222" t="s">
        <v>373</v>
      </c>
      <c r="P23" s="230" t="s">
        <v>126</v>
      </c>
      <c r="Q23" s="231"/>
    </row>
    <row r="24" spans="1:17" s="232" customFormat="1" ht="97.5" customHeight="1">
      <c r="A24" s="1100">
        <v>14</v>
      </c>
      <c r="B24" s="1101">
        <v>111319047</v>
      </c>
      <c r="C24" s="1102" t="s">
        <v>94</v>
      </c>
      <c r="D24" s="1103" t="s">
        <v>34</v>
      </c>
      <c r="E24" s="1104" t="s">
        <v>17</v>
      </c>
      <c r="F24" s="1105" t="s">
        <v>79</v>
      </c>
      <c r="G24" s="1106" t="s">
        <v>16</v>
      </c>
      <c r="H24" s="1107">
        <v>20</v>
      </c>
      <c r="I24" s="1107">
        <v>25</v>
      </c>
      <c r="J24" s="1107">
        <v>20</v>
      </c>
      <c r="K24" s="1107">
        <v>25</v>
      </c>
      <c r="L24" s="1107">
        <v>10</v>
      </c>
      <c r="M24" s="1107">
        <f t="shared" si="0"/>
        <v>100</v>
      </c>
      <c r="N24" s="1100" t="str">
        <f t="shared" si="1"/>
        <v>xuất sắc</v>
      </c>
      <c r="O24" s="1100"/>
      <c r="P24" s="1108" t="s">
        <v>127</v>
      </c>
      <c r="Q24" s="231"/>
    </row>
    <row r="25" spans="1:17" s="197" customFormat="1" ht="31.5">
      <c r="A25" s="54">
        <v>15</v>
      </c>
      <c r="B25" s="201">
        <v>111319120</v>
      </c>
      <c r="C25" s="202" t="s">
        <v>95</v>
      </c>
      <c r="D25" s="203" t="s">
        <v>96</v>
      </c>
      <c r="E25" s="192" t="s">
        <v>17</v>
      </c>
      <c r="F25" s="193" t="s">
        <v>97</v>
      </c>
      <c r="G25" s="53" t="s">
        <v>16</v>
      </c>
      <c r="H25" s="194">
        <v>12</v>
      </c>
      <c r="I25" s="194">
        <v>22</v>
      </c>
      <c r="J25" s="194">
        <v>10</v>
      </c>
      <c r="K25" s="194">
        <v>10</v>
      </c>
      <c r="L25" s="194">
        <v>0</v>
      </c>
      <c r="M25" s="194">
        <f t="shared" si="0"/>
        <v>54</v>
      </c>
      <c r="N25" s="54" t="str">
        <f t="shared" si="1"/>
        <v>trung bình</v>
      </c>
      <c r="O25" s="54"/>
      <c r="P25" s="204"/>
      <c r="Q25" s="196"/>
    </row>
    <row r="26" spans="1:17" s="174" customFormat="1">
      <c r="A26" s="178">
        <v>16</v>
      </c>
      <c r="B26" s="187">
        <v>111319131</v>
      </c>
      <c r="C26" s="199" t="s">
        <v>98</v>
      </c>
      <c r="D26" s="181" t="s">
        <v>25</v>
      </c>
      <c r="E26" s="182" t="s">
        <v>15</v>
      </c>
      <c r="F26" s="183" t="s">
        <v>79</v>
      </c>
      <c r="G26" s="184" t="s">
        <v>16</v>
      </c>
      <c r="H26" s="185">
        <v>14</v>
      </c>
      <c r="I26" s="185">
        <v>16</v>
      </c>
      <c r="J26" s="185">
        <v>10</v>
      </c>
      <c r="K26" s="185">
        <v>16</v>
      </c>
      <c r="L26" s="185">
        <v>0</v>
      </c>
      <c r="M26" s="185">
        <f t="shared" si="0"/>
        <v>56</v>
      </c>
      <c r="N26" s="178" t="str">
        <f t="shared" si="1"/>
        <v>trung bình</v>
      </c>
      <c r="O26" s="178"/>
      <c r="P26" s="186" t="s">
        <v>119</v>
      </c>
      <c r="Q26" s="173"/>
    </row>
    <row r="27" spans="1:17" s="174" customFormat="1">
      <c r="A27" s="178">
        <v>17</v>
      </c>
      <c r="B27" s="198">
        <v>111319065</v>
      </c>
      <c r="C27" s="199" t="s">
        <v>99</v>
      </c>
      <c r="D27" s="200" t="s">
        <v>39</v>
      </c>
      <c r="E27" s="182" t="s">
        <v>15</v>
      </c>
      <c r="F27" s="183" t="s">
        <v>91</v>
      </c>
      <c r="G27" s="184" t="s">
        <v>16</v>
      </c>
      <c r="H27" s="185">
        <v>14</v>
      </c>
      <c r="I27" s="185">
        <v>22</v>
      </c>
      <c r="J27" s="185">
        <v>10</v>
      </c>
      <c r="K27" s="185">
        <v>10</v>
      </c>
      <c r="L27" s="185">
        <v>0</v>
      </c>
      <c r="M27" s="185">
        <f t="shared" si="0"/>
        <v>56</v>
      </c>
      <c r="N27" s="178" t="str">
        <f t="shared" si="1"/>
        <v>trung bình</v>
      </c>
      <c r="O27" s="178"/>
      <c r="P27" s="188"/>
      <c r="Q27" s="173"/>
    </row>
    <row r="28" spans="1:17" s="196" customFormat="1">
      <c r="A28" s="1109">
        <v>18</v>
      </c>
      <c r="B28" s="1110">
        <v>111319088</v>
      </c>
      <c r="C28" s="1111" t="s">
        <v>100</v>
      </c>
      <c r="D28" s="1112" t="s">
        <v>47</v>
      </c>
      <c r="E28" s="1113" t="s">
        <v>15</v>
      </c>
      <c r="F28" s="1114" t="s">
        <v>79</v>
      </c>
      <c r="G28" s="1115" t="s">
        <v>16</v>
      </c>
      <c r="H28" s="1119">
        <v>12</v>
      </c>
      <c r="I28" s="1119">
        <v>22</v>
      </c>
      <c r="J28" s="1116">
        <v>16</v>
      </c>
      <c r="K28" s="1119">
        <v>10</v>
      </c>
      <c r="L28" s="1119">
        <v>6</v>
      </c>
      <c r="M28" s="1116">
        <f t="shared" si="0"/>
        <v>66</v>
      </c>
      <c r="N28" s="1109" t="str">
        <f t="shared" si="1"/>
        <v>khá</v>
      </c>
      <c r="O28" s="1109" t="s">
        <v>374</v>
      </c>
      <c r="P28" s="1120"/>
    </row>
    <row r="29" spans="1:17" s="174" customFormat="1" ht="31.5">
      <c r="A29" s="178">
        <v>19</v>
      </c>
      <c r="B29" s="198">
        <v>111319067</v>
      </c>
      <c r="C29" s="199" t="s">
        <v>375</v>
      </c>
      <c r="D29" s="200" t="s">
        <v>32</v>
      </c>
      <c r="E29" s="182" t="s">
        <v>15</v>
      </c>
      <c r="F29" s="183" t="s">
        <v>79</v>
      </c>
      <c r="G29" s="184" t="s">
        <v>16</v>
      </c>
      <c r="H29" s="205">
        <v>12</v>
      </c>
      <c r="I29" s="205">
        <v>22</v>
      </c>
      <c r="J29" s="185">
        <v>10</v>
      </c>
      <c r="K29" s="205">
        <v>16</v>
      </c>
      <c r="L29" s="205">
        <v>2</v>
      </c>
      <c r="M29" s="185">
        <f t="shared" si="0"/>
        <v>62</v>
      </c>
      <c r="N29" s="178" t="str">
        <f t="shared" si="1"/>
        <v>trung bình</v>
      </c>
      <c r="O29" s="178"/>
      <c r="P29" s="206" t="s">
        <v>128</v>
      </c>
      <c r="Q29" s="173"/>
    </row>
    <row r="30" spans="1:17" s="197" customFormat="1">
      <c r="A30" s="1109">
        <v>20</v>
      </c>
      <c r="B30" s="1121">
        <v>111319136</v>
      </c>
      <c r="C30" s="1122" t="s">
        <v>101</v>
      </c>
      <c r="D30" s="1112" t="s">
        <v>32</v>
      </c>
      <c r="E30" s="1113" t="s">
        <v>15</v>
      </c>
      <c r="F30" s="1114" t="s">
        <v>79</v>
      </c>
      <c r="G30" s="1115" t="s">
        <v>16</v>
      </c>
      <c r="H30" s="1119">
        <v>16</v>
      </c>
      <c r="I30" s="1119">
        <v>22</v>
      </c>
      <c r="J30" s="1116">
        <v>10</v>
      </c>
      <c r="K30" s="1119">
        <v>16</v>
      </c>
      <c r="L30" s="1119">
        <v>1</v>
      </c>
      <c r="M30" s="1116">
        <f t="shared" si="0"/>
        <v>65</v>
      </c>
      <c r="N30" s="1109" t="str">
        <f t="shared" si="1"/>
        <v>khá</v>
      </c>
      <c r="O30" s="1109"/>
      <c r="P30" s="1120" t="s">
        <v>376</v>
      </c>
      <c r="Q30" s="196"/>
    </row>
    <row r="31" spans="1:17" s="197" customFormat="1">
      <c r="A31" s="1109">
        <v>21</v>
      </c>
      <c r="B31" s="1110">
        <v>111319135</v>
      </c>
      <c r="C31" s="1111" t="s">
        <v>102</v>
      </c>
      <c r="D31" s="1112" t="s">
        <v>103</v>
      </c>
      <c r="E31" s="1113" t="s">
        <v>17</v>
      </c>
      <c r="F31" s="1114" t="s">
        <v>79</v>
      </c>
      <c r="G31" s="1115" t="s">
        <v>16</v>
      </c>
      <c r="H31" s="1119">
        <v>14</v>
      </c>
      <c r="I31" s="1119">
        <v>25</v>
      </c>
      <c r="J31" s="1116">
        <v>10</v>
      </c>
      <c r="K31" s="1116">
        <v>16</v>
      </c>
      <c r="L31" s="1116">
        <v>1</v>
      </c>
      <c r="M31" s="1116">
        <f t="shared" si="0"/>
        <v>66</v>
      </c>
      <c r="N31" s="1109" t="str">
        <f t="shared" si="1"/>
        <v>khá</v>
      </c>
      <c r="O31" s="1109"/>
      <c r="P31" s="1120" t="s">
        <v>129</v>
      </c>
      <c r="Q31" s="196"/>
    </row>
    <row r="32" spans="1:17" s="197" customFormat="1" ht="31.5">
      <c r="A32" s="1109">
        <v>22</v>
      </c>
      <c r="B32" s="1110">
        <v>111318131</v>
      </c>
      <c r="C32" s="1111" t="s">
        <v>58</v>
      </c>
      <c r="D32" s="1112" t="s">
        <v>42</v>
      </c>
      <c r="E32" s="1113" t="s">
        <v>17</v>
      </c>
      <c r="F32" s="1114" t="s">
        <v>79</v>
      </c>
      <c r="G32" s="1115" t="s">
        <v>16</v>
      </c>
      <c r="H32" s="1119">
        <v>12</v>
      </c>
      <c r="I32" s="1119">
        <v>16</v>
      </c>
      <c r="J32" s="1116">
        <v>10</v>
      </c>
      <c r="K32" s="1119">
        <v>16</v>
      </c>
      <c r="L32" s="1119">
        <v>0</v>
      </c>
      <c r="M32" s="1116">
        <f t="shared" si="0"/>
        <v>54</v>
      </c>
      <c r="N32" s="1109" t="str">
        <f t="shared" si="1"/>
        <v>trung bình</v>
      </c>
      <c r="O32" s="1109"/>
      <c r="P32" s="1123"/>
      <c r="Q32" s="196"/>
    </row>
    <row r="33" spans="1:28" s="174" customFormat="1">
      <c r="A33" s="207"/>
      <c r="B33" s="1476" t="s">
        <v>130</v>
      </c>
      <c r="C33" s="1476"/>
      <c r="D33" s="1476"/>
      <c r="E33" s="207"/>
      <c r="F33" s="207"/>
      <c r="G33" s="207"/>
      <c r="H33" s="208"/>
      <c r="I33" s="208"/>
      <c r="J33" s="208"/>
      <c r="K33" s="208"/>
      <c r="L33" s="208"/>
      <c r="M33" s="208"/>
      <c r="N33" s="208"/>
      <c r="O33" s="208"/>
      <c r="P33" s="207"/>
      <c r="Q33" s="173"/>
    </row>
    <row r="34" spans="1:28" s="209" customFormat="1">
      <c r="A34" s="207"/>
      <c r="B34" s="1476"/>
      <c r="C34" s="1476"/>
      <c r="D34" s="1476"/>
      <c r="E34" s="207"/>
      <c r="F34" s="207"/>
      <c r="G34" s="207"/>
      <c r="H34" s="207"/>
      <c r="I34" s="207"/>
      <c r="J34" s="207"/>
      <c r="K34" s="208"/>
      <c r="L34" s="208"/>
      <c r="M34" s="1463" t="s">
        <v>35</v>
      </c>
      <c r="N34" s="1463"/>
      <c r="O34" s="1463"/>
      <c r="P34" s="1463"/>
      <c r="Q34" s="173"/>
    </row>
    <row r="35" spans="1:28" s="209" customFormat="1">
      <c r="A35" s="173"/>
      <c r="B35" s="173"/>
      <c r="C35" s="173"/>
      <c r="D35" s="1463"/>
      <c r="E35" s="1463"/>
      <c r="F35" s="1463"/>
      <c r="G35" s="173"/>
      <c r="H35" s="173"/>
      <c r="I35" s="1463"/>
      <c r="J35" s="1463"/>
      <c r="K35" s="1463"/>
      <c r="L35" s="1463"/>
      <c r="M35" s="1461" t="s">
        <v>26</v>
      </c>
      <c r="N35" s="1461"/>
      <c r="O35" s="1461"/>
      <c r="P35" s="1461"/>
      <c r="Q35" s="173"/>
    </row>
    <row r="36" spans="1:28">
      <c r="A36" s="173"/>
      <c r="B36" s="173"/>
      <c r="C36" s="173"/>
      <c r="D36" s="1461"/>
      <c r="E36" s="1461"/>
      <c r="F36" s="1461"/>
      <c r="G36" s="173"/>
      <c r="H36" s="173"/>
      <c r="I36" s="1461"/>
      <c r="J36" s="1461"/>
      <c r="K36" s="1461"/>
      <c r="L36" s="1461"/>
      <c r="M36" s="210"/>
      <c r="N36" s="211"/>
      <c r="O36" s="172"/>
      <c r="P36" s="212"/>
      <c r="Q36" s="213"/>
      <c r="R36" s="213"/>
      <c r="S36" s="213"/>
      <c r="T36" s="213"/>
      <c r="U36" s="213"/>
      <c r="V36" s="213"/>
      <c r="W36" s="214"/>
      <c r="X36" s="214"/>
      <c r="Y36" s="214"/>
      <c r="Z36" s="214"/>
      <c r="AA36" s="214"/>
      <c r="AB36" s="214"/>
    </row>
    <row r="37" spans="1:28">
      <c r="A37" s="173"/>
      <c r="B37" s="173"/>
      <c r="C37" s="173"/>
      <c r="D37" s="215"/>
      <c r="E37" s="215"/>
      <c r="F37" s="215"/>
      <c r="G37" s="173"/>
      <c r="H37" s="173"/>
      <c r="I37" s="215"/>
      <c r="J37" s="215"/>
      <c r="K37" s="215"/>
      <c r="L37" s="215"/>
      <c r="M37" s="210"/>
      <c r="N37" s="211"/>
      <c r="O37" s="172"/>
    </row>
    <row r="38" spans="1:28">
      <c r="A38" s="212"/>
      <c r="B38" s="213"/>
      <c r="C38" s="213"/>
      <c r="D38" s="213"/>
      <c r="E38" s="213"/>
      <c r="F38" s="213"/>
      <c r="G38" s="213"/>
      <c r="H38" s="214"/>
      <c r="I38" s="214"/>
      <c r="J38" s="214"/>
      <c r="K38" s="214"/>
      <c r="L38" s="214"/>
      <c r="M38" s="214"/>
      <c r="O38" s="171"/>
      <c r="P38" s="212"/>
      <c r="Q38" s="213"/>
      <c r="R38" s="213"/>
      <c r="S38" s="213"/>
      <c r="T38" s="213"/>
      <c r="U38" s="213"/>
      <c r="V38" s="213"/>
      <c r="W38" s="214"/>
      <c r="X38" s="214"/>
      <c r="Y38" s="214"/>
      <c r="Z38" s="214"/>
      <c r="AA38" s="214"/>
      <c r="AB38" s="214"/>
    </row>
    <row r="39" spans="1:28">
      <c r="A39" s="212"/>
      <c r="B39" s="212"/>
      <c r="C39" s="212"/>
      <c r="D39" s="212"/>
      <c r="E39" s="212"/>
      <c r="F39" s="212"/>
      <c r="G39" s="212"/>
      <c r="H39" s="212"/>
      <c r="I39" s="212"/>
      <c r="J39" s="212"/>
      <c r="K39" s="213"/>
      <c r="L39" s="213"/>
      <c r="M39" s="213"/>
      <c r="N39" s="213"/>
      <c r="O39" s="216"/>
      <c r="P39" s="212"/>
      <c r="Q39" s="213"/>
      <c r="R39" s="213"/>
      <c r="S39" s="213"/>
      <c r="T39" s="213"/>
      <c r="U39" s="213"/>
      <c r="V39" s="213"/>
      <c r="W39" s="214"/>
      <c r="X39" s="214"/>
      <c r="Y39" s="214"/>
      <c r="Z39" s="214"/>
      <c r="AA39" s="214"/>
      <c r="AB39" s="214"/>
    </row>
    <row r="40" spans="1:28">
      <c r="A40" s="212"/>
      <c r="B40" s="212"/>
      <c r="C40" s="217"/>
      <c r="D40" s="212"/>
      <c r="E40" s="212"/>
      <c r="F40" s="212"/>
      <c r="G40" s="212"/>
      <c r="H40" s="212"/>
      <c r="I40" s="212"/>
      <c r="J40" s="212"/>
      <c r="K40" s="213"/>
      <c r="L40" s="213"/>
      <c r="M40" s="213"/>
      <c r="N40" s="213"/>
      <c r="O40" s="216"/>
      <c r="P40" s="212"/>
      <c r="Q40" s="213"/>
      <c r="R40" s="213"/>
      <c r="S40" s="213"/>
      <c r="T40" s="213"/>
      <c r="U40" s="213"/>
      <c r="V40" s="213"/>
      <c r="W40" s="214"/>
      <c r="X40" s="214"/>
      <c r="Y40" s="214"/>
      <c r="Z40" s="214"/>
      <c r="AA40" s="214"/>
      <c r="AB40" s="214"/>
    </row>
    <row r="41" spans="1:28">
      <c r="A41" s="212"/>
      <c r="B41" s="212"/>
      <c r="C41" s="217"/>
      <c r="D41" s="212"/>
      <c r="E41" s="212"/>
      <c r="F41" s="212"/>
      <c r="G41" s="212"/>
      <c r="H41" s="212"/>
      <c r="I41" s="212"/>
      <c r="J41" s="212"/>
      <c r="K41" s="213"/>
      <c r="L41" s="213"/>
      <c r="M41" s="213"/>
      <c r="N41" s="213"/>
      <c r="O41" s="216"/>
      <c r="P41" s="212"/>
      <c r="Q41" s="213"/>
      <c r="R41" s="213"/>
      <c r="S41" s="213"/>
      <c r="T41" s="213"/>
      <c r="U41" s="213"/>
      <c r="V41" s="213"/>
      <c r="W41" s="214"/>
      <c r="X41" s="214"/>
      <c r="Y41" s="214"/>
      <c r="Z41" s="214"/>
      <c r="AA41" s="214"/>
      <c r="AB41" s="214"/>
    </row>
    <row r="42" spans="1:28">
      <c r="A42" s="212"/>
      <c r="B42" s="212"/>
      <c r="C42" s="217"/>
      <c r="D42" s="212"/>
      <c r="E42" s="212"/>
      <c r="F42" s="212"/>
      <c r="G42" s="212"/>
      <c r="H42" s="212"/>
      <c r="I42" s="212"/>
      <c r="J42" s="212"/>
      <c r="K42" s="213"/>
      <c r="L42" s="213"/>
      <c r="M42" s="213"/>
      <c r="N42" s="213"/>
      <c r="O42" s="216"/>
      <c r="P42" s="212"/>
      <c r="Q42" s="213"/>
      <c r="R42" s="213"/>
      <c r="S42" s="213"/>
      <c r="T42" s="213"/>
      <c r="U42" s="213"/>
      <c r="V42" s="213"/>
      <c r="W42" s="214"/>
      <c r="X42" s="214"/>
      <c r="Y42" s="214"/>
      <c r="Z42" s="214"/>
      <c r="AA42" s="214"/>
      <c r="AB42" s="214"/>
    </row>
    <row r="43" spans="1:28">
      <c r="A43" s="212"/>
      <c r="B43" s="212"/>
      <c r="C43" s="217"/>
      <c r="D43" s="212"/>
      <c r="E43" s="212"/>
      <c r="F43" s="212"/>
      <c r="G43" s="212"/>
      <c r="H43" s="212"/>
      <c r="I43" s="212"/>
      <c r="J43" s="212"/>
      <c r="K43" s="213"/>
      <c r="L43" s="213"/>
      <c r="M43" s="213"/>
      <c r="N43" s="213"/>
      <c r="O43" s="216"/>
      <c r="P43" s="212"/>
      <c r="Q43" s="213"/>
      <c r="R43" s="213"/>
      <c r="S43" s="213"/>
      <c r="T43" s="213"/>
      <c r="U43" s="213"/>
      <c r="V43" s="213"/>
      <c r="W43" s="214"/>
      <c r="X43" s="214"/>
      <c r="Y43" s="214"/>
      <c r="Z43" s="214"/>
      <c r="AA43" s="214"/>
      <c r="AB43" s="214"/>
    </row>
    <row r="44" spans="1:28">
      <c r="A44" s="212"/>
      <c r="B44" s="212"/>
      <c r="C44" s="217"/>
      <c r="D44" s="212"/>
      <c r="E44" s="212"/>
      <c r="F44" s="212"/>
      <c r="G44" s="212"/>
      <c r="H44" s="212"/>
      <c r="I44" s="212"/>
      <c r="J44" s="212"/>
      <c r="K44" s="213"/>
      <c r="L44" s="213"/>
      <c r="M44" s="213"/>
      <c r="N44" s="213"/>
      <c r="O44" s="216"/>
      <c r="P44" s="212"/>
      <c r="Q44" s="213"/>
      <c r="R44" s="213"/>
      <c r="S44" s="213"/>
      <c r="T44" s="213"/>
      <c r="U44" s="213"/>
      <c r="V44" s="213"/>
      <c r="W44" s="214"/>
      <c r="X44" s="214"/>
      <c r="Y44" s="214"/>
      <c r="Z44" s="214"/>
      <c r="AA44" s="214"/>
      <c r="AB44" s="214"/>
    </row>
    <row r="45" spans="1:28">
      <c r="A45" s="212"/>
      <c r="B45" s="212"/>
      <c r="C45" s="217"/>
      <c r="D45" s="212"/>
      <c r="E45" s="212"/>
      <c r="F45" s="212"/>
      <c r="G45" s="212"/>
      <c r="H45" s="212"/>
      <c r="I45" s="212"/>
      <c r="J45" s="212"/>
      <c r="K45" s="213"/>
      <c r="L45" s="213"/>
      <c r="M45" s="213"/>
      <c r="N45" s="213"/>
      <c r="O45" s="216"/>
      <c r="P45" s="212"/>
      <c r="Q45" s="213"/>
      <c r="R45" s="213"/>
      <c r="S45" s="213"/>
      <c r="T45" s="213"/>
      <c r="U45" s="213"/>
      <c r="V45" s="213"/>
      <c r="W45" s="214"/>
      <c r="X45" s="214"/>
      <c r="Y45" s="214"/>
      <c r="Z45" s="214"/>
      <c r="AA45" s="214"/>
      <c r="AB45" s="214"/>
    </row>
    <row r="46" spans="1:28">
      <c r="A46" s="212"/>
      <c r="B46" s="212"/>
      <c r="C46" s="217"/>
      <c r="D46" s="212"/>
      <c r="E46" s="212"/>
      <c r="F46" s="212"/>
      <c r="G46" s="212"/>
      <c r="H46" s="212"/>
      <c r="I46" s="212"/>
      <c r="J46" s="212"/>
      <c r="K46" s="213"/>
      <c r="L46" s="213"/>
      <c r="M46" s="213"/>
      <c r="N46" s="213"/>
      <c r="O46" s="216"/>
      <c r="P46" s="212"/>
      <c r="Q46" s="213"/>
      <c r="R46" s="213"/>
      <c r="S46" s="213"/>
      <c r="T46" s="213"/>
      <c r="U46" s="213"/>
      <c r="V46" s="213"/>
      <c r="W46" s="214"/>
      <c r="X46" s="214"/>
      <c r="Y46" s="214"/>
      <c r="Z46" s="214"/>
      <c r="AA46" s="214"/>
      <c r="AB46" s="214"/>
    </row>
    <row r="47" spans="1:28">
      <c r="A47" s="212"/>
      <c r="B47" s="212"/>
      <c r="C47" s="217"/>
      <c r="D47" s="212"/>
      <c r="E47" s="212"/>
      <c r="F47" s="212"/>
      <c r="G47" s="212"/>
      <c r="H47" s="212"/>
      <c r="I47" s="212"/>
      <c r="J47" s="212"/>
      <c r="K47" s="213"/>
      <c r="L47" s="213"/>
      <c r="M47" s="213"/>
      <c r="N47" s="213"/>
      <c r="O47" s="216"/>
      <c r="P47" s="212"/>
      <c r="Q47" s="213"/>
      <c r="R47" s="213"/>
      <c r="S47" s="213"/>
      <c r="T47" s="213"/>
      <c r="U47" s="213"/>
      <c r="V47" s="213"/>
      <c r="W47" s="214"/>
      <c r="X47" s="214"/>
      <c r="Y47" s="214"/>
      <c r="Z47" s="214"/>
      <c r="AA47" s="214"/>
      <c r="AB47" s="214"/>
    </row>
    <row r="48" spans="1:28">
      <c r="A48" s="212"/>
      <c r="B48" s="212"/>
      <c r="C48" s="217"/>
      <c r="D48" s="212"/>
      <c r="E48" s="212"/>
      <c r="F48" s="212"/>
      <c r="G48" s="212"/>
      <c r="H48" s="212"/>
      <c r="I48" s="212"/>
      <c r="J48" s="212"/>
      <c r="K48" s="213"/>
      <c r="L48" s="213"/>
      <c r="M48" s="213"/>
      <c r="N48" s="213"/>
      <c r="O48" s="216"/>
      <c r="P48" s="212"/>
      <c r="Q48" s="213"/>
      <c r="R48" s="213"/>
      <c r="S48" s="213"/>
      <c r="T48" s="213"/>
      <c r="U48" s="213"/>
      <c r="V48" s="213"/>
      <c r="W48" s="214"/>
      <c r="X48" s="214"/>
      <c r="Y48" s="214"/>
      <c r="Z48" s="214"/>
      <c r="AA48" s="214"/>
      <c r="AB48" s="214"/>
    </row>
    <row r="49" spans="1:28">
      <c r="A49" s="212"/>
      <c r="B49" s="212"/>
      <c r="C49" s="217"/>
      <c r="D49" s="212"/>
      <c r="E49" s="212"/>
      <c r="F49" s="212"/>
      <c r="G49" s="212"/>
      <c r="H49" s="212"/>
      <c r="I49" s="212"/>
      <c r="J49" s="212"/>
      <c r="K49" s="213"/>
      <c r="L49" s="213"/>
      <c r="M49" s="213"/>
      <c r="N49" s="213"/>
      <c r="O49" s="216"/>
      <c r="P49" s="212"/>
      <c r="Q49" s="213"/>
      <c r="R49" s="213"/>
      <c r="S49" s="213"/>
      <c r="T49" s="213"/>
      <c r="U49" s="213"/>
      <c r="V49" s="213"/>
      <c r="W49" s="214"/>
      <c r="X49" s="214"/>
      <c r="Y49" s="214"/>
      <c r="Z49" s="214"/>
      <c r="AA49" s="214"/>
      <c r="AB49" s="214"/>
    </row>
    <row r="50" spans="1:28">
      <c r="A50" s="212"/>
      <c r="B50" s="212"/>
      <c r="C50" s="217"/>
      <c r="D50" s="212"/>
      <c r="E50" s="212"/>
      <c r="F50" s="212"/>
      <c r="G50" s="212"/>
      <c r="H50" s="212"/>
      <c r="I50" s="212"/>
      <c r="J50" s="212"/>
      <c r="K50" s="213"/>
      <c r="L50" s="213"/>
      <c r="M50" s="213"/>
      <c r="N50" s="213"/>
      <c r="O50" s="216"/>
      <c r="P50" s="212"/>
      <c r="Q50" s="213"/>
      <c r="R50" s="213"/>
      <c r="S50" s="213"/>
      <c r="T50" s="213"/>
      <c r="U50" s="213"/>
      <c r="V50" s="213"/>
      <c r="W50" s="214"/>
      <c r="X50" s="214"/>
      <c r="Y50" s="214"/>
      <c r="Z50" s="214"/>
      <c r="AA50" s="214"/>
      <c r="AB50" s="214"/>
    </row>
    <row r="51" spans="1:28">
      <c r="A51" s="212"/>
      <c r="B51" s="212"/>
      <c r="C51" s="217"/>
      <c r="D51" s="212"/>
      <c r="E51" s="212"/>
      <c r="F51" s="212"/>
      <c r="G51" s="212"/>
      <c r="H51" s="212"/>
      <c r="I51" s="212"/>
      <c r="J51" s="212"/>
      <c r="K51" s="213"/>
      <c r="L51" s="213"/>
      <c r="M51" s="213"/>
      <c r="N51" s="213"/>
      <c r="O51" s="216"/>
    </row>
    <row r="52" spans="1:28">
      <c r="A52" s="212"/>
      <c r="B52" s="212"/>
      <c r="C52" s="217"/>
      <c r="D52" s="212"/>
      <c r="E52" s="212"/>
      <c r="F52" s="212"/>
      <c r="G52" s="212"/>
      <c r="H52" s="212"/>
      <c r="I52" s="212"/>
      <c r="J52" s="212"/>
      <c r="K52" s="213"/>
      <c r="L52" s="213"/>
      <c r="M52" s="213"/>
      <c r="N52" s="213"/>
      <c r="O52" s="216"/>
    </row>
    <row r="53" spans="1:28">
      <c r="A53" s="212"/>
      <c r="B53" s="212"/>
      <c r="C53" s="217"/>
      <c r="D53" s="212"/>
      <c r="E53" s="212"/>
      <c r="F53" s="212"/>
      <c r="G53" s="212"/>
      <c r="H53" s="212"/>
      <c r="I53" s="212"/>
      <c r="J53" s="212"/>
      <c r="K53" s="213"/>
      <c r="L53" s="213"/>
      <c r="M53" s="213"/>
      <c r="N53" s="213"/>
      <c r="O53" s="216"/>
    </row>
    <row r="54" spans="1:28">
      <c r="A54" s="212"/>
      <c r="B54" s="212"/>
      <c r="C54" s="217"/>
      <c r="D54" s="212"/>
      <c r="E54" s="212"/>
      <c r="F54" s="212"/>
      <c r="G54" s="212"/>
      <c r="H54" s="212"/>
      <c r="I54" s="212"/>
      <c r="J54" s="212"/>
      <c r="K54" s="213"/>
      <c r="L54" s="213"/>
      <c r="M54" s="213"/>
      <c r="N54" s="213"/>
      <c r="O54" s="216"/>
    </row>
    <row r="55" spans="1:28">
      <c r="A55" s="212"/>
      <c r="B55" s="212"/>
      <c r="C55" s="217"/>
      <c r="D55" s="212"/>
      <c r="E55" s="212"/>
      <c r="F55" s="212"/>
      <c r="G55" s="212"/>
      <c r="H55" s="212"/>
      <c r="I55" s="212"/>
      <c r="J55" s="212"/>
      <c r="K55" s="213"/>
      <c r="L55" s="213"/>
      <c r="M55" s="213"/>
      <c r="N55" s="213"/>
      <c r="O55" s="216"/>
    </row>
    <row r="56" spans="1:28">
      <c r="A56" s="212"/>
      <c r="B56" s="212"/>
      <c r="C56" s="217"/>
      <c r="D56" s="212"/>
      <c r="E56" s="212"/>
      <c r="F56" s="212"/>
      <c r="G56" s="212"/>
      <c r="H56" s="212"/>
      <c r="I56" s="212"/>
      <c r="J56" s="212"/>
      <c r="K56" s="213"/>
      <c r="L56" s="213"/>
      <c r="M56" s="213"/>
      <c r="N56" s="213"/>
      <c r="O56" s="216"/>
    </row>
    <row r="57" spans="1:28">
      <c r="A57" s="212"/>
      <c r="B57" s="212"/>
      <c r="C57" s="217"/>
      <c r="D57" s="212"/>
      <c r="E57" s="212"/>
      <c r="F57" s="212"/>
      <c r="G57" s="212"/>
      <c r="H57" s="212"/>
      <c r="I57" s="212"/>
      <c r="J57" s="212"/>
      <c r="K57" s="213"/>
      <c r="L57" s="213"/>
      <c r="M57" s="213"/>
      <c r="N57" s="213"/>
      <c r="O57" s="216"/>
    </row>
    <row r="58" spans="1:28">
      <c r="A58" s="212"/>
      <c r="B58" s="212"/>
      <c r="C58" s="217"/>
      <c r="D58" s="212"/>
      <c r="E58" s="212"/>
      <c r="F58" s="212"/>
      <c r="G58" s="212"/>
      <c r="H58" s="212"/>
      <c r="I58" s="212"/>
      <c r="J58" s="212"/>
      <c r="K58" s="213"/>
      <c r="L58" s="213"/>
      <c r="M58" s="213"/>
      <c r="N58" s="213"/>
      <c r="O58" s="216"/>
    </row>
    <row r="59" spans="1:28">
      <c r="A59" s="212"/>
      <c r="B59" s="212"/>
      <c r="C59" s="217"/>
      <c r="D59" s="212"/>
      <c r="E59" s="212"/>
      <c r="F59" s="212"/>
      <c r="G59" s="212"/>
      <c r="H59" s="212"/>
      <c r="I59" s="212"/>
      <c r="J59" s="212"/>
      <c r="K59" s="213"/>
      <c r="L59" s="213"/>
      <c r="M59" s="213"/>
      <c r="N59" s="213"/>
      <c r="O59" s="216"/>
    </row>
    <row r="60" spans="1:28">
      <c r="A60" s="212"/>
      <c r="B60" s="212"/>
      <c r="C60" s="217"/>
      <c r="D60" s="212"/>
      <c r="E60" s="212"/>
      <c r="F60" s="212"/>
      <c r="G60" s="212"/>
      <c r="H60" s="212"/>
      <c r="I60" s="212"/>
      <c r="J60" s="212"/>
      <c r="K60" s="213"/>
      <c r="L60" s="213"/>
      <c r="M60" s="213"/>
      <c r="N60" s="213"/>
      <c r="O60" s="216"/>
    </row>
    <row r="61" spans="1:28">
      <c r="A61" s="212"/>
      <c r="B61" s="212"/>
      <c r="C61" s="217"/>
      <c r="D61" s="212"/>
      <c r="E61" s="212"/>
      <c r="F61" s="212"/>
      <c r="G61" s="212"/>
      <c r="H61" s="212"/>
      <c r="I61" s="212"/>
      <c r="J61" s="212"/>
      <c r="K61" s="213"/>
      <c r="L61" s="213"/>
      <c r="M61" s="213"/>
      <c r="N61" s="213"/>
      <c r="O61" s="216"/>
    </row>
    <row r="62" spans="1:28">
      <c r="A62" s="212"/>
      <c r="B62" s="212"/>
      <c r="C62" s="217"/>
      <c r="D62" s="212"/>
      <c r="E62" s="212"/>
      <c r="F62" s="212"/>
      <c r="G62" s="212"/>
      <c r="H62" s="212"/>
      <c r="I62" s="212"/>
      <c r="J62" s="212"/>
      <c r="K62" s="213"/>
      <c r="L62" s="213"/>
      <c r="M62" s="213"/>
      <c r="N62" s="213"/>
      <c r="O62" s="216"/>
    </row>
    <row r="63" spans="1:28">
      <c r="A63" s="212"/>
      <c r="B63" s="212"/>
      <c r="C63" s="217"/>
      <c r="D63" s="212"/>
      <c r="E63" s="212"/>
      <c r="F63" s="212"/>
      <c r="G63" s="212"/>
      <c r="H63" s="212"/>
      <c r="I63" s="212"/>
      <c r="J63" s="212"/>
      <c r="K63" s="213"/>
      <c r="L63" s="213"/>
      <c r="M63" s="213"/>
      <c r="N63" s="213"/>
      <c r="O63" s="216"/>
    </row>
    <row r="64" spans="1:28">
      <c r="A64" s="212"/>
      <c r="B64" s="212"/>
      <c r="C64" s="217"/>
      <c r="D64" s="212"/>
      <c r="E64" s="212"/>
      <c r="F64" s="212"/>
      <c r="G64" s="212"/>
      <c r="H64" s="212"/>
      <c r="I64" s="212"/>
      <c r="J64" s="212"/>
      <c r="K64" s="213"/>
      <c r="L64" s="213"/>
      <c r="M64" s="213"/>
      <c r="N64" s="213"/>
      <c r="O64" s="216"/>
    </row>
    <row r="65" spans="1:15">
      <c r="A65" s="212"/>
      <c r="B65" s="212"/>
      <c r="C65" s="217"/>
      <c r="D65" s="212"/>
      <c r="E65" s="212"/>
      <c r="F65" s="212"/>
      <c r="G65" s="212"/>
      <c r="H65" s="212"/>
      <c r="I65" s="212"/>
      <c r="J65" s="212"/>
      <c r="K65" s="213"/>
      <c r="L65" s="213"/>
      <c r="M65" s="213"/>
      <c r="N65" s="213"/>
      <c r="O65" s="216"/>
    </row>
    <row r="66" spans="1:15">
      <c r="A66" s="212"/>
      <c r="B66" s="212"/>
      <c r="C66" s="217"/>
      <c r="D66" s="212"/>
      <c r="E66" s="212"/>
      <c r="F66" s="212"/>
      <c r="G66" s="212"/>
      <c r="H66" s="212"/>
      <c r="I66" s="212"/>
      <c r="J66" s="212"/>
      <c r="K66" s="213"/>
      <c r="L66" s="213"/>
      <c r="M66" s="213"/>
      <c r="N66" s="213"/>
      <c r="O66" s="216"/>
    </row>
    <row r="67" spans="1:15">
      <c r="A67" s="212"/>
      <c r="B67" s="212"/>
      <c r="C67" s="217"/>
      <c r="D67" s="212"/>
      <c r="E67" s="212"/>
      <c r="F67" s="212"/>
      <c r="G67" s="212"/>
      <c r="H67" s="212"/>
      <c r="I67" s="212"/>
      <c r="J67" s="212"/>
      <c r="K67" s="213"/>
      <c r="L67" s="213"/>
      <c r="M67" s="213"/>
      <c r="N67" s="213"/>
      <c r="O67" s="216"/>
    </row>
    <row r="68" spans="1:15">
      <c r="A68" s="212"/>
      <c r="B68" s="212"/>
      <c r="C68" s="217"/>
      <c r="D68" s="212"/>
      <c r="E68" s="218"/>
      <c r="F68" s="218"/>
      <c r="G68" s="212"/>
      <c r="H68" s="212"/>
      <c r="I68" s="212"/>
      <c r="J68" s="212"/>
      <c r="K68" s="213"/>
      <c r="L68" s="213"/>
      <c r="M68" s="213"/>
      <c r="N68" s="213"/>
      <c r="O68" s="216"/>
    </row>
    <row r="69" spans="1:15">
      <c r="A69" s="212"/>
      <c r="B69" s="212"/>
      <c r="C69" s="217"/>
      <c r="D69" s="212"/>
      <c r="E69" s="212"/>
      <c r="F69" s="212"/>
      <c r="G69" s="212"/>
      <c r="H69" s="212"/>
      <c r="I69" s="212"/>
      <c r="J69" s="212"/>
      <c r="K69" s="213"/>
      <c r="L69" s="213"/>
      <c r="M69" s="213"/>
      <c r="N69" s="213"/>
      <c r="O69" s="216"/>
    </row>
    <row r="70" spans="1:15">
      <c r="A70" s="212"/>
      <c r="B70" s="212"/>
      <c r="C70" s="217"/>
      <c r="D70" s="212"/>
      <c r="E70" s="212"/>
      <c r="F70" s="212"/>
      <c r="G70" s="212"/>
      <c r="H70" s="212"/>
      <c r="I70" s="212"/>
      <c r="J70" s="212"/>
      <c r="K70" s="213"/>
      <c r="L70" s="213"/>
      <c r="M70" s="213"/>
      <c r="N70" s="213"/>
      <c r="O70" s="216"/>
    </row>
    <row r="71" spans="1:15">
      <c r="A71" s="212"/>
      <c r="B71" s="212"/>
      <c r="C71" s="217"/>
      <c r="D71" s="212"/>
      <c r="E71" s="212"/>
      <c r="F71" s="212"/>
      <c r="G71" s="212"/>
      <c r="H71" s="212"/>
      <c r="I71" s="212"/>
      <c r="J71" s="212"/>
      <c r="K71" s="213"/>
      <c r="L71" s="213"/>
      <c r="M71" s="213"/>
      <c r="N71" s="213"/>
      <c r="O71" s="216"/>
    </row>
    <row r="72" spans="1:15">
      <c r="A72" s="212"/>
      <c r="B72" s="212"/>
      <c r="C72" s="217"/>
      <c r="D72" s="212"/>
      <c r="E72" s="212"/>
      <c r="F72" s="212"/>
      <c r="G72" s="212"/>
      <c r="H72" s="212"/>
      <c r="I72" s="212"/>
      <c r="J72" s="212"/>
      <c r="K72" s="213"/>
      <c r="L72" s="213"/>
      <c r="M72" s="213"/>
      <c r="N72" s="213"/>
      <c r="O72" s="216"/>
    </row>
    <row r="73" spans="1:15">
      <c r="A73" s="212"/>
      <c r="B73" s="212"/>
      <c r="C73" s="217"/>
      <c r="D73" s="212"/>
      <c r="E73" s="212"/>
      <c r="F73" s="212"/>
      <c r="G73" s="212"/>
      <c r="H73" s="212"/>
      <c r="I73" s="212"/>
      <c r="J73" s="212"/>
      <c r="K73" s="213"/>
      <c r="L73" s="213"/>
      <c r="M73" s="213"/>
      <c r="N73" s="213"/>
      <c r="O73" s="216"/>
    </row>
    <row r="74" spans="1:15">
      <c r="A74" s="212"/>
      <c r="B74" s="212"/>
      <c r="C74" s="217"/>
      <c r="D74" s="212"/>
      <c r="E74" s="212"/>
      <c r="F74" s="212"/>
      <c r="G74" s="212"/>
      <c r="H74" s="212"/>
      <c r="I74" s="212"/>
      <c r="J74" s="212"/>
      <c r="K74" s="213"/>
      <c r="L74" s="213"/>
      <c r="M74" s="213"/>
      <c r="N74" s="213"/>
      <c r="O74" s="216"/>
    </row>
    <row r="75" spans="1:15">
      <c r="E75" s="171"/>
      <c r="F75" s="171"/>
    </row>
    <row r="76" spans="1:15">
      <c r="E76" s="171"/>
      <c r="F76" s="171"/>
    </row>
    <row r="77" spans="1:15">
      <c r="E77" s="171"/>
      <c r="F77" s="171"/>
    </row>
    <row r="78" spans="1:15">
      <c r="E78" s="171"/>
      <c r="F78" s="171"/>
    </row>
    <row r="79" spans="1:15">
      <c r="A79" s="219"/>
    </row>
    <row r="81" spans="2:14">
      <c r="G81" s="170"/>
      <c r="N81" s="170"/>
    </row>
    <row r="82" spans="2:14">
      <c r="H82" s="170"/>
      <c r="I82" s="170"/>
      <c r="J82" s="170"/>
      <c r="K82" s="170"/>
      <c r="L82" s="170"/>
    </row>
    <row r="83" spans="2:14">
      <c r="H83" s="170"/>
      <c r="I83" s="170"/>
      <c r="J83" s="170"/>
      <c r="K83" s="170"/>
      <c r="L83" s="170"/>
    </row>
    <row r="84" spans="2:14">
      <c r="H84" s="170"/>
      <c r="I84" s="170"/>
      <c r="J84" s="170"/>
      <c r="K84" s="170"/>
      <c r="L84" s="170"/>
    </row>
    <row r="85" spans="2:14">
      <c r="H85" s="170"/>
      <c r="I85" s="170"/>
      <c r="J85" s="170"/>
      <c r="K85" s="170"/>
      <c r="L85" s="170"/>
      <c r="M85" s="174"/>
    </row>
    <row r="87" spans="2:14">
      <c r="B87" s="170"/>
    </row>
    <row r="88" spans="2:14">
      <c r="B88" s="170"/>
    </row>
    <row r="89" spans="2:14">
      <c r="B89" s="170"/>
    </row>
  </sheetData>
  <mergeCells count="29">
    <mergeCell ref="D36:F36"/>
    <mergeCell ref="I36:L36"/>
    <mergeCell ref="H9:L9"/>
    <mergeCell ref="M9:M10"/>
    <mergeCell ref="N9:N10"/>
    <mergeCell ref="B34:D34"/>
    <mergeCell ref="M34:P34"/>
    <mergeCell ref="D35:F35"/>
    <mergeCell ref="I35:L35"/>
    <mergeCell ref="M35:P35"/>
    <mergeCell ref="O9:O10"/>
    <mergeCell ref="P9:P10"/>
    <mergeCell ref="B33:D33"/>
    <mergeCell ref="A5:O5"/>
    <mergeCell ref="A6:N6"/>
    <mergeCell ref="A7:N7"/>
    <mergeCell ref="A8:N8"/>
    <mergeCell ref="A9:A10"/>
    <mergeCell ref="B9:B10"/>
    <mergeCell ref="C9:D10"/>
    <mergeCell ref="E9:E10"/>
    <mergeCell ref="F9:F10"/>
    <mergeCell ref="G9:G10"/>
    <mergeCell ref="H4:O4"/>
    <mergeCell ref="K1:N1"/>
    <mergeCell ref="A2:E2"/>
    <mergeCell ref="H2:O2"/>
    <mergeCell ref="A3:E3"/>
    <mergeCell ref="H3:O3"/>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6"/>
  <sheetViews>
    <sheetView topLeftCell="A31" zoomScaleNormal="100" workbookViewId="0">
      <selection activeCell="O25" sqref="O25"/>
    </sheetView>
  </sheetViews>
  <sheetFormatPr defaultRowHeight="12.75"/>
  <cols>
    <col min="1" max="1" width="6" style="711" customWidth="1"/>
    <col min="2" max="2" width="13.42578125" style="712" customWidth="1"/>
    <col min="3" max="3" width="19" style="712" customWidth="1"/>
    <col min="4" max="4" width="8.7109375" style="712" customWidth="1"/>
    <col min="5" max="5" width="11.42578125" style="711" hidden="1" customWidth="1"/>
    <col min="6" max="6" width="6.28515625" style="711" customWidth="1"/>
    <col min="7" max="7" width="14.7109375" style="711" customWidth="1"/>
    <col min="8" max="8" width="7.42578125" style="712" customWidth="1"/>
    <col min="9" max="9" width="6.140625" style="712" customWidth="1"/>
    <col min="10" max="10" width="6.42578125" style="712" customWidth="1"/>
    <col min="11" max="11" width="6.140625" style="712" customWidth="1"/>
    <col min="12" max="12" width="6.42578125" style="712" customWidth="1"/>
    <col min="13" max="13" width="6.28515625" style="712" customWidth="1"/>
    <col min="14" max="14" width="17.28515625" style="712" customWidth="1"/>
    <col min="15" max="15" width="10.42578125" style="712" customWidth="1"/>
    <col min="16" max="16" width="12" style="712" customWidth="1"/>
    <col min="17" max="17" width="88.7109375" style="712" customWidth="1"/>
    <col min="18" max="256" width="11.42578125" style="712" customWidth="1"/>
    <col min="257" max="257" width="6" style="712" customWidth="1"/>
    <col min="258" max="258" width="13.42578125" style="712" customWidth="1"/>
    <col min="259" max="259" width="19" style="712" customWidth="1"/>
    <col min="260" max="260" width="8.7109375" style="712" customWidth="1"/>
    <col min="261" max="261" width="0" style="712" hidden="1" customWidth="1"/>
    <col min="262" max="262" width="6.28515625" style="712" customWidth="1"/>
    <col min="263" max="263" width="14.7109375" style="712" customWidth="1"/>
    <col min="264" max="264" width="7.42578125" style="712" customWidth="1"/>
    <col min="265" max="265" width="6.140625" style="712" customWidth="1"/>
    <col min="266" max="266" width="6.42578125" style="712" customWidth="1"/>
    <col min="267" max="267" width="6.140625" style="712" customWidth="1"/>
    <col min="268" max="268" width="6.42578125" style="712" customWidth="1"/>
    <col min="269" max="269" width="6.28515625" style="712" customWidth="1"/>
    <col min="270" max="270" width="17.28515625" style="712" customWidth="1"/>
    <col min="271" max="271" width="10.42578125" style="712" customWidth="1"/>
    <col min="272" max="272" width="12" style="712" customWidth="1"/>
    <col min="273" max="273" width="88.7109375" style="712" customWidth="1"/>
    <col min="274" max="512" width="11.42578125" style="712" customWidth="1"/>
    <col min="513" max="513" width="6" style="712" customWidth="1"/>
    <col min="514" max="514" width="13.42578125" style="712" customWidth="1"/>
    <col min="515" max="515" width="19" style="712" customWidth="1"/>
    <col min="516" max="516" width="8.7109375" style="712" customWidth="1"/>
    <col min="517" max="517" width="0" style="712" hidden="1" customWidth="1"/>
    <col min="518" max="518" width="6.28515625" style="712" customWidth="1"/>
    <col min="519" max="519" width="14.7109375" style="712" customWidth="1"/>
    <col min="520" max="520" width="7.42578125" style="712" customWidth="1"/>
    <col min="521" max="521" width="6.140625" style="712" customWidth="1"/>
    <col min="522" max="522" width="6.42578125" style="712" customWidth="1"/>
    <col min="523" max="523" width="6.140625" style="712" customWidth="1"/>
    <col min="524" max="524" width="6.42578125" style="712" customWidth="1"/>
    <col min="525" max="525" width="6.28515625" style="712" customWidth="1"/>
    <col min="526" max="526" width="17.28515625" style="712" customWidth="1"/>
    <col min="527" max="527" width="10.42578125" style="712" customWidth="1"/>
    <col min="528" max="528" width="12" style="712" customWidth="1"/>
    <col min="529" max="529" width="88.7109375" style="712" customWidth="1"/>
    <col min="530" max="768" width="11.42578125" style="712" customWidth="1"/>
    <col min="769" max="769" width="6" style="712" customWidth="1"/>
    <col min="770" max="770" width="13.42578125" style="712" customWidth="1"/>
    <col min="771" max="771" width="19" style="712" customWidth="1"/>
    <col min="772" max="772" width="8.7109375" style="712" customWidth="1"/>
    <col min="773" max="773" width="0" style="712" hidden="1" customWidth="1"/>
    <col min="774" max="774" width="6.28515625" style="712" customWidth="1"/>
    <col min="775" max="775" width="14.7109375" style="712" customWidth="1"/>
    <col min="776" max="776" width="7.42578125" style="712" customWidth="1"/>
    <col min="777" max="777" width="6.140625" style="712" customWidth="1"/>
    <col min="778" max="778" width="6.42578125" style="712" customWidth="1"/>
    <col min="779" max="779" width="6.140625" style="712" customWidth="1"/>
    <col min="780" max="780" width="6.42578125" style="712" customWidth="1"/>
    <col min="781" max="781" width="6.28515625" style="712" customWidth="1"/>
    <col min="782" max="782" width="17.28515625" style="712" customWidth="1"/>
    <col min="783" max="783" width="10.42578125" style="712" customWidth="1"/>
    <col min="784" max="784" width="12" style="712" customWidth="1"/>
    <col min="785" max="785" width="88.7109375" style="712" customWidth="1"/>
    <col min="786" max="1024" width="11.42578125" style="712" customWidth="1"/>
    <col min="1025" max="1025" width="6" style="712" customWidth="1"/>
    <col min="1026" max="1026" width="13.42578125" style="712" customWidth="1"/>
    <col min="1027" max="1027" width="19" style="712" customWidth="1"/>
    <col min="1028" max="1028" width="8.7109375" style="712" customWidth="1"/>
    <col min="1029" max="1029" width="0" style="712" hidden="1" customWidth="1"/>
    <col min="1030" max="1030" width="6.28515625" style="712" customWidth="1"/>
    <col min="1031" max="1031" width="14.7109375" style="712" customWidth="1"/>
    <col min="1032" max="1032" width="7.42578125" style="712" customWidth="1"/>
    <col min="1033" max="1033" width="6.140625" style="712" customWidth="1"/>
    <col min="1034" max="1034" width="6.42578125" style="712" customWidth="1"/>
    <col min="1035" max="1035" width="6.140625" style="712" customWidth="1"/>
    <col min="1036" max="1036" width="6.42578125" style="712" customWidth="1"/>
    <col min="1037" max="1037" width="6.28515625" style="712" customWidth="1"/>
    <col min="1038" max="1038" width="17.28515625" style="712" customWidth="1"/>
    <col min="1039" max="1039" width="10.42578125" style="712" customWidth="1"/>
    <col min="1040" max="1040" width="12" style="712" customWidth="1"/>
    <col min="1041" max="1041" width="88.7109375" style="712" customWidth="1"/>
    <col min="1042" max="1280" width="11.42578125" style="712" customWidth="1"/>
    <col min="1281" max="1281" width="6" style="712" customWidth="1"/>
    <col min="1282" max="1282" width="13.42578125" style="712" customWidth="1"/>
    <col min="1283" max="1283" width="19" style="712" customWidth="1"/>
    <col min="1284" max="1284" width="8.7109375" style="712" customWidth="1"/>
    <col min="1285" max="1285" width="0" style="712" hidden="1" customWidth="1"/>
    <col min="1286" max="1286" width="6.28515625" style="712" customWidth="1"/>
    <col min="1287" max="1287" width="14.7109375" style="712" customWidth="1"/>
    <col min="1288" max="1288" width="7.42578125" style="712" customWidth="1"/>
    <col min="1289" max="1289" width="6.140625" style="712" customWidth="1"/>
    <col min="1290" max="1290" width="6.42578125" style="712" customWidth="1"/>
    <col min="1291" max="1291" width="6.140625" style="712" customWidth="1"/>
    <col min="1292" max="1292" width="6.42578125" style="712" customWidth="1"/>
    <col min="1293" max="1293" width="6.28515625" style="712" customWidth="1"/>
    <col min="1294" max="1294" width="17.28515625" style="712" customWidth="1"/>
    <col min="1295" max="1295" width="10.42578125" style="712" customWidth="1"/>
    <col min="1296" max="1296" width="12" style="712" customWidth="1"/>
    <col min="1297" max="1297" width="88.7109375" style="712" customWidth="1"/>
    <col min="1298" max="1536" width="11.42578125" style="712" customWidth="1"/>
    <col min="1537" max="1537" width="6" style="712" customWidth="1"/>
    <col min="1538" max="1538" width="13.42578125" style="712" customWidth="1"/>
    <col min="1539" max="1539" width="19" style="712" customWidth="1"/>
    <col min="1540" max="1540" width="8.7109375" style="712" customWidth="1"/>
    <col min="1541" max="1541" width="0" style="712" hidden="1" customWidth="1"/>
    <col min="1542" max="1542" width="6.28515625" style="712" customWidth="1"/>
    <col min="1543" max="1543" width="14.7109375" style="712" customWidth="1"/>
    <col min="1544" max="1544" width="7.42578125" style="712" customWidth="1"/>
    <col min="1545" max="1545" width="6.140625" style="712" customWidth="1"/>
    <col min="1546" max="1546" width="6.42578125" style="712" customWidth="1"/>
    <col min="1547" max="1547" width="6.140625" style="712" customWidth="1"/>
    <col min="1548" max="1548" width="6.42578125" style="712" customWidth="1"/>
    <col min="1549" max="1549" width="6.28515625" style="712" customWidth="1"/>
    <col min="1550" max="1550" width="17.28515625" style="712" customWidth="1"/>
    <col min="1551" max="1551" width="10.42578125" style="712" customWidth="1"/>
    <col min="1552" max="1552" width="12" style="712" customWidth="1"/>
    <col min="1553" max="1553" width="88.7109375" style="712" customWidth="1"/>
    <col min="1554" max="1792" width="11.42578125" style="712" customWidth="1"/>
    <col min="1793" max="1793" width="6" style="712" customWidth="1"/>
    <col min="1794" max="1794" width="13.42578125" style="712" customWidth="1"/>
    <col min="1795" max="1795" width="19" style="712" customWidth="1"/>
    <col min="1796" max="1796" width="8.7109375" style="712" customWidth="1"/>
    <col min="1797" max="1797" width="0" style="712" hidden="1" customWidth="1"/>
    <col min="1798" max="1798" width="6.28515625" style="712" customWidth="1"/>
    <col min="1799" max="1799" width="14.7109375" style="712" customWidth="1"/>
    <col min="1800" max="1800" width="7.42578125" style="712" customWidth="1"/>
    <col min="1801" max="1801" width="6.140625" style="712" customWidth="1"/>
    <col min="1802" max="1802" width="6.42578125" style="712" customWidth="1"/>
    <col min="1803" max="1803" width="6.140625" style="712" customWidth="1"/>
    <col min="1804" max="1804" width="6.42578125" style="712" customWidth="1"/>
    <col min="1805" max="1805" width="6.28515625" style="712" customWidth="1"/>
    <col min="1806" max="1806" width="17.28515625" style="712" customWidth="1"/>
    <col min="1807" max="1807" width="10.42578125" style="712" customWidth="1"/>
    <col min="1808" max="1808" width="12" style="712" customWidth="1"/>
    <col min="1809" max="1809" width="88.7109375" style="712" customWidth="1"/>
    <col min="1810" max="2048" width="11.42578125" style="712" customWidth="1"/>
    <col min="2049" max="2049" width="6" style="712" customWidth="1"/>
    <col min="2050" max="2050" width="13.42578125" style="712" customWidth="1"/>
    <col min="2051" max="2051" width="19" style="712" customWidth="1"/>
    <col min="2052" max="2052" width="8.7109375" style="712" customWidth="1"/>
    <col min="2053" max="2053" width="0" style="712" hidden="1" customWidth="1"/>
    <col min="2054" max="2054" width="6.28515625" style="712" customWidth="1"/>
    <col min="2055" max="2055" width="14.7109375" style="712" customWidth="1"/>
    <col min="2056" max="2056" width="7.42578125" style="712" customWidth="1"/>
    <col min="2057" max="2057" width="6.140625" style="712" customWidth="1"/>
    <col min="2058" max="2058" width="6.42578125" style="712" customWidth="1"/>
    <col min="2059" max="2059" width="6.140625" style="712" customWidth="1"/>
    <col min="2060" max="2060" width="6.42578125" style="712" customWidth="1"/>
    <col min="2061" max="2061" width="6.28515625" style="712" customWidth="1"/>
    <col min="2062" max="2062" width="17.28515625" style="712" customWidth="1"/>
    <col min="2063" max="2063" width="10.42578125" style="712" customWidth="1"/>
    <col min="2064" max="2064" width="12" style="712" customWidth="1"/>
    <col min="2065" max="2065" width="88.7109375" style="712" customWidth="1"/>
    <col min="2066" max="2304" width="11.42578125" style="712" customWidth="1"/>
    <col min="2305" max="2305" width="6" style="712" customWidth="1"/>
    <col min="2306" max="2306" width="13.42578125" style="712" customWidth="1"/>
    <col min="2307" max="2307" width="19" style="712" customWidth="1"/>
    <col min="2308" max="2308" width="8.7109375" style="712" customWidth="1"/>
    <col min="2309" max="2309" width="0" style="712" hidden="1" customWidth="1"/>
    <col min="2310" max="2310" width="6.28515625" style="712" customWidth="1"/>
    <col min="2311" max="2311" width="14.7109375" style="712" customWidth="1"/>
    <col min="2312" max="2312" width="7.42578125" style="712" customWidth="1"/>
    <col min="2313" max="2313" width="6.140625" style="712" customWidth="1"/>
    <col min="2314" max="2314" width="6.42578125" style="712" customWidth="1"/>
    <col min="2315" max="2315" width="6.140625" style="712" customWidth="1"/>
    <col min="2316" max="2316" width="6.42578125" style="712" customWidth="1"/>
    <col min="2317" max="2317" width="6.28515625" style="712" customWidth="1"/>
    <col min="2318" max="2318" width="17.28515625" style="712" customWidth="1"/>
    <col min="2319" max="2319" width="10.42578125" style="712" customWidth="1"/>
    <col min="2320" max="2320" width="12" style="712" customWidth="1"/>
    <col min="2321" max="2321" width="88.7109375" style="712" customWidth="1"/>
    <col min="2322" max="2560" width="11.42578125" style="712" customWidth="1"/>
    <col min="2561" max="2561" width="6" style="712" customWidth="1"/>
    <col min="2562" max="2562" width="13.42578125" style="712" customWidth="1"/>
    <col min="2563" max="2563" width="19" style="712" customWidth="1"/>
    <col min="2564" max="2564" width="8.7109375" style="712" customWidth="1"/>
    <col min="2565" max="2565" width="0" style="712" hidden="1" customWidth="1"/>
    <col min="2566" max="2566" width="6.28515625" style="712" customWidth="1"/>
    <col min="2567" max="2567" width="14.7109375" style="712" customWidth="1"/>
    <col min="2568" max="2568" width="7.42578125" style="712" customWidth="1"/>
    <col min="2569" max="2569" width="6.140625" style="712" customWidth="1"/>
    <col min="2570" max="2570" width="6.42578125" style="712" customWidth="1"/>
    <col min="2571" max="2571" width="6.140625" style="712" customWidth="1"/>
    <col min="2572" max="2572" width="6.42578125" style="712" customWidth="1"/>
    <col min="2573" max="2573" width="6.28515625" style="712" customWidth="1"/>
    <col min="2574" max="2574" width="17.28515625" style="712" customWidth="1"/>
    <col min="2575" max="2575" width="10.42578125" style="712" customWidth="1"/>
    <col min="2576" max="2576" width="12" style="712" customWidth="1"/>
    <col min="2577" max="2577" width="88.7109375" style="712" customWidth="1"/>
    <col min="2578" max="2816" width="11.42578125" style="712" customWidth="1"/>
    <col min="2817" max="2817" width="6" style="712" customWidth="1"/>
    <col min="2818" max="2818" width="13.42578125" style="712" customWidth="1"/>
    <col min="2819" max="2819" width="19" style="712" customWidth="1"/>
    <col min="2820" max="2820" width="8.7109375" style="712" customWidth="1"/>
    <col min="2821" max="2821" width="0" style="712" hidden="1" customWidth="1"/>
    <col min="2822" max="2822" width="6.28515625" style="712" customWidth="1"/>
    <col min="2823" max="2823" width="14.7109375" style="712" customWidth="1"/>
    <col min="2824" max="2824" width="7.42578125" style="712" customWidth="1"/>
    <col min="2825" max="2825" width="6.140625" style="712" customWidth="1"/>
    <col min="2826" max="2826" width="6.42578125" style="712" customWidth="1"/>
    <col min="2827" max="2827" width="6.140625" style="712" customWidth="1"/>
    <col min="2828" max="2828" width="6.42578125" style="712" customWidth="1"/>
    <col min="2829" max="2829" width="6.28515625" style="712" customWidth="1"/>
    <col min="2830" max="2830" width="17.28515625" style="712" customWidth="1"/>
    <col min="2831" max="2831" width="10.42578125" style="712" customWidth="1"/>
    <col min="2832" max="2832" width="12" style="712" customWidth="1"/>
    <col min="2833" max="2833" width="88.7109375" style="712" customWidth="1"/>
    <col min="2834" max="3072" width="11.42578125" style="712" customWidth="1"/>
    <col min="3073" max="3073" width="6" style="712" customWidth="1"/>
    <col min="3074" max="3074" width="13.42578125" style="712" customWidth="1"/>
    <col min="3075" max="3075" width="19" style="712" customWidth="1"/>
    <col min="3076" max="3076" width="8.7109375" style="712" customWidth="1"/>
    <col min="3077" max="3077" width="0" style="712" hidden="1" customWidth="1"/>
    <col min="3078" max="3078" width="6.28515625" style="712" customWidth="1"/>
    <col min="3079" max="3079" width="14.7109375" style="712" customWidth="1"/>
    <col min="3080" max="3080" width="7.42578125" style="712" customWidth="1"/>
    <col min="3081" max="3081" width="6.140625" style="712" customWidth="1"/>
    <col min="3082" max="3082" width="6.42578125" style="712" customWidth="1"/>
    <col min="3083" max="3083" width="6.140625" style="712" customWidth="1"/>
    <col min="3084" max="3084" width="6.42578125" style="712" customWidth="1"/>
    <col min="3085" max="3085" width="6.28515625" style="712" customWidth="1"/>
    <col min="3086" max="3086" width="17.28515625" style="712" customWidth="1"/>
    <col min="3087" max="3087" width="10.42578125" style="712" customWidth="1"/>
    <col min="3088" max="3088" width="12" style="712" customWidth="1"/>
    <col min="3089" max="3089" width="88.7109375" style="712" customWidth="1"/>
    <col min="3090" max="3328" width="11.42578125" style="712" customWidth="1"/>
    <col min="3329" max="3329" width="6" style="712" customWidth="1"/>
    <col min="3330" max="3330" width="13.42578125" style="712" customWidth="1"/>
    <col min="3331" max="3331" width="19" style="712" customWidth="1"/>
    <col min="3332" max="3332" width="8.7109375" style="712" customWidth="1"/>
    <col min="3333" max="3333" width="0" style="712" hidden="1" customWidth="1"/>
    <col min="3334" max="3334" width="6.28515625" style="712" customWidth="1"/>
    <col min="3335" max="3335" width="14.7109375" style="712" customWidth="1"/>
    <col min="3336" max="3336" width="7.42578125" style="712" customWidth="1"/>
    <col min="3337" max="3337" width="6.140625" style="712" customWidth="1"/>
    <col min="3338" max="3338" width="6.42578125" style="712" customWidth="1"/>
    <col min="3339" max="3339" width="6.140625" style="712" customWidth="1"/>
    <col min="3340" max="3340" width="6.42578125" style="712" customWidth="1"/>
    <col min="3341" max="3341" width="6.28515625" style="712" customWidth="1"/>
    <col min="3342" max="3342" width="17.28515625" style="712" customWidth="1"/>
    <col min="3343" max="3343" width="10.42578125" style="712" customWidth="1"/>
    <col min="3344" max="3344" width="12" style="712" customWidth="1"/>
    <col min="3345" max="3345" width="88.7109375" style="712" customWidth="1"/>
    <col min="3346" max="3584" width="11.42578125" style="712" customWidth="1"/>
    <col min="3585" max="3585" width="6" style="712" customWidth="1"/>
    <col min="3586" max="3586" width="13.42578125" style="712" customWidth="1"/>
    <col min="3587" max="3587" width="19" style="712" customWidth="1"/>
    <col min="3588" max="3588" width="8.7109375" style="712" customWidth="1"/>
    <col min="3589" max="3589" width="0" style="712" hidden="1" customWidth="1"/>
    <col min="3590" max="3590" width="6.28515625" style="712" customWidth="1"/>
    <col min="3591" max="3591" width="14.7109375" style="712" customWidth="1"/>
    <col min="3592" max="3592" width="7.42578125" style="712" customWidth="1"/>
    <col min="3593" max="3593" width="6.140625" style="712" customWidth="1"/>
    <col min="3594" max="3594" width="6.42578125" style="712" customWidth="1"/>
    <col min="3595" max="3595" width="6.140625" style="712" customWidth="1"/>
    <col min="3596" max="3596" width="6.42578125" style="712" customWidth="1"/>
    <col min="3597" max="3597" width="6.28515625" style="712" customWidth="1"/>
    <col min="3598" max="3598" width="17.28515625" style="712" customWidth="1"/>
    <col min="3599" max="3599" width="10.42578125" style="712" customWidth="1"/>
    <col min="3600" max="3600" width="12" style="712" customWidth="1"/>
    <col min="3601" max="3601" width="88.7109375" style="712" customWidth="1"/>
    <col min="3602" max="3840" width="11.42578125" style="712" customWidth="1"/>
    <col min="3841" max="3841" width="6" style="712" customWidth="1"/>
    <col min="3842" max="3842" width="13.42578125" style="712" customWidth="1"/>
    <col min="3843" max="3843" width="19" style="712" customWidth="1"/>
    <col min="3844" max="3844" width="8.7109375" style="712" customWidth="1"/>
    <col min="3845" max="3845" width="0" style="712" hidden="1" customWidth="1"/>
    <col min="3846" max="3846" width="6.28515625" style="712" customWidth="1"/>
    <col min="3847" max="3847" width="14.7109375" style="712" customWidth="1"/>
    <col min="3848" max="3848" width="7.42578125" style="712" customWidth="1"/>
    <col min="3849" max="3849" width="6.140625" style="712" customWidth="1"/>
    <col min="3850" max="3850" width="6.42578125" style="712" customWidth="1"/>
    <col min="3851" max="3851" width="6.140625" style="712" customWidth="1"/>
    <col min="3852" max="3852" width="6.42578125" style="712" customWidth="1"/>
    <col min="3853" max="3853" width="6.28515625" style="712" customWidth="1"/>
    <col min="3854" max="3854" width="17.28515625" style="712" customWidth="1"/>
    <col min="3855" max="3855" width="10.42578125" style="712" customWidth="1"/>
    <col min="3856" max="3856" width="12" style="712" customWidth="1"/>
    <col min="3857" max="3857" width="88.7109375" style="712" customWidth="1"/>
    <col min="3858" max="4096" width="11.42578125" style="712" customWidth="1"/>
    <col min="4097" max="4097" width="6" style="712" customWidth="1"/>
    <col min="4098" max="4098" width="13.42578125" style="712" customWidth="1"/>
    <col min="4099" max="4099" width="19" style="712" customWidth="1"/>
    <col min="4100" max="4100" width="8.7109375" style="712" customWidth="1"/>
    <col min="4101" max="4101" width="0" style="712" hidden="1" customWidth="1"/>
    <col min="4102" max="4102" width="6.28515625" style="712" customWidth="1"/>
    <col min="4103" max="4103" width="14.7109375" style="712" customWidth="1"/>
    <col min="4104" max="4104" width="7.42578125" style="712" customWidth="1"/>
    <col min="4105" max="4105" width="6.140625" style="712" customWidth="1"/>
    <col min="4106" max="4106" width="6.42578125" style="712" customWidth="1"/>
    <col min="4107" max="4107" width="6.140625" style="712" customWidth="1"/>
    <col min="4108" max="4108" width="6.42578125" style="712" customWidth="1"/>
    <col min="4109" max="4109" width="6.28515625" style="712" customWidth="1"/>
    <col min="4110" max="4110" width="17.28515625" style="712" customWidth="1"/>
    <col min="4111" max="4111" width="10.42578125" style="712" customWidth="1"/>
    <col min="4112" max="4112" width="12" style="712" customWidth="1"/>
    <col min="4113" max="4113" width="88.7109375" style="712" customWidth="1"/>
    <col min="4114" max="4352" width="11.42578125" style="712" customWidth="1"/>
    <col min="4353" max="4353" width="6" style="712" customWidth="1"/>
    <col min="4354" max="4354" width="13.42578125" style="712" customWidth="1"/>
    <col min="4355" max="4355" width="19" style="712" customWidth="1"/>
    <col min="4356" max="4356" width="8.7109375" style="712" customWidth="1"/>
    <col min="4357" max="4357" width="0" style="712" hidden="1" customWidth="1"/>
    <col min="4358" max="4358" width="6.28515625" style="712" customWidth="1"/>
    <col min="4359" max="4359" width="14.7109375" style="712" customWidth="1"/>
    <col min="4360" max="4360" width="7.42578125" style="712" customWidth="1"/>
    <col min="4361" max="4361" width="6.140625" style="712" customWidth="1"/>
    <col min="4362" max="4362" width="6.42578125" style="712" customWidth="1"/>
    <col min="4363" max="4363" width="6.140625" style="712" customWidth="1"/>
    <col min="4364" max="4364" width="6.42578125" style="712" customWidth="1"/>
    <col min="4365" max="4365" width="6.28515625" style="712" customWidth="1"/>
    <col min="4366" max="4366" width="17.28515625" style="712" customWidth="1"/>
    <col min="4367" max="4367" width="10.42578125" style="712" customWidth="1"/>
    <col min="4368" max="4368" width="12" style="712" customWidth="1"/>
    <col min="4369" max="4369" width="88.7109375" style="712" customWidth="1"/>
    <col min="4370" max="4608" width="11.42578125" style="712" customWidth="1"/>
    <col min="4609" max="4609" width="6" style="712" customWidth="1"/>
    <col min="4610" max="4610" width="13.42578125" style="712" customWidth="1"/>
    <col min="4611" max="4611" width="19" style="712" customWidth="1"/>
    <col min="4612" max="4612" width="8.7109375" style="712" customWidth="1"/>
    <col min="4613" max="4613" width="0" style="712" hidden="1" customWidth="1"/>
    <col min="4614" max="4614" width="6.28515625" style="712" customWidth="1"/>
    <col min="4615" max="4615" width="14.7109375" style="712" customWidth="1"/>
    <col min="4616" max="4616" width="7.42578125" style="712" customWidth="1"/>
    <col min="4617" max="4617" width="6.140625" style="712" customWidth="1"/>
    <col min="4618" max="4618" width="6.42578125" style="712" customWidth="1"/>
    <col min="4619" max="4619" width="6.140625" style="712" customWidth="1"/>
    <col min="4620" max="4620" width="6.42578125" style="712" customWidth="1"/>
    <col min="4621" max="4621" width="6.28515625" style="712" customWidth="1"/>
    <col min="4622" max="4622" width="17.28515625" style="712" customWidth="1"/>
    <col min="4623" max="4623" width="10.42578125" style="712" customWidth="1"/>
    <col min="4624" max="4624" width="12" style="712" customWidth="1"/>
    <col min="4625" max="4625" width="88.7109375" style="712" customWidth="1"/>
    <col min="4626" max="4864" width="11.42578125" style="712" customWidth="1"/>
    <col min="4865" max="4865" width="6" style="712" customWidth="1"/>
    <col min="4866" max="4866" width="13.42578125" style="712" customWidth="1"/>
    <col min="4867" max="4867" width="19" style="712" customWidth="1"/>
    <col min="4868" max="4868" width="8.7109375" style="712" customWidth="1"/>
    <col min="4869" max="4869" width="0" style="712" hidden="1" customWidth="1"/>
    <col min="4870" max="4870" width="6.28515625" style="712" customWidth="1"/>
    <col min="4871" max="4871" width="14.7109375" style="712" customWidth="1"/>
    <col min="4872" max="4872" width="7.42578125" style="712" customWidth="1"/>
    <col min="4873" max="4873" width="6.140625" style="712" customWidth="1"/>
    <col min="4874" max="4874" width="6.42578125" style="712" customWidth="1"/>
    <col min="4875" max="4875" width="6.140625" style="712" customWidth="1"/>
    <col min="4876" max="4876" width="6.42578125" style="712" customWidth="1"/>
    <col min="4877" max="4877" width="6.28515625" style="712" customWidth="1"/>
    <col min="4878" max="4878" width="17.28515625" style="712" customWidth="1"/>
    <col min="4879" max="4879" width="10.42578125" style="712" customWidth="1"/>
    <col min="4880" max="4880" width="12" style="712" customWidth="1"/>
    <col min="4881" max="4881" width="88.7109375" style="712" customWidth="1"/>
    <col min="4882" max="5120" width="11.42578125" style="712" customWidth="1"/>
    <col min="5121" max="5121" width="6" style="712" customWidth="1"/>
    <col min="5122" max="5122" width="13.42578125" style="712" customWidth="1"/>
    <col min="5123" max="5123" width="19" style="712" customWidth="1"/>
    <col min="5124" max="5124" width="8.7109375" style="712" customWidth="1"/>
    <col min="5125" max="5125" width="0" style="712" hidden="1" customWidth="1"/>
    <col min="5126" max="5126" width="6.28515625" style="712" customWidth="1"/>
    <col min="5127" max="5127" width="14.7109375" style="712" customWidth="1"/>
    <col min="5128" max="5128" width="7.42578125" style="712" customWidth="1"/>
    <col min="5129" max="5129" width="6.140625" style="712" customWidth="1"/>
    <col min="5130" max="5130" width="6.42578125" style="712" customWidth="1"/>
    <col min="5131" max="5131" width="6.140625" style="712" customWidth="1"/>
    <col min="5132" max="5132" width="6.42578125" style="712" customWidth="1"/>
    <col min="5133" max="5133" width="6.28515625" style="712" customWidth="1"/>
    <col min="5134" max="5134" width="17.28515625" style="712" customWidth="1"/>
    <col min="5135" max="5135" width="10.42578125" style="712" customWidth="1"/>
    <col min="5136" max="5136" width="12" style="712" customWidth="1"/>
    <col min="5137" max="5137" width="88.7109375" style="712" customWidth="1"/>
    <col min="5138" max="5376" width="11.42578125" style="712" customWidth="1"/>
    <col min="5377" max="5377" width="6" style="712" customWidth="1"/>
    <col min="5378" max="5378" width="13.42578125" style="712" customWidth="1"/>
    <col min="5379" max="5379" width="19" style="712" customWidth="1"/>
    <col min="5380" max="5380" width="8.7109375" style="712" customWidth="1"/>
    <col min="5381" max="5381" width="0" style="712" hidden="1" customWidth="1"/>
    <col min="5382" max="5382" width="6.28515625" style="712" customWidth="1"/>
    <col min="5383" max="5383" width="14.7109375" style="712" customWidth="1"/>
    <col min="5384" max="5384" width="7.42578125" style="712" customWidth="1"/>
    <col min="5385" max="5385" width="6.140625" style="712" customWidth="1"/>
    <col min="5386" max="5386" width="6.42578125" style="712" customWidth="1"/>
    <col min="5387" max="5387" width="6.140625" style="712" customWidth="1"/>
    <col min="5388" max="5388" width="6.42578125" style="712" customWidth="1"/>
    <col min="5389" max="5389" width="6.28515625" style="712" customWidth="1"/>
    <col min="5390" max="5390" width="17.28515625" style="712" customWidth="1"/>
    <col min="5391" max="5391" width="10.42578125" style="712" customWidth="1"/>
    <col min="5392" max="5392" width="12" style="712" customWidth="1"/>
    <col min="5393" max="5393" width="88.7109375" style="712" customWidth="1"/>
    <col min="5394" max="5632" width="11.42578125" style="712" customWidth="1"/>
    <col min="5633" max="5633" width="6" style="712" customWidth="1"/>
    <col min="5634" max="5634" width="13.42578125" style="712" customWidth="1"/>
    <col min="5635" max="5635" width="19" style="712" customWidth="1"/>
    <col min="5636" max="5636" width="8.7109375" style="712" customWidth="1"/>
    <col min="5637" max="5637" width="0" style="712" hidden="1" customWidth="1"/>
    <col min="5638" max="5638" width="6.28515625" style="712" customWidth="1"/>
    <col min="5639" max="5639" width="14.7109375" style="712" customWidth="1"/>
    <col min="5640" max="5640" width="7.42578125" style="712" customWidth="1"/>
    <col min="5641" max="5641" width="6.140625" style="712" customWidth="1"/>
    <col min="5642" max="5642" width="6.42578125" style="712" customWidth="1"/>
    <col min="5643" max="5643" width="6.140625" style="712" customWidth="1"/>
    <col min="5644" max="5644" width="6.42578125" style="712" customWidth="1"/>
    <col min="5645" max="5645" width="6.28515625" style="712" customWidth="1"/>
    <col min="5646" max="5646" width="17.28515625" style="712" customWidth="1"/>
    <col min="5647" max="5647" width="10.42578125" style="712" customWidth="1"/>
    <col min="5648" max="5648" width="12" style="712" customWidth="1"/>
    <col min="5649" max="5649" width="88.7109375" style="712" customWidth="1"/>
    <col min="5650" max="5888" width="11.42578125" style="712" customWidth="1"/>
    <col min="5889" max="5889" width="6" style="712" customWidth="1"/>
    <col min="5890" max="5890" width="13.42578125" style="712" customWidth="1"/>
    <col min="5891" max="5891" width="19" style="712" customWidth="1"/>
    <col min="5892" max="5892" width="8.7109375" style="712" customWidth="1"/>
    <col min="5893" max="5893" width="0" style="712" hidden="1" customWidth="1"/>
    <col min="5894" max="5894" width="6.28515625" style="712" customWidth="1"/>
    <col min="5895" max="5895" width="14.7109375" style="712" customWidth="1"/>
    <col min="5896" max="5896" width="7.42578125" style="712" customWidth="1"/>
    <col min="5897" max="5897" width="6.140625" style="712" customWidth="1"/>
    <col min="5898" max="5898" width="6.42578125" style="712" customWidth="1"/>
    <col min="5899" max="5899" width="6.140625" style="712" customWidth="1"/>
    <col min="5900" max="5900" width="6.42578125" style="712" customWidth="1"/>
    <col min="5901" max="5901" width="6.28515625" style="712" customWidth="1"/>
    <col min="5902" max="5902" width="17.28515625" style="712" customWidth="1"/>
    <col min="5903" max="5903" width="10.42578125" style="712" customWidth="1"/>
    <col min="5904" max="5904" width="12" style="712" customWidth="1"/>
    <col min="5905" max="5905" width="88.7109375" style="712" customWidth="1"/>
    <col min="5906" max="6144" width="11.42578125" style="712" customWidth="1"/>
    <col min="6145" max="6145" width="6" style="712" customWidth="1"/>
    <col min="6146" max="6146" width="13.42578125" style="712" customWidth="1"/>
    <col min="6147" max="6147" width="19" style="712" customWidth="1"/>
    <col min="6148" max="6148" width="8.7109375" style="712" customWidth="1"/>
    <col min="6149" max="6149" width="0" style="712" hidden="1" customWidth="1"/>
    <col min="6150" max="6150" width="6.28515625" style="712" customWidth="1"/>
    <col min="6151" max="6151" width="14.7109375" style="712" customWidth="1"/>
    <col min="6152" max="6152" width="7.42578125" style="712" customWidth="1"/>
    <col min="6153" max="6153" width="6.140625" style="712" customWidth="1"/>
    <col min="6154" max="6154" width="6.42578125" style="712" customWidth="1"/>
    <col min="6155" max="6155" width="6.140625" style="712" customWidth="1"/>
    <col min="6156" max="6156" width="6.42578125" style="712" customWidth="1"/>
    <col min="6157" max="6157" width="6.28515625" style="712" customWidth="1"/>
    <col min="6158" max="6158" width="17.28515625" style="712" customWidth="1"/>
    <col min="6159" max="6159" width="10.42578125" style="712" customWidth="1"/>
    <col min="6160" max="6160" width="12" style="712" customWidth="1"/>
    <col min="6161" max="6161" width="88.7109375" style="712" customWidth="1"/>
    <col min="6162" max="6400" width="11.42578125" style="712" customWidth="1"/>
    <col min="6401" max="6401" width="6" style="712" customWidth="1"/>
    <col min="6402" max="6402" width="13.42578125" style="712" customWidth="1"/>
    <col min="6403" max="6403" width="19" style="712" customWidth="1"/>
    <col min="6404" max="6404" width="8.7109375" style="712" customWidth="1"/>
    <col min="6405" max="6405" width="0" style="712" hidden="1" customWidth="1"/>
    <col min="6406" max="6406" width="6.28515625" style="712" customWidth="1"/>
    <col min="6407" max="6407" width="14.7109375" style="712" customWidth="1"/>
    <col min="6408" max="6408" width="7.42578125" style="712" customWidth="1"/>
    <col min="6409" max="6409" width="6.140625" style="712" customWidth="1"/>
    <col min="6410" max="6410" width="6.42578125" style="712" customWidth="1"/>
    <col min="6411" max="6411" width="6.140625" style="712" customWidth="1"/>
    <col min="6412" max="6412" width="6.42578125" style="712" customWidth="1"/>
    <col min="6413" max="6413" width="6.28515625" style="712" customWidth="1"/>
    <col min="6414" max="6414" width="17.28515625" style="712" customWidth="1"/>
    <col min="6415" max="6415" width="10.42578125" style="712" customWidth="1"/>
    <col min="6416" max="6416" width="12" style="712" customWidth="1"/>
    <col min="6417" max="6417" width="88.7109375" style="712" customWidth="1"/>
    <col min="6418" max="6656" width="11.42578125" style="712" customWidth="1"/>
    <col min="6657" max="6657" width="6" style="712" customWidth="1"/>
    <col min="6658" max="6658" width="13.42578125" style="712" customWidth="1"/>
    <col min="6659" max="6659" width="19" style="712" customWidth="1"/>
    <col min="6660" max="6660" width="8.7109375" style="712" customWidth="1"/>
    <col min="6661" max="6661" width="0" style="712" hidden="1" customWidth="1"/>
    <col min="6662" max="6662" width="6.28515625" style="712" customWidth="1"/>
    <col min="6663" max="6663" width="14.7109375" style="712" customWidth="1"/>
    <col min="6664" max="6664" width="7.42578125" style="712" customWidth="1"/>
    <col min="6665" max="6665" width="6.140625" style="712" customWidth="1"/>
    <col min="6666" max="6666" width="6.42578125" style="712" customWidth="1"/>
    <col min="6667" max="6667" width="6.140625" style="712" customWidth="1"/>
    <col min="6668" max="6668" width="6.42578125" style="712" customWidth="1"/>
    <col min="6669" max="6669" width="6.28515625" style="712" customWidth="1"/>
    <col min="6670" max="6670" width="17.28515625" style="712" customWidth="1"/>
    <col min="6671" max="6671" width="10.42578125" style="712" customWidth="1"/>
    <col min="6672" max="6672" width="12" style="712" customWidth="1"/>
    <col min="6673" max="6673" width="88.7109375" style="712" customWidth="1"/>
    <col min="6674" max="6912" width="11.42578125" style="712" customWidth="1"/>
    <col min="6913" max="6913" width="6" style="712" customWidth="1"/>
    <col min="6914" max="6914" width="13.42578125" style="712" customWidth="1"/>
    <col min="6915" max="6915" width="19" style="712" customWidth="1"/>
    <col min="6916" max="6916" width="8.7109375" style="712" customWidth="1"/>
    <col min="6917" max="6917" width="0" style="712" hidden="1" customWidth="1"/>
    <col min="6918" max="6918" width="6.28515625" style="712" customWidth="1"/>
    <col min="6919" max="6919" width="14.7109375" style="712" customWidth="1"/>
    <col min="6920" max="6920" width="7.42578125" style="712" customWidth="1"/>
    <col min="6921" max="6921" width="6.140625" style="712" customWidth="1"/>
    <col min="6922" max="6922" width="6.42578125" style="712" customWidth="1"/>
    <col min="6923" max="6923" width="6.140625" style="712" customWidth="1"/>
    <col min="6924" max="6924" width="6.42578125" style="712" customWidth="1"/>
    <col min="6925" max="6925" width="6.28515625" style="712" customWidth="1"/>
    <col min="6926" max="6926" width="17.28515625" style="712" customWidth="1"/>
    <col min="6927" max="6927" width="10.42578125" style="712" customWidth="1"/>
    <col min="6928" max="6928" width="12" style="712" customWidth="1"/>
    <col min="6929" max="6929" width="88.7109375" style="712" customWidth="1"/>
    <col min="6930" max="7168" width="11.42578125" style="712" customWidth="1"/>
    <col min="7169" max="7169" width="6" style="712" customWidth="1"/>
    <col min="7170" max="7170" width="13.42578125" style="712" customWidth="1"/>
    <col min="7171" max="7171" width="19" style="712" customWidth="1"/>
    <col min="7172" max="7172" width="8.7109375" style="712" customWidth="1"/>
    <col min="7173" max="7173" width="0" style="712" hidden="1" customWidth="1"/>
    <col min="7174" max="7174" width="6.28515625" style="712" customWidth="1"/>
    <col min="7175" max="7175" width="14.7109375" style="712" customWidth="1"/>
    <col min="7176" max="7176" width="7.42578125" style="712" customWidth="1"/>
    <col min="7177" max="7177" width="6.140625" style="712" customWidth="1"/>
    <col min="7178" max="7178" width="6.42578125" style="712" customWidth="1"/>
    <col min="7179" max="7179" width="6.140625" style="712" customWidth="1"/>
    <col min="7180" max="7180" width="6.42578125" style="712" customWidth="1"/>
    <col min="7181" max="7181" width="6.28515625" style="712" customWidth="1"/>
    <col min="7182" max="7182" width="17.28515625" style="712" customWidth="1"/>
    <col min="7183" max="7183" width="10.42578125" style="712" customWidth="1"/>
    <col min="7184" max="7184" width="12" style="712" customWidth="1"/>
    <col min="7185" max="7185" width="88.7109375" style="712" customWidth="1"/>
    <col min="7186" max="7424" width="11.42578125" style="712" customWidth="1"/>
    <col min="7425" max="7425" width="6" style="712" customWidth="1"/>
    <col min="7426" max="7426" width="13.42578125" style="712" customWidth="1"/>
    <col min="7427" max="7427" width="19" style="712" customWidth="1"/>
    <col min="7428" max="7428" width="8.7109375" style="712" customWidth="1"/>
    <col min="7429" max="7429" width="0" style="712" hidden="1" customWidth="1"/>
    <col min="7430" max="7430" width="6.28515625" style="712" customWidth="1"/>
    <col min="7431" max="7431" width="14.7109375" style="712" customWidth="1"/>
    <col min="7432" max="7432" width="7.42578125" style="712" customWidth="1"/>
    <col min="7433" max="7433" width="6.140625" style="712" customWidth="1"/>
    <col min="7434" max="7434" width="6.42578125" style="712" customWidth="1"/>
    <col min="7435" max="7435" width="6.140625" style="712" customWidth="1"/>
    <col min="7436" max="7436" width="6.42578125" style="712" customWidth="1"/>
    <col min="7437" max="7437" width="6.28515625" style="712" customWidth="1"/>
    <col min="7438" max="7438" width="17.28515625" style="712" customWidth="1"/>
    <col min="7439" max="7439" width="10.42578125" style="712" customWidth="1"/>
    <col min="7440" max="7440" width="12" style="712" customWidth="1"/>
    <col min="7441" max="7441" width="88.7109375" style="712" customWidth="1"/>
    <col min="7442" max="7680" width="11.42578125" style="712" customWidth="1"/>
    <col min="7681" max="7681" width="6" style="712" customWidth="1"/>
    <col min="7682" max="7682" width="13.42578125" style="712" customWidth="1"/>
    <col min="7683" max="7683" width="19" style="712" customWidth="1"/>
    <col min="7684" max="7684" width="8.7109375" style="712" customWidth="1"/>
    <col min="7685" max="7685" width="0" style="712" hidden="1" customWidth="1"/>
    <col min="7686" max="7686" width="6.28515625" style="712" customWidth="1"/>
    <col min="7687" max="7687" width="14.7109375" style="712" customWidth="1"/>
    <col min="7688" max="7688" width="7.42578125" style="712" customWidth="1"/>
    <col min="7689" max="7689" width="6.140625" style="712" customWidth="1"/>
    <col min="7690" max="7690" width="6.42578125" style="712" customWidth="1"/>
    <col min="7691" max="7691" width="6.140625" style="712" customWidth="1"/>
    <col min="7692" max="7692" width="6.42578125" style="712" customWidth="1"/>
    <col min="7693" max="7693" width="6.28515625" style="712" customWidth="1"/>
    <col min="7694" max="7694" width="17.28515625" style="712" customWidth="1"/>
    <col min="7695" max="7695" width="10.42578125" style="712" customWidth="1"/>
    <col min="7696" max="7696" width="12" style="712" customWidth="1"/>
    <col min="7697" max="7697" width="88.7109375" style="712" customWidth="1"/>
    <col min="7698" max="7936" width="11.42578125" style="712" customWidth="1"/>
    <col min="7937" max="7937" width="6" style="712" customWidth="1"/>
    <col min="7938" max="7938" width="13.42578125" style="712" customWidth="1"/>
    <col min="7939" max="7939" width="19" style="712" customWidth="1"/>
    <col min="7940" max="7940" width="8.7109375" style="712" customWidth="1"/>
    <col min="7941" max="7941" width="0" style="712" hidden="1" customWidth="1"/>
    <col min="7942" max="7942" width="6.28515625" style="712" customWidth="1"/>
    <col min="7943" max="7943" width="14.7109375" style="712" customWidth="1"/>
    <col min="7944" max="7944" width="7.42578125" style="712" customWidth="1"/>
    <col min="7945" max="7945" width="6.140625" style="712" customWidth="1"/>
    <col min="7946" max="7946" width="6.42578125" style="712" customWidth="1"/>
    <col min="7947" max="7947" width="6.140625" style="712" customWidth="1"/>
    <col min="7948" max="7948" width="6.42578125" style="712" customWidth="1"/>
    <col min="7949" max="7949" width="6.28515625" style="712" customWidth="1"/>
    <col min="7950" max="7950" width="17.28515625" style="712" customWidth="1"/>
    <col min="7951" max="7951" width="10.42578125" style="712" customWidth="1"/>
    <col min="7952" max="7952" width="12" style="712" customWidth="1"/>
    <col min="7953" max="7953" width="88.7109375" style="712" customWidth="1"/>
    <col min="7954" max="8192" width="11.42578125" style="712" customWidth="1"/>
    <col min="8193" max="8193" width="6" style="712" customWidth="1"/>
    <col min="8194" max="8194" width="13.42578125" style="712" customWidth="1"/>
    <col min="8195" max="8195" width="19" style="712" customWidth="1"/>
    <col min="8196" max="8196" width="8.7109375" style="712" customWidth="1"/>
    <col min="8197" max="8197" width="0" style="712" hidden="1" customWidth="1"/>
    <col min="8198" max="8198" width="6.28515625" style="712" customWidth="1"/>
    <col min="8199" max="8199" width="14.7109375" style="712" customWidth="1"/>
    <col min="8200" max="8200" width="7.42578125" style="712" customWidth="1"/>
    <col min="8201" max="8201" width="6.140625" style="712" customWidth="1"/>
    <col min="8202" max="8202" width="6.42578125" style="712" customWidth="1"/>
    <col min="8203" max="8203" width="6.140625" style="712" customWidth="1"/>
    <col min="8204" max="8204" width="6.42578125" style="712" customWidth="1"/>
    <col min="8205" max="8205" width="6.28515625" style="712" customWidth="1"/>
    <col min="8206" max="8206" width="17.28515625" style="712" customWidth="1"/>
    <col min="8207" max="8207" width="10.42578125" style="712" customWidth="1"/>
    <col min="8208" max="8208" width="12" style="712" customWidth="1"/>
    <col min="8209" max="8209" width="88.7109375" style="712" customWidth="1"/>
    <col min="8210" max="8448" width="11.42578125" style="712" customWidth="1"/>
    <col min="8449" max="8449" width="6" style="712" customWidth="1"/>
    <col min="8450" max="8450" width="13.42578125" style="712" customWidth="1"/>
    <col min="8451" max="8451" width="19" style="712" customWidth="1"/>
    <col min="8452" max="8452" width="8.7109375" style="712" customWidth="1"/>
    <col min="8453" max="8453" width="0" style="712" hidden="1" customWidth="1"/>
    <col min="8454" max="8454" width="6.28515625" style="712" customWidth="1"/>
    <col min="8455" max="8455" width="14.7109375" style="712" customWidth="1"/>
    <col min="8456" max="8456" width="7.42578125" style="712" customWidth="1"/>
    <col min="8457" max="8457" width="6.140625" style="712" customWidth="1"/>
    <col min="8458" max="8458" width="6.42578125" style="712" customWidth="1"/>
    <col min="8459" max="8459" width="6.140625" style="712" customWidth="1"/>
    <col min="8460" max="8460" width="6.42578125" style="712" customWidth="1"/>
    <col min="8461" max="8461" width="6.28515625" style="712" customWidth="1"/>
    <col min="8462" max="8462" width="17.28515625" style="712" customWidth="1"/>
    <col min="8463" max="8463" width="10.42578125" style="712" customWidth="1"/>
    <col min="8464" max="8464" width="12" style="712" customWidth="1"/>
    <col min="8465" max="8465" width="88.7109375" style="712" customWidth="1"/>
    <col min="8466" max="8704" width="11.42578125" style="712" customWidth="1"/>
    <col min="8705" max="8705" width="6" style="712" customWidth="1"/>
    <col min="8706" max="8706" width="13.42578125" style="712" customWidth="1"/>
    <col min="8707" max="8707" width="19" style="712" customWidth="1"/>
    <col min="8708" max="8708" width="8.7109375" style="712" customWidth="1"/>
    <col min="8709" max="8709" width="0" style="712" hidden="1" customWidth="1"/>
    <col min="8710" max="8710" width="6.28515625" style="712" customWidth="1"/>
    <col min="8711" max="8711" width="14.7109375" style="712" customWidth="1"/>
    <col min="8712" max="8712" width="7.42578125" style="712" customWidth="1"/>
    <col min="8713" max="8713" width="6.140625" style="712" customWidth="1"/>
    <col min="8714" max="8714" width="6.42578125" style="712" customWidth="1"/>
    <col min="8715" max="8715" width="6.140625" style="712" customWidth="1"/>
    <col min="8716" max="8716" width="6.42578125" style="712" customWidth="1"/>
    <col min="8717" max="8717" width="6.28515625" style="712" customWidth="1"/>
    <col min="8718" max="8718" width="17.28515625" style="712" customWidth="1"/>
    <col min="8719" max="8719" width="10.42578125" style="712" customWidth="1"/>
    <col min="8720" max="8720" width="12" style="712" customWidth="1"/>
    <col min="8721" max="8721" width="88.7109375" style="712" customWidth="1"/>
    <col min="8722" max="8960" width="11.42578125" style="712" customWidth="1"/>
    <col min="8961" max="8961" width="6" style="712" customWidth="1"/>
    <col min="8962" max="8962" width="13.42578125" style="712" customWidth="1"/>
    <col min="8963" max="8963" width="19" style="712" customWidth="1"/>
    <col min="8964" max="8964" width="8.7109375" style="712" customWidth="1"/>
    <col min="8965" max="8965" width="0" style="712" hidden="1" customWidth="1"/>
    <col min="8966" max="8966" width="6.28515625" style="712" customWidth="1"/>
    <col min="8967" max="8967" width="14.7109375" style="712" customWidth="1"/>
    <col min="8968" max="8968" width="7.42578125" style="712" customWidth="1"/>
    <col min="8969" max="8969" width="6.140625" style="712" customWidth="1"/>
    <col min="8970" max="8970" width="6.42578125" style="712" customWidth="1"/>
    <col min="8971" max="8971" width="6.140625" style="712" customWidth="1"/>
    <col min="8972" max="8972" width="6.42578125" style="712" customWidth="1"/>
    <col min="8973" max="8973" width="6.28515625" style="712" customWidth="1"/>
    <col min="8974" max="8974" width="17.28515625" style="712" customWidth="1"/>
    <col min="8975" max="8975" width="10.42578125" style="712" customWidth="1"/>
    <col min="8976" max="8976" width="12" style="712" customWidth="1"/>
    <col min="8977" max="8977" width="88.7109375" style="712" customWidth="1"/>
    <col min="8978" max="9216" width="11.42578125" style="712" customWidth="1"/>
    <col min="9217" max="9217" width="6" style="712" customWidth="1"/>
    <col min="9218" max="9218" width="13.42578125" style="712" customWidth="1"/>
    <col min="9219" max="9219" width="19" style="712" customWidth="1"/>
    <col min="9220" max="9220" width="8.7109375" style="712" customWidth="1"/>
    <col min="9221" max="9221" width="0" style="712" hidden="1" customWidth="1"/>
    <col min="9222" max="9222" width="6.28515625" style="712" customWidth="1"/>
    <col min="9223" max="9223" width="14.7109375" style="712" customWidth="1"/>
    <col min="9224" max="9224" width="7.42578125" style="712" customWidth="1"/>
    <col min="9225" max="9225" width="6.140625" style="712" customWidth="1"/>
    <col min="9226" max="9226" width="6.42578125" style="712" customWidth="1"/>
    <col min="9227" max="9227" width="6.140625" style="712" customWidth="1"/>
    <col min="9228" max="9228" width="6.42578125" style="712" customWidth="1"/>
    <col min="9229" max="9229" width="6.28515625" style="712" customWidth="1"/>
    <col min="9230" max="9230" width="17.28515625" style="712" customWidth="1"/>
    <col min="9231" max="9231" width="10.42578125" style="712" customWidth="1"/>
    <col min="9232" max="9232" width="12" style="712" customWidth="1"/>
    <col min="9233" max="9233" width="88.7109375" style="712" customWidth="1"/>
    <col min="9234" max="9472" width="11.42578125" style="712" customWidth="1"/>
    <col min="9473" max="9473" width="6" style="712" customWidth="1"/>
    <col min="9474" max="9474" width="13.42578125" style="712" customWidth="1"/>
    <col min="9475" max="9475" width="19" style="712" customWidth="1"/>
    <col min="9476" max="9476" width="8.7109375" style="712" customWidth="1"/>
    <col min="9477" max="9477" width="0" style="712" hidden="1" customWidth="1"/>
    <col min="9478" max="9478" width="6.28515625" style="712" customWidth="1"/>
    <col min="9479" max="9479" width="14.7109375" style="712" customWidth="1"/>
    <col min="9480" max="9480" width="7.42578125" style="712" customWidth="1"/>
    <col min="9481" max="9481" width="6.140625" style="712" customWidth="1"/>
    <col min="9482" max="9482" width="6.42578125" style="712" customWidth="1"/>
    <col min="9483" max="9483" width="6.140625" style="712" customWidth="1"/>
    <col min="9484" max="9484" width="6.42578125" style="712" customWidth="1"/>
    <col min="9485" max="9485" width="6.28515625" style="712" customWidth="1"/>
    <col min="9486" max="9486" width="17.28515625" style="712" customWidth="1"/>
    <col min="9487" max="9487" width="10.42578125" style="712" customWidth="1"/>
    <col min="9488" max="9488" width="12" style="712" customWidth="1"/>
    <col min="9489" max="9489" width="88.7109375" style="712" customWidth="1"/>
    <col min="9490" max="9728" width="11.42578125" style="712" customWidth="1"/>
    <col min="9729" max="9729" width="6" style="712" customWidth="1"/>
    <col min="9730" max="9730" width="13.42578125" style="712" customWidth="1"/>
    <col min="9731" max="9731" width="19" style="712" customWidth="1"/>
    <col min="9732" max="9732" width="8.7109375" style="712" customWidth="1"/>
    <col min="9733" max="9733" width="0" style="712" hidden="1" customWidth="1"/>
    <col min="9734" max="9734" width="6.28515625" style="712" customWidth="1"/>
    <col min="9735" max="9735" width="14.7109375" style="712" customWidth="1"/>
    <col min="9736" max="9736" width="7.42578125" style="712" customWidth="1"/>
    <col min="9737" max="9737" width="6.140625" style="712" customWidth="1"/>
    <col min="9738" max="9738" width="6.42578125" style="712" customWidth="1"/>
    <col min="9739" max="9739" width="6.140625" style="712" customWidth="1"/>
    <col min="9740" max="9740" width="6.42578125" style="712" customWidth="1"/>
    <col min="9741" max="9741" width="6.28515625" style="712" customWidth="1"/>
    <col min="9742" max="9742" width="17.28515625" style="712" customWidth="1"/>
    <col min="9743" max="9743" width="10.42578125" style="712" customWidth="1"/>
    <col min="9744" max="9744" width="12" style="712" customWidth="1"/>
    <col min="9745" max="9745" width="88.7109375" style="712" customWidth="1"/>
    <col min="9746" max="9984" width="11.42578125" style="712" customWidth="1"/>
    <col min="9985" max="9985" width="6" style="712" customWidth="1"/>
    <col min="9986" max="9986" width="13.42578125" style="712" customWidth="1"/>
    <col min="9987" max="9987" width="19" style="712" customWidth="1"/>
    <col min="9988" max="9988" width="8.7109375" style="712" customWidth="1"/>
    <col min="9989" max="9989" width="0" style="712" hidden="1" customWidth="1"/>
    <col min="9990" max="9990" width="6.28515625" style="712" customWidth="1"/>
    <col min="9991" max="9991" width="14.7109375" style="712" customWidth="1"/>
    <col min="9992" max="9992" width="7.42578125" style="712" customWidth="1"/>
    <col min="9993" max="9993" width="6.140625" style="712" customWidth="1"/>
    <col min="9994" max="9994" width="6.42578125" style="712" customWidth="1"/>
    <col min="9995" max="9995" width="6.140625" style="712" customWidth="1"/>
    <col min="9996" max="9996" width="6.42578125" style="712" customWidth="1"/>
    <col min="9997" max="9997" width="6.28515625" style="712" customWidth="1"/>
    <col min="9998" max="9998" width="17.28515625" style="712" customWidth="1"/>
    <col min="9999" max="9999" width="10.42578125" style="712" customWidth="1"/>
    <col min="10000" max="10000" width="12" style="712" customWidth="1"/>
    <col min="10001" max="10001" width="88.7109375" style="712" customWidth="1"/>
    <col min="10002" max="10240" width="11.42578125" style="712" customWidth="1"/>
    <col min="10241" max="10241" width="6" style="712" customWidth="1"/>
    <col min="10242" max="10242" width="13.42578125" style="712" customWidth="1"/>
    <col min="10243" max="10243" width="19" style="712" customWidth="1"/>
    <col min="10244" max="10244" width="8.7109375" style="712" customWidth="1"/>
    <col min="10245" max="10245" width="0" style="712" hidden="1" customWidth="1"/>
    <col min="10246" max="10246" width="6.28515625" style="712" customWidth="1"/>
    <col min="10247" max="10247" width="14.7109375" style="712" customWidth="1"/>
    <col min="10248" max="10248" width="7.42578125" style="712" customWidth="1"/>
    <col min="10249" max="10249" width="6.140625" style="712" customWidth="1"/>
    <col min="10250" max="10250" width="6.42578125" style="712" customWidth="1"/>
    <col min="10251" max="10251" width="6.140625" style="712" customWidth="1"/>
    <col min="10252" max="10252" width="6.42578125" style="712" customWidth="1"/>
    <col min="10253" max="10253" width="6.28515625" style="712" customWidth="1"/>
    <col min="10254" max="10254" width="17.28515625" style="712" customWidth="1"/>
    <col min="10255" max="10255" width="10.42578125" style="712" customWidth="1"/>
    <col min="10256" max="10256" width="12" style="712" customWidth="1"/>
    <col min="10257" max="10257" width="88.7109375" style="712" customWidth="1"/>
    <col min="10258" max="10496" width="11.42578125" style="712" customWidth="1"/>
    <col min="10497" max="10497" width="6" style="712" customWidth="1"/>
    <col min="10498" max="10498" width="13.42578125" style="712" customWidth="1"/>
    <col min="10499" max="10499" width="19" style="712" customWidth="1"/>
    <col min="10500" max="10500" width="8.7109375" style="712" customWidth="1"/>
    <col min="10501" max="10501" width="0" style="712" hidden="1" customWidth="1"/>
    <col min="10502" max="10502" width="6.28515625" style="712" customWidth="1"/>
    <col min="10503" max="10503" width="14.7109375" style="712" customWidth="1"/>
    <col min="10504" max="10504" width="7.42578125" style="712" customWidth="1"/>
    <col min="10505" max="10505" width="6.140625" style="712" customWidth="1"/>
    <col min="10506" max="10506" width="6.42578125" style="712" customWidth="1"/>
    <col min="10507" max="10507" width="6.140625" style="712" customWidth="1"/>
    <col min="10508" max="10508" width="6.42578125" style="712" customWidth="1"/>
    <col min="10509" max="10509" width="6.28515625" style="712" customWidth="1"/>
    <col min="10510" max="10510" width="17.28515625" style="712" customWidth="1"/>
    <col min="10511" max="10511" width="10.42578125" style="712" customWidth="1"/>
    <col min="10512" max="10512" width="12" style="712" customWidth="1"/>
    <col min="10513" max="10513" width="88.7109375" style="712" customWidth="1"/>
    <col min="10514" max="10752" width="11.42578125" style="712" customWidth="1"/>
    <col min="10753" max="10753" width="6" style="712" customWidth="1"/>
    <col min="10754" max="10754" width="13.42578125" style="712" customWidth="1"/>
    <col min="10755" max="10755" width="19" style="712" customWidth="1"/>
    <col min="10756" max="10756" width="8.7109375" style="712" customWidth="1"/>
    <col min="10757" max="10757" width="0" style="712" hidden="1" customWidth="1"/>
    <col min="10758" max="10758" width="6.28515625" style="712" customWidth="1"/>
    <col min="10759" max="10759" width="14.7109375" style="712" customWidth="1"/>
    <col min="10760" max="10760" width="7.42578125" style="712" customWidth="1"/>
    <col min="10761" max="10761" width="6.140625" style="712" customWidth="1"/>
    <col min="10762" max="10762" width="6.42578125" style="712" customWidth="1"/>
    <col min="10763" max="10763" width="6.140625" style="712" customWidth="1"/>
    <col min="10764" max="10764" width="6.42578125" style="712" customWidth="1"/>
    <col min="10765" max="10765" width="6.28515625" style="712" customWidth="1"/>
    <col min="10766" max="10766" width="17.28515625" style="712" customWidth="1"/>
    <col min="10767" max="10767" width="10.42578125" style="712" customWidth="1"/>
    <col min="10768" max="10768" width="12" style="712" customWidth="1"/>
    <col min="10769" max="10769" width="88.7109375" style="712" customWidth="1"/>
    <col min="10770" max="11008" width="11.42578125" style="712" customWidth="1"/>
    <col min="11009" max="11009" width="6" style="712" customWidth="1"/>
    <col min="11010" max="11010" width="13.42578125" style="712" customWidth="1"/>
    <col min="11011" max="11011" width="19" style="712" customWidth="1"/>
    <col min="11012" max="11012" width="8.7109375" style="712" customWidth="1"/>
    <col min="11013" max="11013" width="0" style="712" hidden="1" customWidth="1"/>
    <col min="11014" max="11014" width="6.28515625" style="712" customWidth="1"/>
    <col min="11015" max="11015" width="14.7109375" style="712" customWidth="1"/>
    <col min="11016" max="11016" width="7.42578125" style="712" customWidth="1"/>
    <col min="11017" max="11017" width="6.140625" style="712" customWidth="1"/>
    <col min="11018" max="11018" width="6.42578125" style="712" customWidth="1"/>
    <col min="11019" max="11019" width="6.140625" style="712" customWidth="1"/>
    <col min="11020" max="11020" width="6.42578125" style="712" customWidth="1"/>
    <col min="11021" max="11021" width="6.28515625" style="712" customWidth="1"/>
    <col min="11022" max="11022" width="17.28515625" style="712" customWidth="1"/>
    <col min="11023" max="11023" width="10.42578125" style="712" customWidth="1"/>
    <col min="11024" max="11024" width="12" style="712" customWidth="1"/>
    <col min="11025" max="11025" width="88.7109375" style="712" customWidth="1"/>
    <col min="11026" max="11264" width="11.42578125" style="712" customWidth="1"/>
    <col min="11265" max="11265" width="6" style="712" customWidth="1"/>
    <col min="11266" max="11266" width="13.42578125" style="712" customWidth="1"/>
    <col min="11267" max="11267" width="19" style="712" customWidth="1"/>
    <col min="11268" max="11268" width="8.7109375" style="712" customWidth="1"/>
    <col min="11269" max="11269" width="0" style="712" hidden="1" customWidth="1"/>
    <col min="11270" max="11270" width="6.28515625" style="712" customWidth="1"/>
    <col min="11271" max="11271" width="14.7109375" style="712" customWidth="1"/>
    <col min="11272" max="11272" width="7.42578125" style="712" customWidth="1"/>
    <col min="11273" max="11273" width="6.140625" style="712" customWidth="1"/>
    <col min="11274" max="11274" width="6.42578125" style="712" customWidth="1"/>
    <col min="11275" max="11275" width="6.140625" style="712" customWidth="1"/>
    <col min="11276" max="11276" width="6.42578125" style="712" customWidth="1"/>
    <col min="11277" max="11277" width="6.28515625" style="712" customWidth="1"/>
    <col min="11278" max="11278" width="17.28515625" style="712" customWidth="1"/>
    <col min="11279" max="11279" width="10.42578125" style="712" customWidth="1"/>
    <col min="11280" max="11280" width="12" style="712" customWidth="1"/>
    <col min="11281" max="11281" width="88.7109375" style="712" customWidth="1"/>
    <col min="11282" max="11520" width="11.42578125" style="712" customWidth="1"/>
    <col min="11521" max="11521" width="6" style="712" customWidth="1"/>
    <col min="11522" max="11522" width="13.42578125" style="712" customWidth="1"/>
    <col min="11523" max="11523" width="19" style="712" customWidth="1"/>
    <col min="11524" max="11524" width="8.7109375" style="712" customWidth="1"/>
    <col min="11525" max="11525" width="0" style="712" hidden="1" customWidth="1"/>
    <col min="11526" max="11526" width="6.28515625" style="712" customWidth="1"/>
    <col min="11527" max="11527" width="14.7109375" style="712" customWidth="1"/>
    <col min="11528" max="11528" width="7.42578125" style="712" customWidth="1"/>
    <col min="11529" max="11529" width="6.140625" style="712" customWidth="1"/>
    <col min="11530" max="11530" width="6.42578125" style="712" customWidth="1"/>
    <col min="11531" max="11531" width="6.140625" style="712" customWidth="1"/>
    <col min="11532" max="11532" width="6.42578125" style="712" customWidth="1"/>
    <col min="11533" max="11533" width="6.28515625" style="712" customWidth="1"/>
    <col min="11534" max="11534" width="17.28515625" style="712" customWidth="1"/>
    <col min="11535" max="11535" width="10.42578125" style="712" customWidth="1"/>
    <col min="11536" max="11536" width="12" style="712" customWidth="1"/>
    <col min="11537" max="11537" width="88.7109375" style="712" customWidth="1"/>
    <col min="11538" max="11776" width="11.42578125" style="712" customWidth="1"/>
    <col min="11777" max="11777" width="6" style="712" customWidth="1"/>
    <col min="11778" max="11778" width="13.42578125" style="712" customWidth="1"/>
    <col min="11779" max="11779" width="19" style="712" customWidth="1"/>
    <col min="11780" max="11780" width="8.7109375" style="712" customWidth="1"/>
    <col min="11781" max="11781" width="0" style="712" hidden="1" customWidth="1"/>
    <col min="11782" max="11782" width="6.28515625" style="712" customWidth="1"/>
    <col min="11783" max="11783" width="14.7109375" style="712" customWidth="1"/>
    <col min="11784" max="11784" width="7.42578125" style="712" customWidth="1"/>
    <col min="11785" max="11785" width="6.140625" style="712" customWidth="1"/>
    <col min="11786" max="11786" width="6.42578125" style="712" customWidth="1"/>
    <col min="11787" max="11787" width="6.140625" style="712" customWidth="1"/>
    <col min="11788" max="11788" width="6.42578125" style="712" customWidth="1"/>
    <col min="11789" max="11789" width="6.28515625" style="712" customWidth="1"/>
    <col min="11790" max="11790" width="17.28515625" style="712" customWidth="1"/>
    <col min="11791" max="11791" width="10.42578125" style="712" customWidth="1"/>
    <col min="11792" max="11792" width="12" style="712" customWidth="1"/>
    <col min="11793" max="11793" width="88.7109375" style="712" customWidth="1"/>
    <col min="11794" max="12032" width="11.42578125" style="712" customWidth="1"/>
    <col min="12033" max="12033" width="6" style="712" customWidth="1"/>
    <col min="12034" max="12034" width="13.42578125" style="712" customWidth="1"/>
    <col min="12035" max="12035" width="19" style="712" customWidth="1"/>
    <col min="12036" max="12036" width="8.7109375" style="712" customWidth="1"/>
    <col min="12037" max="12037" width="0" style="712" hidden="1" customWidth="1"/>
    <col min="12038" max="12038" width="6.28515625" style="712" customWidth="1"/>
    <col min="12039" max="12039" width="14.7109375" style="712" customWidth="1"/>
    <col min="12040" max="12040" width="7.42578125" style="712" customWidth="1"/>
    <col min="12041" max="12041" width="6.140625" style="712" customWidth="1"/>
    <col min="12042" max="12042" width="6.42578125" style="712" customWidth="1"/>
    <col min="12043" max="12043" width="6.140625" style="712" customWidth="1"/>
    <col min="12044" max="12044" width="6.42578125" style="712" customWidth="1"/>
    <col min="12045" max="12045" width="6.28515625" style="712" customWidth="1"/>
    <col min="12046" max="12046" width="17.28515625" style="712" customWidth="1"/>
    <col min="12047" max="12047" width="10.42578125" style="712" customWidth="1"/>
    <col min="12048" max="12048" width="12" style="712" customWidth="1"/>
    <col min="12049" max="12049" width="88.7109375" style="712" customWidth="1"/>
    <col min="12050" max="12288" width="11.42578125" style="712" customWidth="1"/>
    <col min="12289" max="12289" width="6" style="712" customWidth="1"/>
    <col min="12290" max="12290" width="13.42578125" style="712" customWidth="1"/>
    <col min="12291" max="12291" width="19" style="712" customWidth="1"/>
    <col min="12292" max="12292" width="8.7109375" style="712" customWidth="1"/>
    <col min="12293" max="12293" width="0" style="712" hidden="1" customWidth="1"/>
    <col min="12294" max="12294" width="6.28515625" style="712" customWidth="1"/>
    <col min="12295" max="12295" width="14.7109375" style="712" customWidth="1"/>
    <col min="12296" max="12296" width="7.42578125" style="712" customWidth="1"/>
    <col min="12297" max="12297" width="6.140625" style="712" customWidth="1"/>
    <col min="12298" max="12298" width="6.42578125" style="712" customWidth="1"/>
    <col min="12299" max="12299" width="6.140625" style="712" customWidth="1"/>
    <col min="12300" max="12300" width="6.42578125" style="712" customWidth="1"/>
    <col min="12301" max="12301" width="6.28515625" style="712" customWidth="1"/>
    <col min="12302" max="12302" width="17.28515625" style="712" customWidth="1"/>
    <col min="12303" max="12303" width="10.42578125" style="712" customWidth="1"/>
    <col min="12304" max="12304" width="12" style="712" customWidth="1"/>
    <col min="12305" max="12305" width="88.7109375" style="712" customWidth="1"/>
    <col min="12306" max="12544" width="11.42578125" style="712" customWidth="1"/>
    <col min="12545" max="12545" width="6" style="712" customWidth="1"/>
    <col min="12546" max="12546" width="13.42578125" style="712" customWidth="1"/>
    <col min="12547" max="12547" width="19" style="712" customWidth="1"/>
    <col min="12548" max="12548" width="8.7109375" style="712" customWidth="1"/>
    <col min="12549" max="12549" width="0" style="712" hidden="1" customWidth="1"/>
    <col min="12550" max="12550" width="6.28515625" style="712" customWidth="1"/>
    <col min="12551" max="12551" width="14.7109375" style="712" customWidth="1"/>
    <col min="12552" max="12552" width="7.42578125" style="712" customWidth="1"/>
    <col min="12553" max="12553" width="6.140625" style="712" customWidth="1"/>
    <col min="12554" max="12554" width="6.42578125" style="712" customWidth="1"/>
    <col min="12555" max="12555" width="6.140625" style="712" customWidth="1"/>
    <col min="12556" max="12556" width="6.42578125" style="712" customWidth="1"/>
    <col min="12557" max="12557" width="6.28515625" style="712" customWidth="1"/>
    <col min="12558" max="12558" width="17.28515625" style="712" customWidth="1"/>
    <col min="12559" max="12559" width="10.42578125" style="712" customWidth="1"/>
    <col min="12560" max="12560" width="12" style="712" customWidth="1"/>
    <col min="12561" max="12561" width="88.7109375" style="712" customWidth="1"/>
    <col min="12562" max="12800" width="11.42578125" style="712" customWidth="1"/>
    <col min="12801" max="12801" width="6" style="712" customWidth="1"/>
    <col min="12802" max="12802" width="13.42578125" style="712" customWidth="1"/>
    <col min="12803" max="12803" width="19" style="712" customWidth="1"/>
    <col min="12804" max="12804" width="8.7109375" style="712" customWidth="1"/>
    <col min="12805" max="12805" width="0" style="712" hidden="1" customWidth="1"/>
    <col min="12806" max="12806" width="6.28515625" style="712" customWidth="1"/>
    <col min="12807" max="12807" width="14.7109375" style="712" customWidth="1"/>
    <col min="12808" max="12808" width="7.42578125" style="712" customWidth="1"/>
    <col min="12809" max="12809" width="6.140625" style="712" customWidth="1"/>
    <col min="12810" max="12810" width="6.42578125" style="712" customWidth="1"/>
    <col min="12811" max="12811" width="6.140625" style="712" customWidth="1"/>
    <col min="12812" max="12812" width="6.42578125" style="712" customWidth="1"/>
    <col min="12813" max="12813" width="6.28515625" style="712" customWidth="1"/>
    <col min="12814" max="12814" width="17.28515625" style="712" customWidth="1"/>
    <col min="12815" max="12815" width="10.42578125" style="712" customWidth="1"/>
    <col min="12816" max="12816" width="12" style="712" customWidth="1"/>
    <col min="12817" max="12817" width="88.7109375" style="712" customWidth="1"/>
    <col min="12818" max="13056" width="11.42578125" style="712" customWidth="1"/>
    <col min="13057" max="13057" width="6" style="712" customWidth="1"/>
    <col min="13058" max="13058" width="13.42578125" style="712" customWidth="1"/>
    <col min="13059" max="13059" width="19" style="712" customWidth="1"/>
    <col min="13060" max="13060" width="8.7109375" style="712" customWidth="1"/>
    <col min="13061" max="13061" width="0" style="712" hidden="1" customWidth="1"/>
    <col min="13062" max="13062" width="6.28515625" style="712" customWidth="1"/>
    <col min="13063" max="13063" width="14.7109375" style="712" customWidth="1"/>
    <col min="13064" max="13064" width="7.42578125" style="712" customWidth="1"/>
    <col min="13065" max="13065" width="6.140625" style="712" customWidth="1"/>
    <col min="13066" max="13066" width="6.42578125" style="712" customWidth="1"/>
    <col min="13067" max="13067" width="6.140625" style="712" customWidth="1"/>
    <col min="13068" max="13068" width="6.42578125" style="712" customWidth="1"/>
    <col min="13069" max="13069" width="6.28515625" style="712" customWidth="1"/>
    <col min="13070" max="13070" width="17.28515625" style="712" customWidth="1"/>
    <col min="13071" max="13071" width="10.42578125" style="712" customWidth="1"/>
    <col min="13072" max="13072" width="12" style="712" customWidth="1"/>
    <col min="13073" max="13073" width="88.7109375" style="712" customWidth="1"/>
    <col min="13074" max="13312" width="11.42578125" style="712" customWidth="1"/>
    <col min="13313" max="13313" width="6" style="712" customWidth="1"/>
    <col min="13314" max="13314" width="13.42578125" style="712" customWidth="1"/>
    <col min="13315" max="13315" width="19" style="712" customWidth="1"/>
    <col min="13316" max="13316" width="8.7109375" style="712" customWidth="1"/>
    <col min="13317" max="13317" width="0" style="712" hidden="1" customWidth="1"/>
    <col min="13318" max="13318" width="6.28515625" style="712" customWidth="1"/>
    <col min="13319" max="13319" width="14.7109375" style="712" customWidth="1"/>
    <col min="13320" max="13320" width="7.42578125" style="712" customWidth="1"/>
    <col min="13321" max="13321" width="6.140625" style="712" customWidth="1"/>
    <col min="13322" max="13322" width="6.42578125" style="712" customWidth="1"/>
    <col min="13323" max="13323" width="6.140625" style="712" customWidth="1"/>
    <col min="13324" max="13324" width="6.42578125" style="712" customWidth="1"/>
    <col min="13325" max="13325" width="6.28515625" style="712" customWidth="1"/>
    <col min="13326" max="13326" width="17.28515625" style="712" customWidth="1"/>
    <col min="13327" max="13327" width="10.42578125" style="712" customWidth="1"/>
    <col min="13328" max="13328" width="12" style="712" customWidth="1"/>
    <col min="13329" max="13329" width="88.7109375" style="712" customWidth="1"/>
    <col min="13330" max="13568" width="11.42578125" style="712" customWidth="1"/>
    <col min="13569" max="13569" width="6" style="712" customWidth="1"/>
    <col min="13570" max="13570" width="13.42578125" style="712" customWidth="1"/>
    <col min="13571" max="13571" width="19" style="712" customWidth="1"/>
    <col min="13572" max="13572" width="8.7109375" style="712" customWidth="1"/>
    <col min="13573" max="13573" width="0" style="712" hidden="1" customWidth="1"/>
    <col min="13574" max="13574" width="6.28515625" style="712" customWidth="1"/>
    <col min="13575" max="13575" width="14.7109375" style="712" customWidth="1"/>
    <col min="13576" max="13576" width="7.42578125" style="712" customWidth="1"/>
    <col min="13577" max="13577" width="6.140625" style="712" customWidth="1"/>
    <col min="13578" max="13578" width="6.42578125" style="712" customWidth="1"/>
    <col min="13579" max="13579" width="6.140625" style="712" customWidth="1"/>
    <col min="13580" max="13580" width="6.42578125" style="712" customWidth="1"/>
    <col min="13581" max="13581" width="6.28515625" style="712" customWidth="1"/>
    <col min="13582" max="13582" width="17.28515625" style="712" customWidth="1"/>
    <col min="13583" max="13583" width="10.42578125" style="712" customWidth="1"/>
    <col min="13584" max="13584" width="12" style="712" customWidth="1"/>
    <col min="13585" max="13585" width="88.7109375" style="712" customWidth="1"/>
    <col min="13586" max="13824" width="11.42578125" style="712" customWidth="1"/>
    <col min="13825" max="13825" width="6" style="712" customWidth="1"/>
    <col min="13826" max="13826" width="13.42578125" style="712" customWidth="1"/>
    <col min="13827" max="13827" width="19" style="712" customWidth="1"/>
    <col min="13828" max="13828" width="8.7109375" style="712" customWidth="1"/>
    <col min="13829" max="13829" width="0" style="712" hidden="1" customWidth="1"/>
    <col min="13830" max="13830" width="6.28515625" style="712" customWidth="1"/>
    <col min="13831" max="13831" width="14.7109375" style="712" customWidth="1"/>
    <col min="13832" max="13832" width="7.42578125" style="712" customWidth="1"/>
    <col min="13833" max="13833" width="6.140625" style="712" customWidth="1"/>
    <col min="13834" max="13834" width="6.42578125" style="712" customWidth="1"/>
    <col min="13835" max="13835" width="6.140625" style="712" customWidth="1"/>
    <col min="13836" max="13836" width="6.42578125" style="712" customWidth="1"/>
    <col min="13837" max="13837" width="6.28515625" style="712" customWidth="1"/>
    <col min="13838" max="13838" width="17.28515625" style="712" customWidth="1"/>
    <col min="13839" max="13839" width="10.42578125" style="712" customWidth="1"/>
    <col min="13840" max="13840" width="12" style="712" customWidth="1"/>
    <col min="13841" max="13841" width="88.7109375" style="712" customWidth="1"/>
    <col min="13842" max="14080" width="11.42578125" style="712" customWidth="1"/>
    <col min="14081" max="14081" width="6" style="712" customWidth="1"/>
    <col min="14082" max="14082" width="13.42578125" style="712" customWidth="1"/>
    <col min="14083" max="14083" width="19" style="712" customWidth="1"/>
    <col min="14084" max="14084" width="8.7109375" style="712" customWidth="1"/>
    <col min="14085" max="14085" width="0" style="712" hidden="1" customWidth="1"/>
    <col min="14086" max="14086" width="6.28515625" style="712" customWidth="1"/>
    <col min="14087" max="14087" width="14.7109375" style="712" customWidth="1"/>
    <col min="14088" max="14088" width="7.42578125" style="712" customWidth="1"/>
    <col min="14089" max="14089" width="6.140625" style="712" customWidth="1"/>
    <col min="14090" max="14090" width="6.42578125" style="712" customWidth="1"/>
    <col min="14091" max="14091" width="6.140625" style="712" customWidth="1"/>
    <col min="14092" max="14092" width="6.42578125" style="712" customWidth="1"/>
    <col min="14093" max="14093" width="6.28515625" style="712" customWidth="1"/>
    <col min="14094" max="14094" width="17.28515625" style="712" customWidth="1"/>
    <col min="14095" max="14095" width="10.42578125" style="712" customWidth="1"/>
    <col min="14096" max="14096" width="12" style="712" customWidth="1"/>
    <col min="14097" max="14097" width="88.7109375" style="712" customWidth="1"/>
    <col min="14098" max="14336" width="11.42578125" style="712" customWidth="1"/>
    <col min="14337" max="14337" width="6" style="712" customWidth="1"/>
    <col min="14338" max="14338" width="13.42578125" style="712" customWidth="1"/>
    <col min="14339" max="14339" width="19" style="712" customWidth="1"/>
    <col min="14340" max="14340" width="8.7109375" style="712" customWidth="1"/>
    <col min="14341" max="14341" width="0" style="712" hidden="1" customWidth="1"/>
    <col min="14342" max="14342" width="6.28515625" style="712" customWidth="1"/>
    <col min="14343" max="14343" width="14.7109375" style="712" customWidth="1"/>
    <col min="14344" max="14344" width="7.42578125" style="712" customWidth="1"/>
    <col min="14345" max="14345" width="6.140625" style="712" customWidth="1"/>
    <col min="14346" max="14346" width="6.42578125" style="712" customWidth="1"/>
    <col min="14347" max="14347" width="6.140625" style="712" customWidth="1"/>
    <col min="14348" max="14348" width="6.42578125" style="712" customWidth="1"/>
    <col min="14349" max="14349" width="6.28515625" style="712" customWidth="1"/>
    <col min="14350" max="14350" width="17.28515625" style="712" customWidth="1"/>
    <col min="14351" max="14351" width="10.42578125" style="712" customWidth="1"/>
    <col min="14352" max="14352" width="12" style="712" customWidth="1"/>
    <col min="14353" max="14353" width="88.7109375" style="712" customWidth="1"/>
    <col min="14354" max="14592" width="11.42578125" style="712" customWidth="1"/>
    <col min="14593" max="14593" width="6" style="712" customWidth="1"/>
    <col min="14594" max="14594" width="13.42578125" style="712" customWidth="1"/>
    <col min="14595" max="14595" width="19" style="712" customWidth="1"/>
    <col min="14596" max="14596" width="8.7109375" style="712" customWidth="1"/>
    <col min="14597" max="14597" width="0" style="712" hidden="1" customWidth="1"/>
    <col min="14598" max="14598" width="6.28515625" style="712" customWidth="1"/>
    <col min="14599" max="14599" width="14.7109375" style="712" customWidth="1"/>
    <col min="14600" max="14600" width="7.42578125" style="712" customWidth="1"/>
    <col min="14601" max="14601" width="6.140625" style="712" customWidth="1"/>
    <col min="14602" max="14602" width="6.42578125" style="712" customWidth="1"/>
    <col min="14603" max="14603" width="6.140625" style="712" customWidth="1"/>
    <col min="14604" max="14604" width="6.42578125" style="712" customWidth="1"/>
    <col min="14605" max="14605" width="6.28515625" style="712" customWidth="1"/>
    <col min="14606" max="14606" width="17.28515625" style="712" customWidth="1"/>
    <col min="14607" max="14607" width="10.42578125" style="712" customWidth="1"/>
    <col min="14608" max="14608" width="12" style="712" customWidth="1"/>
    <col min="14609" max="14609" width="88.7109375" style="712" customWidth="1"/>
    <col min="14610" max="14848" width="11.42578125" style="712" customWidth="1"/>
    <col min="14849" max="14849" width="6" style="712" customWidth="1"/>
    <col min="14850" max="14850" width="13.42578125" style="712" customWidth="1"/>
    <col min="14851" max="14851" width="19" style="712" customWidth="1"/>
    <col min="14852" max="14852" width="8.7109375" style="712" customWidth="1"/>
    <col min="14853" max="14853" width="0" style="712" hidden="1" customWidth="1"/>
    <col min="14854" max="14854" width="6.28515625" style="712" customWidth="1"/>
    <col min="14855" max="14855" width="14.7109375" style="712" customWidth="1"/>
    <col min="14856" max="14856" width="7.42578125" style="712" customWidth="1"/>
    <col min="14857" max="14857" width="6.140625" style="712" customWidth="1"/>
    <col min="14858" max="14858" width="6.42578125" style="712" customWidth="1"/>
    <col min="14859" max="14859" width="6.140625" style="712" customWidth="1"/>
    <col min="14860" max="14860" width="6.42578125" style="712" customWidth="1"/>
    <col min="14861" max="14861" width="6.28515625" style="712" customWidth="1"/>
    <col min="14862" max="14862" width="17.28515625" style="712" customWidth="1"/>
    <col min="14863" max="14863" width="10.42578125" style="712" customWidth="1"/>
    <col min="14864" max="14864" width="12" style="712" customWidth="1"/>
    <col min="14865" max="14865" width="88.7109375" style="712" customWidth="1"/>
    <col min="14866" max="15104" width="11.42578125" style="712" customWidth="1"/>
    <col min="15105" max="15105" width="6" style="712" customWidth="1"/>
    <col min="15106" max="15106" width="13.42578125" style="712" customWidth="1"/>
    <col min="15107" max="15107" width="19" style="712" customWidth="1"/>
    <col min="15108" max="15108" width="8.7109375" style="712" customWidth="1"/>
    <col min="15109" max="15109" width="0" style="712" hidden="1" customWidth="1"/>
    <col min="15110" max="15110" width="6.28515625" style="712" customWidth="1"/>
    <col min="15111" max="15111" width="14.7109375" style="712" customWidth="1"/>
    <col min="15112" max="15112" width="7.42578125" style="712" customWidth="1"/>
    <col min="15113" max="15113" width="6.140625" style="712" customWidth="1"/>
    <col min="15114" max="15114" width="6.42578125" style="712" customWidth="1"/>
    <col min="15115" max="15115" width="6.140625" style="712" customWidth="1"/>
    <col min="15116" max="15116" width="6.42578125" style="712" customWidth="1"/>
    <col min="15117" max="15117" width="6.28515625" style="712" customWidth="1"/>
    <col min="15118" max="15118" width="17.28515625" style="712" customWidth="1"/>
    <col min="15119" max="15119" width="10.42578125" style="712" customWidth="1"/>
    <col min="15120" max="15120" width="12" style="712" customWidth="1"/>
    <col min="15121" max="15121" width="88.7109375" style="712" customWidth="1"/>
    <col min="15122" max="15360" width="11.42578125" style="712" customWidth="1"/>
    <col min="15361" max="15361" width="6" style="712" customWidth="1"/>
    <col min="15362" max="15362" width="13.42578125" style="712" customWidth="1"/>
    <col min="15363" max="15363" width="19" style="712" customWidth="1"/>
    <col min="15364" max="15364" width="8.7109375" style="712" customWidth="1"/>
    <col min="15365" max="15365" width="0" style="712" hidden="1" customWidth="1"/>
    <col min="15366" max="15366" width="6.28515625" style="712" customWidth="1"/>
    <col min="15367" max="15367" width="14.7109375" style="712" customWidth="1"/>
    <col min="15368" max="15368" width="7.42578125" style="712" customWidth="1"/>
    <col min="15369" max="15369" width="6.140625" style="712" customWidth="1"/>
    <col min="15370" max="15370" width="6.42578125" style="712" customWidth="1"/>
    <col min="15371" max="15371" width="6.140625" style="712" customWidth="1"/>
    <col min="15372" max="15372" width="6.42578125" style="712" customWidth="1"/>
    <col min="15373" max="15373" width="6.28515625" style="712" customWidth="1"/>
    <col min="15374" max="15374" width="17.28515625" style="712" customWidth="1"/>
    <col min="15375" max="15375" width="10.42578125" style="712" customWidth="1"/>
    <col min="15376" max="15376" width="12" style="712" customWidth="1"/>
    <col min="15377" max="15377" width="88.7109375" style="712" customWidth="1"/>
    <col min="15378" max="15616" width="11.42578125" style="712" customWidth="1"/>
    <col min="15617" max="15617" width="6" style="712" customWidth="1"/>
    <col min="15618" max="15618" width="13.42578125" style="712" customWidth="1"/>
    <col min="15619" max="15619" width="19" style="712" customWidth="1"/>
    <col min="15620" max="15620" width="8.7109375" style="712" customWidth="1"/>
    <col min="15621" max="15621" width="0" style="712" hidden="1" customWidth="1"/>
    <col min="15622" max="15622" width="6.28515625" style="712" customWidth="1"/>
    <col min="15623" max="15623" width="14.7109375" style="712" customWidth="1"/>
    <col min="15624" max="15624" width="7.42578125" style="712" customWidth="1"/>
    <col min="15625" max="15625" width="6.140625" style="712" customWidth="1"/>
    <col min="15626" max="15626" width="6.42578125" style="712" customWidth="1"/>
    <col min="15627" max="15627" width="6.140625" style="712" customWidth="1"/>
    <col min="15628" max="15628" width="6.42578125" style="712" customWidth="1"/>
    <col min="15629" max="15629" width="6.28515625" style="712" customWidth="1"/>
    <col min="15630" max="15630" width="17.28515625" style="712" customWidth="1"/>
    <col min="15631" max="15631" width="10.42578125" style="712" customWidth="1"/>
    <col min="15632" max="15632" width="12" style="712" customWidth="1"/>
    <col min="15633" max="15633" width="88.7109375" style="712" customWidth="1"/>
    <col min="15634" max="15872" width="11.42578125" style="712" customWidth="1"/>
    <col min="15873" max="15873" width="6" style="712" customWidth="1"/>
    <col min="15874" max="15874" width="13.42578125" style="712" customWidth="1"/>
    <col min="15875" max="15875" width="19" style="712" customWidth="1"/>
    <col min="15876" max="15876" width="8.7109375" style="712" customWidth="1"/>
    <col min="15877" max="15877" width="0" style="712" hidden="1" customWidth="1"/>
    <col min="15878" max="15878" width="6.28515625" style="712" customWidth="1"/>
    <col min="15879" max="15879" width="14.7109375" style="712" customWidth="1"/>
    <col min="15880" max="15880" width="7.42578125" style="712" customWidth="1"/>
    <col min="15881" max="15881" width="6.140625" style="712" customWidth="1"/>
    <col min="15882" max="15882" width="6.42578125" style="712" customWidth="1"/>
    <col min="15883" max="15883" width="6.140625" style="712" customWidth="1"/>
    <col min="15884" max="15884" width="6.42578125" style="712" customWidth="1"/>
    <col min="15885" max="15885" width="6.28515625" style="712" customWidth="1"/>
    <col min="15886" max="15886" width="17.28515625" style="712" customWidth="1"/>
    <col min="15887" max="15887" width="10.42578125" style="712" customWidth="1"/>
    <col min="15888" max="15888" width="12" style="712" customWidth="1"/>
    <col min="15889" max="15889" width="88.7109375" style="712" customWidth="1"/>
    <col min="15890" max="16128" width="11.42578125" style="712" customWidth="1"/>
    <col min="16129" max="16129" width="6" style="712" customWidth="1"/>
    <col min="16130" max="16130" width="13.42578125" style="712" customWidth="1"/>
    <col min="16131" max="16131" width="19" style="712" customWidth="1"/>
    <col min="16132" max="16132" width="8.7109375" style="712" customWidth="1"/>
    <col min="16133" max="16133" width="0" style="712" hidden="1" customWidth="1"/>
    <col min="16134" max="16134" width="6.28515625" style="712" customWidth="1"/>
    <col min="16135" max="16135" width="14.7109375" style="712" customWidth="1"/>
    <col min="16136" max="16136" width="7.42578125" style="712" customWidth="1"/>
    <col min="16137" max="16137" width="6.140625" style="712" customWidth="1"/>
    <col min="16138" max="16138" width="6.42578125" style="712" customWidth="1"/>
    <col min="16139" max="16139" width="6.140625" style="712" customWidth="1"/>
    <col min="16140" max="16140" width="6.42578125" style="712" customWidth="1"/>
    <col min="16141" max="16141" width="6.28515625" style="712" customWidth="1"/>
    <col min="16142" max="16142" width="17.28515625" style="712" customWidth="1"/>
    <col min="16143" max="16143" width="10.42578125" style="712" customWidth="1"/>
    <col min="16144" max="16144" width="12" style="712" customWidth="1"/>
    <col min="16145" max="16145" width="88.7109375" style="712" customWidth="1"/>
    <col min="16146" max="16384" width="11.42578125" style="712" customWidth="1"/>
  </cols>
  <sheetData>
    <row r="1" spans="1:17">
      <c r="H1" s="713"/>
      <c r="K1" s="1477" t="s">
        <v>742</v>
      </c>
      <c r="L1" s="1477"/>
      <c r="M1" s="1477"/>
      <c r="N1" s="1477"/>
      <c r="O1" s="1477"/>
    </row>
    <row r="2" spans="1:17" s="716" customFormat="1">
      <c r="A2" s="714"/>
      <c r="B2" s="1477" t="s">
        <v>18</v>
      </c>
      <c r="C2" s="1477"/>
      <c r="D2" s="713"/>
      <c r="E2" s="711"/>
      <c r="F2" s="711"/>
      <c r="G2" s="711"/>
      <c r="H2" s="715"/>
      <c r="K2" s="715" t="s">
        <v>19</v>
      </c>
      <c r="L2" s="715"/>
      <c r="M2" s="715"/>
      <c r="N2" s="715"/>
    </row>
    <row r="3" spans="1:17">
      <c r="B3" s="715" t="s">
        <v>20</v>
      </c>
      <c r="H3" s="713"/>
      <c r="K3" s="1478" t="s">
        <v>21</v>
      </c>
      <c r="L3" s="1478"/>
      <c r="M3" s="1478"/>
      <c r="N3" s="1478"/>
      <c r="O3" s="1478"/>
    </row>
    <row r="4" spans="1:17" ht="6" customHeight="1">
      <c r="C4" s="715"/>
      <c r="D4" s="715"/>
      <c r="E4" s="714"/>
      <c r="F4" s="714"/>
      <c r="G4" s="714"/>
      <c r="H4" s="713"/>
      <c r="K4" s="713"/>
      <c r="L4" s="713"/>
      <c r="M4" s="713"/>
      <c r="N4" s="713"/>
    </row>
    <row r="5" spans="1:17">
      <c r="H5" s="713"/>
      <c r="K5" s="1479" t="s">
        <v>379</v>
      </c>
      <c r="L5" s="1479"/>
      <c r="M5" s="1479"/>
      <c r="N5" s="1479"/>
      <c r="O5" s="1479"/>
    </row>
    <row r="6" spans="1:17" ht="6" customHeight="1">
      <c r="H6" s="713"/>
      <c r="L6" s="711"/>
      <c r="M6" s="711"/>
      <c r="N6" s="717"/>
      <c r="O6" s="711"/>
    </row>
    <row r="7" spans="1:17" ht="16.5">
      <c r="A7" s="1480" t="s">
        <v>0</v>
      </c>
      <c r="B7" s="1480"/>
      <c r="C7" s="1480"/>
      <c r="D7" s="1480"/>
      <c r="E7" s="1480"/>
      <c r="F7" s="1480"/>
      <c r="G7" s="1480"/>
      <c r="H7" s="1480"/>
      <c r="I7" s="1480"/>
      <c r="J7" s="1480"/>
      <c r="K7" s="1480"/>
      <c r="L7" s="1480"/>
      <c r="M7" s="1480"/>
      <c r="N7" s="1480"/>
      <c r="O7" s="1480"/>
      <c r="P7" s="1480"/>
      <c r="Q7" s="711"/>
    </row>
    <row r="8" spans="1:17" ht="15.75">
      <c r="A8" s="1389" t="s">
        <v>744</v>
      </c>
      <c r="B8" s="1389"/>
      <c r="C8" s="1389"/>
      <c r="D8" s="1389"/>
      <c r="E8" s="1389"/>
      <c r="F8" s="1389"/>
      <c r="G8" s="1389"/>
      <c r="H8" s="1389"/>
      <c r="I8" s="1389"/>
      <c r="J8" s="1389"/>
      <c r="K8" s="1389"/>
      <c r="L8" s="1389"/>
      <c r="M8" s="1389"/>
      <c r="N8" s="1389"/>
      <c r="O8" s="1389"/>
      <c r="P8" s="1389"/>
      <c r="Q8" s="711"/>
    </row>
    <row r="9" spans="1:17" ht="15.75">
      <c r="A9" s="1389" t="s">
        <v>1348</v>
      </c>
      <c r="B9" s="1389"/>
      <c r="C9" s="1389"/>
      <c r="D9" s="1389"/>
      <c r="E9" s="1389"/>
      <c r="F9" s="1389"/>
      <c r="G9" s="1389"/>
      <c r="H9" s="1389"/>
      <c r="I9" s="1389"/>
      <c r="J9" s="1389"/>
      <c r="K9" s="1389"/>
      <c r="L9" s="1389"/>
      <c r="M9" s="1389"/>
      <c r="N9" s="1389"/>
      <c r="O9" s="1389"/>
      <c r="P9" s="1389"/>
      <c r="Q9" s="711"/>
    </row>
    <row r="10" spans="1:17" ht="15.75">
      <c r="A10" s="1389" t="s">
        <v>746</v>
      </c>
      <c r="B10" s="1389"/>
      <c r="C10" s="1389"/>
      <c r="D10" s="1389"/>
      <c r="E10" s="1389"/>
      <c r="F10" s="1389"/>
      <c r="G10" s="1389"/>
      <c r="H10" s="1389"/>
      <c r="I10" s="1389"/>
      <c r="J10" s="1389"/>
      <c r="K10" s="1389"/>
      <c r="L10" s="1389"/>
      <c r="M10" s="1389"/>
      <c r="N10" s="1389"/>
      <c r="O10" s="1389"/>
      <c r="P10" s="1389"/>
      <c r="Q10" s="711"/>
    </row>
    <row r="11" spans="1:17" ht="15.75">
      <c r="A11" s="1483"/>
      <c r="B11" s="1484"/>
      <c r="C11" s="1484"/>
      <c r="D11" s="1484"/>
      <c r="E11" s="1484"/>
      <c r="F11" s="1484"/>
      <c r="G11" s="1484"/>
      <c r="H11" s="1484"/>
      <c r="I11" s="1484"/>
      <c r="J11" s="1484"/>
      <c r="K11" s="1484"/>
      <c r="L11" s="1484"/>
      <c r="M11" s="1484"/>
      <c r="N11" s="1484"/>
      <c r="O11" s="1484"/>
      <c r="P11" s="1484"/>
      <c r="Q11" s="718"/>
    </row>
    <row r="12" spans="1:17" ht="8.4499999999999993" customHeight="1">
      <c r="A12" s="719"/>
      <c r="B12" s="720"/>
      <c r="C12" s="720"/>
      <c r="D12" s="720"/>
      <c r="E12" s="721"/>
      <c r="F12" s="721"/>
      <c r="G12" s="721"/>
      <c r="H12" s="722"/>
      <c r="I12" s="720"/>
      <c r="J12" s="723"/>
      <c r="K12" s="724"/>
      <c r="L12" s="723"/>
      <c r="M12" s="723"/>
      <c r="N12" s="721"/>
      <c r="O12" s="720"/>
      <c r="P12" s="720"/>
      <c r="Q12" s="718"/>
    </row>
    <row r="13" spans="1:17" s="714" customFormat="1" ht="15.75">
      <c r="A13" s="1485" t="s">
        <v>1</v>
      </c>
      <c r="B13" s="1485" t="s">
        <v>2</v>
      </c>
      <c r="C13" s="1485" t="s">
        <v>3</v>
      </c>
      <c r="D13" s="1485"/>
      <c r="E13" s="725"/>
      <c r="F13" s="1485" t="s">
        <v>4</v>
      </c>
      <c r="G13" s="1486" t="s">
        <v>5</v>
      </c>
      <c r="H13" s="1485" t="s">
        <v>134</v>
      </c>
      <c r="I13" s="1488" t="s">
        <v>6</v>
      </c>
      <c r="J13" s="1488"/>
      <c r="K13" s="1488"/>
      <c r="L13" s="1488"/>
      <c r="M13" s="1488"/>
      <c r="N13" s="1485" t="s">
        <v>7</v>
      </c>
      <c r="O13" s="1485" t="s">
        <v>8</v>
      </c>
      <c r="P13" s="1485" t="s">
        <v>9</v>
      </c>
      <c r="Q13" s="714" t="s">
        <v>1349</v>
      </c>
    </row>
    <row r="14" spans="1:17" s="716" customFormat="1" ht="15.75">
      <c r="A14" s="1485"/>
      <c r="B14" s="1485"/>
      <c r="C14" s="1485"/>
      <c r="D14" s="1485"/>
      <c r="E14" s="726"/>
      <c r="F14" s="1485"/>
      <c r="G14" s="1487"/>
      <c r="H14" s="1485"/>
      <c r="I14" s="725" t="s">
        <v>10</v>
      </c>
      <c r="J14" s="725" t="s">
        <v>11</v>
      </c>
      <c r="K14" s="725" t="s">
        <v>12</v>
      </c>
      <c r="L14" s="725" t="s">
        <v>13</v>
      </c>
      <c r="M14" s="725" t="s">
        <v>14</v>
      </c>
      <c r="N14" s="1485"/>
      <c r="O14" s="1485"/>
      <c r="P14" s="1485"/>
    </row>
    <row r="15" spans="1:17" s="757" customFormat="1" ht="18" customHeight="1">
      <c r="A15" s="1092">
        <v>1</v>
      </c>
      <c r="B15" s="1093" t="s">
        <v>1350</v>
      </c>
      <c r="C15" s="1093" t="s">
        <v>1351</v>
      </c>
      <c r="D15" s="1093" t="s">
        <v>346</v>
      </c>
      <c r="E15" s="1094"/>
      <c r="F15" s="1095" t="s">
        <v>15</v>
      </c>
      <c r="G15" s="1093" t="s">
        <v>1352</v>
      </c>
      <c r="H15" s="1093" t="s">
        <v>16</v>
      </c>
      <c r="I15" s="762">
        <v>20</v>
      </c>
      <c r="J15" s="744">
        <v>25</v>
      </c>
      <c r="K15" s="1096">
        <v>12</v>
      </c>
      <c r="L15" s="1096">
        <v>16</v>
      </c>
      <c r="M15" s="1096">
        <v>10</v>
      </c>
      <c r="N15" s="829">
        <f>SUM(I15:M15)</f>
        <v>83</v>
      </c>
      <c r="O15" s="829" t="str">
        <f>IF(N15&gt;=90,"Xuất sắc",IF(N15&gt;=80,"Tốt",IF(N15&gt;=65,"Khá",IF(N15&gt;=50,"Trung bình",IF(N15&gt;=35,"Yếu","Kém")))))</f>
        <v>Tốt</v>
      </c>
      <c r="P15" s="756" t="s">
        <v>1080</v>
      </c>
    </row>
    <row r="16" spans="1:17" s="740" customFormat="1" ht="18" customHeight="1">
      <c r="A16" s="732">
        <v>2</v>
      </c>
      <c r="B16" s="733" t="s">
        <v>1353</v>
      </c>
      <c r="C16" s="733" t="s">
        <v>1354</v>
      </c>
      <c r="D16" s="733" t="s">
        <v>792</v>
      </c>
      <c r="E16" s="734"/>
      <c r="F16" s="735" t="s">
        <v>15</v>
      </c>
      <c r="G16" s="733" t="s">
        <v>1355</v>
      </c>
      <c r="H16" s="733" t="s">
        <v>164</v>
      </c>
      <c r="I16" s="736"/>
      <c r="J16" s="737"/>
      <c r="K16" s="738"/>
      <c r="L16" s="738"/>
      <c r="M16" s="738"/>
      <c r="N16" s="829">
        <f t="shared" ref="N16:N63" si="0">SUM(I16:M16)</f>
        <v>0</v>
      </c>
      <c r="O16" s="829" t="str">
        <f t="shared" ref="O16:O40" si="1">IF(N16&gt;=90,"Xuất sắc",IF(N16&gt;=80,"Tốt",IF(N16&gt;=65,"Khá",IF(N16&gt;=50,"Trung bình",IF(N16&gt;=35,"Yếu","Kém")))))</f>
        <v>Kém</v>
      </c>
      <c r="P16" s="739"/>
    </row>
    <row r="17" spans="1:16" s="731" customFormat="1" ht="18" customHeight="1">
      <c r="A17" s="741">
        <v>3</v>
      </c>
      <c r="B17" s="742" t="s">
        <v>1356</v>
      </c>
      <c r="C17" s="742" t="s">
        <v>1024</v>
      </c>
      <c r="D17" s="742" t="s">
        <v>209</v>
      </c>
      <c r="E17" s="727"/>
      <c r="F17" s="743" t="s">
        <v>15</v>
      </c>
      <c r="G17" s="742" t="s">
        <v>1357</v>
      </c>
      <c r="H17" s="742" t="s">
        <v>16</v>
      </c>
      <c r="I17" s="728">
        <v>20</v>
      </c>
      <c r="J17" s="729">
        <v>22</v>
      </c>
      <c r="K17" s="730">
        <v>10</v>
      </c>
      <c r="L17" s="730">
        <v>16</v>
      </c>
      <c r="M17" s="730">
        <v>1</v>
      </c>
      <c r="N17" s="829">
        <f t="shared" si="0"/>
        <v>69</v>
      </c>
      <c r="O17" s="829" t="str">
        <f t="shared" si="1"/>
        <v>Khá</v>
      </c>
      <c r="P17" s="421"/>
    </row>
    <row r="18" spans="1:16" s="731" customFormat="1" ht="18" customHeight="1">
      <c r="A18" s="413">
        <v>4</v>
      </c>
      <c r="B18" s="742" t="s">
        <v>1358</v>
      </c>
      <c r="C18" s="742" t="s">
        <v>1359</v>
      </c>
      <c r="D18" s="742" t="s">
        <v>137</v>
      </c>
      <c r="E18" s="727"/>
      <c r="F18" s="743" t="s">
        <v>15</v>
      </c>
      <c r="G18" s="742" t="s">
        <v>1360</v>
      </c>
      <c r="H18" s="742" t="s">
        <v>16</v>
      </c>
      <c r="I18" s="728">
        <v>18</v>
      </c>
      <c r="J18" s="729">
        <v>22</v>
      </c>
      <c r="K18" s="730">
        <v>10</v>
      </c>
      <c r="L18" s="730">
        <v>16</v>
      </c>
      <c r="M18" s="730">
        <v>1</v>
      </c>
      <c r="N18" s="829">
        <f t="shared" si="0"/>
        <v>67</v>
      </c>
      <c r="O18" s="829" t="str">
        <f t="shared" si="1"/>
        <v>Khá</v>
      </c>
      <c r="P18" s="421"/>
    </row>
    <row r="19" spans="1:16" s="731" customFormat="1" ht="18" customHeight="1">
      <c r="A19" s="413">
        <v>5</v>
      </c>
      <c r="B19" s="742" t="s">
        <v>1361</v>
      </c>
      <c r="C19" s="742" t="s">
        <v>829</v>
      </c>
      <c r="D19" s="742" t="s">
        <v>137</v>
      </c>
      <c r="E19" s="727"/>
      <c r="F19" s="743" t="s">
        <v>17</v>
      </c>
      <c r="G19" s="742" t="s">
        <v>1362</v>
      </c>
      <c r="H19" s="742" t="s">
        <v>16</v>
      </c>
      <c r="I19" s="728">
        <v>19</v>
      </c>
      <c r="J19" s="729">
        <v>22</v>
      </c>
      <c r="K19" s="730">
        <v>10</v>
      </c>
      <c r="L19" s="730">
        <v>16</v>
      </c>
      <c r="M19" s="730">
        <v>1</v>
      </c>
      <c r="N19" s="829">
        <f t="shared" si="0"/>
        <v>68</v>
      </c>
      <c r="O19" s="829" t="str">
        <f t="shared" si="1"/>
        <v>Khá</v>
      </c>
      <c r="P19" s="421"/>
    </row>
    <row r="20" spans="1:16" s="757" customFormat="1" ht="18" customHeight="1">
      <c r="A20" s="755">
        <v>6</v>
      </c>
      <c r="B20" s="1097" t="s">
        <v>1363</v>
      </c>
      <c r="C20" s="1097" t="s">
        <v>257</v>
      </c>
      <c r="D20" s="1097" t="s">
        <v>33</v>
      </c>
      <c r="E20" s="1094"/>
      <c r="F20" s="1098" t="s">
        <v>17</v>
      </c>
      <c r="G20" s="1097" t="s">
        <v>1263</v>
      </c>
      <c r="H20" s="1097" t="s">
        <v>16</v>
      </c>
      <c r="I20" s="762">
        <v>20</v>
      </c>
      <c r="J20" s="744">
        <v>25</v>
      </c>
      <c r="K20" s="1096">
        <v>19</v>
      </c>
      <c r="L20" s="1096">
        <v>25</v>
      </c>
      <c r="M20" s="1096">
        <v>10</v>
      </c>
      <c r="N20" s="829">
        <f t="shared" si="0"/>
        <v>99</v>
      </c>
      <c r="O20" s="829" t="str">
        <f>IF(N20&gt;=90,"Xuất sắc",IF(N20&gt;=80,"Tốt",IF(N20&gt;=65,"Khá",IF(N20&gt;=50,"Trung bình",IF(N20&gt;=35,"Yếu","Kém")))))</f>
        <v>Xuất sắc</v>
      </c>
      <c r="P20" s="756" t="s">
        <v>31</v>
      </c>
    </row>
    <row r="21" spans="1:16" s="731" customFormat="1" ht="18" customHeight="1">
      <c r="A21" s="741">
        <v>7</v>
      </c>
      <c r="B21" s="742" t="s">
        <v>1364</v>
      </c>
      <c r="C21" s="742" t="s">
        <v>275</v>
      </c>
      <c r="D21" s="742" t="s">
        <v>1365</v>
      </c>
      <c r="E21" s="727"/>
      <c r="F21" s="743" t="s">
        <v>17</v>
      </c>
      <c r="G21" s="742" t="s">
        <v>1366</v>
      </c>
      <c r="H21" s="742" t="s">
        <v>16</v>
      </c>
      <c r="I21" s="728">
        <v>20</v>
      </c>
      <c r="J21" s="729">
        <v>22</v>
      </c>
      <c r="K21" s="730">
        <v>10</v>
      </c>
      <c r="L21" s="730">
        <v>16</v>
      </c>
      <c r="M21" s="730">
        <v>1</v>
      </c>
      <c r="N21" s="829">
        <f t="shared" si="0"/>
        <v>69</v>
      </c>
      <c r="O21" s="829" t="str">
        <f t="shared" si="1"/>
        <v>Khá</v>
      </c>
      <c r="P21" s="421"/>
    </row>
    <row r="22" spans="1:16" s="757" customFormat="1" ht="18" customHeight="1">
      <c r="A22" s="755">
        <v>8</v>
      </c>
      <c r="B22" s="1097" t="s">
        <v>1367</v>
      </c>
      <c r="C22" s="1097" t="s">
        <v>656</v>
      </c>
      <c r="D22" s="1097" t="s">
        <v>605</v>
      </c>
      <c r="E22" s="1094"/>
      <c r="F22" s="1098" t="s">
        <v>15</v>
      </c>
      <c r="G22" s="1097" t="s">
        <v>1368</v>
      </c>
      <c r="H22" s="1097" t="s">
        <v>16</v>
      </c>
      <c r="I22" s="762">
        <v>20</v>
      </c>
      <c r="J22" s="744">
        <v>25</v>
      </c>
      <c r="K22" s="1096">
        <v>15</v>
      </c>
      <c r="L22" s="1096">
        <v>16</v>
      </c>
      <c r="M22" s="1096">
        <v>5</v>
      </c>
      <c r="N22" s="829">
        <f t="shared" si="0"/>
        <v>81</v>
      </c>
      <c r="O22" s="829" t="str">
        <f t="shared" si="1"/>
        <v>Tốt</v>
      </c>
      <c r="P22" s="756"/>
    </row>
    <row r="23" spans="1:16" s="731" customFormat="1" ht="18" customHeight="1">
      <c r="A23" s="413">
        <v>9</v>
      </c>
      <c r="B23" s="742" t="s">
        <v>1369</v>
      </c>
      <c r="C23" s="742" t="s">
        <v>1370</v>
      </c>
      <c r="D23" s="742" t="s">
        <v>27</v>
      </c>
      <c r="E23" s="727"/>
      <c r="F23" s="743" t="s">
        <v>17</v>
      </c>
      <c r="G23" s="742" t="s">
        <v>1371</v>
      </c>
      <c r="H23" s="742" t="s">
        <v>16</v>
      </c>
      <c r="I23" s="728">
        <v>16</v>
      </c>
      <c r="J23" s="729">
        <v>22</v>
      </c>
      <c r="K23" s="730">
        <v>15</v>
      </c>
      <c r="L23" s="730">
        <v>16</v>
      </c>
      <c r="M23" s="730">
        <v>5</v>
      </c>
      <c r="N23" s="829">
        <f t="shared" si="0"/>
        <v>74</v>
      </c>
      <c r="O23" s="829" t="str">
        <f t="shared" si="1"/>
        <v>Khá</v>
      </c>
      <c r="P23" s="421"/>
    </row>
    <row r="24" spans="1:16" s="747" customFormat="1" ht="18" customHeight="1">
      <c r="A24" s="745">
        <v>10</v>
      </c>
      <c r="B24" s="733" t="s">
        <v>1372</v>
      </c>
      <c r="C24" s="733" t="s">
        <v>1373</v>
      </c>
      <c r="D24" s="733" t="s">
        <v>462</v>
      </c>
      <c r="E24" s="734"/>
      <c r="F24" s="735" t="s">
        <v>17</v>
      </c>
      <c r="G24" s="733" t="s">
        <v>1374</v>
      </c>
      <c r="H24" s="733" t="s">
        <v>16</v>
      </c>
      <c r="I24" s="736"/>
      <c r="J24" s="745"/>
      <c r="K24" s="746"/>
      <c r="L24" s="746"/>
      <c r="M24" s="746"/>
      <c r="N24" s="829">
        <f t="shared" si="0"/>
        <v>0</v>
      </c>
      <c r="O24" s="829" t="str">
        <f>IF(N24&gt;=90,"Xuất sắc",IF(N24&gt;=80,"Tốt",IF(N24&gt;=65,"Khá",IF(N24&gt;=50,"Trung bình",IF(N24&gt;=35,"Yếu","Kém")))))</f>
        <v>Kém</v>
      </c>
      <c r="P24" s="746"/>
    </row>
    <row r="25" spans="1:16" s="731" customFormat="1" ht="18" customHeight="1">
      <c r="A25" s="741">
        <v>11</v>
      </c>
      <c r="B25" s="742" t="s">
        <v>1375</v>
      </c>
      <c r="C25" s="742" t="s">
        <v>1376</v>
      </c>
      <c r="D25" s="742" t="s">
        <v>1377</v>
      </c>
      <c r="E25" s="727"/>
      <c r="F25" s="743" t="s">
        <v>15</v>
      </c>
      <c r="G25" s="742" t="s">
        <v>1378</v>
      </c>
      <c r="H25" s="742" t="s">
        <v>16</v>
      </c>
      <c r="I25" s="728">
        <v>18</v>
      </c>
      <c r="J25" s="729">
        <v>25</v>
      </c>
      <c r="K25" s="730">
        <v>17</v>
      </c>
      <c r="L25" s="730">
        <v>16</v>
      </c>
      <c r="M25" s="730">
        <v>5</v>
      </c>
      <c r="N25" s="829">
        <f t="shared" si="0"/>
        <v>81</v>
      </c>
      <c r="O25" s="829" t="str">
        <f t="shared" si="1"/>
        <v>Tốt</v>
      </c>
      <c r="P25" s="421"/>
    </row>
    <row r="26" spans="1:16" s="757" customFormat="1" ht="18" customHeight="1">
      <c r="A26" s="755">
        <v>12</v>
      </c>
      <c r="B26" s="1097" t="s">
        <v>1379</v>
      </c>
      <c r="C26" s="1097" t="s">
        <v>776</v>
      </c>
      <c r="D26" s="1097" t="s">
        <v>1380</v>
      </c>
      <c r="E26" s="1094"/>
      <c r="F26" s="1098" t="s">
        <v>15</v>
      </c>
      <c r="G26" s="1097" t="s">
        <v>1381</v>
      </c>
      <c r="H26" s="1097" t="s">
        <v>16</v>
      </c>
      <c r="I26" s="762">
        <v>20</v>
      </c>
      <c r="J26" s="744">
        <v>22</v>
      </c>
      <c r="K26" s="1096">
        <v>15</v>
      </c>
      <c r="L26" s="1096">
        <v>16</v>
      </c>
      <c r="M26" s="1096">
        <v>10</v>
      </c>
      <c r="N26" s="829">
        <f t="shared" si="0"/>
        <v>83</v>
      </c>
      <c r="O26" s="829" t="str">
        <f t="shared" si="1"/>
        <v>Tốt</v>
      </c>
      <c r="P26" s="756" t="s">
        <v>1790</v>
      </c>
    </row>
    <row r="27" spans="1:16" s="731" customFormat="1" ht="18" customHeight="1">
      <c r="A27" s="413">
        <v>13</v>
      </c>
      <c r="B27" s="742" t="s">
        <v>1382</v>
      </c>
      <c r="C27" s="742" t="s">
        <v>57</v>
      </c>
      <c r="D27" s="742" t="s">
        <v>209</v>
      </c>
      <c r="E27" s="727"/>
      <c r="F27" s="743" t="s">
        <v>15</v>
      </c>
      <c r="G27" s="742" t="s">
        <v>1383</v>
      </c>
      <c r="H27" s="742" t="s">
        <v>16</v>
      </c>
      <c r="I27" s="728">
        <v>20</v>
      </c>
      <c r="J27" s="729">
        <v>22</v>
      </c>
      <c r="K27" s="730">
        <v>12</v>
      </c>
      <c r="L27" s="730">
        <v>18</v>
      </c>
      <c r="M27" s="730">
        <v>5</v>
      </c>
      <c r="N27" s="829">
        <f t="shared" si="0"/>
        <v>77</v>
      </c>
      <c r="O27" s="829" t="str">
        <f t="shared" si="1"/>
        <v>Khá</v>
      </c>
      <c r="P27" s="421"/>
    </row>
    <row r="28" spans="1:16" s="731" customFormat="1" ht="18" customHeight="1">
      <c r="A28" s="390">
        <v>14</v>
      </c>
      <c r="B28" s="748" t="s">
        <v>1384</v>
      </c>
      <c r="C28" s="748" t="s">
        <v>1385</v>
      </c>
      <c r="D28" s="748" t="s">
        <v>209</v>
      </c>
      <c r="E28" s="749"/>
      <c r="F28" s="750" t="s">
        <v>15</v>
      </c>
      <c r="G28" s="748" t="s">
        <v>853</v>
      </c>
      <c r="H28" s="748" t="s">
        <v>16</v>
      </c>
      <c r="I28" s="751"/>
      <c r="J28" s="752"/>
      <c r="K28" s="753"/>
      <c r="L28" s="753"/>
      <c r="M28" s="753"/>
      <c r="N28" s="829">
        <f t="shared" si="0"/>
        <v>0</v>
      </c>
      <c r="O28" s="829" t="str">
        <f>IF(N28&gt;=90,"Xuất sắc",IF(N28&gt;=80,"Tốt",IF(N28&gt;=65,"Khá",IF(N28&gt;=50,"Trung bình",IF(N28&gt;=35,"Yếu","Kém")))))</f>
        <v>Kém</v>
      </c>
      <c r="P28" s="398"/>
    </row>
    <row r="29" spans="1:16" s="731" customFormat="1" ht="18" customHeight="1">
      <c r="A29" s="754">
        <v>15</v>
      </c>
      <c r="B29" s="748" t="s">
        <v>1386</v>
      </c>
      <c r="C29" s="748" t="s">
        <v>1387</v>
      </c>
      <c r="D29" s="748" t="s">
        <v>346</v>
      </c>
      <c r="E29" s="749"/>
      <c r="F29" s="750" t="s">
        <v>17</v>
      </c>
      <c r="G29" s="748" t="s">
        <v>781</v>
      </c>
      <c r="H29" s="748" t="s">
        <v>16</v>
      </c>
      <c r="I29" s="751"/>
      <c r="J29" s="752"/>
      <c r="K29" s="753"/>
      <c r="L29" s="753"/>
      <c r="M29" s="753"/>
      <c r="N29" s="829">
        <f t="shared" si="0"/>
        <v>0</v>
      </c>
      <c r="O29" s="829" t="str">
        <f t="shared" si="1"/>
        <v>Kém</v>
      </c>
      <c r="P29" s="398"/>
    </row>
    <row r="30" spans="1:16" s="731" customFormat="1" ht="18" customHeight="1">
      <c r="A30" s="413">
        <v>16</v>
      </c>
      <c r="B30" s="742" t="s">
        <v>1388</v>
      </c>
      <c r="C30" s="742" t="s">
        <v>1389</v>
      </c>
      <c r="D30" s="742" t="s">
        <v>485</v>
      </c>
      <c r="E30" s="727"/>
      <c r="F30" s="743" t="s">
        <v>15</v>
      </c>
      <c r="G30" s="742" t="s">
        <v>1390</v>
      </c>
      <c r="H30" s="742" t="s">
        <v>16</v>
      </c>
      <c r="I30" s="728">
        <v>20</v>
      </c>
      <c r="J30" s="729">
        <v>25</v>
      </c>
      <c r="K30" s="730">
        <v>12</v>
      </c>
      <c r="L30" s="730">
        <v>16</v>
      </c>
      <c r="M30" s="730">
        <v>3</v>
      </c>
      <c r="N30" s="829">
        <f t="shared" si="0"/>
        <v>76</v>
      </c>
      <c r="O30" s="829" t="str">
        <f t="shared" si="1"/>
        <v>Khá</v>
      </c>
      <c r="P30" s="421"/>
    </row>
    <row r="31" spans="1:16" s="757" customFormat="1" ht="18" customHeight="1">
      <c r="A31" s="755">
        <v>17</v>
      </c>
      <c r="B31" s="742" t="s">
        <v>1391</v>
      </c>
      <c r="C31" s="742" t="s">
        <v>1392</v>
      </c>
      <c r="D31" s="742" t="s">
        <v>1393</v>
      </c>
      <c r="E31" s="727"/>
      <c r="F31" s="743" t="s">
        <v>17</v>
      </c>
      <c r="G31" s="742" t="s">
        <v>1394</v>
      </c>
      <c r="H31" s="742" t="s">
        <v>16</v>
      </c>
      <c r="I31" s="728">
        <v>16</v>
      </c>
      <c r="J31" s="755">
        <v>22</v>
      </c>
      <c r="K31" s="756">
        <v>10</v>
      </c>
      <c r="L31" s="756">
        <v>16</v>
      </c>
      <c r="M31" s="756">
        <v>1</v>
      </c>
      <c r="N31" s="829">
        <f t="shared" si="0"/>
        <v>65</v>
      </c>
      <c r="O31" s="829" t="str">
        <f t="shared" si="1"/>
        <v>Khá</v>
      </c>
      <c r="P31" s="756"/>
    </row>
    <row r="32" spans="1:16" s="731" customFormat="1" ht="18" customHeight="1">
      <c r="A32" s="413">
        <v>18</v>
      </c>
      <c r="B32" s="742" t="s">
        <v>1395</v>
      </c>
      <c r="C32" s="742" t="s">
        <v>1396</v>
      </c>
      <c r="D32" s="742" t="s">
        <v>1397</v>
      </c>
      <c r="E32" s="727"/>
      <c r="F32" s="743" t="s">
        <v>17</v>
      </c>
      <c r="G32" s="742" t="s">
        <v>1398</v>
      </c>
      <c r="H32" s="742" t="s">
        <v>16</v>
      </c>
      <c r="I32" s="728">
        <v>20</v>
      </c>
      <c r="J32" s="729">
        <v>22</v>
      </c>
      <c r="K32" s="730">
        <v>12</v>
      </c>
      <c r="L32" s="730">
        <v>16</v>
      </c>
      <c r="M32" s="730">
        <v>5</v>
      </c>
      <c r="N32" s="829">
        <f t="shared" si="0"/>
        <v>75</v>
      </c>
      <c r="O32" s="829" t="str">
        <f t="shared" si="1"/>
        <v>Khá</v>
      </c>
      <c r="P32" s="421"/>
    </row>
    <row r="33" spans="1:17" s="731" customFormat="1" ht="18" customHeight="1">
      <c r="A33" s="741">
        <v>19</v>
      </c>
      <c r="B33" s="742" t="s">
        <v>1399</v>
      </c>
      <c r="C33" s="742" t="s">
        <v>1400</v>
      </c>
      <c r="D33" s="742" t="s">
        <v>1082</v>
      </c>
      <c r="E33" s="727"/>
      <c r="F33" s="743" t="s">
        <v>17</v>
      </c>
      <c r="G33" s="742" t="s">
        <v>883</v>
      </c>
      <c r="H33" s="742" t="s">
        <v>16</v>
      </c>
      <c r="I33" s="728">
        <v>18</v>
      </c>
      <c r="J33" s="729">
        <v>22</v>
      </c>
      <c r="K33" s="730">
        <v>12</v>
      </c>
      <c r="L33" s="730">
        <v>16</v>
      </c>
      <c r="M33" s="730">
        <v>5</v>
      </c>
      <c r="N33" s="829">
        <f t="shared" si="0"/>
        <v>73</v>
      </c>
      <c r="O33" s="829" t="str">
        <f>IF(N33&gt;=90,"Xuất sắc",IF(N33&gt;=80,"Tốt",IF(N33&gt;=65,"Khá",IF(N33&gt;=50,"Trung bình",IF(N33&gt;=35,"Yếu","Kém")))))</f>
        <v>Khá</v>
      </c>
      <c r="P33" s="421"/>
    </row>
    <row r="34" spans="1:17" s="731" customFormat="1" ht="18" customHeight="1">
      <c r="A34" s="413">
        <v>20</v>
      </c>
      <c r="B34" s="742" t="s">
        <v>1401</v>
      </c>
      <c r="C34" s="742" t="s">
        <v>706</v>
      </c>
      <c r="D34" s="742" t="s">
        <v>25</v>
      </c>
      <c r="E34" s="727"/>
      <c r="F34" s="743" t="s">
        <v>15</v>
      </c>
      <c r="G34" s="742" t="s">
        <v>1402</v>
      </c>
      <c r="H34" s="742" t="s">
        <v>16</v>
      </c>
      <c r="I34" s="728">
        <v>20</v>
      </c>
      <c r="J34" s="729">
        <v>22</v>
      </c>
      <c r="K34" s="730">
        <v>12</v>
      </c>
      <c r="L34" s="730">
        <v>16</v>
      </c>
      <c r="M34" s="730">
        <v>5</v>
      </c>
      <c r="N34" s="829">
        <f t="shared" si="0"/>
        <v>75</v>
      </c>
      <c r="O34" s="829" t="str">
        <f t="shared" si="1"/>
        <v>Khá</v>
      </c>
      <c r="P34" s="421"/>
    </row>
    <row r="35" spans="1:17" s="731" customFormat="1" ht="18" customHeight="1">
      <c r="A35" s="413">
        <v>21</v>
      </c>
      <c r="B35" s="742" t="s">
        <v>1403</v>
      </c>
      <c r="C35" s="742" t="s">
        <v>768</v>
      </c>
      <c r="D35" s="742" t="s">
        <v>25</v>
      </c>
      <c r="E35" s="727"/>
      <c r="F35" s="743" t="s">
        <v>15</v>
      </c>
      <c r="G35" s="742" t="s">
        <v>1404</v>
      </c>
      <c r="H35" s="742" t="s">
        <v>16</v>
      </c>
      <c r="I35" s="728">
        <v>16</v>
      </c>
      <c r="J35" s="729">
        <v>22</v>
      </c>
      <c r="K35" s="730">
        <v>10</v>
      </c>
      <c r="L35" s="730">
        <v>16</v>
      </c>
      <c r="M35" s="730">
        <v>1</v>
      </c>
      <c r="N35" s="829">
        <f t="shared" si="0"/>
        <v>65</v>
      </c>
      <c r="O35" s="829" t="str">
        <f t="shared" si="1"/>
        <v>Khá</v>
      </c>
      <c r="P35" s="421"/>
    </row>
    <row r="36" spans="1:17" s="731" customFormat="1" ht="18" customHeight="1">
      <c r="A36" s="413">
        <v>22</v>
      </c>
      <c r="B36" s="742" t="s">
        <v>1405</v>
      </c>
      <c r="C36" s="742" t="s">
        <v>1406</v>
      </c>
      <c r="D36" s="742" t="s">
        <v>734</v>
      </c>
      <c r="E36" s="727"/>
      <c r="F36" s="743" t="s">
        <v>15</v>
      </c>
      <c r="G36" s="742" t="s">
        <v>1407</v>
      </c>
      <c r="H36" s="742" t="s">
        <v>16</v>
      </c>
      <c r="I36" s="728">
        <v>16</v>
      </c>
      <c r="J36" s="729">
        <v>22</v>
      </c>
      <c r="K36" s="730">
        <v>12</v>
      </c>
      <c r="L36" s="730">
        <v>16</v>
      </c>
      <c r="M36" s="730">
        <v>5</v>
      </c>
      <c r="N36" s="829">
        <f t="shared" si="0"/>
        <v>71</v>
      </c>
      <c r="O36" s="829" t="str">
        <f>IF(N36&gt;=90,"Xuất sắc",IF(N36&gt;=80,"Tốt",IF(N36&gt;=65,"Khá",IF(N36&gt;=50,"Trung bình",IF(N36&gt;=35,"Yếu","Kém")))))</f>
        <v>Khá</v>
      </c>
      <c r="P36" s="421"/>
    </row>
    <row r="37" spans="1:17" s="731" customFormat="1" ht="18" customHeight="1">
      <c r="A37" s="741">
        <v>23</v>
      </c>
      <c r="B37" s="742" t="s">
        <v>1408</v>
      </c>
      <c r="C37" s="742" t="s">
        <v>345</v>
      </c>
      <c r="D37" s="742" t="s">
        <v>574</v>
      </c>
      <c r="E37" s="727"/>
      <c r="F37" s="743" t="s">
        <v>15</v>
      </c>
      <c r="G37" s="742" t="s">
        <v>876</v>
      </c>
      <c r="H37" s="742" t="s">
        <v>16</v>
      </c>
      <c r="I37" s="728">
        <v>20</v>
      </c>
      <c r="J37" s="729">
        <v>22</v>
      </c>
      <c r="K37" s="730">
        <v>10</v>
      </c>
      <c r="L37" s="730">
        <v>18</v>
      </c>
      <c r="M37" s="730">
        <v>1</v>
      </c>
      <c r="N37" s="829">
        <f t="shared" si="0"/>
        <v>71</v>
      </c>
      <c r="O37" s="829" t="str">
        <f t="shared" si="1"/>
        <v>Khá</v>
      </c>
      <c r="P37" s="421"/>
    </row>
    <row r="38" spans="1:17" s="731" customFormat="1" ht="18" customHeight="1">
      <c r="A38" s="413">
        <v>24</v>
      </c>
      <c r="B38" s="742" t="s">
        <v>1409</v>
      </c>
      <c r="C38" s="742" t="s">
        <v>1049</v>
      </c>
      <c r="D38" s="742" t="s">
        <v>1410</v>
      </c>
      <c r="E38" s="727"/>
      <c r="F38" s="743" t="s">
        <v>17</v>
      </c>
      <c r="G38" s="742" t="s">
        <v>1411</v>
      </c>
      <c r="H38" s="742" t="s">
        <v>16</v>
      </c>
      <c r="I38" s="728">
        <v>16</v>
      </c>
      <c r="J38" s="729">
        <v>22</v>
      </c>
      <c r="K38" s="730">
        <v>10</v>
      </c>
      <c r="L38" s="730">
        <v>16</v>
      </c>
      <c r="M38" s="730">
        <v>1</v>
      </c>
      <c r="N38" s="829">
        <f t="shared" si="0"/>
        <v>65</v>
      </c>
      <c r="O38" s="829" t="str">
        <f t="shared" si="1"/>
        <v>Khá</v>
      </c>
      <c r="P38" s="421"/>
    </row>
    <row r="39" spans="1:17" s="757" customFormat="1" ht="18" customHeight="1">
      <c r="A39" s="755">
        <v>25</v>
      </c>
      <c r="B39" s="1097" t="s">
        <v>1412</v>
      </c>
      <c r="C39" s="1097" t="s">
        <v>1413</v>
      </c>
      <c r="D39" s="1097" t="s">
        <v>910</v>
      </c>
      <c r="E39" s="1094"/>
      <c r="F39" s="1098" t="s">
        <v>17</v>
      </c>
      <c r="G39" s="1097" t="s">
        <v>1414</v>
      </c>
      <c r="H39" s="1097" t="s">
        <v>164</v>
      </c>
      <c r="I39" s="762">
        <v>20</v>
      </c>
      <c r="J39" s="744">
        <v>22</v>
      </c>
      <c r="K39" s="1096">
        <v>20</v>
      </c>
      <c r="L39" s="1096">
        <v>18</v>
      </c>
      <c r="M39" s="1096">
        <v>10</v>
      </c>
      <c r="N39" s="829">
        <f t="shared" si="0"/>
        <v>90</v>
      </c>
      <c r="O39" s="829" t="str">
        <f t="shared" si="1"/>
        <v>Xuất sắc</v>
      </c>
      <c r="P39" s="756"/>
      <c r="Q39" s="757" t="s">
        <v>1791</v>
      </c>
    </row>
    <row r="40" spans="1:17" s="757" customFormat="1" ht="18" customHeight="1">
      <c r="A40" s="755">
        <v>26</v>
      </c>
      <c r="B40" s="1097" t="s">
        <v>1415</v>
      </c>
      <c r="C40" s="1097" t="s">
        <v>1416</v>
      </c>
      <c r="D40" s="1097" t="s">
        <v>346</v>
      </c>
      <c r="E40" s="1094"/>
      <c r="F40" s="1098" t="s">
        <v>15</v>
      </c>
      <c r="G40" s="1097" t="s">
        <v>1417</v>
      </c>
      <c r="H40" s="1097" t="s">
        <v>16</v>
      </c>
      <c r="I40" s="762">
        <v>20</v>
      </c>
      <c r="J40" s="744">
        <v>25</v>
      </c>
      <c r="K40" s="1096">
        <v>18</v>
      </c>
      <c r="L40" s="1096">
        <v>16</v>
      </c>
      <c r="M40" s="1096">
        <v>5</v>
      </c>
      <c r="N40" s="829">
        <f t="shared" si="0"/>
        <v>84</v>
      </c>
      <c r="O40" s="829" t="str">
        <f t="shared" si="1"/>
        <v>Tốt</v>
      </c>
      <c r="P40" s="756"/>
      <c r="Q40" s="757" t="s">
        <v>1791</v>
      </c>
    </row>
    <row r="41" spans="1:17" s="731" customFormat="1" ht="18" customHeight="1">
      <c r="A41" s="758">
        <v>27</v>
      </c>
      <c r="B41" s="742" t="s">
        <v>1418</v>
      </c>
      <c r="C41" s="742" t="s">
        <v>1419</v>
      </c>
      <c r="D41" s="742" t="s">
        <v>213</v>
      </c>
      <c r="E41" s="727"/>
      <c r="F41" s="743" t="s">
        <v>15</v>
      </c>
      <c r="G41" s="742" t="s">
        <v>1420</v>
      </c>
      <c r="H41" s="742" t="s">
        <v>16</v>
      </c>
      <c r="I41" s="728">
        <v>20</v>
      </c>
      <c r="J41" s="729">
        <v>22</v>
      </c>
      <c r="K41" s="730">
        <v>12</v>
      </c>
      <c r="L41" s="730">
        <v>16</v>
      </c>
      <c r="M41" s="730">
        <v>3</v>
      </c>
      <c r="N41" s="829">
        <f t="shared" si="0"/>
        <v>73</v>
      </c>
      <c r="O41" s="829" t="str">
        <f>IF(N41&gt;=90,"Xuất sắc",IF(N41&gt;=80,"Tốt",IF(N41&gt;=65,"Khá",IF(N41&gt;=50,"Trung bình",IF(N41&gt;=35,"Yếu","Kém")))))</f>
        <v>Khá</v>
      </c>
      <c r="P41" s="421"/>
    </row>
    <row r="42" spans="1:17" s="716" customFormat="1" ht="18" customHeight="1">
      <c r="A42" s="390">
        <v>28</v>
      </c>
      <c r="B42" s="748" t="s">
        <v>1421</v>
      </c>
      <c r="C42" s="748" t="s">
        <v>1060</v>
      </c>
      <c r="D42" s="748" t="s">
        <v>1017</v>
      </c>
      <c r="E42" s="749"/>
      <c r="F42" s="750" t="s">
        <v>17</v>
      </c>
      <c r="G42" s="748" t="s">
        <v>1422</v>
      </c>
      <c r="H42" s="748" t="s">
        <v>16</v>
      </c>
      <c r="I42" s="751"/>
      <c r="J42" s="752"/>
      <c r="K42" s="753"/>
      <c r="L42" s="753"/>
      <c r="M42" s="753"/>
      <c r="N42" s="829">
        <f t="shared" si="0"/>
        <v>0</v>
      </c>
      <c r="O42" s="829" t="str">
        <f>IF(N42&gt;=90,"Xuất sắc",IF(N42&gt;=80,"Tốt",IF(N42&gt;=65,"Khá",IF(N42&gt;=50,"Trung bình",IF(N42&gt;=35,"Yếu","Kém")))))</f>
        <v>Kém</v>
      </c>
      <c r="P42" s="398"/>
    </row>
    <row r="43" spans="1:17" s="757" customFormat="1" ht="18" customHeight="1">
      <c r="A43" s="755">
        <v>29</v>
      </c>
      <c r="B43" s="1097" t="s">
        <v>1423</v>
      </c>
      <c r="C43" s="1097" t="s">
        <v>1424</v>
      </c>
      <c r="D43" s="1097" t="s">
        <v>773</v>
      </c>
      <c r="E43" s="1094"/>
      <c r="F43" s="1098" t="s">
        <v>17</v>
      </c>
      <c r="G43" s="1097" t="s">
        <v>1425</v>
      </c>
      <c r="H43" s="1097" t="s">
        <v>16</v>
      </c>
      <c r="I43" s="762">
        <v>20</v>
      </c>
      <c r="J43" s="744">
        <v>25</v>
      </c>
      <c r="K43" s="1096">
        <v>15</v>
      </c>
      <c r="L43" s="1096">
        <v>16</v>
      </c>
      <c r="M43" s="1096">
        <v>5</v>
      </c>
      <c r="N43" s="829">
        <f t="shared" si="0"/>
        <v>81</v>
      </c>
      <c r="O43" s="829" t="str">
        <f t="shared" ref="O43:O46" si="2">IF(N43&gt;=90,"Xuất sắc",IF(N43&gt;=80,"Tốt",IF(N43&gt;=65,"Khá",IF(N43&gt;=50,"Trung bình",IF(N43&gt;=35,"Yếu","Kém")))))</f>
        <v>Tốt</v>
      </c>
      <c r="P43" s="756"/>
    </row>
    <row r="44" spans="1:17" s="731" customFormat="1" ht="18" customHeight="1">
      <c r="A44" s="413">
        <v>30</v>
      </c>
      <c r="B44" s="742" t="s">
        <v>1426</v>
      </c>
      <c r="C44" s="742" t="s">
        <v>960</v>
      </c>
      <c r="D44" s="742" t="s">
        <v>960</v>
      </c>
      <c r="E44" s="727"/>
      <c r="F44" s="743" t="s">
        <v>17</v>
      </c>
      <c r="G44" s="742" t="s">
        <v>1427</v>
      </c>
      <c r="H44" s="742" t="s">
        <v>16</v>
      </c>
      <c r="I44" s="728">
        <v>18</v>
      </c>
      <c r="J44" s="730">
        <v>14</v>
      </c>
      <c r="K44" s="730">
        <v>10</v>
      </c>
      <c r="L44" s="730">
        <v>16</v>
      </c>
      <c r="M44" s="730">
        <v>1</v>
      </c>
      <c r="N44" s="829">
        <f t="shared" si="0"/>
        <v>59</v>
      </c>
      <c r="O44" s="829" t="str">
        <f t="shared" si="2"/>
        <v>Trung bình</v>
      </c>
      <c r="P44" s="421"/>
    </row>
    <row r="45" spans="1:17" s="731" customFormat="1" ht="18" customHeight="1">
      <c r="A45" s="741">
        <v>31</v>
      </c>
      <c r="B45" s="742" t="s">
        <v>1428</v>
      </c>
      <c r="C45" s="742" t="s">
        <v>1429</v>
      </c>
      <c r="D45" s="742" t="s">
        <v>225</v>
      </c>
      <c r="E45" s="727"/>
      <c r="F45" s="743" t="s">
        <v>17</v>
      </c>
      <c r="G45" s="742" t="s">
        <v>1430</v>
      </c>
      <c r="H45" s="742" t="s">
        <v>16</v>
      </c>
      <c r="I45" s="728">
        <v>16</v>
      </c>
      <c r="J45" s="730">
        <v>22</v>
      </c>
      <c r="K45" s="730">
        <v>12</v>
      </c>
      <c r="L45" s="730">
        <v>16</v>
      </c>
      <c r="M45" s="730">
        <v>5</v>
      </c>
      <c r="N45" s="829">
        <f t="shared" si="0"/>
        <v>71</v>
      </c>
      <c r="O45" s="829" t="str">
        <f t="shared" si="2"/>
        <v>Khá</v>
      </c>
      <c r="P45" s="421"/>
    </row>
    <row r="46" spans="1:17" s="759" customFormat="1" ht="18" customHeight="1">
      <c r="A46" s="390">
        <v>32</v>
      </c>
      <c r="B46" s="748" t="s">
        <v>1431</v>
      </c>
      <c r="C46" s="748" t="s">
        <v>1432</v>
      </c>
      <c r="D46" s="748" t="s">
        <v>28</v>
      </c>
      <c r="E46" s="749"/>
      <c r="F46" s="750" t="s">
        <v>17</v>
      </c>
      <c r="G46" s="748" t="s">
        <v>1433</v>
      </c>
      <c r="H46" s="748" t="s">
        <v>16</v>
      </c>
      <c r="I46" s="751"/>
      <c r="J46" s="753"/>
      <c r="K46" s="753"/>
      <c r="L46" s="753"/>
      <c r="M46" s="753"/>
      <c r="N46" s="829">
        <f t="shared" si="0"/>
        <v>0</v>
      </c>
      <c r="O46" s="829" t="str">
        <f t="shared" si="2"/>
        <v>Kém</v>
      </c>
      <c r="P46" s="398"/>
    </row>
    <row r="47" spans="1:17" s="760" customFormat="1" ht="18" customHeight="1">
      <c r="A47" s="413">
        <v>33</v>
      </c>
      <c r="B47" s="742" t="s">
        <v>1434</v>
      </c>
      <c r="C47" s="742" t="s">
        <v>1050</v>
      </c>
      <c r="D47" s="742" t="s">
        <v>1057</v>
      </c>
      <c r="E47" s="727"/>
      <c r="F47" s="743" t="s">
        <v>17</v>
      </c>
      <c r="G47" s="742" t="s">
        <v>1225</v>
      </c>
      <c r="H47" s="742" t="s">
        <v>16</v>
      </c>
      <c r="I47" s="728">
        <v>16</v>
      </c>
      <c r="J47" s="730">
        <v>22</v>
      </c>
      <c r="K47" s="730">
        <v>10</v>
      </c>
      <c r="L47" s="730">
        <v>16</v>
      </c>
      <c r="M47" s="730">
        <v>2</v>
      </c>
      <c r="N47" s="829">
        <f t="shared" si="0"/>
        <v>66</v>
      </c>
      <c r="O47" s="829" t="str">
        <f>IF(N47&gt;=90,"Xuất sắc",IF(N47&gt;=80,"Tốt",IF(N47&gt;=65,"Khá",IF(N47&gt;=50,"Trung bình",IF(N47&gt;=35,"Yếu","Kém")))))</f>
        <v>Khá</v>
      </c>
      <c r="P47" s="421"/>
    </row>
    <row r="48" spans="1:17" s="760" customFormat="1" ht="18" customHeight="1">
      <c r="A48" s="413">
        <v>34</v>
      </c>
      <c r="B48" s="742" t="s">
        <v>1435</v>
      </c>
      <c r="C48" s="742" t="s">
        <v>1436</v>
      </c>
      <c r="D48" s="742" t="s">
        <v>182</v>
      </c>
      <c r="E48" s="727"/>
      <c r="F48" s="743" t="s">
        <v>15</v>
      </c>
      <c r="G48" s="742" t="s">
        <v>206</v>
      </c>
      <c r="H48" s="742" t="s">
        <v>16</v>
      </c>
      <c r="I48" s="728">
        <v>20</v>
      </c>
      <c r="J48" s="730">
        <v>22</v>
      </c>
      <c r="K48" s="730">
        <v>12</v>
      </c>
      <c r="L48" s="730">
        <v>16</v>
      </c>
      <c r="M48" s="730">
        <v>9</v>
      </c>
      <c r="N48" s="829">
        <f t="shared" si="0"/>
        <v>79</v>
      </c>
      <c r="O48" s="829" t="str">
        <f t="shared" ref="O48:O53" si="3">IF(N48&gt;=90,"Xuất sắc",IF(N48&gt;=80,"Tốt",IF(N48&gt;=65,"Khá",IF(N48&gt;=50,"Trung bình",IF(N48&gt;=35,"Yếu","Kém")))))</f>
        <v>Khá</v>
      </c>
      <c r="P48" s="421"/>
    </row>
    <row r="49" spans="1:17" s="1099" customFormat="1" ht="18" customHeight="1">
      <c r="A49" s="755">
        <v>35</v>
      </c>
      <c r="B49" s="1097" t="s">
        <v>1437</v>
      </c>
      <c r="C49" s="1097" t="s">
        <v>1438</v>
      </c>
      <c r="D49" s="1097" t="s">
        <v>346</v>
      </c>
      <c r="E49" s="1094"/>
      <c r="F49" s="1098" t="s">
        <v>15</v>
      </c>
      <c r="G49" s="1097" t="s">
        <v>1439</v>
      </c>
      <c r="H49" s="1097" t="s">
        <v>16</v>
      </c>
      <c r="I49" s="762">
        <v>20</v>
      </c>
      <c r="J49" s="1096">
        <v>22</v>
      </c>
      <c r="K49" s="1096">
        <v>18</v>
      </c>
      <c r="L49" s="1096">
        <v>22</v>
      </c>
      <c r="M49" s="1096">
        <v>10</v>
      </c>
      <c r="N49" s="505">
        <f t="shared" si="0"/>
        <v>92</v>
      </c>
      <c r="O49" s="505" t="str">
        <f t="shared" si="3"/>
        <v>Xuất sắc</v>
      </c>
      <c r="P49" s="756"/>
      <c r="Q49" s="1099" t="s">
        <v>1792</v>
      </c>
    </row>
    <row r="50" spans="1:17" s="1099" customFormat="1" ht="18" customHeight="1">
      <c r="A50" s="755">
        <v>36</v>
      </c>
      <c r="B50" s="1097" t="s">
        <v>1440</v>
      </c>
      <c r="C50" s="1097" t="s">
        <v>189</v>
      </c>
      <c r="D50" s="1097" t="s">
        <v>1441</v>
      </c>
      <c r="E50" s="1094"/>
      <c r="F50" s="1098" t="s">
        <v>17</v>
      </c>
      <c r="G50" s="1097" t="s">
        <v>1442</v>
      </c>
      <c r="H50" s="1097" t="s">
        <v>16</v>
      </c>
      <c r="I50" s="762">
        <v>20</v>
      </c>
      <c r="J50" s="1096">
        <v>22</v>
      </c>
      <c r="K50" s="1096">
        <v>13</v>
      </c>
      <c r="L50" s="1096">
        <v>24</v>
      </c>
      <c r="M50" s="1096">
        <v>10</v>
      </c>
      <c r="N50" s="829">
        <f t="shared" si="0"/>
        <v>89</v>
      </c>
      <c r="O50" s="829" t="str">
        <f t="shared" si="3"/>
        <v>Tốt</v>
      </c>
      <c r="P50" s="756"/>
      <c r="Q50" s="1099" t="s">
        <v>1792</v>
      </c>
    </row>
    <row r="51" spans="1:17" s="760" customFormat="1" ht="18" customHeight="1">
      <c r="A51" s="413">
        <v>37</v>
      </c>
      <c r="B51" s="742" t="s">
        <v>1443</v>
      </c>
      <c r="C51" s="742" t="s">
        <v>185</v>
      </c>
      <c r="D51" s="742" t="s">
        <v>714</v>
      </c>
      <c r="E51" s="727"/>
      <c r="F51" s="743" t="s">
        <v>17</v>
      </c>
      <c r="G51" s="742" t="s">
        <v>1444</v>
      </c>
      <c r="H51" s="742" t="s">
        <v>16</v>
      </c>
      <c r="I51" s="728">
        <v>16</v>
      </c>
      <c r="J51" s="730">
        <v>22</v>
      </c>
      <c r="K51" s="730">
        <v>10</v>
      </c>
      <c r="L51" s="730">
        <v>16</v>
      </c>
      <c r="M51" s="730">
        <v>3</v>
      </c>
      <c r="N51" s="829">
        <f t="shared" si="0"/>
        <v>67</v>
      </c>
      <c r="O51" s="829" t="str">
        <f t="shared" si="3"/>
        <v>Khá</v>
      </c>
      <c r="P51" s="421"/>
    </row>
    <row r="52" spans="1:17" s="760" customFormat="1" ht="18" customHeight="1">
      <c r="A52" s="390">
        <v>38</v>
      </c>
      <c r="B52" s="748" t="s">
        <v>1445</v>
      </c>
      <c r="C52" s="748" t="s">
        <v>1446</v>
      </c>
      <c r="D52" s="748" t="s">
        <v>1094</v>
      </c>
      <c r="E52" s="749"/>
      <c r="F52" s="750" t="s">
        <v>15</v>
      </c>
      <c r="G52" s="748" t="s">
        <v>1447</v>
      </c>
      <c r="H52" s="748" t="s">
        <v>16</v>
      </c>
      <c r="I52" s="751"/>
      <c r="J52" s="753"/>
      <c r="K52" s="753"/>
      <c r="L52" s="753"/>
      <c r="M52" s="753"/>
      <c r="N52" s="829">
        <f t="shared" si="0"/>
        <v>0</v>
      </c>
      <c r="O52" s="829" t="str">
        <f>IF(N52&gt;=90,"Xuất sắc",IF(N52&gt;=80,"Tốt",IF(N52&gt;=65,"Khá",IF(N52&gt;=50,"Trung bình",IF(N52&gt;=35,"Yếu","Kém")))))</f>
        <v>Kém</v>
      </c>
      <c r="P52" s="398"/>
    </row>
    <row r="53" spans="1:17" s="761" customFormat="1" ht="18" customHeight="1">
      <c r="A53" s="390">
        <v>39</v>
      </c>
      <c r="B53" s="748" t="s">
        <v>1448</v>
      </c>
      <c r="C53" s="748" t="s">
        <v>1449</v>
      </c>
      <c r="D53" s="748" t="s">
        <v>1450</v>
      </c>
      <c r="E53" s="749"/>
      <c r="F53" s="750" t="s">
        <v>15</v>
      </c>
      <c r="G53" s="748" t="s">
        <v>1451</v>
      </c>
      <c r="H53" s="748" t="s">
        <v>16</v>
      </c>
      <c r="I53" s="751"/>
      <c r="J53" s="753"/>
      <c r="K53" s="753"/>
      <c r="L53" s="753"/>
      <c r="M53" s="753"/>
      <c r="N53" s="829">
        <f t="shared" si="0"/>
        <v>0</v>
      </c>
      <c r="O53" s="829" t="str">
        <f t="shared" si="3"/>
        <v>Kém</v>
      </c>
      <c r="P53" s="398"/>
    </row>
    <row r="54" spans="1:17" s="760" customFormat="1" ht="18" customHeight="1">
      <c r="A54" s="413">
        <v>40</v>
      </c>
      <c r="B54" s="742" t="s">
        <v>1452</v>
      </c>
      <c r="C54" s="742" t="s">
        <v>1400</v>
      </c>
      <c r="D54" s="742" t="s">
        <v>1453</v>
      </c>
      <c r="E54" s="727"/>
      <c r="F54" s="743" t="s">
        <v>17</v>
      </c>
      <c r="G54" s="742" t="s">
        <v>1454</v>
      </c>
      <c r="H54" s="742" t="s">
        <v>16</v>
      </c>
      <c r="I54" s="728">
        <v>20</v>
      </c>
      <c r="J54" s="730">
        <v>22</v>
      </c>
      <c r="K54" s="730">
        <v>12</v>
      </c>
      <c r="L54" s="730">
        <v>16</v>
      </c>
      <c r="M54" s="730">
        <v>2</v>
      </c>
      <c r="N54" s="829">
        <f t="shared" si="0"/>
        <v>72</v>
      </c>
      <c r="O54" s="829" t="str">
        <f>IF(N54&gt;=90,"Xuất sắc",IF(N54&gt;=80,"Tốt",IF(N54&gt;=65,"Khá",IF(N54&gt;=50,"Trung bình",IF(N54&gt;=35,"Yếu","Kém")))))</f>
        <v>Khá</v>
      </c>
      <c r="P54" s="421"/>
    </row>
    <row r="55" spans="1:17" s="760" customFormat="1" ht="18" customHeight="1">
      <c r="A55" s="413">
        <v>41</v>
      </c>
      <c r="B55" s="742" t="s">
        <v>1455</v>
      </c>
      <c r="C55" s="742" t="s">
        <v>1456</v>
      </c>
      <c r="D55" s="742" t="s">
        <v>350</v>
      </c>
      <c r="E55" s="727"/>
      <c r="F55" s="743" t="s">
        <v>15</v>
      </c>
      <c r="G55" s="742" t="s">
        <v>1457</v>
      </c>
      <c r="H55" s="742" t="s">
        <v>16</v>
      </c>
      <c r="I55" s="762">
        <v>20</v>
      </c>
      <c r="J55" s="730">
        <v>22</v>
      </c>
      <c r="K55" s="730">
        <v>10</v>
      </c>
      <c r="L55" s="730">
        <v>16</v>
      </c>
      <c r="M55" s="730">
        <v>1</v>
      </c>
      <c r="N55" s="829">
        <f t="shared" si="0"/>
        <v>69</v>
      </c>
      <c r="O55" s="829" t="str">
        <f t="shared" ref="O55:O62" si="4">IF(N55&gt;=90,"Xuất sắc",IF(N55&gt;=80,"Tốt",IF(N55&gt;=65,"Khá",IF(N55&gt;=50,"Trung bình",IF(N55&gt;=35,"Yếu","Kém")))))</f>
        <v>Khá</v>
      </c>
      <c r="P55" s="421"/>
    </row>
    <row r="56" spans="1:17" s="761" customFormat="1" ht="18" customHeight="1">
      <c r="A56" s="390">
        <v>42</v>
      </c>
      <c r="B56" s="748" t="s">
        <v>1458</v>
      </c>
      <c r="C56" s="748" t="s">
        <v>219</v>
      </c>
      <c r="D56" s="748" t="s">
        <v>538</v>
      </c>
      <c r="E56" s="749"/>
      <c r="F56" s="750" t="s">
        <v>15</v>
      </c>
      <c r="G56" s="748" t="s">
        <v>1459</v>
      </c>
      <c r="H56" s="748" t="s">
        <v>16</v>
      </c>
      <c r="I56" s="751"/>
      <c r="J56" s="753"/>
      <c r="K56" s="753"/>
      <c r="L56" s="753"/>
      <c r="M56" s="753"/>
      <c r="N56" s="829">
        <f t="shared" si="0"/>
        <v>0</v>
      </c>
      <c r="O56" s="829" t="str">
        <f t="shared" si="4"/>
        <v>Kém</v>
      </c>
      <c r="P56" s="398"/>
    </row>
    <row r="57" spans="1:17" s="770" customFormat="1" ht="18" customHeight="1">
      <c r="A57" s="763">
        <v>43</v>
      </c>
      <c r="B57" s="764" t="s">
        <v>1460</v>
      </c>
      <c r="C57" s="764" t="s">
        <v>1009</v>
      </c>
      <c r="D57" s="764" t="s">
        <v>23</v>
      </c>
      <c r="E57" s="765"/>
      <c r="F57" s="766" t="s">
        <v>17</v>
      </c>
      <c r="G57" s="764" t="s">
        <v>1461</v>
      </c>
      <c r="H57" s="764" t="s">
        <v>16</v>
      </c>
      <c r="I57" s="767"/>
      <c r="J57" s="768"/>
      <c r="K57" s="768"/>
      <c r="L57" s="768"/>
      <c r="M57" s="768"/>
      <c r="N57" s="829">
        <f t="shared" si="0"/>
        <v>0</v>
      </c>
      <c r="O57" s="829" t="str">
        <f t="shared" si="4"/>
        <v>Kém</v>
      </c>
      <c r="P57" s="769" t="s">
        <v>1462</v>
      </c>
    </row>
    <row r="58" spans="1:17" s="760" customFormat="1" ht="18" customHeight="1">
      <c r="A58" s="413">
        <v>44</v>
      </c>
      <c r="B58" s="742" t="s">
        <v>1463</v>
      </c>
      <c r="C58" s="742" t="s">
        <v>768</v>
      </c>
      <c r="D58" s="742" t="s">
        <v>1365</v>
      </c>
      <c r="E58" s="727"/>
      <c r="F58" s="743" t="s">
        <v>15</v>
      </c>
      <c r="G58" s="742" t="s">
        <v>1464</v>
      </c>
      <c r="H58" s="742" t="s">
        <v>16</v>
      </c>
      <c r="I58" s="728">
        <v>16</v>
      </c>
      <c r="J58" s="730">
        <v>22</v>
      </c>
      <c r="K58" s="730">
        <v>10</v>
      </c>
      <c r="L58" s="730">
        <v>16</v>
      </c>
      <c r="M58" s="730">
        <v>1</v>
      </c>
      <c r="N58" s="829">
        <f t="shared" si="0"/>
        <v>65</v>
      </c>
      <c r="O58" s="829" t="str">
        <f t="shared" si="4"/>
        <v>Khá</v>
      </c>
      <c r="P58" s="421"/>
    </row>
    <row r="59" spans="1:17" s="760" customFormat="1" ht="18" customHeight="1">
      <c r="A59" s="413">
        <v>45</v>
      </c>
      <c r="B59" s="742" t="s">
        <v>1465</v>
      </c>
      <c r="C59" s="742" t="s">
        <v>1466</v>
      </c>
      <c r="D59" s="742" t="s">
        <v>1467</v>
      </c>
      <c r="E59" s="727"/>
      <c r="F59" s="743" t="s">
        <v>15</v>
      </c>
      <c r="G59" s="742" t="s">
        <v>950</v>
      </c>
      <c r="H59" s="742" t="s">
        <v>164</v>
      </c>
      <c r="I59" s="728">
        <v>20</v>
      </c>
      <c r="J59" s="730">
        <v>22</v>
      </c>
      <c r="K59" s="730">
        <v>10</v>
      </c>
      <c r="L59" s="730">
        <v>16</v>
      </c>
      <c r="M59" s="730">
        <v>1</v>
      </c>
      <c r="N59" s="829">
        <f t="shared" si="0"/>
        <v>69</v>
      </c>
      <c r="O59" s="829" t="str">
        <f>IF(N59&gt;=90,"Xuất sắc",IF(N59&gt;=80,"Tốt",IF(N59&gt;=65,"Khá",IF(N59&gt;=50,"Trung bình",IF(N59&gt;=35,"Yếu","Kém")))))</f>
        <v>Khá</v>
      </c>
      <c r="P59" s="421"/>
    </row>
    <row r="60" spans="1:17" s="760" customFormat="1" ht="18" customHeight="1">
      <c r="A60" s="413">
        <v>46</v>
      </c>
      <c r="B60" s="742" t="s">
        <v>1468</v>
      </c>
      <c r="C60" s="742" t="s">
        <v>1289</v>
      </c>
      <c r="D60" s="742" t="s">
        <v>1469</v>
      </c>
      <c r="E60" s="727"/>
      <c r="F60" s="743" t="s">
        <v>17</v>
      </c>
      <c r="G60" s="742" t="s">
        <v>1470</v>
      </c>
      <c r="H60" s="742" t="s">
        <v>164</v>
      </c>
      <c r="I60" s="728">
        <v>20</v>
      </c>
      <c r="J60" s="730">
        <v>22</v>
      </c>
      <c r="K60" s="730">
        <v>10</v>
      </c>
      <c r="L60" s="730">
        <v>18</v>
      </c>
      <c r="M60" s="730">
        <v>2</v>
      </c>
      <c r="N60" s="829">
        <f t="shared" si="0"/>
        <v>72</v>
      </c>
      <c r="O60" s="829" t="str">
        <f t="shared" si="4"/>
        <v>Khá</v>
      </c>
      <c r="P60" s="421"/>
    </row>
    <row r="61" spans="1:17" s="760" customFormat="1" ht="18" customHeight="1">
      <c r="A61" s="413">
        <v>47</v>
      </c>
      <c r="B61" s="742" t="s">
        <v>1471</v>
      </c>
      <c r="C61" s="742" t="s">
        <v>1472</v>
      </c>
      <c r="D61" s="742" t="s">
        <v>23</v>
      </c>
      <c r="E61" s="727"/>
      <c r="F61" s="743" t="s">
        <v>17</v>
      </c>
      <c r="G61" s="742" t="s">
        <v>1162</v>
      </c>
      <c r="H61" s="742" t="s">
        <v>16</v>
      </c>
      <c r="I61" s="728">
        <v>20</v>
      </c>
      <c r="J61" s="730">
        <v>22</v>
      </c>
      <c r="K61" s="730">
        <v>10</v>
      </c>
      <c r="L61" s="730">
        <v>16</v>
      </c>
      <c r="M61" s="730">
        <v>0</v>
      </c>
      <c r="N61" s="829">
        <f t="shared" si="0"/>
        <v>68</v>
      </c>
      <c r="O61" s="829" t="str">
        <f t="shared" si="4"/>
        <v>Khá</v>
      </c>
      <c r="P61" s="421"/>
    </row>
    <row r="62" spans="1:17" s="760" customFormat="1" ht="18" customHeight="1">
      <c r="A62" s="413">
        <v>48</v>
      </c>
      <c r="B62" s="771" t="s">
        <v>1473</v>
      </c>
      <c r="C62" s="742" t="s">
        <v>1474</v>
      </c>
      <c r="D62" s="742" t="s">
        <v>721</v>
      </c>
      <c r="E62" s="727"/>
      <c r="F62" s="743" t="s">
        <v>17</v>
      </c>
      <c r="G62" s="742" t="s">
        <v>1475</v>
      </c>
      <c r="H62" s="742" t="s">
        <v>46</v>
      </c>
      <c r="I62" s="728">
        <v>16</v>
      </c>
      <c r="J62" s="730">
        <v>22</v>
      </c>
      <c r="K62" s="730">
        <v>10</v>
      </c>
      <c r="L62" s="730">
        <v>16</v>
      </c>
      <c r="M62" s="730">
        <v>1</v>
      </c>
      <c r="N62" s="829">
        <f t="shared" si="0"/>
        <v>65</v>
      </c>
      <c r="O62" s="829" t="str">
        <f t="shared" si="4"/>
        <v>Khá</v>
      </c>
      <c r="P62" s="421"/>
    </row>
    <row r="63" spans="1:17" s="760" customFormat="1" ht="18" customHeight="1">
      <c r="A63" s="413">
        <v>49</v>
      </c>
      <c r="B63" s="742" t="s">
        <v>1476</v>
      </c>
      <c r="C63" s="742" t="s">
        <v>1477</v>
      </c>
      <c r="D63" s="742" t="s">
        <v>1478</v>
      </c>
      <c r="E63" s="727"/>
      <c r="F63" s="743" t="s">
        <v>17</v>
      </c>
      <c r="G63" s="742" t="s">
        <v>1479</v>
      </c>
      <c r="H63" s="742" t="s">
        <v>16</v>
      </c>
      <c r="I63" s="728">
        <v>16</v>
      </c>
      <c r="J63" s="730">
        <v>22</v>
      </c>
      <c r="K63" s="772">
        <v>12</v>
      </c>
      <c r="L63" s="730">
        <v>16</v>
      </c>
      <c r="M63" s="772">
        <v>5</v>
      </c>
      <c r="N63" s="829">
        <f t="shared" si="0"/>
        <v>71</v>
      </c>
      <c r="O63" s="829" t="str">
        <f>IF(N63&gt;=90,"Xuất sắc",IF(N63&gt;=80,"Tốt",IF(N63&gt;=65,"Khá",IF(N63&gt;=50,"Trung bình",IF(N63&gt;=35,"Yếu","Kém")))))</f>
        <v>Khá</v>
      </c>
      <c r="P63" s="421"/>
    </row>
    <row r="64" spans="1:17" s="759" customFormat="1" ht="18" customHeight="1">
      <c r="A64" s="390">
        <v>50</v>
      </c>
      <c r="B64" s="748" t="s">
        <v>1480</v>
      </c>
      <c r="C64" s="748" t="s">
        <v>1481</v>
      </c>
      <c r="D64" s="748" t="s">
        <v>1482</v>
      </c>
      <c r="E64" s="749"/>
      <c r="F64" s="750" t="s">
        <v>17</v>
      </c>
      <c r="G64" s="748" t="s">
        <v>1483</v>
      </c>
      <c r="H64" s="748" t="s">
        <v>16</v>
      </c>
      <c r="I64" s="773"/>
      <c r="J64" s="753"/>
      <c r="K64" s="774"/>
      <c r="L64" s="753"/>
      <c r="M64" s="774"/>
      <c r="N64" s="752"/>
      <c r="O64" s="752"/>
      <c r="P64" s="750"/>
    </row>
    <row r="65" spans="1:31" s="759" customFormat="1" ht="18" customHeight="1">
      <c r="A65" s="432"/>
      <c r="B65" s="775"/>
      <c r="C65" s="775"/>
      <c r="D65" s="775"/>
      <c r="E65" s="749"/>
      <c r="F65" s="433"/>
      <c r="G65" s="776"/>
      <c r="H65" s="776"/>
      <c r="I65" s="777"/>
      <c r="J65" s="777"/>
      <c r="K65" s="778"/>
      <c r="L65" s="777"/>
      <c r="M65" s="778"/>
      <c r="N65" s="779"/>
      <c r="O65" s="779"/>
      <c r="P65" s="433"/>
    </row>
    <row r="66" spans="1:31" ht="15.75">
      <c r="A66" s="718"/>
      <c r="B66" s="1481" t="s">
        <v>1484</v>
      </c>
      <c r="C66" s="1481"/>
      <c r="D66" s="1481"/>
      <c r="E66" s="780"/>
      <c r="F66" s="780"/>
      <c r="G66" s="780"/>
      <c r="H66" s="780"/>
      <c r="I66" s="781"/>
      <c r="J66" s="781"/>
      <c r="K66" s="781"/>
      <c r="L66" s="781"/>
      <c r="M66" s="781"/>
      <c r="N66" s="781"/>
      <c r="O66" s="781"/>
      <c r="P66" s="782"/>
    </row>
    <row r="67" spans="1:31" s="716" customFormat="1" ht="18.75" customHeight="1">
      <c r="B67" s="1482"/>
      <c r="C67" s="1482"/>
      <c r="D67" s="1482"/>
      <c r="E67" s="1482"/>
      <c r="F67" s="1482"/>
      <c r="G67" s="1482"/>
      <c r="H67" s="1482" t="s">
        <v>867</v>
      </c>
      <c r="I67" s="1482"/>
      <c r="J67" s="1482"/>
      <c r="K67" s="1482"/>
      <c r="L67" s="1482"/>
      <c r="M67" s="1482"/>
      <c r="N67" s="1482"/>
      <c r="O67" s="1482"/>
      <c r="P67" s="1482"/>
    </row>
    <row r="68" spans="1:31" ht="18" customHeight="1">
      <c r="A68" s="783"/>
      <c r="B68" s="783"/>
      <c r="C68" s="784"/>
      <c r="D68" s="783"/>
      <c r="E68" s="783"/>
      <c r="F68" s="783"/>
      <c r="G68" s="783"/>
      <c r="H68" s="783"/>
      <c r="I68" s="783"/>
      <c r="J68" s="783"/>
      <c r="K68" s="783"/>
      <c r="L68" s="785"/>
      <c r="M68" s="785"/>
      <c r="N68" s="785"/>
      <c r="O68" s="785"/>
      <c r="P68" s="785"/>
      <c r="Q68" s="783"/>
      <c r="R68" s="783"/>
      <c r="S68" s="783"/>
      <c r="T68" s="785"/>
      <c r="U68" s="785"/>
      <c r="V68" s="785"/>
      <c r="W68" s="785"/>
      <c r="X68" s="785"/>
      <c r="Y68" s="785"/>
      <c r="Z68" s="782"/>
      <c r="AA68" s="782"/>
      <c r="AB68" s="782"/>
      <c r="AC68" s="782"/>
      <c r="AD68" s="782"/>
      <c r="AE68" s="782"/>
    </row>
    <row r="69" spans="1:31" ht="18" customHeight="1">
      <c r="A69" s="783"/>
      <c r="B69" s="783"/>
      <c r="C69" s="784"/>
      <c r="D69" s="783"/>
      <c r="E69" s="783"/>
      <c r="F69" s="783"/>
      <c r="G69" s="783"/>
      <c r="H69" s="783"/>
      <c r="I69" s="783"/>
      <c r="J69" s="783"/>
      <c r="K69" s="783"/>
      <c r="L69" s="785"/>
      <c r="M69" s="785"/>
      <c r="N69" s="785"/>
      <c r="O69" s="785"/>
      <c r="P69" s="785"/>
      <c r="Q69" s="783"/>
      <c r="R69" s="783"/>
      <c r="S69" s="783"/>
      <c r="T69" s="785"/>
      <c r="U69" s="785"/>
      <c r="V69" s="785"/>
      <c r="W69" s="785"/>
      <c r="X69" s="785"/>
      <c r="Y69" s="785"/>
      <c r="Z69" s="782"/>
      <c r="AA69" s="782"/>
      <c r="AB69" s="782"/>
      <c r="AC69" s="782"/>
      <c r="AD69" s="782"/>
      <c r="AE69" s="782"/>
    </row>
    <row r="70" spans="1:31" ht="18" customHeight="1">
      <c r="A70" s="783"/>
      <c r="B70" s="783"/>
      <c r="C70" s="784"/>
      <c r="D70" s="783"/>
      <c r="E70" s="783"/>
      <c r="F70" s="783"/>
      <c r="G70" s="783"/>
      <c r="H70" s="783"/>
      <c r="I70" s="783"/>
      <c r="J70" s="783"/>
      <c r="K70" s="783"/>
      <c r="L70" s="785"/>
      <c r="M70" s="785"/>
      <c r="N70" s="785"/>
      <c r="O70" s="785"/>
      <c r="P70" s="785"/>
      <c r="Q70" s="783"/>
      <c r="R70" s="783"/>
      <c r="S70" s="783"/>
      <c r="T70" s="785"/>
      <c r="U70" s="785"/>
      <c r="V70" s="785"/>
      <c r="W70" s="785"/>
      <c r="X70" s="785"/>
      <c r="Y70" s="785"/>
      <c r="Z70" s="782"/>
      <c r="AA70" s="782"/>
      <c r="AB70" s="782"/>
      <c r="AC70" s="782"/>
      <c r="AD70" s="782"/>
      <c r="AE70" s="782"/>
    </row>
    <row r="71" spans="1:31" ht="18" customHeight="1">
      <c r="A71" s="783"/>
      <c r="B71" s="783"/>
      <c r="C71" s="784"/>
      <c r="D71" s="783"/>
      <c r="E71" s="783"/>
      <c r="F71" s="783"/>
      <c r="G71" s="783"/>
      <c r="H71" s="783"/>
      <c r="I71" s="783"/>
      <c r="J71" s="783"/>
      <c r="K71" s="783"/>
      <c r="L71" s="785"/>
      <c r="M71" s="785"/>
      <c r="N71" s="785"/>
      <c r="O71" s="785"/>
      <c r="P71" s="785"/>
      <c r="Q71" s="783"/>
      <c r="R71" s="783"/>
      <c r="S71" s="783"/>
      <c r="T71" s="785"/>
      <c r="U71" s="785"/>
      <c r="V71" s="785"/>
      <c r="W71" s="785"/>
      <c r="X71" s="785"/>
      <c r="Y71" s="785"/>
      <c r="Z71" s="782"/>
      <c r="AA71" s="782"/>
      <c r="AB71" s="782"/>
      <c r="AC71" s="782"/>
      <c r="AD71" s="782"/>
      <c r="AE71" s="782"/>
    </row>
    <row r="72" spans="1:31" ht="18" customHeight="1">
      <c r="A72" s="783"/>
      <c r="B72" s="783"/>
      <c r="C72" s="784"/>
      <c r="D72" s="783"/>
      <c r="E72" s="783"/>
      <c r="F72" s="783"/>
      <c r="G72" s="783"/>
      <c r="H72" s="783"/>
      <c r="I72" s="783"/>
      <c r="J72" s="783"/>
      <c r="K72" s="783"/>
      <c r="L72" s="785"/>
      <c r="M72" s="785"/>
      <c r="N72" s="785"/>
      <c r="O72" s="785"/>
      <c r="P72" s="785"/>
      <c r="Q72" s="783"/>
      <c r="R72" s="783"/>
      <c r="S72" s="783"/>
      <c r="T72" s="785"/>
      <c r="U72" s="785"/>
      <c r="V72" s="785"/>
      <c r="W72" s="785"/>
      <c r="X72" s="785"/>
      <c r="Y72" s="785"/>
      <c r="Z72" s="782"/>
      <c r="AA72" s="782"/>
      <c r="AB72" s="782"/>
      <c r="AC72" s="782"/>
      <c r="AD72" s="782"/>
      <c r="AE72" s="782"/>
    </row>
    <row r="73" spans="1:31" ht="18" customHeight="1">
      <c r="A73" s="783"/>
      <c r="B73" s="783"/>
      <c r="C73" s="784"/>
      <c r="D73" s="783"/>
      <c r="E73" s="783"/>
      <c r="F73" s="783"/>
      <c r="G73" s="783"/>
      <c r="H73" s="783"/>
      <c r="I73" s="783"/>
      <c r="J73" s="783"/>
      <c r="K73" s="783"/>
      <c r="L73" s="785"/>
      <c r="M73" s="785"/>
      <c r="N73" s="785"/>
      <c r="O73" s="785"/>
      <c r="P73" s="785"/>
      <c r="Q73" s="783"/>
      <c r="R73" s="783"/>
      <c r="S73" s="783"/>
      <c r="T73" s="785"/>
      <c r="U73" s="785"/>
      <c r="V73" s="785"/>
      <c r="W73" s="785"/>
      <c r="X73" s="785"/>
      <c r="Y73" s="785"/>
      <c r="Z73" s="782"/>
      <c r="AA73" s="782"/>
      <c r="AB73" s="782"/>
      <c r="AC73" s="782"/>
      <c r="AD73" s="782"/>
      <c r="AE73" s="782"/>
    </row>
    <row r="74" spans="1:31" ht="18" customHeight="1">
      <c r="A74" s="783"/>
      <c r="B74" s="783"/>
      <c r="C74" s="784"/>
      <c r="D74" s="783"/>
      <c r="E74" s="783"/>
      <c r="F74" s="783"/>
      <c r="G74" s="783"/>
      <c r="H74" s="783"/>
      <c r="I74" s="783"/>
      <c r="J74" s="783"/>
      <c r="K74" s="783"/>
      <c r="L74" s="785"/>
      <c r="M74" s="785"/>
      <c r="N74" s="785"/>
      <c r="O74" s="785"/>
      <c r="P74" s="785"/>
      <c r="Q74" s="783"/>
      <c r="R74" s="783"/>
      <c r="S74" s="783"/>
      <c r="T74" s="785"/>
      <c r="U74" s="785"/>
      <c r="V74" s="785"/>
      <c r="W74" s="785"/>
      <c r="X74" s="785"/>
      <c r="Y74" s="785"/>
      <c r="Z74" s="782"/>
      <c r="AA74" s="782"/>
      <c r="AB74" s="782"/>
      <c r="AC74" s="782"/>
      <c r="AD74" s="782"/>
      <c r="AE74" s="782"/>
    </row>
    <row r="75" spans="1:31" ht="18" customHeight="1">
      <c r="A75" s="783"/>
      <c r="B75" s="783"/>
      <c r="C75" s="784"/>
      <c r="D75" s="783"/>
      <c r="E75" s="783"/>
      <c r="F75" s="783"/>
      <c r="G75" s="783"/>
      <c r="H75" s="783"/>
      <c r="I75" s="783"/>
      <c r="J75" s="783"/>
      <c r="K75" s="783"/>
      <c r="L75" s="785"/>
      <c r="M75" s="785"/>
      <c r="N75" s="785"/>
      <c r="O75" s="785"/>
      <c r="P75" s="785"/>
      <c r="Q75" s="783"/>
      <c r="R75" s="783"/>
      <c r="S75" s="783"/>
      <c r="T75" s="785"/>
      <c r="U75" s="785"/>
      <c r="V75" s="785"/>
      <c r="W75" s="785"/>
      <c r="X75" s="785"/>
      <c r="Y75" s="785"/>
      <c r="Z75" s="782"/>
      <c r="AA75" s="782"/>
      <c r="AB75" s="782"/>
      <c r="AC75" s="782"/>
      <c r="AD75" s="782"/>
      <c r="AE75" s="782"/>
    </row>
    <row r="76" spans="1:31" ht="18" customHeight="1">
      <c r="A76" s="783"/>
      <c r="B76" s="783"/>
      <c r="C76" s="784"/>
      <c r="D76" s="783"/>
      <c r="E76" s="783"/>
      <c r="F76" s="783"/>
      <c r="G76" s="783"/>
      <c r="H76" s="783"/>
      <c r="I76" s="783"/>
      <c r="J76" s="783"/>
      <c r="K76" s="783"/>
      <c r="L76" s="785"/>
      <c r="M76" s="785"/>
      <c r="N76" s="785"/>
      <c r="O76" s="785"/>
      <c r="P76" s="785"/>
      <c r="Q76" s="783"/>
      <c r="R76" s="783"/>
      <c r="S76" s="783"/>
      <c r="T76" s="785"/>
      <c r="U76" s="785"/>
      <c r="V76" s="785"/>
      <c r="W76" s="785"/>
      <c r="X76" s="785"/>
      <c r="Y76" s="785"/>
      <c r="Z76" s="782"/>
      <c r="AA76" s="782"/>
      <c r="AB76" s="782"/>
      <c r="AC76" s="782"/>
      <c r="AD76" s="782"/>
      <c r="AE76" s="782"/>
    </row>
    <row r="77" spans="1:31" ht="18" customHeight="1">
      <c r="A77" s="783"/>
      <c r="B77" s="783"/>
      <c r="C77" s="784"/>
      <c r="D77" s="783"/>
      <c r="E77" s="783"/>
      <c r="F77" s="783"/>
      <c r="G77" s="783"/>
      <c r="H77" s="783"/>
      <c r="I77" s="783"/>
      <c r="J77" s="783"/>
      <c r="K77" s="783"/>
      <c r="L77" s="785"/>
      <c r="M77" s="785"/>
      <c r="N77" s="785"/>
      <c r="O77" s="785"/>
      <c r="P77" s="785"/>
      <c r="Q77" s="783"/>
      <c r="R77" s="783"/>
      <c r="S77" s="783"/>
      <c r="T77" s="785"/>
      <c r="U77" s="785"/>
      <c r="V77" s="785"/>
      <c r="W77" s="785"/>
      <c r="X77" s="785"/>
      <c r="Y77" s="785"/>
      <c r="Z77" s="782"/>
      <c r="AA77" s="782"/>
      <c r="AB77" s="782"/>
      <c r="AC77" s="782"/>
      <c r="AD77" s="782"/>
      <c r="AE77" s="782"/>
    </row>
    <row r="78" spans="1:31" ht="18" customHeight="1">
      <c r="A78" s="783"/>
      <c r="B78" s="783"/>
      <c r="C78" s="784"/>
      <c r="D78" s="783"/>
      <c r="E78" s="783"/>
      <c r="F78" s="783"/>
      <c r="G78" s="783"/>
      <c r="H78" s="783"/>
      <c r="I78" s="783"/>
      <c r="J78" s="783"/>
      <c r="K78" s="783"/>
      <c r="L78" s="785"/>
      <c r="M78" s="785"/>
      <c r="N78" s="785"/>
      <c r="O78" s="785"/>
      <c r="P78" s="785"/>
      <c r="Q78" s="783"/>
      <c r="R78" s="783"/>
      <c r="S78" s="783"/>
      <c r="T78" s="785"/>
      <c r="U78" s="785"/>
      <c r="V78" s="785"/>
      <c r="W78" s="785"/>
      <c r="X78" s="785"/>
      <c r="Y78" s="785"/>
      <c r="Z78" s="782"/>
      <c r="AA78" s="782"/>
      <c r="AB78" s="782"/>
      <c r="AC78" s="782"/>
      <c r="AD78" s="782"/>
      <c r="AE78" s="782"/>
    </row>
    <row r="79" spans="1:31" ht="18" customHeight="1">
      <c r="A79" s="783"/>
      <c r="B79" s="783"/>
      <c r="C79" s="784"/>
      <c r="D79" s="783"/>
      <c r="E79" s="783"/>
      <c r="F79" s="783"/>
      <c r="G79" s="783"/>
      <c r="H79" s="783"/>
      <c r="I79" s="783"/>
      <c r="J79" s="783"/>
      <c r="K79" s="783"/>
      <c r="L79" s="785"/>
      <c r="M79" s="785"/>
      <c r="N79" s="785"/>
      <c r="O79" s="785"/>
      <c r="P79" s="785"/>
      <c r="Q79" s="783"/>
      <c r="R79" s="783"/>
      <c r="S79" s="783"/>
      <c r="T79" s="785"/>
      <c r="U79" s="785"/>
      <c r="V79" s="785"/>
      <c r="W79" s="785"/>
      <c r="X79" s="785"/>
      <c r="Y79" s="785"/>
      <c r="Z79" s="782"/>
      <c r="AA79" s="782"/>
      <c r="AB79" s="782"/>
      <c r="AC79" s="782"/>
      <c r="AD79" s="782"/>
      <c r="AE79" s="782"/>
    </row>
    <row r="80" spans="1:31" ht="18" customHeight="1">
      <c r="A80" s="783"/>
      <c r="B80" s="783"/>
      <c r="C80" s="784"/>
      <c r="D80" s="783"/>
      <c r="E80" s="783"/>
      <c r="F80" s="783"/>
      <c r="G80" s="783"/>
      <c r="H80" s="783"/>
      <c r="I80" s="783"/>
      <c r="J80" s="783"/>
      <c r="K80" s="783"/>
      <c r="L80" s="785"/>
      <c r="M80" s="785"/>
      <c r="N80" s="785"/>
      <c r="O80" s="785"/>
      <c r="P80" s="785"/>
      <c r="Q80" s="783"/>
      <c r="R80" s="783"/>
      <c r="S80" s="783"/>
      <c r="T80" s="785"/>
      <c r="U80" s="785"/>
      <c r="V80" s="785"/>
      <c r="W80" s="785"/>
      <c r="X80" s="785"/>
      <c r="Y80" s="785"/>
      <c r="Z80" s="782"/>
      <c r="AA80" s="782"/>
      <c r="AB80" s="782"/>
      <c r="AC80" s="782"/>
      <c r="AD80" s="782"/>
      <c r="AE80" s="782"/>
    </row>
    <row r="81" spans="1:31" ht="18" customHeight="1">
      <c r="A81" s="783"/>
      <c r="B81" s="783"/>
      <c r="C81" s="784"/>
      <c r="D81" s="783"/>
      <c r="E81" s="783"/>
      <c r="F81" s="783"/>
      <c r="G81" s="783"/>
      <c r="H81" s="783"/>
      <c r="I81" s="783"/>
      <c r="J81" s="783"/>
      <c r="K81" s="783"/>
      <c r="L81" s="785"/>
      <c r="M81" s="785"/>
      <c r="N81" s="785"/>
      <c r="O81" s="785"/>
      <c r="P81" s="785"/>
      <c r="Q81" s="783"/>
      <c r="R81" s="783"/>
      <c r="S81" s="783"/>
      <c r="T81" s="785"/>
      <c r="U81" s="785"/>
      <c r="V81" s="785"/>
      <c r="W81" s="785"/>
      <c r="X81" s="785"/>
      <c r="Y81" s="785"/>
      <c r="Z81" s="782"/>
      <c r="AA81" s="782"/>
      <c r="AB81" s="782"/>
      <c r="AC81" s="782"/>
      <c r="AD81" s="782"/>
      <c r="AE81" s="782"/>
    </row>
    <row r="82" spans="1:31" ht="18" customHeight="1">
      <c r="A82" s="783"/>
      <c r="B82" s="783"/>
      <c r="C82" s="784"/>
      <c r="D82" s="783"/>
      <c r="E82" s="783"/>
      <c r="F82" s="783"/>
      <c r="G82" s="783"/>
      <c r="H82" s="783"/>
      <c r="I82" s="783"/>
      <c r="J82" s="783"/>
      <c r="K82" s="783"/>
      <c r="L82" s="785"/>
      <c r="M82" s="785"/>
      <c r="N82" s="785"/>
      <c r="O82" s="785"/>
      <c r="P82" s="785"/>
    </row>
    <row r="83" spans="1:31" ht="18" customHeight="1">
      <c r="A83" s="783"/>
      <c r="B83" s="783"/>
      <c r="C83" s="784"/>
      <c r="D83" s="783"/>
      <c r="E83" s="783"/>
      <c r="F83" s="783"/>
      <c r="G83" s="783"/>
      <c r="H83" s="783"/>
      <c r="I83" s="783"/>
      <c r="J83" s="783"/>
      <c r="K83" s="783"/>
      <c r="L83" s="785"/>
      <c r="M83" s="785"/>
      <c r="N83" s="785"/>
      <c r="O83" s="785"/>
      <c r="P83" s="785"/>
    </row>
    <row r="84" spans="1:31" ht="18" customHeight="1">
      <c r="A84" s="783"/>
      <c r="B84" s="783"/>
      <c r="C84" s="784"/>
      <c r="D84" s="783"/>
      <c r="E84" s="783"/>
      <c r="F84" s="783"/>
      <c r="G84" s="783"/>
      <c r="H84" s="783"/>
      <c r="I84" s="783"/>
      <c r="J84" s="783"/>
      <c r="K84" s="783"/>
      <c r="L84" s="785"/>
      <c r="M84" s="785"/>
      <c r="N84" s="785"/>
      <c r="O84" s="785"/>
      <c r="P84" s="785"/>
    </row>
    <row r="85" spans="1:31" ht="18" customHeight="1">
      <c r="A85" s="783"/>
      <c r="B85" s="783"/>
      <c r="C85" s="784"/>
      <c r="D85" s="783"/>
      <c r="E85" s="783"/>
      <c r="F85" s="783"/>
      <c r="G85" s="783"/>
      <c r="H85" s="783"/>
      <c r="I85" s="783"/>
      <c r="J85" s="783"/>
      <c r="K85" s="783"/>
      <c r="L85" s="785"/>
      <c r="M85" s="785"/>
      <c r="N85" s="785"/>
      <c r="O85" s="785"/>
      <c r="P85" s="785"/>
    </row>
    <row r="86" spans="1:31" ht="18" customHeight="1">
      <c r="A86" s="783"/>
      <c r="B86" s="783"/>
      <c r="C86" s="784"/>
      <c r="D86" s="783"/>
      <c r="E86" s="783"/>
      <c r="F86" s="783"/>
      <c r="G86" s="783"/>
      <c r="H86" s="783"/>
      <c r="I86" s="783"/>
      <c r="J86" s="783"/>
      <c r="K86" s="783"/>
      <c r="L86" s="785"/>
      <c r="M86" s="785"/>
      <c r="N86" s="785"/>
      <c r="O86" s="785"/>
      <c r="P86" s="785"/>
    </row>
    <row r="87" spans="1:31" ht="18" customHeight="1">
      <c r="A87" s="783"/>
      <c r="B87" s="783"/>
      <c r="C87" s="784"/>
      <c r="D87" s="783"/>
      <c r="E87" s="783"/>
      <c r="F87" s="783"/>
      <c r="G87" s="783"/>
      <c r="H87" s="783"/>
      <c r="I87" s="783"/>
      <c r="J87" s="783"/>
      <c r="K87" s="783"/>
      <c r="L87" s="785"/>
      <c r="M87" s="785"/>
      <c r="N87" s="785"/>
      <c r="O87" s="785"/>
      <c r="P87" s="785"/>
    </row>
    <row r="88" spans="1:31">
      <c r="A88" s="783"/>
      <c r="B88" s="783"/>
      <c r="C88" s="784"/>
      <c r="D88" s="783"/>
      <c r="E88" s="783"/>
      <c r="F88" s="783"/>
      <c r="G88" s="783"/>
      <c r="H88" s="783"/>
      <c r="I88" s="783"/>
      <c r="J88" s="783"/>
      <c r="K88" s="783"/>
      <c r="L88" s="785"/>
      <c r="M88" s="785"/>
      <c r="N88" s="785"/>
      <c r="O88" s="785"/>
      <c r="P88" s="785"/>
      <c r="R88" s="712" t="s">
        <v>36</v>
      </c>
    </row>
    <row r="89" spans="1:31" s="761" customFormat="1" ht="15.75">
      <c r="A89" s="783"/>
      <c r="B89" s="783"/>
      <c r="C89" s="784"/>
      <c r="D89" s="783"/>
      <c r="E89" s="783"/>
      <c r="F89" s="783"/>
      <c r="G89" s="783"/>
      <c r="H89" s="783"/>
      <c r="I89" s="783"/>
      <c r="J89" s="783"/>
      <c r="K89" s="783"/>
      <c r="L89" s="785"/>
      <c r="M89" s="785"/>
      <c r="N89" s="785"/>
      <c r="O89" s="785"/>
      <c r="P89" s="785"/>
    </row>
    <row r="90" spans="1:31" s="761" customFormat="1" ht="15.75">
      <c r="A90" s="783"/>
      <c r="B90" s="783"/>
      <c r="C90" s="784"/>
      <c r="D90" s="783"/>
      <c r="E90" s="783"/>
      <c r="F90" s="783"/>
      <c r="G90" s="783"/>
      <c r="H90" s="783"/>
      <c r="I90" s="783"/>
      <c r="J90" s="783"/>
      <c r="K90" s="783"/>
      <c r="L90" s="785"/>
      <c r="M90" s="785"/>
      <c r="N90" s="785"/>
      <c r="O90" s="785"/>
      <c r="P90" s="785"/>
    </row>
    <row r="91" spans="1:31">
      <c r="A91" s="783"/>
      <c r="B91" s="783"/>
      <c r="C91" s="784"/>
      <c r="D91" s="783"/>
      <c r="E91" s="783"/>
      <c r="F91" s="783"/>
      <c r="G91" s="783"/>
      <c r="H91" s="783"/>
      <c r="I91" s="783"/>
      <c r="J91" s="783"/>
      <c r="K91" s="783"/>
      <c r="L91" s="785"/>
      <c r="M91" s="785"/>
      <c r="N91" s="785"/>
      <c r="O91" s="785"/>
      <c r="P91" s="785"/>
    </row>
    <row r="92" spans="1:31">
      <c r="A92" s="783"/>
      <c r="B92" s="783"/>
      <c r="C92" s="784"/>
      <c r="D92" s="783"/>
      <c r="E92" s="783"/>
      <c r="F92" s="783"/>
      <c r="G92" s="783"/>
      <c r="H92" s="783"/>
      <c r="I92" s="783"/>
      <c r="J92" s="783"/>
      <c r="K92" s="783"/>
      <c r="L92" s="785"/>
      <c r="M92" s="785"/>
      <c r="N92" s="785"/>
      <c r="O92" s="785"/>
      <c r="P92" s="785"/>
    </row>
    <row r="93" spans="1:31">
      <c r="A93" s="783"/>
      <c r="B93" s="783"/>
      <c r="C93" s="784"/>
      <c r="D93" s="783"/>
      <c r="E93" s="783"/>
      <c r="F93" s="783"/>
      <c r="G93" s="783"/>
      <c r="H93" s="783"/>
      <c r="I93" s="783"/>
      <c r="J93" s="783"/>
      <c r="K93" s="783"/>
      <c r="L93" s="785"/>
      <c r="M93" s="785"/>
      <c r="N93" s="785"/>
      <c r="O93" s="785"/>
      <c r="P93" s="785"/>
    </row>
    <row r="94" spans="1:31">
      <c r="A94" s="783"/>
      <c r="B94" s="783"/>
      <c r="C94" s="784"/>
      <c r="D94" s="783"/>
      <c r="E94" s="783"/>
      <c r="F94" s="783"/>
      <c r="G94" s="783"/>
      <c r="H94" s="783"/>
      <c r="I94" s="783"/>
      <c r="J94" s="783"/>
      <c r="K94" s="783"/>
      <c r="L94" s="785"/>
      <c r="M94" s="785"/>
      <c r="N94" s="785"/>
      <c r="O94" s="785"/>
      <c r="P94" s="785"/>
    </row>
    <row r="95" spans="1:31">
      <c r="A95" s="783"/>
      <c r="B95" s="783"/>
      <c r="C95" s="784"/>
      <c r="D95" s="783"/>
      <c r="E95" s="786"/>
      <c r="F95" s="786"/>
      <c r="G95" s="786"/>
      <c r="H95" s="783"/>
      <c r="I95" s="783"/>
      <c r="J95" s="783"/>
      <c r="K95" s="783"/>
      <c r="L95" s="785"/>
      <c r="M95" s="785"/>
      <c r="N95" s="785"/>
      <c r="O95" s="785"/>
      <c r="P95" s="785"/>
    </row>
    <row r="96" spans="1:31">
      <c r="A96" s="783"/>
      <c r="B96" s="783"/>
      <c r="C96" s="784"/>
      <c r="D96" s="783"/>
      <c r="E96" s="783"/>
      <c r="F96" s="783"/>
      <c r="G96" s="783"/>
      <c r="H96" s="783"/>
      <c r="I96" s="783"/>
      <c r="J96" s="783"/>
      <c r="K96" s="783"/>
      <c r="L96" s="785"/>
      <c r="M96" s="785"/>
      <c r="N96" s="785"/>
      <c r="O96" s="785"/>
      <c r="P96" s="785"/>
    </row>
    <row r="97" spans="1:16">
      <c r="A97" s="783"/>
      <c r="B97" s="783"/>
      <c r="C97" s="784"/>
      <c r="D97" s="783"/>
      <c r="E97" s="783"/>
      <c r="F97" s="783"/>
      <c r="G97" s="783"/>
      <c r="H97" s="783"/>
      <c r="I97" s="783"/>
      <c r="J97" s="783"/>
      <c r="K97" s="783"/>
      <c r="L97" s="785"/>
      <c r="M97" s="785"/>
      <c r="N97" s="785"/>
      <c r="O97" s="785"/>
      <c r="P97" s="785"/>
    </row>
    <row r="98" spans="1:16">
      <c r="A98" s="783"/>
      <c r="B98" s="783"/>
      <c r="C98" s="784"/>
      <c r="D98" s="783"/>
      <c r="E98" s="783"/>
      <c r="F98" s="783"/>
      <c r="G98" s="783"/>
      <c r="H98" s="783"/>
      <c r="I98" s="783"/>
      <c r="J98" s="783"/>
      <c r="K98" s="783"/>
      <c r="L98" s="785"/>
      <c r="M98" s="785"/>
      <c r="N98" s="785"/>
      <c r="O98" s="785"/>
      <c r="P98" s="785"/>
    </row>
    <row r="99" spans="1:16">
      <c r="A99" s="783"/>
      <c r="B99" s="783"/>
      <c r="C99" s="784"/>
      <c r="D99" s="783"/>
      <c r="E99" s="783"/>
      <c r="F99" s="783"/>
      <c r="G99" s="783"/>
      <c r="H99" s="783"/>
      <c r="I99" s="783"/>
      <c r="J99" s="783"/>
      <c r="K99" s="783"/>
      <c r="L99" s="785"/>
      <c r="M99" s="785"/>
      <c r="N99" s="785"/>
      <c r="O99" s="785"/>
      <c r="P99" s="785"/>
    </row>
    <row r="100" spans="1:16">
      <c r="A100" s="783"/>
      <c r="B100" s="783"/>
      <c r="C100" s="784"/>
      <c r="D100" s="783"/>
      <c r="E100" s="783"/>
      <c r="F100" s="783"/>
      <c r="G100" s="783"/>
      <c r="H100" s="783"/>
      <c r="I100" s="783"/>
      <c r="J100" s="783"/>
      <c r="K100" s="783"/>
      <c r="L100" s="785"/>
      <c r="M100" s="785"/>
      <c r="N100" s="785"/>
      <c r="O100" s="785"/>
      <c r="P100" s="785"/>
    </row>
    <row r="101" spans="1:16">
      <c r="A101" s="783"/>
      <c r="B101" s="783"/>
      <c r="C101" s="784"/>
      <c r="D101" s="783"/>
      <c r="E101" s="783"/>
      <c r="F101" s="783"/>
      <c r="G101" s="783"/>
      <c r="H101" s="783"/>
      <c r="I101" s="783"/>
      <c r="J101" s="783"/>
      <c r="K101" s="783"/>
      <c r="L101" s="785"/>
      <c r="M101" s="785"/>
      <c r="N101" s="785"/>
      <c r="O101" s="785"/>
      <c r="P101" s="785"/>
    </row>
    <row r="102" spans="1:16">
      <c r="E102" s="712"/>
      <c r="F102" s="712"/>
      <c r="G102" s="712"/>
    </row>
    <row r="103" spans="1:16">
      <c r="E103" s="712"/>
      <c r="F103" s="712"/>
      <c r="G103" s="712"/>
    </row>
    <row r="104" spans="1:16">
      <c r="E104" s="712"/>
      <c r="F104" s="712"/>
      <c r="G104" s="712"/>
    </row>
    <row r="105" spans="1:16">
      <c r="E105" s="712"/>
      <c r="F105" s="712"/>
      <c r="G105" s="712"/>
    </row>
    <row r="106" spans="1:16" ht="15.75">
      <c r="A106" s="787"/>
      <c r="P106" s="761"/>
    </row>
    <row r="107" spans="1:16" ht="15.75">
      <c r="A107" s="788"/>
      <c r="P107" s="761"/>
    </row>
    <row r="108" spans="1:16">
      <c r="H108" s="711"/>
      <c r="O108" s="711"/>
    </row>
    <row r="109" spans="1:16">
      <c r="I109" s="711"/>
      <c r="J109" s="711"/>
      <c r="K109" s="711"/>
      <c r="L109" s="711"/>
      <c r="M109" s="711"/>
      <c r="P109" s="711"/>
    </row>
    <row r="110" spans="1:16">
      <c r="I110" s="711"/>
      <c r="J110" s="711"/>
      <c r="K110" s="711"/>
      <c r="L110" s="711"/>
      <c r="M110" s="711"/>
      <c r="P110" s="711"/>
    </row>
    <row r="111" spans="1:16">
      <c r="I111" s="711"/>
      <c r="J111" s="711"/>
      <c r="K111" s="711"/>
      <c r="L111" s="711"/>
      <c r="M111" s="711"/>
      <c r="P111" s="711"/>
    </row>
    <row r="112" spans="1:16" ht="15.75">
      <c r="I112" s="711"/>
      <c r="J112" s="711"/>
      <c r="K112" s="711"/>
      <c r="L112" s="711"/>
      <c r="M112" s="711"/>
      <c r="N112" s="789"/>
      <c r="O112" s="761"/>
      <c r="P112" s="788"/>
    </row>
    <row r="114" spans="2:8">
      <c r="B114" s="711"/>
      <c r="H114" s="713"/>
    </row>
    <row r="115" spans="2:8">
      <c r="B115" s="711"/>
      <c r="H115" s="713"/>
    </row>
    <row r="116" spans="2:8">
      <c r="B116" s="711"/>
      <c r="H116" s="713"/>
    </row>
  </sheetData>
  <mergeCells count="22">
    <mergeCell ref="B66:D66"/>
    <mergeCell ref="B67:G67"/>
    <mergeCell ref="H67:P67"/>
    <mergeCell ref="A9:P9"/>
    <mergeCell ref="A10:P10"/>
    <mergeCell ref="A11:P11"/>
    <mergeCell ref="A13:A14"/>
    <mergeCell ref="B13:B14"/>
    <mergeCell ref="C13:D14"/>
    <mergeCell ref="F13:F14"/>
    <mergeCell ref="G13:G14"/>
    <mergeCell ref="H13:H14"/>
    <mergeCell ref="I13:M13"/>
    <mergeCell ref="N13:N14"/>
    <mergeCell ref="O13:O14"/>
    <mergeCell ref="P13:P14"/>
    <mergeCell ref="A8:P8"/>
    <mergeCell ref="K1:O1"/>
    <mergeCell ref="B2:C2"/>
    <mergeCell ref="K3:O3"/>
    <mergeCell ref="K5:O5"/>
    <mergeCell ref="A7:P7"/>
  </mergeCells>
  <pageMargins left="0.7" right="0.7" top="0.75" bottom="0.75" header="0.3" footer="0.3"/>
  <pageSetup paperSize="9" orientation="portrait" horizontalDpi="150" verticalDpi="15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17" sqref="C17"/>
    </sheetView>
  </sheetViews>
  <sheetFormatPr defaultColWidth="11.42578125" defaultRowHeight="15"/>
  <cols>
    <col min="1" max="1" width="5.5703125" style="543" customWidth="1"/>
    <col min="2" max="2" width="11.28515625" style="543" customWidth="1"/>
    <col min="3" max="3" width="19.140625" style="543" customWidth="1"/>
    <col min="4" max="4" width="7" style="543" customWidth="1"/>
    <col min="5" max="5" width="5.42578125" style="543" customWidth="1"/>
    <col min="6" max="6" width="11.140625" style="543" customWidth="1"/>
    <col min="7" max="7" width="7.42578125" style="543" customWidth="1"/>
    <col min="8" max="8" width="6.42578125" style="543" customWidth="1"/>
    <col min="9" max="9" width="6.140625" style="543" customWidth="1"/>
    <col min="10" max="10" width="5.7109375" style="543" customWidth="1"/>
    <col min="11" max="11" width="5.42578125" style="543" customWidth="1"/>
    <col min="12" max="12" width="6" style="543" customWidth="1"/>
    <col min="13" max="13" width="7.140625" style="543" customWidth="1"/>
    <col min="14" max="14" width="8.42578125" style="543" customWidth="1"/>
    <col min="15" max="15" width="13.42578125" style="543" customWidth="1"/>
    <col min="16" max="16" width="111.140625" style="543" customWidth="1"/>
    <col min="17" max="16384" width="11.42578125" style="543"/>
  </cols>
  <sheetData>
    <row r="1" spans="1:16" ht="15.75">
      <c r="A1" s="1508" t="s">
        <v>18</v>
      </c>
      <c r="B1" s="1508"/>
      <c r="C1" s="1508"/>
      <c r="D1" s="1508"/>
      <c r="E1" s="1508"/>
      <c r="F1" s="541"/>
      <c r="G1" s="542"/>
      <c r="H1" s="1507" t="s">
        <v>19</v>
      </c>
      <c r="I1" s="1507"/>
      <c r="J1" s="1507"/>
      <c r="K1" s="1507"/>
      <c r="L1" s="1507"/>
      <c r="M1" s="1507"/>
      <c r="N1" s="1507"/>
      <c r="O1" s="1507"/>
    </row>
    <row r="2" spans="1:16" ht="15.75">
      <c r="A2" s="1507" t="s">
        <v>20</v>
      </c>
      <c r="B2" s="1507"/>
      <c r="C2" s="1507"/>
      <c r="D2" s="1507"/>
      <c r="E2" s="1507"/>
      <c r="F2" s="544"/>
      <c r="G2" s="544"/>
      <c r="H2" s="1507" t="s">
        <v>21</v>
      </c>
      <c r="I2" s="1507"/>
      <c r="J2" s="1507"/>
      <c r="K2" s="1507"/>
      <c r="L2" s="1507"/>
      <c r="M2" s="1507"/>
      <c r="N2" s="1507"/>
      <c r="O2" s="1507"/>
    </row>
    <row r="3" spans="1:16" ht="15.75">
      <c r="A3" s="544"/>
      <c r="B3" s="544"/>
      <c r="C3" s="544"/>
      <c r="D3" s="544"/>
      <c r="E3" s="544"/>
      <c r="F3" s="544"/>
      <c r="G3" s="544"/>
      <c r="H3" s="1509" t="s">
        <v>1785</v>
      </c>
      <c r="I3" s="1509"/>
      <c r="J3" s="1509"/>
      <c r="K3" s="1509"/>
      <c r="L3" s="1509"/>
      <c r="M3" s="1509"/>
      <c r="N3" s="1509"/>
      <c r="O3" s="1509"/>
    </row>
    <row r="4" spans="1:16" ht="15.75">
      <c r="A4" s="1507" t="s">
        <v>0</v>
      </c>
      <c r="B4" s="1507"/>
      <c r="C4" s="1507"/>
      <c r="D4" s="1507"/>
      <c r="E4" s="1507"/>
      <c r="F4" s="1507"/>
      <c r="G4" s="1507"/>
      <c r="H4" s="1507"/>
      <c r="I4" s="1507"/>
      <c r="J4" s="1507"/>
      <c r="K4" s="1507"/>
      <c r="L4" s="1507"/>
      <c r="M4" s="1507"/>
      <c r="N4" s="1507"/>
      <c r="O4" s="1507"/>
    </row>
    <row r="5" spans="1:16" ht="15.75">
      <c r="A5" s="1493" t="s">
        <v>1784</v>
      </c>
      <c r="B5" s="1493"/>
      <c r="C5" s="1493"/>
      <c r="D5" s="1493"/>
      <c r="E5" s="1493"/>
      <c r="F5" s="1493"/>
      <c r="G5" s="1493"/>
      <c r="H5" s="1493"/>
      <c r="I5" s="1493"/>
      <c r="J5" s="1493"/>
      <c r="K5" s="1493"/>
      <c r="L5" s="1493"/>
      <c r="M5" s="1493"/>
      <c r="N5" s="1493"/>
      <c r="O5" s="1493"/>
    </row>
    <row r="6" spans="1:16" ht="15.75">
      <c r="A6" s="1493" t="s">
        <v>1221</v>
      </c>
      <c r="B6" s="1493"/>
      <c r="C6" s="1493"/>
      <c r="D6" s="1493"/>
      <c r="E6" s="1493"/>
      <c r="F6" s="1493"/>
      <c r="G6" s="1493"/>
      <c r="H6" s="1493"/>
      <c r="I6" s="1493"/>
      <c r="J6" s="1493"/>
      <c r="K6" s="1493"/>
      <c r="L6" s="1493"/>
      <c r="M6" s="1493"/>
      <c r="N6" s="1493"/>
      <c r="O6" s="1493"/>
    </row>
    <row r="7" spans="1:16" ht="15.75">
      <c r="A7" s="1495" t="s">
        <v>746</v>
      </c>
      <c r="B7" s="1495"/>
      <c r="C7" s="1495"/>
      <c r="D7" s="1495"/>
      <c r="E7" s="1495"/>
      <c r="F7" s="1495"/>
      <c r="G7" s="1495"/>
      <c r="H7" s="1495"/>
      <c r="I7" s="1495"/>
      <c r="J7" s="1495"/>
      <c r="K7" s="1495"/>
      <c r="L7" s="1495"/>
      <c r="M7" s="1495"/>
      <c r="N7" s="1495"/>
      <c r="O7" s="1495"/>
    </row>
    <row r="8" spans="1:16" s="545" customFormat="1" ht="39.950000000000003" customHeight="1">
      <c r="A8" s="1496" t="s">
        <v>1</v>
      </c>
      <c r="B8" s="1496" t="s">
        <v>2</v>
      </c>
      <c r="C8" s="1498" t="s">
        <v>3</v>
      </c>
      <c r="D8" s="1499"/>
      <c r="E8" s="1496" t="s">
        <v>4</v>
      </c>
      <c r="F8" s="1496" t="s">
        <v>5</v>
      </c>
      <c r="G8" s="1502" t="s">
        <v>22</v>
      </c>
      <c r="H8" s="1504" t="s">
        <v>6</v>
      </c>
      <c r="I8" s="1505"/>
      <c r="J8" s="1505"/>
      <c r="K8" s="1505"/>
      <c r="L8" s="1506"/>
      <c r="M8" s="1496" t="s">
        <v>7</v>
      </c>
      <c r="N8" s="1496" t="s">
        <v>8</v>
      </c>
      <c r="O8" s="1496" t="s">
        <v>9</v>
      </c>
      <c r="P8" s="1407" t="s">
        <v>104</v>
      </c>
    </row>
    <row r="9" spans="1:16" s="545" customFormat="1" ht="39.950000000000003" customHeight="1">
      <c r="A9" s="1497"/>
      <c r="B9" s="1497"/>
      <c r="C9" s="1500"/>
      <c r="D9" s="1501"/>
      <c r="E9" s="1497"/>
      <c r="F9" s="1497"/>
      <c r="G9" s="1503"/>
      <c r="H9" s="546" t="s">
        <v>10</v>
      </c>
      <c r="I9" s="546" t="s">
        <v>11</v>
      </c>
      <c r="J9" s="546" t="s">
        <v>12</v>
      </c>
      <c r="K9" s="546" t="s">
        <v>13</v>
      </c>
      <c r="L9" s="546" t="s">
        <v>14</v>
      </c>
      <c r="M9" s="1497"/>
      <c r="N9" s="1497"/>
      <c r="O9" s="1497"/>
      <c r="P9" s="1407"/>
    </row>
    <row r="10" spans="1:16" s="621" customFormat="1" ht="51" customHeight="1">
      <c r="A10" s="569">
        <v>1</v>
      </c>
      <c r="B10" s="615" t="s">
        <v>1222</v>
      </c>
      <c r="C10" s="615" t="s">
        <v>1223</v>
      </c>
      <c r="D10" s="615" t="s">
        <v>1224</v>
      </c>
      <c r="E10" s="616" t="s">
        <v>15</v>
      </c>
      <c r="F10" s="615" t="s">
        <v>1225</v>
      </c>
      <c r="G10" s="617" t="s">
        <v>16</v>
      </c>
      <c r="H10" s="618">
        <v>20</v>
      </c>
      <c r="I10" s="618">
        <v>25</v>
      </c>
      <c r="J10" s="619">
        <v>20</v>
      </c>
      <c r="K10" s="618">
        <v>25</v>
      </c>
      <c r="L10" s="618">
        <v>10</v>
      </c>
      <c r="M10" s="548">
        <f t="shared" ref="M10:M27" si="0">SUM(H10:L10)</f>
        <v>100</v>
      </c>
      <c r="N10" s="548" t="str">
        <f t="shared" ref="N10:N27" si="1">IF(M10&gt;=90,"Xuất sắc",IF(M10&gt;=80,"Tốt",IF(M10&gt;=65,"Khá",IF(M10&gt;=50,"Trung bình",IF(M10&gt;=35,"Yếu","Kém")))))</f>
        <v>Xuất sắc</v>
      </c>
      <c r="O10" s="618" t="s">
        <v>1226</v>
      </c>
      <c r="P10" s="620" t="s">
        <v>1227</v>
      </c>
    </row>
    <row r="11" spans="1:16" s="559" customFormat="1" ht="15.75">
      <c r="A11" s="551">
        <v>2</v>
      </c>
      <c r="B11" s="552" t="s">
        <v>1228</v>
      </c>
      <c r="C11" s="552" t="s">
        <v>994</v>
      </c>
      <c r="D11" s="552" t="s">
        <v>1229</v>
      </c>
      <c r="E11" s="553" t="s">
        <v>15</v>
      </c>
      <c r="F11" s="552" t="s">
        <v>1230</v>
      </c>
      <c r="G11" s="554" t="s">
        <v>16</v>
      </c>
      <c r="H11" s="555">
        <v>18</v>
      </c>
      <c r="I11" s="555">
        <v>25</v>
      </c>
      <c r="J11" s="555">
        <v>10</v>
      </c>
      <c r="K11" s="556">
        <v>21</v>
      </c>
      <c r="L11" s="555">
        <v>6</v>
      </c>
      <c r="M11" s="548">
        <f t="shared" si="0"/>
        <v>80</v>
      </c>
      <c r="N11" s="548" t="str">
        <f t="shared" si="1"/>
        <v>Tốt</v>
      </c>
      <c r="O11" s="557" t="s">
        <v>1231</v>
      </c>
      <c r="P11" s="558" t="s">
        <v>1232</v>
      </c>
    </row>
    <row r="12" spans="1:16" s="550" customFormat="1" ht="28.5">
      <c r="A12" s="555">
        <v>3</v>
      </c>
      <c r="B12" s="552" t="s">
        <v>1233</v>
      </c>
      <c r="C12" s="552" t="s">
        <v>1234</v>
      </c>
      <c r="D12" s="552" t="s">
        <v>1235</v>
      </c>
      <c r="E12" s="553" t="s">
        <v>17</v>
      </c>
      <c r="F12" s="552" t="s">
        <v>1236</v>
      </c>
      <c r="G12" s="554" t="s">
        <v>164</v>
      </c>
      <c r="H12" s="551">
        <v>14</v>
      </c>
      <c r="I12" s="551">
        <v>25</v>
      </c>
      <c r="J12" s="551">
        <v>20</v>
      </c>
      <c r="K12" s="560">
        <v>19</v>
      </c>
      <c r="L12" s="551">
        <v>3</v>
      </c>
      <c r="M12" s="548">
        <f t="shared" si="0"/>
        <v>81</v>
      </c>
      <c r="N12" s="548" t="str">
        <f t="shared" si="1"/>
        <v>Tốt</v>
      </c>
      <c r="O12" s="561"/>
      <c r="P12" s="549" t="s">
        <v>1237</v>
      </c>
    </row>
    <row r="13" spans="1:16" s="550" customFormat="1" ht="28.5">
      <c r="A13" s="547">
        <v>4</v>
      </c>
      <c r="B13" s="552" t="s">
        <v>1238</v>
      </c>
      <c r="C13" s="552" t="s">
        <v>1239</v>
      </c>
      <c r="D13" s="552" t="s">
        <v>209</v>
      </c>
      <c r="E13" s="553" t="s">
        <v>15</v>
      </c>
      <c r="F13" s="552" t="s">
        <v>908</v>
      </c>
      <c r="G13" s="554" t="s">
        <v>16</v>
      </c>
      <c r="H13" s="555">
        <v>20</v>
      </c>
      <c r="I13" s="555">
        <v>25</v>
      </c>
      <c r="J13" s="555">
        <v>15</v>
      </c>
      <c r="K13" s="556">
        <v>21</v>
      </c>
      <c r="L13" s="555">
        <v>2</v>
      </c>
      <c r="M13" s="548">
        <f t="shared" si="0"/>
        <v>83</v>
      </c>
      <c r="N13" s="548" t="str">
        <f t="shared" si="1"/>
        <v>Tốt</v>
      </c>
      <c r="O13" s="562"/>
      <c r="P13" s="549" t="s">
        <v>1240</v>
      </c>
    </row>
    <row r="14" spans="1:16" s="621" customFormat="1" ht="60" customHeight="1">
      <c r="A14" s="569">
        <v>5</v>
      </c>
      <c r="B14" s="615" t="s">
        <v>1241</v>
      </c>
      <c r="C14" s="615" t="s">
        <v>776</v>
      </c>
      <c r="D14" s="615" t="s">
        <v>37</v>
      </c>
      <c r="E14" s="616" t="s">
        <v>15</v>
      </c>
      <c r="F14" s="615" t="s">
        <v>785</v>
      </c>
      <c r="G14" s="617" t="s">
        <v>16</v>
      </c>
      <c r="H14" s="569">
        <v>20</v>
      </c>
      <c r="I14" s="569">
        <v>25</v>
      </c>
      <c r="J14" s="569">
        <v>20</v>
      </c>
      <c r="K14" s="622">
        <v>25</v>
      </c>
      <c r="L14" s="569">
        <v>10</v>
      </c>
      <c r="M14" s="548">
        <f t="shared" si="0"/>
        <v>100</v>
      </c>
      <c r="N14" s="548" t="str">
        <f t="shared" si="1"/>
        <v>Xuất sắc</v>
      </c>
      <c r="O14" s="569" t="s">
        <v>1242</v>
      </c>
      <c r="P14" s="623" t="s">
        <v>1243</v>
      </c>
    </row>
    <row r="15" spans="1:16" s="545" customFormat="1" ht="15.75">
      <c r="A15" s="555">
        <v>6</v>
      </c>
      <c r="B15" s="563" t="s">
        <v>1244</v>
      </c>
      <c r="C15" s="563" t="s">
        <v>1245</v>
      </c>
      <c r="D15" s="563" t="s">
        <v>1246</v>
      </c>
      <c r="E15" s="564" t="s">
        <v>17</v>
      </c>
      <c r="F15" s="563" t="s">
        <v>1247</v>
      </c>
      <c r="G15" s="565" t="s">
        <v>16</v>
      </c>
      <c r="H15" s="566">
        <v>16</v>
      </c>
      <c r="I15" s="566">
        <v>25</v>
      </c>
      <c r="J15" s="566">
        <v>10</v>
      </c>
      <c r="K15" s="566">
        <v>21</v>
      </c>
      <c r="L15" s="566">
        <v>0</v>
      </c>
      <c r="M15" s="567">
        <f t="shared" si="0"/>
        <v>72</v>
      </c>
      <c r="N15" s="567" t="str">
        <f t="shared" si="1"/>
        <v>Khá</v>
      </c>
      <c r="O15" s="566"/>
      <c r="P15" s="568" t="s">
        <v>1248</v>
      </c>
    </row>
    <row r="16" spans="1:16" s="559" customFormat="1" ht="15.75">
      <c r="A16" s="547">
        <v>7</v>
      </c>
      <c r="B16" s="552" t="s">
        <v>1249</v>
      </c>
      <c r="C16" s="552" t="s">
        <v>1250</v>
      </c>
      <c r="D16" s="552" t="s">
        <v>276</v>
      </c>
      <c r="E16" s="553" t="s">
        <v>17</v>
      </c>
      <c r="F16" s="552" t="s">
        <v>1251</v>
      </c>
      <c r="G16" s="554" t="s">
        <v>16</v>
      </c>
      <c r="H16" s="555">
        <v>16</v>
      </c>
      <c r="I16" s="555">
        <v>25</v>
      </c>
      <c r="J16" s="555">
        <v>10</v>
      </c>
      <c r="K16" s="556">
        <v>21</v>
      </c>
      <c r="L16" s="555">
        <v>7</v>
      </c>
      <c r="M16" s="548">
        <f t="shared" si="0"/>
        <v>79</v>
      </c>
      <c r="N16" s="548" t="str">
        <f t="shared" si="1"/>
        <v>Khá</v>
      </c>
      <c r="O16" s="555" t="s">
        <v>371</v>
      </c>
      <c r="P16" s="558" t="s">
        <v>1252</v>
      </c>
    </row>
    <row r="17" spans="1:16" s="997" customFormat="1" ht="15.75">
      <c r="A17" s="991">
        <v>8</v>
      </c>
      <c r="B17" s="992" t="s">
        <v>1253</v>
      </c>
      <c r="C17" s="992" t="s">
        <v>1254</v>
      </c>
      <c r="D17" s="992" t="s">
        <v>25</v>
      </c>
      <c r="E17" s="993" t="s">
        <v>15</v>
      </c>
      <c r="F17" s="992" t="s">
        <v>1255</v>
      </c>
      <c r="G17" s="994" t="s">
        <v>16</v>
      </c>
      <c r="H17" s="991">
        <v>16</v>
      </c>
      <c r="I17" s="991">
        <v>25</v>
      </c>
      <c r="J17" s="991">
        <v>10</v>
      </c>
      <c r="K17" s="991">
        <v>21</v>
      </c>
      <c r="L17" s="991">
        <v>5</v>
      </c>
      <c r="M17" s="995">
        <f t="shared" si="0"/>
        <v>77</v>
      </c>
      <c r="N17" s="995" t="str">
        <f t="shared" si="1"/>
        <v>Khá</v>
      </c>
      <c r="O17" s="991"/>
      <c r="P17" s="996" t="s">
        <v>1256</v>
      </c>
    </row>
    <row r="18" spans="1:16" s="559" customFormat="1" ht="15.75">
      <c r="A18" s="555">
        <v>9</v>
      </c>
      <c r="B18" s="552" t="s">
        <v>1257</v>
      </c>
      <c r="C18" s="552" t="s">
        <v>1258</v>
      </c>
      <c r="D18" s="552" t="s">
        <v>305</v>
      </c>
      <c r="E18" s="553" t="s">
        <v>15</v>
      </c>
      <c r="F18" s="552" t="s">
        <v>1259</v>
      </c>
      <c r="G18" s="554" t="s">
        <v>16</v>
      </c>
      <c r="H18" s="551">
        <v>18</v>
      </c>
      <c r="I18" s="551">
        <v>25</v>
      </c>
      <c r="J18" s="551">
        <v>10</v>
      </c>
      <c r="K18" s="560">
        <v>21</v>
      </c>
      <c r="L18" s="555">
        <v>1</v>
      </c>
      <c r="M18" s="548">
        <f t="shared" si="0"/>
        <v>75</v>
      </c>
      <c r="N18" s="548" t="str">
        <f t="shared" si="1"/>
        <v>Khá</v>
      </c>
      <c r="O18" s="555"/>
      <c r="P18" s="558" t="s">
        <v>1260</v>
      </c>
    </row>
    <row r="19" spans="1:16" s="1001" customFormat="1" ht="42.75">
      <c r="A19" s="998">
        <v>10</v>
      </c>
      <c r="B19" s="992" t="s">
        <v>1261</v>
      </c>
      <c r="C19" s="992" t="s">
        <v>1262</v>
      </c>
      <c r="D19" s="992" t="s">
        <v>213</v>
      </c>
      <c r="E19" s="993" t="s">
        <v>15</v>
      </c>
      <c r="F19" s="992" t="s">
        <v>1263</v>
      </c>
      <c r="G19" s="994" t="s">
        <v>16</v>
      </c>
      <c r="H19" s="991">
        <v>20</v>
      </c>
      <c r="I19" s="991">
        <v>25</v>
      </c>
      <c r="J19" s="991">
        <v>12</v>
      </c>
      <c r="K19" s="991">
        <v>23</v>
      </c>
      <c r="L19" s="999">
        <v>10</v>
      </c>
      <c r="M19" s="995">
        <f t="shared" si="0"/>
        <v>90</v>
      </c>
      <c r="N19" s="995" t="str">
        <f t="shared" si="1"/>
        <v>Xuất sắc</v>
      </c>
      <c r="O19" s="999" t="s">
        <v>31</v>
      </c>
      <c r="P19" s="1000" t="s">
        <v>1264</v>
      </c>
    </row>
    <row r="20" spans="1:16" s="559" customFormat="1" ht="30">
      <c r="A20" s="551">
        <v>11</v>
      </c>
      <c r="B20" s="552" t="s">
        <v>1265</v>
      </c>
      <c r="C20" s="552" t="s">
        <v>1266</v>
      </c>
      <c r="D20" s="552" t="s">
        <v>1267</v>
      </c>
      <c r="E20" s="553" t="s">
        <v>17</v>
      </c>
      <c r="F20" s="552" t="s">
        <v>1268</v>
      </c>
      <c r="G20" s="554" t="s">
        <v>16</v>
      </c>
      <c r="H20" s="551">
        <v>18</v>
      </c>
      <c r="I20" s="551">
        <v>25</v>
      </c>
      <c r="J20" s="560">
        <v>10</v>
      </c>
      <c r="K20" s="560">
        <v>21</v>
      </c>
      <c r="L20" s="556">
        <v>3</v>
      </c>
      <c r="M20" s="548">
        <f>SUM(H20:L20)</f>
        <v>77</v>
      </c>
      <c r="N20" s="548" t="str">
        <f t="shared" si="1"/>
        <v>Khá</v>
      </c>
      <c r="O20" s="555"/>
      <c r="P20" s="558" t="s">
        <v>1269</v>
      </c>
    </row>
    <row r="21" spans="1:16" s="1001" customFormat="1" ht="94.5">
      <c r="A21" s="999">
        <v>12</v>
      </c>
      <c r="B21" s="992" t="s">
        <v>1270</v>
      </c>
      <c r="C21" s="992" t="s">
        <v>1271</v>
      </c>
      <c r="D21" s="992" t="s">
        <v>410</v>
      </c>
      <c r="E21" s="993" t="s">
        <v>17</v>
      </c>
      <c r="F21" s="992" t="s">
        <v>1272</v>
      </c>
      <c r="G21" s="994" t="s">
        <v>16</v>
      </c>
      <c r="H21" s="991">
        <v>20</v>
      </c>
      <c r="I21" s="991">
        <v>25</v>
      </c>
      <c r="J21" s="991">
        <v>13</v>
      </c>
      <c r="K21" s="991">
        <v>23</v>
      </c>
      <c r="L21" s="999">
        <v>10</v>
      </c>
      <c r="M21" s="995">
        <f t="shared" si="0"/>
        <v>91</v>
      </c>
      <c r="N21" s="995" t="str">
        <f t="shared" si="1"/>
        <v>Xuất sắc</v>
      </c>
      <c r="O21" s="1002" t="s">
        <v>1273</v>
      </c>
      <c r="P21" s="1003" t="s">
        <v>1274</v>
      </c>
    </row>
    <row r="22" spans="1:16" s="559" customFormat="1" ht="39.950000000000003" customHeight="1">
      <c r="A22" s="547">
        <v>13</v>
      </c>
      <c r="B22" s="552" t="s">
        <v>1275</v>
      </c>
      <c r="C22" s="552" t="s">
        <v>1276</v>
      </c>
      <c r="D22" s="552" t="s">
        <v>1277</v>
      </c>
      <c r="E22" s="553" t="s">
        <v>15</v>
      </c>
      <c r="F22" s="552" t="s">
        <v>1278</v>
      </c>
      <c r="G22" s="554" t="s">
        <v>16</v>
      </c>
      <c r="H22" s="551">
        <v>20</v>
      </c>
      <c r="I22" s="551">
        <v>25</v>
      </c>
      <c r="J22" s="551">
        <v>10</v>
      </c>
      <c r="K22" s="560">
        <v>21</v>
      </c>
      <c r="L22" s="556">
        <v>1</v>
      </c>
      <c r="M22" s="548">
        <f t="shared" si="0"/>
        <v>77</v>
      </c>
      <c r="N22" s="548" t="str">
        <f t="shared" si="1"/>
        <v>Khá</v>
      </c>
      <c r="O22" s="555"/>
      <c r="P22" s="558" t="s">
        <v>1279</v>
      </c>
    </row>
    <row r="23" spans="1:16" s="1001" customFormat="1" ht="28.5">
      <c r="A23" s="991">
        <v>14</v>
      </c>
      <c r="B23" s="992" t="s">
        <v>1280</v>
      </c>
      <c r="C23" s="992" t="s">
        <v>1281</v>
      </c>
      <c r="D23" s="992" t="s">
        <v>209</v>
      </c>
      <c r="E23" s="993" t="s">
        <v>15</v>
      </c>
      <c r="F23" s="992" t="s">
        <v>1282</v>
      </c>
      <c r="G23" s="994" t="s">
        <v>16</v>
      </c>
      <c r="H23" s="991">
        <v>18</v>
      </c>
      <c r="I23" s="991">
        <v>25</v>
      </c>
      <c r="J23" s="991">
        <v>12</v>
      </c>
      <c r="K23" s="991">
        <v>21</v>
      </c>
      <c r="L23" s="991">
        <v>5</v>
      </c>
      <c r="M23" s="995">
        <f t="shared" si="0"/>
        <v>81</v>
      </c>
      <c r="N23" s="995" t="str">
        <f t="shared" si="1"/>
        <v>Tốt</v>
      </c>
      <c r="O23" s="991"/>
      <c r="P23" s="1003" t="s">
        <v>1283</v>
      </c>
    </row>
    <row r="24" spans="1:16" s="1001" customFormat="1" ht="42.75">
      <c r="A24" s="999">
        <v>15</v>
      </c>
      <c r="B24" s="992" t="s">
        <v>1284</v>
      </c>
      <c r="C24" s="992" t="s">
        <v>1285</v>
      </c>
      <c r="D24" s="992" t="s">
        <v>833</v>
      </c>
      <c r="E24" s="993" t="s">
        <v>15</v>
      </c>
      <c r="F24" s="992" t="s">
        <v>1286</v>
      </c>
      <c r="G24" s="994" t="s">
        <v>16</v>
      </c>
      <c r="H24" s="991">
        <v>20</v>
      </c>
      <c r="I24" s="991">
        <v>25</v>
      </c>
      <c r="J24" s="991">
        <v>19</v>
      </c>
      <c r="K24" s="991">
        <v>21</v>
      </c>
      <c r="L24" s="999">
        <v>5</v>
      </c>
      <c r="M24" s="995">
        <f t="shared" si="0"/>
        <v>90</v>
      </c>
      <c r="N24" s="995" t="str">
        <f t="shared" si="1"/>
        <v>Xuất sắc</v>
      </c>
      <c r="O24" s="999"/>
      <c r="P24" s="1003" t="s">
        <v>1287</v>
      </c>
    </row>
    <row r="25" spans="1:16" s="559" customFormat="1" ht="15.75">
      <c r="A25" s="547">
        <v>16</v>
      </c>
      <c r="B25" s="552" t="s">
        <v>1288</v>
      </c>
      <c r="C25" s="552" t="s">
        <v>1289</v>
      </c>
      <c r="D25" s="552" t="s">
        <v>1290</v>
      </c>
      <c r="E25" s="553" t="s">
        <v>17</v>
      </c>
      <c r="F25" s="552" t="s">
        <v>1291</v>
      </c>
      <c r="G25" s="554" t="s">
        <v>164</v>
      </c>
      <c r="H25" s="551">
        <v>16</v>
      </c>
      <c r="I25" s="551">
        <v>25</v>
      </c>
      <c r="J25" s="551">
        <v>10</v>
      </c>
      <c r="K25" s="551">
        <v>19</v>
      </c>
      <c r="L25" s="555">
        <v>0</v>
      </c>
      <c r="M25" s="548">
        <f t="shared" si="0"/>
        <v>70</v>
      </c>
      <c r="N25" s="548" t="str">
        <f t="shared" si="1"/>
        <v>Khá</v>
      </c>
      <c r="O25" s="555"/>
      <c r="P25" s="558" t="s">
        <v>1248</v>
      </c>
    </row>
    <row r="26" spans="1:16" s="559" customFormat="1" ht="15.75">
      <c r="A26" s="551">
        <v>17</v>
      </c>
      <c r="B26" s="552" t="s">
        <v>1292</v>
      </c>
      <c r="C26" s="552" t="s">
        <v>1293</v>
      </c>
      <c r="D26" s="552" t="s">
        <v>927</v>
      </c>
      <c r="E26" s="553" t="s">
        <v>17</v>
      </c>
      <c r="F26" s="552" t="s">
        <v>1294</v>
      </c>
      <c r="G26" s="554" t="s">
        <v>16</v>
      </c>
      <c r="H26" s="551">
        <v>16</v>
      </c>
      <c r="I26" s="551">
        <v>25</v>
      </c>
      <c r="J26" s="551">
        <v>10</v>
      </c>
      <c r="K26" s="551">
        <v>19</v>
      </c>
      <c r="L26" s="555">
        <v>0</v>
      </c>
      <c r="M26" s="548">
        <f t="shared" si="0"/>
        <v>70</v>
      </c>
      <c r="N26" s="548" t="str">
        <f t="shared" si="1"/>
        <v>Khá</v>
      </c>
      <c r="O26" s="555"/>
      <c r="P26" s="558" t="s">
        <v>1248</v>
      </c>
    </row>
    <row r="27" spans="1:16" s="1008" customFormat="1" ht="15.75">
      <c r="A27" s="556">
        <v>18</v>
      </c>
      <c r="B27" s="1004" t="s">
        <v>1295</v>
      </c>
      <c r="C27" s="1004" t="s">
        <v>1296</v>
      </c>
      <c r="D27" s="1004" t="s">
        <v>209</v>
      </c>
      <c r="E27" s="1005" t="s">
        <v>15</v>
      </c>
      <c r="F27" s="1004" t="s">
        <v>1297</v>
      </c>
      <c r="G27" s="1006" t="s">
        <v>16</v>
      </c>
      <c r="H27" s="560">
        <v>16</v>
      </c>
      <c r="I27" s="560">
        <v>22</v>
      </c>
      <c r="J27" s="560">
        <v>10</v>
      </c>
      <c r="K27" s="560">
        <v>16</v>
      </c>
      <c r="L27" s="556">
        <v>0</v>
      </c>
      <c r="M27" s="622">
        <f t="shared" si="0"/>
        <v>64</v>
      </c>
      <c r="N27" s="622" t="str">
        <f t="shared" si="1"/>
        <v>Trung bình</v>
      </c>
      <c r="O27" s="556"/>
      <c r="P27" s="1007" t="s">
        <v>1298</v>
      </c>
    </row>
    <row r="28" spans="1:16" ht="15.75">
      <c r="A28" s="570"/>
      <c r="B28" s="1493" t="s">
        <v>1299</v>
      </c>
      <c r="C28" s="1493"/>
      <c r="D28" s="1493"/>
      <c r="E28" s="570"/>
      <c r="F28" s="570"/>
      <c r="G28" s="571"/>
      <c r="H28" s="572"/>
      <c r="I28" s="572"/>
      <c r="J28" s="572"/>
      <c r="K28" s="572"/>
      <c r="L28" s="572"/>
      <c r="M28" s="1490" t="s">
        <v>35</v>
      </c>
      <c r="N28" s="1490"/>
      <c r="O28" s="1490"/>
    </row>
    <row r="29" spans="1:16" ht="15.75">
      <c r="A29" s="573"/>
      <c r="B29" s="1494"/>
      <c r="C29" s="1494"/>
      <c r="D29" s="1494"/>
      <c r="E29" s="574"/>
      <c r="F29" s="574"/>
      <c r="G29" s="571"/>
      <c r="H29" s="570"/>
      <c r="I29" s="570"/>
      <c r="J29" s="570"/>
      <c r="K29" s="572"/>
      <c r="L29" s="572"/>
      <c r="M29" s="1492" t="s">
        <v>26</v>
      </c>
      <c r="N29" s="1492"/>
      <c r="O29" s="1492"/>
    </row>
    <row r="30" spans="1:16" ht="15.75">
      <c r="A30" s="575"/>
      <c r="B30" s="575"/>
      <c r="C30" s="575"/>
      <c r="D30" s="1489"/>
      <c r="E30" s="1489"/>
      <c r="F30" s="1489"/>
      <c r="G30" s="576"/>
      <c r="H30" s="577"/>
      <c r="I30" s="1490"/>
      <c r="J30" s="1490"/>
      <c r="K30" s="1490"/>
      <c r="L30" s="1490"/>
      <c r="M30" s="577"/>
      <c r="N30" s="577"/>
      <c r="O30" s="577"/>
    </row>
    <row r="31" spans="1:16" ht="15.75">
      <c r="A31" s="575"/>
      <c r="B31" s="578"/>
      <c r="C31" s="575"/>
      <c r="D31" s="1491"/>
      <c r="E31" s="1491"/>
      <c r="F31" s="1491"/>
      <c r="G31" s="576"/>
      <c r="H31" s="577"/>
      <c r="I31" s="1492"/>
      <c r="J31" s="1492"/>
      <c r="K31" s="1492"/>
      <c r="L31" s="1492"/>
      <c r="M31" s="579"/>
      <c r="N31" s="580"/>
      <c r="O31" s="577"/>
    </row>
    <row r="32" spans="1:16" ht="15.75">
      <c r="A32" s="578"/>
      <c r="B32" s="578"/>
      <c r="C32" s="581"/>
      <c r="D32" s="578"/>
      <c r="E32" s="578"/>
      <c r="F32" s="578"/>
      <c r="G32" s="571"/>
      <c r="H32" s="571"/>
      <c r="I32" s="571"/>
      <c r="J32" s="571"/>
      <c r="K32" s="582"/>
      <c r="L32" s="582"/>
      <c r="M32" s="582"/>
      <c r="N32" s="582"/>
      <c r="O32" s="582"/>
    </row>
    <row r="33" spans="1:15" ht="15.75">
      <c r="A33" s="571"/>
      <c r="B33" s="571"/>
      <c r="C33" s="583"/>
      <c r="D33" s="571"/>
      <c r="E33" s="571"/>
      <c r="F33" s="571"/>
      <c r="G33" s="571"/>
      <c r="H33" s="571"/>
      <c r="I33" s="571"/>
      <c r="J33" s="571"/>
      <c r="K33" s="582"/>
      <c r="L33" s="582"/>
      <c r="M33" s="582"/>
      <c r="N33" s="582"/>
      <c r="O33" s="582"/>
    </row>
    <row r="34" spans="1:15" ht="15.75">
      <c r="A34" s="571"/>
      <c r="B34" s="571"/>
      <c r="C34" s="571"/>
      <c r="D34" s="571"/>
      <c r="E34" s="571"/>
      <c r="F34" s="571"/>
      <c r="G34" s="571"/>
      <c r="H34" s="571"/>
      <c r="I34" s="571"/>
      <c r="J34" s="571"/>
      <c r="K34" s="582"/>
      <c r="L34" s="582"/>
      <c r="M34" s="582"/>
      <c r="N34" s="582"/>
      <c r="O34" s="582"/>
    </row>
    <row r="35" spans="1:15" ht="15.75">
      <c r="A35" s="571"/>
      <c r="B35" s="571"/>
      <c r="C35" s="583"/>
      <c r="D35" s="571"/>
      <c r="E35" s="571"/>
      <c r="F35" s="571"/>
      <c r="G35" s="571"/>
      <c r="H35" s="571"/>
      <c r="I35" s="571"/>
      <c r="J35" s="571"/>
      <c r="K35" s="582"/>
      <c r="L35" s="582"/>
      <c r="M35" s="582"/>
      <c r="N35" s="582"/>
      <c r="O35" s="582"/>
    </row>
    <row r="36" spans="1:15" ht="15.75">
      <c r="A36" s="571"/>
      <c r="B36" s="571"/>
      <c r="C36" s="583"/>
      <c r="D36" s="571"/>
      <c r="E36" s="571"/>
      <c r="F36" s="571"/>
      <c r="G36" s="571"/>
      <c r="H36" s="571"/>
      <c r="I36" s="571"/>
      <c r="J36" s="571"/>
      <c r="K36" s="582"/>
      <c r="L36" s="582"/>
      <c r="M36" s="582"/>
      <c r="N36" s="582"/>
      <c r="O36" s="582"/>
    </row>
    <row r="37" spans="1:15" ht="15.75">
      <c r="A37" s="571"/>
      <c r="B37" s="571"/>
      <c r="C37" s="583"/>
      <c r="D37" s="571"/>
      <c r="E37" s="571"/>
      <c r="F37" s="571"/>
      <c r="G37" s="571"/>
      <c r="H37" s="571"/>
      <c r="I37" s="571"/>
      <c r="J37" s="571"/>
      <c r="K37" s="582"/>
      <c r="L37" s="582"/>
      <c r="M37" s="582"/>
      <c r="N37" s="582"/>
      <c r="O37" s="582"/>
    </row>
    <row r="38" spans="1:15" ht="15.75">
      <c r="A38" s="571"/>
      <c r="B38" s="571"/>
      <c r="C38" s="583"/>
      <c r="D38" s="571"/>
      <c r="E38" s="571"/>
      <c r="F38" s="571"/>
      <c r="G38" s="571"/>
      <c r="H38" s="571"/>
      <c r="I38" s="571"/>
      <c r="J38" s="571"/>
      <c r="K38" s="582"/>
      <c r="L38" s="582"/>
      <c r="M38" s="582"/>
      <c r="N38" s="582"/>
      <c r="O38" s="582"/>
    </row>
  </sheetData>
  <mergeCells count="28">
    <mergeCell ref="A4:O4"/>
    <mergeCell ref="A1:E1"/>
    <mergeCell ref="H1:O1"/>
    <mergeCell ref="A2:E2"/>
    <mergeCell ref="H2:O2"/>
    <mergeCell ref="H3:O3"/>
    <mergeCell ref="A5:O5"/>
    <mergeCell ref="A6:O6"/>
    <mergeCell ref="A7:O7"/>
    <mergeCell ref="A8:A9"/>
    <mergeCell ref="B8:B9"/>
    <mergeCell ref="C8:D9"/>
    <mergeCell ref="E8:E9"/>
    <mergeCell ref="F8:F9"/>
    <mergeCell ref="G8:G9"/>
    <mergeCell ref="H8:L8"/>
    <mergeCell ref="M8:M9"/>
    <mergeCell ref="N8:N9"/>
    <mergeCell ref="O8:O9"/>
    <mergeCell ref="D30:F30"/>
    <mergeCell ref="I30:L30"/>
    <mergeCell ref="D31:F31"/>
    <mergeCell ref="I31:L31"/>
    <mergeCell ref="P8:P9"/>
    <mergeCell ref="B28:D28"/>
    <mergeCell ref="M28:O28"/>
    <mergeCell ref="B29:D29"/>
    <mergeCell ref="M29:O2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19" workbookViewId="0">
      <selection activeCell="A41" sqref="A41:XFD41"/>
    </sheetView>
  </sheetViews>
  <sheetFormatPr defaultRowHeight="15"/>
  <cols>
    <col min="1" max="1" width="9.28515625" style="252" bestFit="1" customWidth="1"/>
    <col min="2" max="2" width="11.28515625" style="252" bestFit="1" customWidth="1"/>
    <col min="3" max="3" width="18.42578125" style="252" customWidth="1"/>
    <col min="4" max="5" width="9.140625" style="252"/>
    <col min="6" max="6" width="11.7109375" style="252" customWidth="1"/>
    <col min="7" max="7" width="11" style="252" customWidth="1"/>
    <col min="8" max="13" width="9.28515625" style="252" bestFit="1" customWidth="1"/>
    <col min="14" max="14" width="9.140625" style="376"/>
    <col min="15" max="15" width="20.140625" style="377" customWidth="1"/>
    <col min="16" max="16384" width="9.140625" style="252"/>
  </cols>
  <sheetData>
    <row r="1" spans="1:18" ht="15.75">
      <c r="A1" s="336"/>
      <c r="B1" s="336"/>
      <c r="C1" s="336"/>
      <c r="D1" s="336"/>
      <c r="E1" s="336"/>
      <c r="F1" s="336"/>
      <c r="G1" s="336"/>
      <c r="H1" s="336"/>
      <c r="I1" s="336"/>
      <c r="J1" s="336"/>
      <c r="K1" s="1510"/>
      <c r="L1" s="1510"/>
      <c r="M1" s="1510"/>
      <c r="N1" s="1510"/>
      <c r="O1" s="337"/>
      <c r="P1" s="338"/>
      <c r="Q1" s="338"/>
      <c r="R1" s="339"/>
    </row>
    <row r="2" spans="1:18" ht="15.75">
      <c r="A2" s="1511" t="s">
        <v>18</v>
      </c>
      <c r="B2" s="1511"/>
      <c r="C2" s="1511"/>
      <c r="D2" s="1511"/>
      <c r="E2" s="1511"/>
      <c r="F2" s="340"/>
      <c r="G2" s="341"/>
      <c r="H2" s="1512" t="s">
        <v>19</v>
      </c>
      <c r="I2" s="1512"/>
      <c r="J2" s="1512"/>
      <c r="K2" s="1512"/>
      <c r="L2" s="1512"/>
      <c r="M2" s="1512"/>
      <c r="N2" s="1512"/>
      <c r="O2" s="1512"/>
      <c r="P2" s="338"/>
      <c r="Q2" s="338"/>
      <c r="R2" s="339"/>
    </row>
    <row r="3" spans="1:18" ht="15.75">
      <c r="A3" s="1512" t="s">
        <v>20</v>
      </c>
      <c r="B3" s="1512"/>
      <c r="C3" s="1512"/>
      <c r="D3" s="1512"/>
      <c r="E3" s="1512"/>
      <c r="F3" s="336"/>
      <c r="G3" s="336"/>
      <c r="H3" s="1512" t="s">
        <v>21</v>
      </c>
      <c r="I3" s="1512"/>
      <c r="J3" s="1512"/>
      <c r="K3" s="1512"/>
      <c r="L3" s="1512"/>
      <c r="M3" s="1512"/>
      <c r="N3" s="1512"/>
      <c r="O3" s="1512"/>
      <c r="P3" s="338"/>
      <c r="Q3" s="338"/>
      <c r="R3" s="339"/>
    </row>
    <row r="4" spans="1:18" ht="15.75">
      <c r="A4" s="336"/>
      <c r="B4" s="336"/>
      <c r="C4" s="336"/>
      <c r="D4" s="336"/>
      <c r="E4" s="336"/>
      <c r="F4" s="336"/>
      <c r="G4" s="336"/>
      <c r="H4" s="1510" t="s">
        <v>868</v>
      </c>
      <c r="I4" s="1510"/>
      <c r="J4" s="1510"/>
      <c r="K4" s="1510"/>
      <c r="L4" s="1510"/>
      <c r="M4" s="1510"/>
      <c r="N4" s="1510"/>
      <c r="O4" s="1510"/>
      <c r="P4" s="338"/>
      <c r="Q4" s="338"/>
      <c r="R4" s="339"/>
    </row>
    <row r="5" spans="1:18" ht="15.75">
      <c r="A5" s="1512" t="s">
        <v>0</v>
      </c>
      <c r="B5" s="1512"/>
      <c r="C5" s="1512"/>
      <c r="D5" s="1512"/>
      <c r="E5" s="1512"/>
      <c r="F5" s="1512"/>
      <c r="G5" s="1512"/>
      <c r="H5" s="1512"/>
      <c r="I5" s="1512"/>
      <c r="J5" s="1512"/>
      <c r="K5" s="1512"/>
      <c r="L5" s="1512"/>
      <c r="M5" s="1512"/>
      <c r="N5" s="1512"/>
      <c r="O5" s="1512"/>
      <c r="P5" s="338"/>
      <c r="Q5" s="338"/>
      <c r="R5" s="339"/>
    </row>
    <row r="6" spans="1:18" ht="15.75">
      <c r="A6" s="1515" t="s">
        <v>380</v>
      </c>
      <c r="B6" s="1515"/>
      <c r="C6" s="1515"/>
      <c r="D6" s="1515"/>
      <c r="E6" s="1515"/>
      <c r="F6" s="1515"/>
      <c r="G6" s="1515"/>
      <c r="H6" s="1515"/>
      <c r="I6" s="1515"/>
      <c r="J6" s="1515"/>
      <c r="K6" s="1515"/>
      <c r="L6" s="1515"/>
      <c r="M6" s="1515"/>
      <c r="N6" s="1515"/>
      <c r="O6" s="342"/>
      <c r="P6" s="338"/>
      <c r="Q6" s="338"/>
      <c r="R6" s="339"/>
    </row>
    <row r="7" spans="1:18" ht="15.75">
      <c r="A7" s="1515" t="s">
        <v>869</v>
      </c>
      <c r="B7" s="1515"/>
      <c r="C7" s="1515"/>
      <c r="D7" s="1515"/>
      <c r="E7" s="1515"/>
      <c r="F7" s="1515"/>
      <c r="G7" s="1515"/>
      <c r="H7" s="1515"/>
      <c r="I7" s="1515"/>
      <c r="J7" s="1515"/>
      <c r="K7" s="1515"/>
      <c r="L7" s="1515"/>
      <c r="M7" s="1515"/>
      <c r="N7" s="1515"/>
      <c r="O7" s="342"/>
      <c r="P7" s="338"/>
      <c r="Q7" s="338"/>
      <c r="R7" s="339"/>
    </row>
    <row r="8" spans="1:18" ht="15.75">
      <c r="A8" s="1515" t="s">
        <v>870</v>
      </c>
      <c r="B8" s="1515"/>
      <c r="C8" s="1515"/>
      <c r="D8" s="1515"/>
      <c r="E8" s="1515"/>
      <c r="F8" s="1515"/>
      <c r="G8" s="1515"/>
      <c r="H8" s="1515"/>
      <c r="I8" s="1515"/>
      <c r="J8" s="1515"/>
      <c r="K8" s="1515"/>
      <c r="L8" s="1515"/>
      <c r="M8" s="1515"/>
      <c r="N8" s="1515"/>
      <c r="O8" s="342"/>
      <c r="P8" s="338"/>
      <c r="Q8" s="338"/>
      <c r="R8" s="339"/>
    </row>
    <row r="9" spans="1:18" ht="15.75">
      <c r="A9" s="1516" t="s">
        <v>1</v>
      </c>
      <c r="B9" s="1516" t="s">
        <v>2</v>
      </c>
      <c r="C9" s="1518" t="s">
        <v>3</v>
      </c>
      <c r="D9" s="1519"/>
      <c r="E9" s="1516" t="s">
        <v>4</v>
      </c>
      <c r="F9" s="1516" t="s">
        <v>5</v>
      </c>
      <c r="G9" s="1519" t="s">
        <v>22</v>
      </c>
      <c r="H9" s="1522" t="s">
        <v>6</v>
      </c>
      <c r="I9" s="1523"/>
      <c r="J9" s="1523"/>
      <c r="K9" s="1523"/>
      <c r="L9" s="1524"/>
      <c r="M9" s="1516" t="s">
        <v>7</v>
      </c>
      <c r="N9" s="1525" t="s">
        <v>8</v>
      </c>
      <c r="O9" s="1516" t="s">
        <v>9</v>
      </c>
      <c r="P9" s="1513"/>
      <c r="Q9" s="338"/>
      <c r="R9" s="339"/>
    </row>
    <row r="10" spans="1:18" ht="15.75">
      <c r="A10" s="1517"/>
      <c r="B10" s="1517"/>
      <c r="C10" s="1520"/>
      <c r="D10" s="1521"/>
      <c r="E10" s="1517"/>
      <c r="F10" s="1517"/>
      <c r="G10" s="1521"/>
      <c r="H10" s="343" t="s">
        <v>10</v>
      </c>
      <c r="I10" s="343" t="s">
        <v>11</v>
      </c>
      <c r="J10" s="343" t="s">
        <v>12</v>
      </c>
      <c r="K10" s="343" t="s">
        <v>13</v>
      </c>
      <c r="L10" s="343" t="s">
        <v>14</v>
      </c>
      <c r="M10" s="1517"/>
      <c r="N10" s="1526"/>
      <c r="O10" s="1517"/>
      <c r="P10" s="1513"/>
      <c r="Q10" s="338"/>
      <c r="R10" s="339"/>
    </row>
    <row r="11" spans="1:18" ht="15.75">
      <c r="A11" s="344">
        <v>1</v>
      </c>
      <c r="B11" s="345">
        <v>111318009</v>
      </c>
      <c r="C11" s="346" t="s">
        <v>871</v>
      </c>
      <c r="D11" s="347" t="s">
        <v>142</v>
      </c>
      <c r="E11" s="348" t="s">
        <v>17</v>
      </c>
      <c r="F11" s="349" t="s">
        <v>872</v>
      </c>
      <c r="G11" s="350" t="s">
        <v>16</v>
      </c>
      <c r="H11" s="344">
        <v>18</v>
      </c>
      <c r="I11" s="344">
        <v>22</v>
      </c>
      <c r="J11" s="344">
        <v>10</v>
      </c>
      <c r="K11" s="344">
        <v>16</v>
      </c>
      <c r="L11" s="344">
        <v>0</v>
      </c>
      <c r="M11" s="344">
        <f>SUM(H11:L11)</f>
        <v>66</v>
      </c>
      <c r="N11" s="351" t="str">
        <f>IF(M11&gt;=90,"Xuất sắc",IF(M11&gt;=80,"Tốt",IF(M11&gt;=65,"Khá",IF(M11&gt;=50,"Trung bình",IF(M11&gt;=35,"Yếu","Kém")))))</f>
        <v>Khá</v>
      </c>
      <c r="O11" s="352" t="s">
        <v>873</v>
      </c>
      <c r="P11" s="353"/>
      <c r="Q11" s="338"/>
      <c r="R11" s="339"/>
    </row>
    <row r="12" spans="1:18" ht="15.75">
      <c r="A12" s="354">
        <v>2</v>
      </c>
      <c r="B12" s="355">
        <v>111318012</v>
      </c>
      <c r="C12" s="356" t="s">
        <v>874</v>
      </c>
      <c r="D12" s="347" t="s">
        <v>875</v>
      </c>
      <c r="E12" s="348" t="s">
        <v>17</v>
      </c>
      <c r="F12" s="349" t="s">
        <v>876</v>
      </c>
      <c r="G12" s="350" t="s">
        <v>16</v>
      </c>
      <c r="H12" s="354">
        <v>18</v>
      </c>
      <c r="I12" s="354">
        <v>22</v>
      </c>
      <c r="J12" s="354">
        <v>12</v>
      </c>
      <c r="K12" s="354">
        <v>16</v>
      </c>
      <c r="L12" s="354">
        <v>0</v>
      </c>
      <c r="M12" s="344">
        <f t="shared" ref="M12:M46" si="0">SUM(H12:L12)</f>
        <v>68</v>
      </c>
      <c r="N12" s="351" t="str">
        <f t="shared" ref="N12:N46" si="1">IF(M12&gt;=90,"Xuất sắc",IF(M12&gt;=80,"Tốt",IF(M12&gt;=65,"Khá",IF(M12&gt;=50,"Trung bình",IF(M12&gt;=35,"Yếu","Kém")))))</f>
        <v>Khá</v>
      </c>
      <c r="O12" s="357" t="s">
        <v>873</v>
      </c>
      <c r="P12" s="338"/>
      <c r="Q12" s="338"/>
      <c r="R12" s="339"/>
    </row>
    <row r="13" spans="1:18" s="650" customFormat="1" ht="15.75">
      <c r="A13" s="638">
        <v>3</v>
      </c>
      <c r="B13" s="639">
        <v>111318015</v>
      </c>
      <c r="C13" s="640" t="s">
        <v>877</v>
      </c>
      <c r="D13" s="641" t="s">
        <v>878</v>
      </c>
      <c r="E13" s="642" t="s">
        <v>15</v>
      </c>
      <c r="F13" s="643" t="s">
        <v>879</v>
      </c>
      <c r="G13" s="644" t="s">
        <v>16</v>
      </c>
      <c r="H13" s="645">
        <v>20</v>
      </c>
      <c r="I13" s="645">
        <v>25</v>
      </c>
      <c r="J13" s="638">
        <v>12</v>
      </c>
      <c r="K13" s="638">
        <v>24</v>
      </c>
      <c r="L13" s="638">
        <v>10</v>
      </c>
      <c r="M13" s="638">
        <f t="shared" si="0"/>
        <v>91</v>
      </c>
      <c r="N13" s="646" t="str">
        <f t="shared" si="1"/>
        <v>Xuất sắc</v>
      </c>
      <c r="O13" s="647" t="s">
        <v>880</v>
      </c>
      <c r="P13" s="648"/>
      <c r="Q13" s="648"/>
      <c r="R13" s="649"/>
    </row>
    <row r="14" spans="1:18" ht="15.75">
      <c r="A14" s="354">
        <v>4</v>
      </c>
      <c r="B14" s="355">
        <v>111318018</v>
      </c>
      <c r="C14" s="356" t="s">
        <v>881</v>
      </c>
      <c r="D14" s="347" t="s">
        <v>23</v>
      </c>
      <c r="E14" s="348" t="s">
        <v>17</v>
      </c>
      <c r="F14" s="349" t="s">
        <v>803</v>
      </c>
      <c r="G14" s="350" t="s">
        <v>16</v>
      </c>
      <c r="H14" s="354">
        <v>18</v>
      </c>
      <c r="I14" s="354">
        <v>22</v>
      </c>
      <c r="J14" s="354">
        <v>12</v>
      </c>
      <c r="K14" s="354">
        <v>16</v>
      </c>
      <c r="L14" s="354">
        <v>0</v>
      </c>
      <c r="M14" s="344">
        <f t="shared" si="0"/>
        <v>68</v>
      </c>
      <c r="N14" s="351" t="str">
        <f t="shared" si="1"/>
        <v>Khá</v>
      </c>
      <c r="O14" s="357" t="s">
        <v>873</v>
      </c>
      <c r="P14" s="338"/>
      <c r="Q14" s="338"/>
      <c r="R14" s="339"/>
    </row>
    <row r="15" spans="1:18" ht="15.75">
      <c r="A15" s="344">
        <v>5</v>
      </c>
      <c r="B15" s="355">
        <v>11318025</v>
      </c>
      <c r="C15" s="356" t="s">
        <v>882</v>
      </c>
      <c r="D15" s="347" t="s">
        <v>158</v>
      </c>
      <c r="E15" s="348" t="s">
        <v>17</v>
      </c>
      <c r="F15" s="349" t="s">
        <v>883</v>
      </c>
      <c r="G15" s="350" t="s">
        <v>16</v>
      </c>
      <c r="H15" s="354">
        <v>18</v>
      </c>
      <c r="I15" s="354">
        <v>25</v>
      </c>
      <c r="J15" s="354">
        <v>10</v>
      </c>
      <c r="K15" s="354">
        <v>16</v>
      </c>
      <c r="L15" s="354">
        <v>1</v>
      </c>
      <c r="M15" s="344">
        <f t="shared" si="0"/>
        <v>70</v>
      </c>
      <c r="N15" s="351" t="str">
        <f t="shared" si="1"/>
        <v>Khá</v>
      </c>
      <c r="O15" s="357" t="s">
        <v>873</v>
      </c>
      <c r="P15" s="338"/>
      <c r="Q15" s="338"/>
      <c r="R15" s="339"/>
    </row>
    <row r="16" spans="1:18" ht="15.75">
      <c r="A16" s="354">
        <v>6</v>
      </c>
      <c r="B16" s="355">
        <v>11318026</v>
      </c>
      <c r="C16" s="356" t="s">
        <v>884</v>
      </c>
      <c r="D16" s="347" t="s">
        <v>27</v>
      </c>
      <c r="E16" s="348" t="s">
        <v>17</v>
      </c>
      <c r="F16" s="349" t="s">
        <v>774</v>
      </c>
      <c r="G16" s="350" t="s">
        <v>16</v>
      </c>
      <c r="H16" s="354">
        <v>18</v>
      </c>
      <c r="I16" s="354">
        <v>25</v>
      </c>
      <c r="J16" s="354">
        <v>12</v>
      </c>
      <c r="K16" s="354">
        <v>16</v>
      </c>
      <c r="L16" s="354">
        <v>0</v>
      </c>
      <c r="M16" s="344">
        <f t="shared" si="0"/>
        <v>71</v>
      </c>
      <c r="N16" s="351" t="str">
        <f t="shared" si="1"/>
        <v>Khá</v>
      </c>
      <c r="O16" s="357" t="s">
        <v>873</v>
      </c>
      <c r="P16" s="338"/>
      <c r="Q16" s="338"/>
      <c r="R16" s="339"/>
    </row>
    <row r="17" spans="1:18" ht="15.75">
      <c r="A17" s="344">
        <v>7</v>
      </c>
      <c r="B17" s="355">
        <v>11318027</v>
      </c>
      <c r="C17" s="356" t="s">
        <v>885</v>
      </c>
      <c r="D17" s="347" t="s">
        <v>54</v>
      </c>
      <c r="E17" s="348" t="s">
        <v>17</v>
      </c>
      <c r="F17" s="349" t="s">
        <v>886</v>
      </c>
      <c r="G17" s="350" t="s">
        <v>164</v>
      </c>
      <c r="H17" s="354">
        <v>16</v>
      </c>
      <c r="I17" s="354">
        <v>25</v>
      </c>
      <c r="J17" s="354">
        <v>14</v>
      </c>
      <c r="K17" s="354">
        <v>16</v>
      </c>
      <c r="L17" s="354">
        <v>0</v>
      </c>
      <c r="M17" s="344">
        <f t="shared" si="0"/>
        <v>71</v>
      </c>
      <c r="N17" s="351" t="str">
        <f t="shared" si="1"/>
        <v>Khá</v>
      </c>
      <c r="O17" s="357" t="s">
        <v>873</v>
      </c>
      <c r="P17" s="358"/>
      <c r="Q17" s="338"/>
      <c r="R17" s="339"/>
    </row>
    <row r="18" spans="1:18" ht="15.75">
      <c r="A18" s="354">
        <v>8</v>
      </c>
      <c r="B18" s="355">
        <v>11318029</v>
      </c>
      <c r="C18" s="356" t="s">
        <v>887</v>
      </c>
      <c r="D18" s="347" t="s">
        <v>462</v>
      </c>
      <c r="E18" s="348" t="s">
        <v>17</v>
      </c>
      <c r="F18" s="349" t="s">
        <v>888</v>
      </c>
      <c r="G18" s="350" t="s">
        <v>16</v>
      </c>
      <c r="H18" s="354">
        <v>18</v>
      </c>
      <c r="I18" s="354">
        <v>25</v>
      </c>
      <c r="J18" s="354">
        <v>10</v>
      </c>
      <c r="K18" s="354">
        <v>16</v>
      </c>
      <c r="L18" s="354">
        <v>0</v>
      </c>
      <c r="M18" s="344">
        <f t="shared" si="0"/>
        <v>69</v>
      </c>
      <c r="N18" s="351" t="str">
        <f t="shared" si="1"/>
        <v>Khá</v>
      </c>
      <c r="O18" s="357" t="s">
        <v>873</v>
      </c>
      <c r="P18" s="358"/>
      <c r="Q18" s="338"/>
      <c r="R18" s="339"/>
    </row>
    <row r="19" spans="1:18" ht="15.75">
      <c r="A19" s="344">
        <v>9</v>
      </c>
      <c r="B19" s="355">
        <v>11318031</v>
      </c>
      <c r="C19" s="356" t="s">
        <v>889</v>
      </c>
      <c r="D19" s="347" t="s">
        <v>28</v>
      </c>
      <c r="E19" s="348" t="s">
        <v>17</v>
      </c>
      <c r="F19" s="349" t="s">
        <v>269</v>
      </c>
      <c r="G19" s="350" t="s">
        <v>16</v>
      </c>
      <c r="H19" s="354">
        <v>18</v>
      </c>
      <c r="I19" s="354">
        <v>22</v>
      </c>
      <c r="J19" s="354">
        <v>10</v>
      </c>
      <c r="K19" s="354">
        <v>16</v>
      </c>
      <c r="L19" s="354">
        <v>0</v>
      </c>
      <c r="M19" s="344">
        <f t="shared" si="0"/>
        <v>66</v>
      </c>
      <c r="N19" s="351" t="str">
        <f t="shared" si="1"/>
        <v>Khá</v>
      </c>
      <c r="O19" s="357" t="s">
        <v>873</v>
      </c>
      <c r="P19" s="358"/>
      <c r="Q19" s="338"/>
      <c r="R19" s="339"/>
    </row>
    <row r="20" spans="1:18" ht="15.75">
      <c r="A20" s="354">
        <v>10</v>
      </c>
      <c r="B20" s="355">
        <v>11318035</v>
      </c>
      <c r="C20" s="356" t="s">
        <v>890</v>
      </c>
      <c r="D20" s="347" t="s">
        <v>473</v>
      </c>
      <c r="E20" s="348" t="s">
        <v>17</v>
      </c>
      <c r="F20" s="349" t="s">
        <v>891</v>
      </c>
      <c r="G20" s="350" t="s">
        <v>16</v>
      </c>
      <c r="H20" s="354">
        <v>18</v>
      </c>
      <c r="I20" s="354">
        <v>25</v>
      </c>
      <c r="J20" s="354">
        <v>10</v>
      </c>
      <c r="K20" s="354">
        <v>16</v>
      </c>
      <c r="L20" s="354">
        <v>0</v>
      </c>
      <c r="M20" s="344">
        <f t="shared" si="0"/>
        <v>69</v>
      </c>
      <c r="N20" s="351" t="str">
        <f t="shared" si="1"/>
        <v>Khá</v>
      </c>
      <c r="O20" s="357" t="s">
        <v>873</v>
      </c>
      <c r="P20" s="358"/>
      <c r="Q20" s="338"/>
      <c r="R20" s="339"/>
    </row>
    <row r="21" spans="1:18" ht="15.75">
      <c r="A21" s="344">
        <v>11</v>
      </c>
      <c r="B21" s="355">
        <v>11318036</v>
      </c>
      <c r="C21" s="356" t="s">
        <v>892</v>
      </c>
      <c r="D21" s="347" t="s">
        <v>186</v>
      </c>
      <c r="E21" s="348" t="s">
        <v>17</v>
      </c>
      <c r="F21" s="349" t="s">
        <v>893</v>
      </c>
      <c r="G21" s="350" t="s">
        <v>16</v>
      </c>
      <c r="H21" s="354">
        <v>18</v>
      </c>
      <c r="I21" s="354">
        <v>22</v>
      </c>
      <c r="J21" s="354">
        <v>10</v>
      </c>
      <c r="K21" s="354">
        <v>16</v>
      </c>
      <c r="L21" s="354">
        <v>0</v>
      </c>
      <c r="M21" s="344">
        <f t="shared" si="0"/>
        <v>66</v>
      </c>
      <c r="N21" s="351" t="str">
        <f t="shared" si="1"/>
        <v>Khá</v>
      </c>
      <c r="O21" s="357" t="s">
        <v>873</v>
      </c>
      <c r="P21" s="358"/>
      <c r="Q21" s="338"/>
      <c r="R21" s="339"/>
    </row>
    <row r="22" spans="1:18" ht="15.75">
      <c r="A22" s="354">
        <v>12</v>
      </c>
      <c r="B22" s="355">
        <v>11318040</v>
      </c>
      <c r="C22" s="356" t="s">
        <v>894</v>
      </c>
      <c r="D22" s="347" t="s">
        <v>17</v>
      </c>
      <c r="E22" s="348" t="s">
        <v>17</v>
      </c>
      <c r="F22" s="349" t="s">
        <v>895</v>
      </c>
      <c r="G22" s="350" t="s">
        <v>16</v>
      </c>
      <c r="H22" s="354">
        <v>18</v>
      </c>
      <c r="I22" s="354">
        <v>25</v>
      </c>
      <c r="J22" s="354">
        <v>15</v>
      </c>
      <c r="K22" s="354">
        <v>18</v>
      </c>
      <c r="L22" s="354">
        <v>0</v>
      </c>
      <c r="M22" s="344">
        <f t="shared" si="0"/>
        <v>76</v>
      </c>
      <c r="N22" s="351" t="str">
        <f t="shared" si="1"/>
        <v>Khá</v>
      </c>
      <c r="O22" s="357" t="s">
        <v>873</v>
      </c>
      <c r="P22" s="358"/>
      <c r="Q22" s="338"/>
      <c r="R22" s="339"/>
    </row>
    <row r="23" spans="1:18" ht="15.75">
      <c r="A23" s="344">
        <v>13</v>
      </c>
      <c r="B23" s="355">
        <v>11318041</v>
      </c>
      <c r="C23" s="356" t="s">
        <v>896</v>
      </c>
      <c r="D23" s="347" t="s">
        <v>209</v>
      </c>
      <c r="E23" s="348" t="s">
        <v>15</v>
      </c>
      <c r="F23" s="349" t="s">
        <v>762</v>
      </c>
      <c r="G23" s="350" t="s">
        <v>16</v>
      </c>
      <c r="H23" s="354">
        <v>20</v>
      </c>
      <c r="I23" s="354">
        <v>25</v>
      </c>
      <c r="J23" s="354">
        <v>16</v>
      </c>
      <c r="K23" s="354">
        <v>18</v>
      </c>
      <c r="L23" s="354">
        <v>1</v>
      </c>
      <c r="M23" s="344">
        <f t="shared" si="0"/>
        <v>80</v>
      </c>
      <c r="N23" s="351" t="str">
        <f t="shared" si="1"/>
        <v>Tốt</v>
      </c>
      <c r="O23" s="357" t="s">
        <v>880</v>
      </c>
      <c r="P23" s="358"/>
      <c r="Q23" s="338"/>
      <c r="R23" s="339"/>
    </row>
    <row r="24" spans="1:18" ht="15.75">
      <c r="A24" s="354">
        <v>14</v>
      </c>
      <c r="B24" s="355">
        <v>11318045</v>
      </c>
      <c r="C24" s="356" t="s">
        <v>897</v>
      </c>
      <c r="D24" s="347" t="s">
        <v>41</v>
      </c>
      <c r="E24" s="348" t="s">
        <v>17</v>
      </c>
      <c r="F24" s="349" t="s">
        <v>898</v>
      </c>
      <c r="G24" s="350" t="s">
        <v>16</v>
      </c>
      <c r="H24" s="354">
        <v>18</v>
      </c>
      <c r="I24" s="354">
        <v>22</v>
      </c>
      <c r="J24" s="354">
        <v>10</v>
      </c>
      <c r="K24" s="354">
        <v>16</v>
      </c>
      <c r="L24" s="354">
        <v>0</v>
      </c>
      <c r="M24" s="344">
        <f t="shared" si="0"/>
        <v>66</v>
      </c>
      <c r="N24" s="351" t="str">
        <f t="shared" si="1"/>
        <v>Khá</v>
      </c>
      <c r="O24" s="357" t="s">
        <v>873</v>
      </c>
      <c r="P24" s="358"/>
      <c r="Q24" s="338"/>
      <c r="R24" s="339"/>
    </row>
    <row r="25" spans="1:18" ht="15.75">
      <c r="A25" s="344">
        <v>15</v>
      </c>
      <c r="B25" s="355">
        <v>11318046</v>
      </c>
      <c r="C25" s="356" t="s">
        <v>899</v>
      </c>
      <c r="D25" s="347" t="s">
        <v>41</v>
      </c>
      <c r="E25" s="348" t="s">
        <v>17</v>
      </c>
      <c r="F25" s="349" t="s">
        <v>888</v>
      </c>
      <c r="G25" s="350" t="s">
        <v>16</v>
      </c>
      <c r="H25" s="354">
        <v>16</v>
      </c>
      <c r="I25" s="354">
        <v>25</v>
      </c>
      <c r="J25" s="354">
        <v>14</v>
      </c>
      <c r="K25" s="354">
        <v>23</v>
      </c>
      <c r="L25" s="354">
        <v>5</v>
      </c>
      <c r="M25" s="344">
        <f t="shared" si="0"/>
        <v>83</v>
      </c>
      <c r="N25" s="351" t="str">
        <f t="shared" si="1"/>
        <v>Tốt</v>
      </c>
      <c r="O25" s="357" t="s">
        <v>873</v>
      </c>
      <c r="P25" s="358"/>
      <c r="Q25" s="338"/>
      <c r="R25" s="339"/>
    </row>
    <row r="26" spans="1:18" s="650" customFormat="1" ht="15.75">
      <c r="A26" s="645">
        <v>16</v>
      </c>
      <c r="B26" s="639">
        <v>11318048</v>
      </c>
      <c r="C26" s="640" t="s">
        <v>900</v>
      </c>
      <c r="D26" s="641" t="s">
        <v>213</v>
      </c>
      <c r="E26" s="642" t="s">
        <v>15</v>
      </c>
      <c r="F26" s="643" t="s">
        <v>901</v>
      </c>
      <c r="G26" s="644" t="s">
        <v>16</v>
      </c>
      <c r="H26" s="645">
        <v>18</v>
      </c>
      <c r="I26" s="645">
        <v>25</v>
      </c>
      <c r="J26" s="645">
        <v>16</v>
      </c>
      <c r="K26" s="645">
        <v>22</v>
      </c>
      <c r="L26" s="645">
        <v>10</v>
      </c>
      <c r="M26" s="638">
        <f t="shared" si="0"/>
        <v>91</v>
      </c>
      <c r="N26" s="646" t="str">
        <f t="shared" si="1"/>
        <v>Xuất sắc</v>
      </c>
      <c r="O26" s="647" t="s">
        <v>880</v>
      </c>
      <c r="P26" s="651"/>
      <c r="Q26" s="648"/>
      <c r="R26" s="649"/>
    </row>
    <row r="27" spans="1:18" s="650" customFormat="1" ht="15.75">
      <c r="A27" s="638">
        <v>17</v>
      </c>
      <c r="B27" s="639">
        <v>11318051</v>
      </c>
      <c r="C27" s="640" t="s">
        <v>902</v>
      </c>
      <c r="D27" s="641" t="s">
        <v>903</v>
      </c>
      <c r="E27" s="642" t="s">
        <v>15</v>
      </c>
      <c r="F27" s="643" t="s">
        <v>904</v>
      </c>
      <c r="G27" s="644" t="s">
        <v>16</v>
      </c>
      <c r="H27" s="645">
        <v>18</v>
      </c>
      <c r="I27" s="645">
        <v>25</v>
      </c>
      <c r="J27" s="645">
        <v>20</v>
      </c>
      <c r="K27" s="645">
        <v>21</v>
      </c>
      <c r="L27" s="645">
        <v>9</v>
      </c>
      <c r="M27" s="638">
        <f t="shared" si="0"/>
        <v>93</v>
      </c>
      <c r="N27" s="646" t="str">
        <f t="shared" si="1"/>
        <v>Xuất sắc</v>
      </c>
      <c r="O27" s="647" t="s">
        <v>905</v>
      </c>
      <c r="P27" s="651"/>
      <c r="Q27" s="648"/>
      <c r="R27" s="649"/>
    </row>
    <row r="28" spans="1:18" ht="15.75">
      <c r="A28" s="354">
        <v>18</v>
      </c>
      <c r="B28" s="355">
        <v>11318052</v>
      </c>
      <c r="C28" s="356" t="s">
        <v>906</v>
      </c>
      <c r="D28" s="347" t="s">
        <v>674</v>
      </c>
      <c r="E28" s="348" t="s">
        <v>17</v>
      </c>
      <c r="F28" s="349" t="s">
        <v>876</v>
      </c>
      <c r="G28" s="350" t="s">
        <v>16</v>
      </c>
      <c r="H28" s="354">
        <v>18</v>
      </c>
      <c r="I28" s="354">
        <v>25</v>
      </c>
      <c r="J28" s="354">
        <v>10</v>
      </c>
      <c r="K28" s="354">
        <v>18</v>
      </c>
      <c r="L28" s="354">
        <v>1</v>
      </c>
      <c r="M28" s="344">
        <f t="shared" si="0"/>
        <v>72</v>
      </c>
      <c r="N28" s="351" t="str">
        <f t="shared" si="1"/>
        <v>Khá</v>
      </c>
      <c r="O28" s="357" t="s">
        <v>873</v>
      </c>
      <c r="P28" s="358"/>
      <c r="Q28" s="338"/>
      <c r="R28" s="339"/>
    </row>
    <row r="29" spans="1:18" ht="15.75">
      <c r="A29" s="344">
        <v>19</v>
      </c>
      <c r="B29" s="355">
        <v>11318053</v>
      </c>
      <c r="C29" s="356" t="s">
        <v>907</v>
      </c>
      <c r="D29" s="347" t="s">
        <v>519</v>
      </c>
      <c r="E29" s="348" t="s">
        <v>17</v>
      </c>
      <c r="F29" s="349" t="s">
        <v>908</v>
      </c>
      <c r="G29" s="350" t="s">
        <v>16</v>
      </c>
      <c r="H29" s="354">
        <v>18</v>
      </c>
      <c r="I29" s="354">
        <v>22</v>
      </c>
      <c r="J29" s="354">
        <v>10</v>
      </c>
      <c r="K29" s="354">
        <v>25</v>
      </c>
      <c r="L29" s="354">
        <v>10</v>
      </c>
      <c r="M29" s="344">
        <f t="shared" si="0"/>
        <v>85</v>
      </c>
      <c r="N29" s="351" t="str">
        <f t="shared" si="1"/>
        <v>Tốt</v>
      </c>
      <c r="O29" s="357" t="s">
        <v>909</v>
      </c>
      <c r="P29" s="358"/>
      <c r="Q29" s="338"/>
      <c r="R29" s="339"/>
    </row>
    <row r="30" spans="1:18" ht="15.75">
      <c r="A30" s="354">
        <v>20</v>
      </c>
      <c r="B30" s="355">
        <v>11318055</v>
      </c>
      <c r="C30" s="356" t="s">
        <v>885</v>
      </c>
      <c r="D30" s="347" t="s">
        <v>910</v>
      </c>
      <c r="E30" s="348" t="s">
        <v>17</v>
      </c>
      <c r="F30" s="349" t="s">
        <v>911</v>
      </c>
      <c r="G30" s="350" t="s">
        <v>16</v>
      </c>
      <c r="H30" s="354">
        <v>18</v>
      </c>
      <c r="I30" s="354">
        <v>22</v>
      </c>
      <c r="J30" s="354">
        <v>12</v>
      </c>
      <c r="K30" s="354">
        <v>18</v>
      </c>
      <c r="L30" s="354">
        <v>10</v>
      </c>
      <c r="M30" s="344">
        <f t="shared" si="0"/>
        <v>80</v>
      </c>
      <c r="N30" s="351" t="str">
        <f t="shared" si="1"/>
        <v>Tốt</v>
      </c>
      <c r="O30" s="357" t="s">
        <v>912</v>
      </c>
      <c r="P30" s="358"/>
      <c r="Q30" s="338"/>
      <c r="R30" s="339"/>
    </row>
    <row r="31" spans="1:18" ht="15.75">
      <c r="A31" s="344">
        <v>21</v>
      </c>
      <c r="B31" s="355">
        <v>11318056</v>
      </c>
      <c r="C31" s="356" t="s">
        <v>913</v>
      </c>
      <c r="D31" s="347" t="s">
        <v>696</v>
      </c>
      <c r="E31" s="348" t="s">
        <v>17</v>
      </c>
      <c r="F31" s="349" t="s">
        <v>914</v>
      </c>
      <c r="G31" s="350" t="s">
        <v>16</v>
      </c>
      <c r="H31" s="354">
        <v>18</v>
      </c>
      <c r="I31" s="354">
        <v>25</v>
      </c>
      <c r="J31" s="354">
        <v>12</v>
      </c>
      <c r="K31" s="354">
        <v>25</v>
      </c>
      <c r="L31" s="354">
        <v>4</v>
      </c>
      <c r="M31" s="344">
        <f t="shared" si="0"/>
        <v>84</v>
      </c>
      <c r="N31" s="351" t="str">
        <f t="shared" si="1"/>
        <v>Tốt</v>
      </c>
      <c r="O31" s="357" t="s">
        <v>873</v>
      </c>
      <c r="P31" s="358"/>
      <c r="Q31" s="338"/>
      <c r="R31" s="339"/>
    </row>
    <row r="32" spans="1:18" s="650" customFormat="1" ht="15.75">
      <c r="A32" s="645">
        <v>22</v>
      </c>
      <c r="B32" s="639">
        <v>11318057</v>
      </c>
      <c r="C32" s="640" t="s">
        <v>915</v>
      </c>
      <c r="D32" s="641" t="s">
        <v>696</v>
      </c>
      <c r="E32" s="642" t="s">
        <v>17</v>
      </c>
      <c r="F32" s="643" t="s">
        <v>916</v>
      </c>
      <c r="G32" s="644" t="s">
        <v>164</v>
      </c>
      <c r="H32" s="645">
        <v>20</v>
      </c>
      <c r="I32" s="645">
        <v>25</v>
      </c>
      <c r="J32" s="645">
        <v>12</v>
      </c>
      <c r="K32" s="645">
        <v>25</v>
      </c>
      <c r="L32" s="645">
        <v>10</v>
      </c>
      <c r="M32" s="638">
        <f t="shared" si="0"/>
        <v>92</v>
      </c>
      <c r="N32" s="646" t="str">
        <f t="shared" si="1"/>
        <v>Xuất sắc</v>
      </c>
      <c r="O32" s="647" t="s">
        <v>880</v>
      </c>
      <c r="P32" s="651"/>
      <c r="Q32" s="648"/>
      <c r="R32" s="649"/>
    </row>
    <row r="33" spans="1:18" s="650" customFormat="1" ht="15.75">
      <c r="A33" s="638">
        <v>23</v>
      </c>
      <c r="B33" s="639">
        <v>11318058</v>
      </c>
      <c r="C33" s="640" t="s">
        <v>917</v>
      </c>
      <c r="D33" s="641" t="s">
        <v>242</v>
      </c>
      <c r="E33" s="642" t="s">
        <v>17</v>
      </c>
      <c r="F33" s="643" t="s">
        <v>918</v>
      </c>
      <c r="G33" s="644" t="s">
        <v>16</v>
      </c>
      <c r="H33" s="645">
        <v>20</v>
      </c>
      <c r="I33" s="645">
        <v>25</v>
      </c>
      <c r="J33" s="645">
        <v>20</v>
      </c>
      <c r="K33" s="645">
        <v>25</v>
      </c>
      <c r="L33" s="645">
        <v>10</v>
      </c>
      <c r="M33" s="638">
        <f t="shared" si="0"/>
        <v>100</v>
      </c>
      <c r="N33" s="646" t="str">
        <f t="shared" si="1"/>
        <v>Xuất sắc</v>
      </c>
      <c r="O33" s="647" t="s">
        <v>873</v>
      </c>
      <c r="P33" s="648"/>
      <c r="Q33" s="648"/>
      <c r="R33" s="649"/>
    </row>
    <row r="34" spans="1:18" ht="15.75">
      <c r="A34" s="354">
        <v>24</v>
      </c>
      <c r="B34" s="355">
        <v>11318068</v>
      </c>
      <c r="C34" s="356" t="s">
        <v>919</v>
      </c>
      <c r="D34" s="347" t="s">
        <v>473</v>
      </c>
      <c r="E34" s="348" t="s">
        <v>15</v>
      </c>
      <c r="F34" s="349" t="s">
        <v>920</v>
      </c>
      <c r="G34" s="350" t="s">
        <v>16</v>
      </c>
      <c r="H34" s="354">
        <v>20</v>
      </c>
      <c r="I34" s="354">
        <v>25</v>
      </c>
      <c r="J34" s="354">
        <v>12</v>
      </c>
      <c r="K34" s="354">
        <v>23</v>
      </c>
      <c r="L34" s="354">
        <v>3</v>
      </c>
      <c r="M34" s="344">
        <f t="shared" si="0"/>
        <v>83</v>
      </c>
      <c r="N34" s="351" t="str">
        <f t="shared" si="1"/>
        <v>Tốt</v>
      </c>
      <c r="O34" s="357" t="s">
        <v>921</v>
      </c>
      <c r="P34" s="338"/>
      <c r="Q34" s="338"/>
      <c r="R34" s="339"/>
    </row>
    <row r="35" spans="1:18" ht="15.75">
      <c r="A35" s="344">
        <v>25</v>
      </c>
      <c r="B35" s="355">
        <v>11318070</v>
      </c>
      <c r="C35" s="356" t="s">
        <v>922</v>
      </c>
      <c r="D35" s="347" t="s">
        <v>137</v>
      </c>
      <c r="E35" s="348" t="s">
        <v>17</v>
      </c>
      <c r="F35" s="349" t="s">
        <v>923</v>
      </c>
      <c r="G35" s="350" t="s">
        <v>16</v>
      </c>
      <c r="H35" s="354">
        <v>18</v>
      </c>
      <c r="I35" s="354">
        <v>25</v>
      </c>
      <c r="J35" s="354">
        <v>16</v>
      </c>
      <c r="K35" s="354">
        <v>18</v>
      </c>
      <c r="L35" s="354">
        <v>4</v>
      </c>
      <c r="M35" s="344">
        <f t="shared" si="0"/>
        <v>81</v>
      </c>
      <c r="N35" s="351" t="str">
        <f t="shared" si="1"/>
        <v>Tốt</v>
      </c>
      <c r="O35" s="357" t="s">
        <v>924</v>
      </c>
      <c r="P35" s="338"/>
      <c r="Q35" s="338"/>
      <c r="R35" s="339"/>
    </row>
    <row r="36" spans="1:18" ht="15.75">
      <c r="A36" s="354">
        <v>26</v>
      </c>
      <c r="B36" s="349" t="s">
        <v>925</v>
      </c>
      <c r="C36" s="349" t="s">
        <v>926</v>
      </c>
      <c r="D36" s="349" t="s">
        <v>927</v>
      </c>
      <c r="E36" s="359" t="s">
        <v>17</v>
      </c>
      <c r="F36" s="349" t="s">
        <v>928</v>
      </c>
      <c r="G36" s="350" t="s">
        <v>16</v>
      </c>
      <c r="H36" s="354">
        <v>18</v>
      </c>
      <c r="I36" s="354">
        <v>25</v>
      </c>
      <c r="J36" s="354">
        <v>10</v>
      </c>
      <c r="K36" s="354">
        <v>18</v>
      </c>
      <c r="L36" s="354">
        <v>0</v>
      </c>
      <c r="M36" s="344">
        <f t="shared" si="0"/>
        <v>71</v>
      </c>
      <c r="N36" s="351" t="str">
        <f t="shared" si="1"/>
        <v>Khá</v>
      </c>
      <c r="O36" s="357" t="s">
        <v>873</v>
      </c>
      <c r="P36" s="338"/>
      <c r="Q36" s="338"/>
      <c r="R36" s="339"/>
    </row>
    <row r="37" spans="1:18" ht="15.75">
      <c r="A37" s="344">
        <v>27</v>
      </c>
      <c r="B37" s="355">
        <v>11318081</v>
      </c>
      <c r="C37" s="356" t="s">
        <v>929</v>
      </c>
      <c r="D37" s="347" t="s">
        <v>305</v>
      </c>
      <c r="E37" s="348" t="s">
        <v>15</v>
      </c>
      <c r="F37" s="349" t="s">
        <v>930</v>
      </c>
      <c r="G37" s="350" t="s">
        <v>16</v>
      </c>
      <c r="H37" s="354">
        <v>18</v>
      </c>
      <c r="I37" s="354">
        <v>25</v>
      </c>
      <c r="J37" s="354">
        <v>14</v>
      </c>
      <c r="K37" s="354">
        <v>18</v>
      </c>
      <c r="L37" s="354">
        <v>4</v>
      </c>
      <c r="M37" s="344">
        <f t="shared" si="0"/>
        <v>79</v>
      </c>
      <c r="N37" s="351" t="str">
        <f t="shared" si="1"/>
        <v>Khá</v>
      </c>
      <c r="O37" s="357" t="s">
        <v>873</v>
      </c>
      <c r="P37" s="338"/>
      <c r="Q37" s="338"/>
      <c r="R37" s="339"/>
    </row>
    <row r="38" spans="1:18" s="650" customFormat="1" ht="15.75">
      <c r="A38" s="645">
        <v>28</v>
      </c>
      <c r="B38" s="639">
        <v>11318085</v>
      </c>
      <c r="C38" s="640" t="s">
        <v>931</v>
      </c>
      <c r="D38" s="641" t="s">
        <v>773</v>
      </c>
      <c r="E38" s="642" t="s">
        <v>17</v>
      </c>
      <c r="F38" s="643" t="s">
        <v>762</v>
      </c>
      <c r="G38" s="644" t="s">
        <v>16</v>
      </c>
      <c r="H38" s="645">
        <v>20</v>
      </c>
      <c r="I38" s="645">
        <v>22</v>
      </c>
      <c r="J38" s="645">
        <v>15</v>
      </c>
      <c r="K38" s="645">
        <v>24</v>
      </c>
      <c r="L38" s="645">
        <v>10</v>
      </c>
      <c r="M38" s="638">
        <f t="shared" si="0"/>
        <v>91</v>
      </c>
      <c r="N38" s="646" t="str">
        <f t="shared" si="1"/>
        <v>Xuất sắc</v>
      </c>
      <c r="O38" s="647" t="s">
        <v>932</v>
      </c>
      <c r="P38" s="648"/>
      <c r="Q38" s="648"/>
      <c r="R38" s="649"/>
    </row>
    <row r="39" spans="1:18" ht="15.75">
      <c r="A39" s="344">
        <v>29</v>
      </c>
      <c r="B39" s="355">
        <v>11318087</v>
      </c>
      <c r="C39" s="356" t="s">
        <v>933</v>
      </c>
      <c r="D39" s="347" t="s">
        <v>934</v>
      </c>
      <c r="E39" s="348" t="s">
        <v>17</v>
      </c>
      <c r="F39" s="349" t="s">
        <v>935</v>
      </c>
      <c r="G39" s="350" t="s">
        <v>16</v>
      </c>
      <c r="H39" s="354">
        <v>4</v>
      </c>
      <c r="I39" s="354">
        <v>16</v>
      </c>
      <c r="J39" s="354">
        <v>10</v>
      </c>
      <c r="K39" s="354">
        <v>16</v>
      </c>
      <c r="L39" s="354">
        <v>0</v>
      </c>
      <c r="M39" s="344">
        <f t="shared" si="0"/>
        <v>46</v>
      </c>
      <c r="N39" s="351" t="str">
        <f t="shared" si="1"/>
        <v>Yếu</v>
      </c>
      <c r="O39" s="357" t="s">
        <v>873</v>
      </c>
      <c r="P39" s="338"/>
      <c r="Q39" s="338"/>
      <c r="R39" s="339"/>
    </row>
    <row r="40" spans="1:18" ht="15.75">
      <c r="A40" s="354">
        <v>30</v>
      </c>
      <c r="B40" s="355">
        <v>11318090</v>
      </c>
      <c r="C40" s="356" t="s">
        <v>936</v>
      </c>
      <c r="D40" s="347" t="s">
        <v>937</v>
      </c>
      <c r="E40" s="348" t="s">
        <v>17</v>
      </c>
      <c r="F40" s="349" t="s">
        <v>938</v>
      </c>
      <c r="G40" s="350" t="s">
        <v>16</v>
      </c>
      <c r="H40" s="354">
        <v>18</v>
      </c>
      <c r="I40" s="354">
        <v>25</v>
      </c>
      <c r="J40" s="354">
        <v>10</v>
      </c>
      <c r="K40" s="354">
        <v>16</v>
      </c>
      <c r="L40" s="354">
        <v>1</v>
      </c>
      <c r="M40" s="344">
        <f t="shared" si="0"/>
        <v>70</v>
      </c>
      <c r="N40" s="351" t="str">
        <f t="shared" si="1"/>
        <v>Khá</v>
      </c>
      <c r="O40" s="357" t="s">
        <v>939</v>
      </c>
      <c r="P40" s="338"/>
      <c r="Q40" s="338"/>
      <c r="R40" s="339"/>
    </row>
    <row r="41" spans="1:18" s="650" customFormat="1" ht="15.75">
      <c r="A41" s="638">
        <v>31</v>
      </c>
      <c r="B41" s="643" t="s">
        <v>940</v>
      </c>
      <c r="C41" s="640" t="s">
        <v>941</v>
      </c>
      <c r="D41" s="641" t="s">
        <v>942</v>
      </c>
      <c r="E41" s="642" t="s">
        <v>15</v>
      </c>
      <c r="F41" s="652" t="s">
        <v>943</v>
      </c>
      <c r="G41" s="653" t="s">
        <v>15</v>
      </c>
      <c r="H41" s="645">
        <v>18</v>
      </c>
      <c r="I41" s="645">
        <v>25</v>
      </c>
      <c r="J41" s="645">
        <v>10</v>
      </c>
      <c r="K41" s="645">
        <v>18</v>
      </c>
      <c r="L41" s="645">
        <v>10</v>
      </c>
      <c r="M41" s="638">
        <f t="shared" si="0"/>
        <v>81</v>
      </c>
      <c r="N41" s="646" t="str">
        <f t="shared" si="1"/>
        <v>Tốt</v>
      </c>
      <c r="O41" s="647" t="s">
        <v>944</v>
      </c>
      <c r="P41" s="648"/>
      <c r="Q41" s="648"/>
      <c r="R41" s="649"/>
    </row>
    <row r="42" spans="1:18" ht="15.75">
      <c r="A42" s="354">
        <v>32</v>
      </c>
      <c r="B42" s="355">
        <v>11318094</v>
      </c>
      <c r="C42" s="356" t="s">
        <v>945</v>
      </c>
      <c r="D42" s="347" t="s">
        <v>213</v>
      </c>
      <c r="E42" s="348" t="s">
        <v>15</v>
      </c>
      <c r="F42" s="349" t="s">
        <v>886</v>
      </c>
      <c r="G42" s="350" t="s">
        <v>16</v>
      </c>
      <c r="H42" s="354">
        <v>20</v>
      </c>
      <c r="I42" s="354">
        <v>25</v>
      </c>
      <c r="J42" s="354">
        <v>10</v>
      </c>
      <c r="K42" s="354">
        <v>16</v>
      </c>
      <c r="L42" s="354">
        <v>0</v>
      </c>
      <c r="M42" s="344">
        <f t="shared" si="0"/>
        <v>71</v>
      </c>
      <c r="N42" s="351" t="str">
        <f t="shared" si="1"/>
        <v>Khá</v>
      </c>
      <c r="O42" s="357" t="s">
        <v>873</v>
      </c>
      <c r="P42" s="338"/>
      <c r="Q42" s="338"/>
      <c r="R42" s="339"/>
    </row>
    <row r="43" spans="1:18" ht="15.75">
      <c r="A43" s="344">
        <v>33</v>
      </c>
      <c r="B43" s="355">
        <v>11318099</v>
      </c>
      <c r="C43" s="356" t="s">
        <v>946</v>
      </c>
      <c r="D43" s="347" t="s">
        <v>669</v>
      </c>
      <c r="E43" s="348" t="s">
        <v>15</v>
      </c>
      <c r="F43" s="349" t="s">
        <v>947</v>
      </c>
      <c r="G43" s="350" t="s">
        <v>16</v>
      </c>
      <c r="H43" s="354">
        <v>20</v>
      </c>
      <c r="I43" s="354">
        <v>25</v>
      </c>
      <c r="J43" s="354">
        <v>12</v>
      </c>
      <c r="K43" s="354">
        <v>20</v>
      </c>
      <c r="L43" s="354">
        <v>1</v>
      </c>
      <c r="M43" s="344">
        <f t="shared" si="0"/>
        <v>78</v>
      </c>
      <c r="N43" s="351" t="str">
        <f t="shared" si="1"/>
        <v>Khá</v>
      </c>
      <c r="O43" s="357" t="s">
        <v>948</v>
      </c>
      <c r="P43" s="338"/>
      <c r="Q43" s="338"/>
      <c r="R43" s="339"/>
    </row>
    <row r="44" spans="1:18" ht="15.75">
      <c r="A44" s="354">
        <v>34</v>
      </c>
      <c r="B44" s="355">
        <v>113180110</v>
      </c>
      <c r="C44" s="356" t="s">
        <v>949</v>
      </c>
      <c r="D44" s="356" t="s">
        <v>25</v>
      </c>
      <c r="E44" s="355" t="s">
        <v>15</v>
      </c>
      <c r="F44" s="349" t="s">
        <v>950</v>
      </c>
      <c r="G44" s="350" t="s">
        <v>350</v>
      </c>
      <c r="H44" s="354">
        <v>18</v>
      </c>
      <c r="I44" s="354">
        <v>22</v>
      </c>
      <c r="J44" s="354">
        <v>12</v>
      </c>
      <c r="K44" s="354">
        <v>16</v>
      </c>
      <c r="L44" s="354">
        <v>8</v>
      </c>
      <c r="M44" s="344">
        <f t="shared" si="0"/>
        <v>76</v>
      </c>
      <c r="N44" s="351" t="str">
        <f t="shared" si="1"/>
        <v>Khá</v>
      </c>
      <c r="O44" s="357" t="s">
        <v>951</v>
      </c>
      <c r="P44" s="338"/>
      <c r="Q44" s="338"/>
      <c r="R44" s="339"/>
    </row>
    <row r="45" spans="1:18" ht="15.75">
      <c r="A45" s="344">
        <v>35</v>
      </c>
      <c r="B45" s="355">
        <v>111318003</v>
      </c>
      <c r="C45" s="356" t="s">
        <v>952</v>
      </c>
      <c r="D45" s="356" t="s">
        <v>182</v>
      </c>
      <c r="E45" s="355" t="s">
        <v>17</v>
      </c>
      <c r="F45" s="349" t="s">
        <v>953</v>
      </c>
      <c r="G45" s="350" t="s">
        <v>164</v>
      </c>
      <c r="H45" s="354">
        <v>16</v>
      </c>
      <c r="I45" s="354">
        <v>22</v>
      </c>
      <c r="J45" s="354">
        <v>12</v>
      </c>
      <c r="K45" s="354">
        <v>16</v>
      </c>
      <c r="L45" s="354">
        <v>0</v>
      </c>
      <c r="M45" s="344">
        <f t="shared" si="0"/>
        <v>66</v>
      </c>
      <c r="N45" s="351" t="str">
        <f t="shared" si="1"/>
        <v>Khá</v>
      </c>
      <c r="O45" s="357" t="s">
        <v>873</v>
      </c>
      <c r="P45" s="338"/>
      <c r="Q45" s="338"/>
      <c r="R45" s="339"/>
    </row>
    <row r="46" spans="1:18" ht="15.75">
      <c r="A46" s="354">
        <v>36</v>
      </c>
      <c r="B46" s="355">
        <v>113180111</v>
      </c>
      <c r="C46" s="360" t="s">
        <v>954</v>
      </c>
      <c r="D46" s="360" t="s">
        <v>538</v>
      </c>
      <c r="E46" s="359" t="s">
        <v>15</v>
      </c>
      <c r="F46" s="349" t="s">
        <v>955</v>
      </c>
      <c r="G46" s="350" t="s">
        <v>16</v>
      </c>
      <c r="H46" s="360">
        <v>16</v>
      </c>
      <c r="I46" s="360">
        <v>25</v>
      </c>
      <c r="J46" s="360">
        <v>14</v>
      </c>
      <c r="K46" s="360">
        <v>18</v>
      </c>
      <c r="L46" s="360">
        <v>3</v>
      </c>
      <c r="M46" s="344">
        <f t="shared" si="0"/>
        <v>76</v>
      </c>
      <c r="N46" s="351" t="str">
        <f t="shared" si="1"/>
        <v>Khá</v>
      </c>
      <c r="O46" s="357" t="s">
        <v>873</v>
      </c>
      <c r="P46" s="338"/>
      <c r="Q46" s="338"/>
      <c r="R46" s="339"/>
    </row>
    <row r="47" spans="1:18" ht="15.75">
      <c r="A47" s="361"/>
      <c r="B47" s="1514" t="s">
        <v>956</v>
      </c>
      <c r="C47" s="1514"/>
      <c r="D47" s="1514"/>
      <c r="E47" s="361"/>
      <c r="F47" s="361"/>
      <c r="G47" s="361"/>
      <c r="H47" s="362"/>
      <c r="I47" s="362"/>
      <c r="J47" s="362"/>
      <c r="K47" s="362"/>
      <c r="L47" s="362"/>
      <c r="M47" s="362"/>
      <c r="N47" s="363"/>
      <c r="O47" s="361"/>
      <c r="P47" s="338"/>
      <c r="Q47" s="338"/>
      <c r="R47" s="339"/>
    </row>
    <row r="48" spans="1:18" ht="15.75">
      <c r="A48" s="364"/>
      <c r="B48" s="1514"/>
      <c r="C48" s="1514"/>
      <c r="D48" s="1514"/>
      <c r="E48" s="361"/>
      <c r="F48" s="361"/>
      <c r="G48" s="361"/>
      <c r="H48" s="361"/>
      <c r="I48" s="361"/>
      <c r="J48" s="361"/>
      <c r="K48" s="362"/>
      <c r="L48" s="362"/>
      <c r="M48" s="1512" t="s">
        <v>35</v>
      </c>
      <c r="N48" s="1512"/>
      <c r="O48" s="1512"/>
      <c r="P48" s="338"/>
      <c r="Q48" s="338"/>
      <c r="R48" s="339"/>
    </row>
    <row r="49" spans="1:18" ht="15.75">
      <c r="A49" s="365"/>
      <c r="B49" s="365"/>
      <c r="C49" s="365"/>
      <c r="D49" s="1512"/>
      <c r="E49" s="1512"/>
      <c r="F49" s="1512"/>
      <c r="G49" s="340"/>
      <c r="H49" s="365"/>
      <c r="I49" s="1512"/>
      <c r="J49" s="1512"/>
      <c r="K49" s="1512"/>
      <c r="L49" s="1512"/>
      <c r="M49" s="1510" t="s">
        <v>26</v>
      </c>
      <c r="N49" s="1510"/>
      <c r="O49" s="1510"/>
      <c r="P49" s="365"/>
      <c r="Q49" s="365"/>
      <c r="R49" s="339"/>
    </row>
    <row r="50" spans="1:18" ht="15.75">
      <c r="A50" s="365"/>
      <c r="B50" s="365"/>
      <c r="C50" s="365"/>
      <c r="D50" s="1510"/>
      <c r="E50" s="1510"/>
      <c r="F50" s="1510"/>
      <c r="G50" s="340"/>
      <c r="H50" s="365"/>
      <c r="I50" s="1510"/>
      <c r="J50" s="1510"/>
      <c r="K50" s="1510"/>
      <c r="L50" s="1510"/>
      <c r="M50" s="366"/>
      <c r="N50" s="367"/>
      <c r="O50" s="340"/>
      <c r="P50" s="365"/>
      <c r="Q50" s="365"/>
      <c r="R50" s="339"/>
    </row>
    <row r="51" spans="1:18" ht="15.75">
      <c r="A51" s="368"/>
      <c r="B51" s="368"/>
      <c r="C51" s="369"/>
      <c r="D51" s="368"/>
      <c r="E51" s="368"/>
      <c r="F51" s="368"/>
      <c r="G51" s="368"/>
      <c r="H51" s="368"/>
      <c r="I51" s="368"/>
      <c r="J51" s="368"/>
      <c r="K51" s="370"/>
      <c r="L51" s="370"/>
      <c r="M51" s="370"/>
      <c r="N51" s="371"/>
      <c r="O51" s="372"/>
      <c r="P51" s="336"/>
      <c r="Q51" s="336"/>
      <c r="R51" s="339"/>
    </row>
    <row r="52" spans="1:18" ht="15.75">
      <c r="A52" s="368"/>
      <c r="B52" s="368"/>
      <c r="C52" s="369"/>
      <c r="D52" s="368"/>
      <c r="E52" s="368"/>
      <c r="F52" s="368"/>
      <c r="G52" s="368"/>
      <c r="H52" s="368"/>
      <c r="I52" s="368"/>
      <c r="J52" s="368"/>
      <c r="K52" s="370"/>
      <c r="L52" s="370"/>
      <c r="M52" s="372"/>
      <c r="N52" s="373" t="s">
        <v>957</v>
      </c>
      <c r="O52" s="361"/>
      <c r="P52" s="336"/>
      <c r="Q52" s="336"/>
      <c r="R52" s="339"/>
    </row>
    <row r="53" spans="1:18" ht="15.75">
      <c r="A53" s="368"/>
      <c r="B53" s="368"/>
      <c r="C53" s="368"/>
      <c r="D53" s="368"/>
      <c r="E53" s="368"/>
      <c r="F53" s="368"/>
      <c r="G53" s="368"/>
      <c r="H53" s="368"/>
      <c r="I53" s="368"/>
      <c r="J53" s="368"/>
      <c r="K53" s="370"/>
      <c r="L53" s="370"/>
      <c r="M53" s="370"/>
      <c r="N53" s="371"/>
      <c r="O53" s="372"/>
      <c r="P53" s="370"/>
      <c r="Q53" s="362"/>
      <c r="R53" s="339"/>
    </row>
    <row r="54" spans="1:18">
      <c r="A54" s="339"/>
      <c r="B54" s="339"/>
      <c r="C54" s="339"/>
      <c r="D54" s="339"/>
      <c r="E54" s="339"/>
      <c r="F54" s="339"/>
      <c r="G54" s="339"/>
      <c r="H54" s="339"/>
      <c r="I54" s="339"/>
      <c r="J54" s="339"/>
      <c r="K54" s="339"/>
      <c r="L54" s="339"/>
      <c r="M54" s="339"/>
      <c r="N54" s="374"/>
      <c r="O54" s="375"/>
      <c r="P54" s="339"/>
      <c r="Q54" s="339"/>
      <c r="R54" s="339"/>
    </row>
    <row r="55" spans="1:18">
      <c r="A55" s="339"/>
      <c r="B55" s="339"/>
      <c r="C55" s="339"/>
      <c r="D55" s="339"/>
      <c r="E55" s="339"/>
      <c r="F55" s="339"/>
      <c r="G55" s="339"/>
      <c r="H55" s="339"/>
      <c r="I55" s="339"/>
      <c r="J55" s="339"/>
      <c r="K55" s="339"/>
      <c r="L55" s="339"/>
      <c r="M55" s="339"/>
      <c r="N55" s="374"/>
      <c r="O55" s="375"/>
      <c r="P55" s="339"/>
      <c r="Q55" s="339"/>
      <c r="R55" s="339"/>
    </row>
    <row r="56" spans="1:18">
      <c r="A56" s="339"/>
      <c r="B56" s="339"/>
      <c r="C56" s="339"/>
      <c r="D56" s="339"/>
      <c r="E56" s="339"/>
      <c r="F56" s="339"/>
      <c r="G56" s="339"/>
      <c r="H56" s="339"/>
      <c r="I56" s="339"/>
      <c r="J56" s="339"/>
      <c r="K56" s="339"/>
      <c r="L56" s="339"/>
      <c r="M56" s="339"/>
      <c r="N56" s="374"/>
      <c r="O56" s="375"/>
      <c r="P56" s="339"/>
      <c r="Q56" s="339"/>
      <c r="R56" s="339"/>
    </row>
    <row r="57" spans="1:18">
      <c r="A57" s="339"/>
      <c r="B57" s="339"/>
      <c r="C57" s="339"/>
      <c r="D57" s="339"/>
      <c r="E57" s="339"/>
      <c r="F57" s="339"/>
      <c r="G57" s="339"/>
      <c r="H57" s="339"/>
      <c r="I57" s="339"/>
      <c r="J57" s="339"/>
      <c r="K57" s="339"/>
      <c r="L57" s="339"/>
      <c r="M57" s="339"/>
      <c r="N57" s="374"/>
      <c r="O57" s="375"/>
      <c r="P57" s="339"/>
      <c r="Q57" s="339"/>
      <c r="R57" s="339"/>
    </row>
  </sheetData>
  <mergeCells count="29">
    <mergeCell ref="D50:F50"/>
    <mergeCell ref="I50:L50"/>
    <mergeCell ref="H9:L9"/>
    <mergeCell ref="M9:M10"/>
    <mergeCell ref="N9:N10"/>
    <mergeCell ref="B48:D48"/>
    <mergeCell ref="M48:O48"/>
    <mergeCell ref="D49:F49"/>
    <mergeCell ref="I49:L49"/>
    <mergeCell ref="M49:O49"/>
    <mergeCell ref="O9:O10"/>
    <mergeCell ref="P9:P10"/>
    <mergeCell ref="B47:D47"/>
    <mergeCell ref="A5:O5"/>
    <mergeCell ref="A6:N6"/>
    <mergeCell ref="A7:N7"/>
    <mergeCell ref="A8:N8"/>
    <mergeCell ref="A9:A10"/>
    <mergeCell ref="B9:B10"/>
    <mergeCell ref="C9:D10"/>
    <mergeCell ref="E9:E10"/>
    <mergeCell ref="F9:F10"/>
    <mergeCell ref="G9:G10"/>
    <mergeCell ref="H4:O4"/>
    <mergeCell ref="K1:N1"/>
    <mergeCell ref="A2:E2"/>
    <mergeCell ref="H2:O2"/>
    <mergeCell ref="A3:E3"/>
    <mergeCell ref="H3:O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workbookViewId="0">
      <selection activeCell="J16" sqref="J16"/>
    </sheetView>
  </sheetViews>
  <sheetFormatPr defaultRowHeight="12.75"/>
  <cols>
    <col min="1" max="1" width="6" style="57" customWidth="1"/>
    <col min="2" max="2" width="13.42578125" style="8" customWidth="1"/>
    <col min="3" max="3" width="19" style="8" customWidth="1"/>
    <col min="4" max="4" width="8.7109375" style="8" customWidth="1"/>
    <col min="5" max="5" width="6.28515625" style="57" customWidth="1"/>
    <col min="6" max="6" width="14.7109375" style="57" customWidth="1"/>
    <col min="7" max="7" width="7.5703125" style="8" customWidth="1"/>
    <col min="8" max="8" width="6.140625" style="8" customWidth="1"/>
    <col min="9" max="9" width="6.42578125" style="8" customWidth="1"/>
    <col min="10" max="10" width="6.140625" style="8" customWidth="1"/>
    <col min="11" max="11" width="6.5703125" style="8" customWidth="1"/>
    <col min="12" max="12" width="6.28515625" style="8" customWidth="1"/>
    <col min="13" max="13" width="8.140625" style="8" customWidth="1"/>
    <col min="14" max="14" width="9" style="8" customWidth="1"/>
    <col min="15" max="15" width="12" style="8" customWidth="1"/>
    <col min="16" max="16" width="19.42578125" style="8" customWidth="1"/>
    <col min="17" max="255" width="9.140625" style="8"/>
    <col min="256" max="256" width="6" style="8" customWidth="1"/>
    <col min="257" max="257" width="13.42578125" style="8" customWidth="1"/>
    <col min="258" max="258" width="19" style="8" customWidth="1"/>
    <col min="259" max="259" width="8.7109375" style="8" customWidth="1"/>
    <col min="260" max="260" width="0" style="8" hidden="1" customWidth="1"/>
    <col min="261" max="261" width="6.28515625" style="8" customWidth="1"/>
    <col min="262" max="262" width="14.7109375" style="8" customWidth="1"/>
    <col min="263" max="263" width="7.5703125" style="8" customWidth="1"/>
    <col min="264" max="264" width="6.140625" style="8" customWidth="1"/>
    <col min="265" max="265" width="6.42578125" style="8" customWidth="1"/>
    <col min="266" max="266" width="6.140625" style="8" customWidth="1"/>
    <col min="267" max="267" width="6.5703125" style="8" customWidth="1"/>
    <col min="268" max="268" width="6.28515625" style="8" customWidth="1"/>
    <col min="269" max="269" width="10.140625" style="8" customWidth="1"/>
    <col min="270" max="270" width="10.42578125" style="8" customWidth="1"/>
    <col min="271" max="271" width="12" style="8" customWidth="1"/>
    <col min="272" max="511" width="9.140625" style="8"/>
    <col min="512" max="512" width="6" style="8" customWidth="1"/>
    <col min="513" max="513" width="13.42578125" style="8" customWidth="1"/>
    <col min="514" max="514" width="19" style="8" customWidth="1"/>
    <col min="515" max="515" width="8.7109375" style="8" customWidth="1"/>
    <col min="516" max="516" width="0" style="8" hidden="1" customWidth="1"/>
    <col min="517" max="517" width="6.28515625" style="8" customWidth="1"/>
    <col min="518" max="518" width="14.7109375" style="8" customWidth="1"/>
    <col min="519" max="519" width="7.5703125" style="8" customWidth="1"/>
    <col min="520" max="520" width="6.140625" style="8" customWidth="1"/>
    <col min="521" max="521" width="6.42578125" style="8" customWidth="1"/>
    <col min="522" max="522" width="6.140625" style="8" customWidth="1"/>
    <col min="523" max="523" width="6.5703125" style="8" customWidth="1"/>
    <col min="524" max="524" width="6.28515625" style="8" customWidth="1"/>
    <col min="525" max="525" width="10.140625" style="8" customWidth="1"/>
    <col min="526" max="526" width="10.42578125" style="8" customWidth="1"/>
    <col min="527" max="527" width="12" style="8" customWidth="1"/>
    <col min="528" max="767" width="9.140625" style="8"/>
    <col min="768" max="768" width="6" style="8" customWidth="1"/>
    <col min="769" max="769" width="13.42578125" style="8" customWidth="1"/>
    <col min="770" max="770" width="19" style="8" customWidth="1"/>
    <col min="771" max="771" width="8.7109375" style="8" customWidth="1"/>
    <col min="772" max="772" width="0" style="8" hidden="1" customWidth="1"/>
    <col min="773" max="773" width="6.28515625" style="8" customWidth="1"/>
    <col min="774" max="774" width="14.7109375" style="8" customWidth="1"/>
    <col min="775" max="775" width="7.5703125" style="8" customWidth="1"/>
    <col min="776" max="776" width="6.140625" style="8" customWidth="1"/>
    <col min="777" max="777" width="6.42578125" style="8" customWidth="1"/>
    <col min="778" max="778" width="6.140625" style="8" customWidth="1"/>
    <col min="779" max="779" width="6.5703125" style="8" customWidth="1"/>
    <col min="780" max="780" width="6.28515625" style="8" customWidth="1"/>
    <col min="781" max="781" width="10.140625" style="8" customWidth="1"/>
    <col min="782" max="782" width="10.42578125" style="8" customWidth="1"/>
    <col min="783" max="783" width="12" style="8" customWidth="1"/>
    <col min="784" max="1023" width="9.140625" style="8"/>
    <col min="1024" max="1024" width="6" style="8" customWidth="1"/>
    <col min="1025" max="1025" width="13.42578125" style="8" customWidth="1"/>
    <col min="1026" max="1026" width="19" style="8" customWidth="1"/>
    <col min="1027" max="1027" width="8.7109375" style="8" customWidth="1"/>
    <col min="1028" max="1028" width="0" style="8" hidden="1" customWidth="1"/>
    <col min="1029" max="1029" width="6.28515625" style="8" customWidth="1"/>
    <col min="1030" max="1030" width="14.7109375" style="8" customWidth="1"/>
    <col min="1031" max="1031" width="7.5703125" style="8" customWidth="1"/>
    <col min="1032" max="1032" width="6.140625" style="8" customWidth="1"/>
    <col min="1033" max="1033" width="6.42578125" style="8" customWidth="1"/>
    <col min="1034" max="1034" width="6.140625" style="8" customWidth="1"/>
    <col min="1035" max="1035" width="6.5703125" style="8" customWidth="1"/>
    <col min="1036" max="1036" width="6.28515625" style="8" customWidth="1"/>
    <col min="1037" max="1037" width="10.140625" style="8" customWidth="1"/>
    <col min="1038" max="1038" width="10.42578125" style="8" customWidth="1"/>
    <col min="1039" max="1039" width="12" style="8" customWidth="1"/>
    <col min="1040" max="1279" width="9.140625" style="8"/>
    <col min="1280" max="1280" width="6" style="8" customWidth="1"/>
    <col min="1281" max="1281" width="13.42578125" style="8" customWidth="1"/>
    <col min="1282" max="1282" width="19" style="8" customWidth="1"/>
    <col min="1283" max="1283" width="8.7109375" style="8" customWidth="1"/>
    <col min="1284" max="1284" width="0" style="8" hidden="1" customWidth="1"/>
    <col min="1285" max="1285" width="6.28515625" style="8" customWidth="1"/>
    <col min="1286" max="1286" width="14.7109375" style="8" customWidth="1"/>
    <col min="1287" max="1287" width="7.5703125" style="8" customWidth="1"/>
    <col min="1288" max="1288" width="6.140625" style="8" customWidth="1"/>
    <col min="1289" max="1289" width="6.42578125" style="8" customWidth="1"/>
    <col min="1290" max="1290" width="6.140625" style="8" customWidth="1"/>
    <col min="1291" max="1291" width="6.5703125" style="8" customWidth="1"/>
    <col min="1292" max="1292" width="6.28515625" style="8" customWidth="1"/>
    <col min="1293" max="1293" width="10.140625" style="8" customWidth="1"/>
    <col min="1294" max="1294" width="10.42578125" style="8" customWidth="1"/>
    <col min="1295" max="1295" width="12" style="8" customWidth="1"/>
    <col min="1296" max="1535" width="9.140625" style="8"/>
    <col min="1536" max="1536" width="6" style="8" customWidth="1"/>
    <col min="1537" max="1537" width="13.42578125" style="8" customWidth="1"/>
    <col min="1538" max="1538" width="19" style="8" customWidth="1"/>
    <col min="1539" max="1539" width="8.7109375" style="8" customWidth="1"/>
    <col min="1540" max="1540" width="0" style="8" hidden="1" customWidth="1"/>
    <col min="1541" max="1541" width="6.28515625" style="8" customWidth="1"/>
    <col min="1542" max="1542" width="14.7109375" style="8" customWidth="1"/>
    <col min="1543" max="1543" width="7.5703125" style="8" customWidth="1"/>
    <col min="1544" max="1544" width="6.140625" style="8" customWidth="1"/>
    <col min="1545" max="1545" width="6.42578125" style="8" customWidth="1"/>
    <col min="1546" max="1546" width="6.140625" style="8" customWidth="1"/>
    <col min="1547" max="1547" width="6.5703125" style="8" customWidth="1"/>
    <col min="1548" max="1548" width="6.28515625" style="8" customWidth="1"/>
    <col min="1549" max="1549" width="10.140625" style="8" customWidth="1"/>
    <col min="1550" max="1550" width="10.42578125" style="8" customWidth="1"/>
    <col min="1551" max="1551" width="12" style="8" customWidth="1"/>
    <col min="1552" max="1791" width="9.140625" style="8"/>
    <col min="1792" max="1792" width="6" style="8" customWidth="1"/>
    <col min="1793" max="1793" width="13.42578125" style="8" customWidth="1"/>
    <col min="1794" max="1794" width="19" style="8" customWidth="1"/>
    <col min="1795" max="1795" width="8.7109375" style="8" customWidth="1"/>
    <col min="1796" max="1796" width="0" style="8" hidden="1" customWidth="1"/>
    <col min="1797" max="1797" width="6.28515625" style="8" customWidth="1"/>
    <col min="1798" max="1798" width="14.7109375" style="8" customWidth="1"/>
    <col min="1799" max="1799" width="7.5703125" style="8" customWidth="1"/>
    <col min="1800" max="1800" width="6.140625" style="8" customWidth="1"/>
    <col min="1801" max="1801" width="6.42578125" style="8" customWidth="1"/>
    <col min="1802" max="1802" width="6.140625" style="8" customWidth="1"/>
    <col min="1803" max="1803" width="6.5703125" style="8" customWidth="1"/>
    <col min="1804" max="1804" width="6.28515625" style="8" customWidth="1"/>
    <col min="1805" max="1805" width="10.140625" style="8" customWidth="1"/>
    <col min="1806" max="1806" width="10.42578125" style="8" customWidth="1"/>
    <col min="1807" max="1807" width="12" style="8" customWidth="1"/>
    <col min="1808" max="2047" width="9.140625" style="8"/>
    <col min="2048" max="2048" width="6" style="8" customWidth="1"/>
    <col min="2049" max="2049" width="13.42578125" style="8" customWidth="1"/>
    <col min="2050" max="2050" width="19" style="8" customWidth="1"/>
    <col min="2051" max="2051" width="8.7109375" style="8" customWidth="1"/>
    <col min="2052" max="2052" width="0" style="8" hidden="1" customWidth="1"/>
    <col min="2053" max="2053" width="6.28515625" style="8" customWidth="1"/>
    <col min="2054" max="2054" width="14.7109375" style="8" customWidth="1"/>
    <col min="2055" max="2055" width="7.5703125" style="8" customWidth="1"/>
    <col min="2056" max="2056" width="6.140625" style="8" customWidth="1"/>
    <col min="2057" max="2057" width="6.42578125" style="8" customWidth="1"/>
    <col min="2058" max="2058" width="6.140625" style="8" customWidth="1"/>
    <col min="2059" max="2059" width="6.5703125" style="8" customWidth="1"/>
    <col min="2060" max="2060" width="6.28515625" style="8" customWidth="1"/>
    <col min="2061" max="2061" width="10.140625" style="8" customWidth="1"/>
    <col min="2062" max="2062" width="10.42578125" style="8" customWidth="1"/>
    <col min="2063" max="2063" width="12" style="8" customWidth="1"/>
    <col min="2064" max="2303" width="9.140625" style="8"/>
    <col min="2304" max="2304" width="6" style="8" customWidth="1"/>
    <col min="2305" max="2305" width="13.42578125" style="8" customWidth="1"/>
    <col min="2306" max="2306" width="19" style="8" customWidth="1"/>
    <col min="2307" max="2307" width="8.7109375" style="8" customWidth="1"/>
    <col min="2308" max="2308" width="0" style="8" hidden="1" customWidth="1"/>
    <col min="2309" max="2309" width="6.28515625" style="8" customWidth="1"/>
    <col min="2310" max="2310" width="14.7109375" style="8" customWidth="1"/>
    <col min="2311" max="2311" width="7.5703125" style="8" customWidth="1"/>
    <col min="2312" max="2312" width="6.140625" style="8" customWidth="1"/>
    <col min="2313" max="2313" width="6.42578125" style="8" customWidth="1"/>
    <col min="2314" max="2314" width="6.140625" style="8" customWidth="1"/>
    <col min="2315" max="2315" width="6.5703125" style="8" customWidth="1"/>
    <col min="2316" max="2316" width="6.28515625" style="8" customWidth="1"/>
    <col min="2317" max="2317" width="10.140625" style="8" customWidth="1"/>
    <col min="2318" max="2318" width="10.42578125" style="8" customWidth="1"/>
    <col min="2319" max="2319" width="12" style="8" customWidth="1"/>
    <col min="2320" max="2559" width="9.140625" style="8"/>
    <col min="2560" max="2560" width="6" style="8" customWidth="1"/>
    <col min="2561" max="2561" width="13.42578125" style="8" customWidth="1"/>
    <col min="2562" max="2562" width="19" style="8" customWidth="1"/>
    <col min="2563" max="2563" width="8.7109375" style="8" customWidth="1"/>
    <col min="2564" max="2564" width="0" style="8" hidden="1" customWidth="1"/>
    <col min="2565" max="2565" width="6.28515625" style="8" customWidth="1"/>
    <col min="2566" max="2566" width="14.7109375" style="8" customWidth="1"/>
    <col min="2567" max="2567" width="7.5703125" style="8" customWidth="1"/>
    <col min="2568" max="2568" width="6.140625" style="8" customWidth="1"/>
    <col min="2569" max="2569" width="6.42578125" style="8" customWidth="1"/>
    <col min="2570" max="2570" width="6.140625" style="8" customWidth="1"/>
    <col min="2571" max="2571" width="6.5703125" style="8" customWidth="1"/>
    <col min="2572" max="2572" width="6.28515625" style="8" customWidth="1"/>
    <col min="2573" max="2573" width="10.140625" style="8" customWidth="1"/>
    <col min="2574" max="2574" width="10.42578125" style="8" customWidth="1"/>
    <col min="2575" max="2575" width="12" style="8" customWidth="1"/>
    <col min="2576" max="2815" width="9.140625" style="8"/>
    <col min="2816" max="2816" width="6" style="8" customWidth="1"/>
    <col min="2817" max="2817" width="13.42578125" style="8" customWidth="1"/>
    <col min="2818" max="2818" width="19" style="8" customWidth="1"/>
    <col min="2819" max="2819" width="8.7109375" style="8" customWidth="1"/>
    <col min="2820" max="2820" width="0" style="8" hidden="1" customWidth="1"/>
    <col min="2821" max="2821" width="6.28515625" style="8" customWidth="1"/>
    <col min="2822" max="2822" width="14.7109375" style="8" customWidth="1"/>
    <col min="2823" max="2823" width="7.5703125" style="8" customWidth="1"/>
    <col min="2824" max="2824" width="6.140625" style="8" customWidth="1"/>
    <col min="2825" max="2825" width="6.42578125" style="8" customWidth="1"/>
    <col min="2826" max="2826" width="6.140625" style="8" customWidth="1"/>
    <col min="2827" max="2827" width="6.5703125" style="8" customWidth="1"/>
    <col min="2828" max="2828" width="6.28515625" style="8" customWidth="1"/>
    <col min="2829" max="2829" width="10.140625" style="8" customWidth="1"/>
    <col min="2830" max="2830" width="10.42578125" style="8" customWidth="1"/>
    <col min="2831" max="2831" width="12" style="8" customWidth="1"/>
    <col min="2832" max="3071" width="9.140625" style="8"/>
    <col min="3072" max="3072" width="6" style="8" customWidth="1"/>
    <col min="3073" max="3073" width="13.42578125" style="8" customWidth="1"/>
    <col min="3074" max="3074" width="19" style="8" customWidth="1"/>
    <col min="3075" max="3075" width="8.7109375" style="8" customWidth="1"/>
    <col min="3076" max="3076" width="0" style="8" hidden="1" customWidth="1"/>
    <col min="3077" max="3077" width="6.28515625" style="8" customWidth="1"/>
    <col min="3078" max="3078" width="14.7109375" style="8" customWidth="1"/>
    <col min="3079" max="3079" width="7.5703125" style="8" customWidth="1"/>
    <col min="3080" max="3080" width="6.140625" style="8" customWidth="1"/>
    <col min="3081" max="3081" width="6.42578125" style="8" customWidth="1"/>
    <col min="3082" max="3082" width="6.140625" style="8" customWidth="1"/>
    <col min="3083" max="3083" width="6.5703125" style="8" customWidth="1"/>
    <col min="3084" max="3084" width="6.28515625" style="8" customWidth="1"/>
    <col min="3085" max="3085" width="10.140625" style="8" customWidth="1"/>
    <col min="3086" max="3086" width="10.42578125" style="8" customWidth="1"/>
    <col min="3087" max="3087" width="12" style="8" customWidth="1"/>
    <col min="3088" max="3327" width="9.140625" style="8"/>
    <col min="3328" max="3328" width="6" style="8" customWidth="1"/>
    <col min="3329" max="3329" width="13.42578125" style="8" customWidth="1"/>
    <col min="3330" max="3330" width="19" style="8" customWidth="1"/>
    <col min="3331" max="3331" width="8.7109375" style="8" customWidth="1"/>
    <col min="3332" max="3332" width="0" style="8" hidden="1" customWidth="1"/>
    <col min="3333" max="3333" width="6.28515625" style="8" customWidth="1"/>
    <col min="3334" max="3334" width="14.7109375" style="8" customWidth="1"/>
    <col min="3335" max="3335" width="7.5703125" style="8" customWidth="1"/>
    <col min="3336" max="3336" width="6.140625" style="8" customWidth="1"/>
    <col min="3337" max="3337" width="6.42578125" style="8" customWidth="1"/>
    <col min="3338" max="3338" width="6.140625" style="8" customWidth="1"/>
    <col min="3339" max="3339" width="6.5703125" style="8" customWidth="1"/>
    <col min="3340" max="3340" width="6.28515625" style="8" customWidth="1"/>
    <col min="3341" max="3341" width="10.140625" style="8" customWidth="1"/>
    <col min="3342" max="3342" width="10.42578125" style="8" customWidth="1"/>
    <col min="3343" max="3343" width="12" style="8" customWidth="1"/>
    <col min="3344" max="3583" width="9.140625" style="8"/>
    <col min="3584" max="3584" width="6" style="8" customWidth="1"/>
    <col min="3585" max="3585" width="13.42578125" style="8" customWidth="1"/>
    <col min="3586" max="3586" width="19" style="8" customWidth="1"/>
    <col min="3587" max="3587" width="8.7109375" style="8" customWidth="1"/>
    <col min="3588" max="3588" width="0" style="8" hidden="1" customWidth="1"/>
    <col min="3589" max="3589" width="6.28515625" style="8" customWidth="1"/>
    <col min="3590" max="3590" width="14.7109375" style="8" customWidth="1"/>
    <col min="3591" max="3591" width="7.5703125" style="8" customWidth="1"/>
    <col min="3592" max="3592" width="6.140625" style="8" customWidth="1"/>
    <col min="3593" max="3593" width="6.42578125" style="8" customWidth="1"/>
    <col min="3594" max="3594" width="6.140625" style="8" customWidth="1"/>
    <col min="3595" max="3595" width="6.5703125" style="8" customWidth="1"/>
    <col min="3596" max="3596" width="6.28515625" style="8" customWidth="1"/>
    <col min="3597" max="3597" width="10.140625" style="8" customWidth="1"/>
    <col min="3598" max="3598" width="10.42578125" style="8" customWidth="1"/>
    <col min="3599" max="3599" width="12" style="8" customWidth="1"/>
    <col min="3600" max="3839" width="9.140625" style="8"/>
    <col min="3840" max="3840" width="6" style="8" customWidth="1"/>
    <col min="3841" max="3841" width="13.42578125" style="8" customWidth="1"/>
    <col min="3842" max="3842" width="19" style="8" customWidth="1"/>
    <col min="3843" max="3843" width="8.7109375" style="8" customWidth="1"/>
    <col min="3844" max="3844" width="0" style="8" hidden="1" customWidth="1"/>
    <col min="3845" max="3845" width="6.28515625" style="8" customWidth="1"/>
    <col min="3846" max="3846" width="14.7109375" style="8" customWidth="1"/>
    <col min="3847" max="3847" width="7.5703125" style="8" customWidth="1"/>
    <col min="3848" max="3848" width="6.140625" style="8" customWidth="1"/>
    <col min="3849" max="3849" width="6.42578125" style="8" customWidth="1"/>
    <col min="3850" max="3850" width="6.140625" style="8" customWidth="1"/>
    <col min="3851" max="3851" width="6.5703125" style="8" customWidth="1"/>
    <col min="3852" max="3852" width="6.28515625" style="8" customWidth="1"/>
    <col min="3853" max="3853" width="10.140625" style="8" customWidth="1"/>
    <col min="3854" max="3854" width="10.42578125" style="8" customWidth="1"/>
    <col min="3855" max="3855" width="12" style="8" customWidth="1"/>
    <col min="3856" max="4095" width="9.140625" style="8"/>
    <col min="4096" max="4096" width="6" style="8" customWidth="1"/>
    <col min="4097" max="4097" width="13.42578125" style="8" customWidth="1"/>
    <col min="4098" max="4098" width="19" style="8" customWidth="1"/>
    <col min="4099" max="4099" width="8.7109375" style="8" customWidth="1"/>
    <col min="4100" max="4100" width="0" style="8" hidden="1" customWidth="1"/>
    <col min="4101" max="4101" width="6.28515625" style="8" customWidth="1"/>
    <col min="4102" max="4102" width="14.7109375" style="8" customWidth="1"/>
    <col min="4103" max="4103" width="7.5703125" style="8" customWidth="1"/>
    <col min="4104" max="4104" width="6.140625" style="8" customWidth="1"/>
    <col min="4105" max="4105" width="6.42578125" style="8" customWidth="1"/>
    <col min="4106" max="4106" width="6.140625" style="8" customWidth="1"/>
    <col min="4107" max="4107" width="6.5703125" style="8" customWidth="1"/>
    <col min="4108" max="4108" width="6.28515625" style="8" customWidth="1"/>
    <col min="4109" max="4109" width="10.140625" style="8" customWidth="1"/>
    <col min="4110" max="4110" width="10.42578125" style="8" customWidth="1"/>
    <col min="4111" max="4111" width="12" style="8" customWidth="1"/>
    <col min="4112" max="4351" width="9.140625" style="8"/>
    <col min="4352" max="4352" width="6" style="8" customWidth="1"/>
    <col min="4353" max="4353" width="13.42578125" style="8" customWidth="1"/>
    <col min="4354" max="4354" width="19" style="8" customWidth="1"/>
    <col min="4355" max="4355" width="8.7109375" style="8" customWidth="1"/>
    <col min="4356" max="4356" width="0" style="8" hidden="1" customWidth="1"/>
    <col min="4357" max="4357" width="6.28515625" style="8" customWidth="1"/>
    <col min="4358" max="4358" width="14.7109375" style="8" customWidth="1"/>
    <col min="4359" max="4359" width="7.5703125" style="8" customWidth="1"/>
    <col min="4360" max="4360" width="6.140625" style="8" customWidth="1"/>
    <col min="4361" max="4361" width="6.42578125" style="8" customWidth="1"/>
    <col min="4362" max="4362" width="6.140625" style="8" customWidth="1"/>
    <col min="4363" max="4363" width="6.5703125" style="8" customWidth="1"/>
    <col min="4364" max="4364" width="6.28515625" style="8" customWidth="1"/>
    <col min="4365" max="4365" width="10.140625" style="8" customWidth="1"/>
    <col min="4366" max="4366" width="10.42578125" style="8" customWidth="1"/>
    <col min="4367" max="4367" width="12" style="8" customWidth="1"/>
    <col min="4368" max="4607" width="9.140625" style="8"/>
    <col min="4608" max="4608" width="6" style="8" customWidth="1"/>
    <col min="4609" max="4609" width="13.42578125" style="8" customWidth="1"/>
    <col min="4610" max="4610" width="19" style="8" customWidth="1"/>
    <col min="4611" max="4611" width="8.7109375" style="8" customWidth="1"/>
    <col min="4612" max="4612" width="0" style="8" hidden="1" customWidth="1"/>
    <col min="4613" max="4613" width="6.28515625" style="8" customWidth="1"/>
    <col min="4614" max="4614" width="14.7109375" style="8" customWidth="1"/>
    <col min="4615" max="4615" width="7.5703125" style="8" customWidth="1"/>
    <col min="4616" max="4616" width="6.140625" style="8" customWidth="1"/>
    <col min="4617" max="4617" width="6.42578125" style="8" customWidth="1"/>
    <col min="4618" max="4618" width="6.140625" style="8" customWidth="1"/>
    <col min="4619" max="4619" width="6.5703125" style="8" customWidth="1"/>
    <col min="4620" max="4620" width="6.28515625" style="8" customWidth="1"/>
    <col min="4621" max="4621" width="10.140625" style="8" customWidth="1"/>
    <col min="4622" max="4622" width="10.42578125" style="8" customWidth="1"/>
    <col min="4623" max="4623" width="12" style="8" customWidth="1"/>
    <col min="4624" max="4863" width="9.140625" style="8"/>
    <col min="4864" max="4864" width="6" style="8" customWidth="1"/>
    <col min="4865" max="4865" width="13.42578125" style="8" customWidth="1"/>
    <col min="4866" max="4866" width="19" style="8" customWidth="1"/>
    <col min="4867" max="4867" width="8.7109375" style="8" customWidth="1"/>
    <col min="4868" max="4868" width="0" style="8" hidden="1" customWidth="1"/>
    <col min="4869" max="4869" width="6.28515625" style="8" customWidth="1"/>
    <col min="4870" max="4870" width="14.7109375" style="8" customWidth="1"/>
    <col min="4871" max="4871" width="7.5703125" style="8" customWidth="1"/>
    <col min="4872" max="4872" width="6.140625" style="8" customWidth="1"/>
    <col min="4873" max="4873" width="6.42578125" style="8" customWidth="1"/>
    <col min="4874" max="4874" width="6.140625" style="8" customWidth="1"/>
    <col min="4875" max="4875" width="6.5703125" style="8" customWidth="1"/>
    <col min="4876" max="4876" width="6.28515625" style="8" customWidth="1"/>
    <col min="4877" max="4877" width="10.140625" style="8" customWidth="1"/>
    <col min="4878" max="4878" width="10.42578125" style="8" customWidth="1"/>
    <col min="4879" max="4879" width="12" style="8" customWidth="1"/>
    <col min="4880" max="5119" width="9.140625" style="8"/>
    <col min="5120" max="5120" width="6" style="8" customWidth="1"/>
    <col min="5121" max="5121" width="13.42578125" style="8" customWidth="1"/>
    <col min="5122" max="5122" width="19" style="8" customWidth="1"/>
    <col min="5123" max="5123" width="8.7109375" style="8" customWidth="1"/>
    <col min="5124" max="5124" width="0" style="8" hidden="1" customWidth="1"/>
    <col min="5125" max="5125" width="6.28515625" style="8" customWidth="1"/>
    <col min="5126" max="5126" width="14.7109375" style="8" customWidth="1"/>
    <col min="5127" max="5127" width="7.5703125" style="8" customWidth="1"/>
    <col min="5128" max="5128" width="6.140625" style="8" customWidth="1"/>
    <col min="5129" max="5129" width="6.42578125" style="8" customWidth="1"/>
    <col min="5130" max="5130" width="6.140625" style="8" customWidth="1"/>
    <col min="5131" max="5131" width="6.5703125" style="8" customWidth="1"/>
    <col min="5132" max="5132" width="6.28515625" style="8" customWidth="1"/>
    <col min="5133" max="5133" width="10.140625" style="8" customWidth="1"/>
    <col min="5134" max="5134" width="10.42578125" style="8" customWidth="1"/>
    <col min="5135" max="5135" width="12" style="8" customWidth="1"/>
    <col min="5136" max="5375" width="9.140625" style="8"/>
    <col min="5376" max="5376" width="6" style="8" customWidth="1"/>
    <col min="5377" max="5377" width="13.42578125" style="8" customWidth="1"/>
    <col min="5378" max="5378" width="19" style="8" customWidth="1"/>
    <col min="5379" max="5379" width="8.7109375" style="8" customWidth="1"/>
    <col min="5380" max="5380" width="0" style="8" hidden="1" customWidth="1"/>
    <col min="5381" max="5381" width="6.28515625" style="8" customWidth="1"/>
    <col min="5382" max="5382" width="14.7109375" style="8" customWidth="1"/>
    <col min="5383" max="5383" width="7.5703125" style="8" customWidth="1"/>
    <col min="5384" max="5384" width="6.140625" style="8" customWidth="1"/>
    <col min="5385" max="5385" width="6.42578125" style="8" customWidth="1"/>
    <col min="5386" max="5386" width="6.140625" style="8" customWidth="1"/>
    <col min="5387" max="5387" width="6.5703125" style="8" customWidth="1"/>
    <col min="5388" max="5388" width="6.28515625" style="8" customWidth="1"/>
    <col min="5389" max="5389" width="10.140625" style="8" customWidth="1"/>
    <col min="5390" max="5390" width="10.42578125" style="8" customWidth="1"/>
    <col min="5391" max="5391" width="12" style="8" customWidth="1"/>
    <col min="5392" max="5631" width="9.140625" style="8"/>
    <col min="5632" max="5632" width="6" style="8" customWidth="1"/>
    <col min="5633" max="5633" width="13.42578125" style="8" customWidth="1"/>
    <col min="5634" max="5634" width="19" style="8" customWidth="1"/>
    <col min="5635" max="5635" width="8.7109375" style="8" customWidth="1"/>
    <col min="5636" max="5636" width="0" style="8" hidden="1" customWidth="1"/>
    <col min="5637" max="5637" width="6.28515625" style="8" customWidth="1"/>
    <col min="5638" max="5638" width="14.7109375" style="8" customWidth="1"/>
    <col min="5639" max="5639" width="7.5703125" style="8" customWidth="1"/>
    <col min="5640" max="5640" width="6.140625" style="8" customWidth="1"/>
    <col min="5641" max="5641" width="6.42578125" style="8" customWidth="1"/>
    <col min="5642" max="5642" width="6.140625" style="8" customWidth="1"/>
    <col min="5643" max="5643" width="6.5703125" style="8" customWidth="1"/>
    <col min="5644" max="5644" width="6.28515625" style="8" customWidth="1"/>
    <col min="5645" max="5645" width="10.140625" style="8" customWidth="1"/>
    <col min="5646" max="5646" width="10.42578125" style="8" customWidth="1"/>
    <col min="5647" max="5647" width="12" style="8" customWidth="1"/>
    <col min="5648" max="5887" width="9.140625" style="8"/>
    <col min="5888" max="5888" width="6" style="8" customWidth="1"/>
    <col min="5889" max="5889" width="13.42578125" style="8" customWidth="1"/>
    <col min="5890" max="5890" width="19" style="8" customWidth="1"/>
    <col min="5891" max="5891" width="8.7109375" style="8" customWidth="1"/>
    <col min="5892" max="5892" width="0" style="8" hidden="1" customWidth="1"/>
    <col min="5893" max="5893" width="6.28515625" style="8" customWidth="1"/>
    <col min="5894" max="5894" width="14.7109375" style="8" customWidth="1"/>
    <col min="5895" max="5895" width="7.5703125" style="8" customWidth="1"/>
    <col min="5896" max="5896" width="6.140625" style="8" customWidth="1"/>
    <col min="5897" max="5897" width="6.42578125" style="8" customWidth="1"/>
    <col min="5898" max="5898" width="6.140625" style="8" customWidth="1"/>
    <col min="5899" max="5899" width="6.5703125" style="8" customWidth="1"/>
    <col min="5900" max="5900" width="6.28515625" style="8" customWidth="1"/>
    <col min="5901" max="5901" width="10.140625" style="8" customWidth="1"/>
    <col min="5902" max="5902" width="10.42578125" style="8" customWidth="1"/>
    <col min="5903" max="5903" width="12" style="8" customWidth="1"/>
    <col min="5904" max="6143" width="9.140625" style="8"/>
    <col min="6144" max="6144" width="6" style="8" customWidth="1"/>
    <col min="6145" max="6145" width="13.42578125" style="8" customWidth="1"/>
    <col min="6146" max="6146" width="19" style="8" customWidth="1"/>
    <col min="6147" max="6147" width="8.7109375" style="8" customWidth="1"/>
    <col min="6148" max="6148" width="0" style="8" hidden="1" customWidth="1"/>
    <col min="6149" max="6149" width="6.28515625" style="8" customWidth="1"/>
    <col min="6150" max="6150" width="14.7109375" style="8" customWidth="1"/>
    <col min="6151" max="6151" width="7.5703125" style="8" customWidth="1"/>
    <col min="6152" max="6152" width="6.140625" style="8" customWidth="1"/>
    <col min="6153" max="6153" width="6.42578125" style="8" customWidth="1"/>
    <col min="6154" max="6154" width="6.140625" style="8" customWidth="1"/>
    <col min="6155" max="6155" width="6.5703125" style="8" customWidth="1"/>
    <col min="6156" max="6156" width="6.28515625" style="8" customWidth="1"/>
    <col min="6157" max="6157" width="10.140625" style="8" customWidth="1"/>
    <col min="6158" max="6158" width="10.42578125" style="8" customWidth="1"/>
    <col min="6159" max="6159" width="12" style="8" customWidth="1"/>
    <col min="6160" max="6399" width="9.140625" style="8"/>
    <col min="6400" max="6400" width="6" style="8" customWidth="1"/>
    <col min="6401" max="6401" width="13.42578125" style="8" customWidth="1"/>
    <col min="6402" max="6402" width="19" style="8" customWidth="1"/>
    <col min="6403" max="6403" width="8.7109375" style="8" customWidth="1"/>
    <col min="6404" max="6404" width="0" style="8" hidden="1" customWidth="1"/>
    <col min="6405" max="6405" width="6.28515625" style="8" customWidth="1"/>
    <col min="6406" max="6406" width="14.7109375" style="8" customWidth="1"/>
    <col min="6407" max="6407" width="7.5703125" style="8" customWidth="1"/>
    <col min="6408" max="6408" width="6.140625" style="8" customWidth="1"/>
    <col min="6409" max="6409" width="6.42578125" style="8" customWidth="1"/>
    <col min="6410" max="6410" width="6.140625" style="8" customWidth="1"/>
    <col min="6411" max="6411" width="6.5703125" style="8" customWidth="1"/>
    <col min="6412" max="6412" width="6.28515625" style="8" customWidth="1"/>
    <col min="6413" max="6413" width="10.140625" style="8" customWidth="1"/>
    <col min="6414" max="6414" width="10.42578125" style="8" customWidth="1"/>
    <col min="6415" max="6415" width="12" style="8" customWidth="1"/>
    <col min="6416" max="6655" width="9.140625" style="8"/>
    <col min="6656" max="6656" width="6" style="8" customWidth="1"/>
    <col min="6657" max="6657" width="13.42578125" style="8" customWidth="1"/>
    <col min="6658" max="6658" width="19" style="8" customWidth="1"/>
    <col min="6659" max="6659" width="8.7109375" style="8" customWidth="1"/>
    <col min="6660" max="6660" width="0" style="8" hidden="1" customWidth="1"/>
    <col min="6661" max="6661" width="6.28515625" style="8" customWidth="1"/>
    <col min="6662" max="6662" width="14.7109375" style="8" customWidth="1"/>
    <col min="6663" max="6663" width="7.5703125" style="8" customWidth="1"/>
    <col min="6664" max="6664" width="6.140625" style="8" customWidth="1"/>
    <col min="6665" max="6665" width="6.42578125" style="8" customWidth="1"/>
    <col min="6666" max="6666" width="6.140625" style="8" customWidth="1"/>
    <col min="6667" max="6667" width="6.5703125" style="8" customWidth="1"/>
    <col min="6668" max="6668" width="6.28515625" style="8" customWidth="1"/>
    <col min="6669" max="6669" width="10.140625" style="8" customWidth="1"/>
    <col min="6670" max="6670" width="10.42578125" style="8" customWidth="1"/>
    <col min="6671" max="6671" width="12" style="8" customWidth="1"/>
    <col min="6672" max="6911" width="9.140625" style="8"/>
    <col min="6912" max="6912" width="6" style="8" customWidth="1"/>
    <col min="6913" max="6913" width="13.42578125" style="8" customWidth="1"/>
    <col min="6914" max="6914" width="19" style="8" customWidth="1"/>
    <col min="6915" max="6915" width="8.7109375" style="8" customWidth="1"/>
    <col min="6916" max="6916" width="0" style="8" hidden="1" customWidth="1"/>
    <col min="6917" max="6917" width="6.28515625" style="8" customWidth="1"/>
    <col min="6918" max="6918" width="14.7109375" style="8" customWidth="1"/>
    <col min="6919" max="6919" width="7.5703125" style="8" customWidth="1"/>
    <col min="6920" max="6920" width="6.140625" style="8" customWidth="1"/>
    <col min="6921" max="6921" width="6.42578125" style="8" customWidth="1"/>
    <col min="6922" max="6922" width="6.140625" style="8" customWidth="1"/>
    <col min="6923" max="6923" width="6.5703125" style="8" customWidth="1"/>
    <col min="6924" max="6924" width="6.28515625" style="8" customWidth="1"/>
    <col min="6925" max="6925" width="10.140625" style="8" customWidth="1"/>
    <col min="6926" max="6926" width="10.42578125" style="8" customWidth="1"/>
    <col min="6927" max="6927" width="12" style="8" customWidth="1"/>
    <col min="6928" max="7167" width="9.140625" style="8"/>
    <col min="7168" max="7168" width="6" style="8" customWidth="1"/>
    <col min="7169" max="7169" width="13.42578125" style="8" customWidth="1"/>
    <col min="7170" max="7170" width="19" style="8" customWidth="1"/>
    <col min="7171" max="7171" width="8.7109375" style="8" customWidth="1"/>
    <col min="7172" max="7172" width="0" style="8" hidden="1" customWidth="1"/>
    <col min="7173" max="7173" width="6.28515625" style="8" customWidth="1"/>
    <col min="7174" max="7174" width="14.7109375" style="8" customWidth="1"/>
    <col min="7175" max="7175" width="7.5703125" style="8" customWidth="1"/>
    <col min="7176" max="7176" width="6.140625" style="8" customWidth="1"/>
    <col min="7177" max="7177" width="6.42578125" style="8" customWidth="1"/>
    <col min="7178" max="7178" width="6.140625" style="8" customWidth="1"/>
    <col min="7179" max="7179" width="6.5703125" style="8" customWidth="1"/>
    <col min="7180" max="7180" width="6.28515625" style="8" customWidth="1"/>
    <col min="7181" max="7181" width="10.140625" style="8" customWidth="1"/>
    <col min="7182" max="7182" width="10.42578125" style="8" customWidth="1"/>
    <col min="7183" max="7183" width="12" style="8" customWidth="1"/>
    <col min="7184" max="7423" width="9.140625" style="8"/>
    <col min="7424" max="7424" width="6" style="8" customWidth="1"/>
    <col min="7425" max="7425" width="13.42578125" style="8" customWidth="1"/>
    <col min="7426" max="7426" width="19" style="8" customWidth="1"/>
    <col min="7427" max="7427" width="8.7109375" style="8" customWidth="1"/>
    <col min="7428" max="7428" width="0" style="8" hidden="1" customWidth="1"/>
    <col min="7429" max="7429" width="6.28515625" style="8" customWidth="1"/>
    <col min="7430" max="7430" width="14.7109375" style="8" customWidth="1"/>
    <col min="7431" max="7431" width="7.5703125" style="8" customWidth="1"/>
    <col min="7432" max="7432" width="6.140625" style="8" customWidth="1"/>
    <col min="7433" max="7433" width="6.42578125" style="8" customWidth="1"/>
    <col min="7434" max="7434" width="6.140625" style="8" customWidth="1"/>
    <col min="7435" max="7435" width="6.5703125" style="8" customWidth="1"/>
    <col min="7436" max="7436" width="6.28515625" style="8" customWidth="1"/>
    <col min="7437" max="7437" width="10.140625" style="8" customWidth="1"/>
    <col min="7438" max="7438" width="10.42578125" style="8" customWidth="1"/>
    <col min="7439" max="7439" width="12" style="8" customWidth="1"/>
    <col min="7440" max="7679" width="9.140625" style="8"/>
    <col min="7680" max="7680" width="6" style="8" customWidth="1"/>
    <col min="7681" max="7681" width="13.42578125" style="8" customWidth="1"/>
    <col min="7682" max="7682" width="19" style="8" customWidth="1"/>
    <col min="7683" max="7683" width="8.7109375" style="8" customWidth="1"/>
    <col min="7684" max="7684" width="0" style="8" hidden="1" customWidth="1"/>
    <col min="7685" max="7685" width="6.28515625" style="8" customWidth="1"/>
    <col min="7686" max="7686" width="14.7109375" style="8" customWidth="1"/>
    <col min="7687" max="7687" width="7.5703125" style="8" customWidth="1"/>
    <col min="7688" max="7688" width="6.140625" style="8" customWidth="1"/>
    <col min="7689" max="7689" width="6.42578125" style="8" customWidth="1"/>
    <col min="7690" max="7690" width="6.140625" style="8" customWidth="1"/>
    <col min="7691" max="7691" width="6.5703125" style="8" customWidth="1"/>
    <col min="7692" max="7692" width="6.28515625" style="8" customWidth="1"/>
    <col min="7693" max="7693" width="10.140625" style="8" customWidth="1"/>
    <col min="7694" max="7694" width="10.42578125" style="8" customWidth="1"/>
    <col min="7695" max="7695" width="12" style="8" customWidth="1"/>
    <col min="7696" max="7935" width="9.140625" style="8"/>
    <col min="7936" max="7936" width="6" style="8" customWidth="1"/>
    <col min="7937" max="7937" width="13.42578125" style="8" customWidth="1"/>
    <col min="7938" max="7938" width="19" style="8" customWidth="1"/>
    <col min="7939" max="7939" width="8.7109375" style="8" customWidth="1"/>
    <col min="7940" max="7940" width="0" style="8" hidden="1" customWidth="1"/>
    <col min="7941" max="7941" width="6.28515625" style="8" customWidth="1"/>
    <col min="7942" max="7942" width="14.7109375" style="8" customWidth="1"/>
    <col min="7943" max="7943" width="7.5703125" style="8" customWidth="1"/>
    <col min="7944" max="7944" width="6.140625" style="8" customWidth="1"/>
    <col min="7945" max="7945" width="6.42578125" style="8" customWidth="1"/>
    <col min="7946" max="7946" width="6.140625" style="8" customWidth="1"/>
    <col min="7947" max="7947" width="6.5703125" style="8" customWidth="1"/>
    <col min="7948" max="7948" width="6.28515625" style="8" customWidth="1"/>
    <col min="7949" max="7949" width="10.140625" style="8" customWidth="1"/>
    <col min="7950" max="7950" width="10.42578125" style="8" customWidth="1"/>
    <col min="7951" max="7951" width="12" style="8" customWidth="1"/>
    <col min="7952" max="8191" width="9.140625" style="8"/>
    <col min="8192" max="8192" width="6" style="8" customWidth="1"/>
    <col min="8193" max="8193" width="13.42578125" style="8" customWidth="1"/>
    <col min="8194" max="8194" width="19" style="8" customWidth="1"/>
    <col min="8195" max="8195" width="8.7109375" style="8" customWidth="1"/>
    <col min="8196" max="8196" width="0" style="8" hidden="1" customWidth="1"/>
    <col min="8197" max="8197" width="6.28515625" style="8" customWidth="1"/>
    <col min="8198" max="8198" width="14.7109375" style="8" customWidth="1"/>
    <col min="8199" max="8199" width="7.5703125" style="8" customWidth="1"/>
    <col min="8200" max="8200" width="6.140625" style="8" customWidth="1"/>
    <col min="8201" max="8201" width="6.42578125" style="8" customWidth="1"/>
    <col min="8202" max="8202" width="6.140625" style="8" customWidth="1"/>
    <col min="8203" max="8203" width="6.5703125" style="8" customWidth="1"/>
    <col min="8204" max="8204" width="6.28515625" style="8" customWidth="1"/>
    <col min="8205" max="8205" width="10.140625" style="8" customWidth="1"/>
    <col min="8206" max="8206" width="10.42578125" style="8" customWidth="1"/>
    <col min="8207" max="8207" width="12" style="8" customWidth="1"/>
    <col min="8208" max="8447" width="9.140625" style="8"/>
    <col min="8448" max="8448" width="6" style="8" customWidth="1"/>
    <col min="8449" max="8449" width="13.42578125" style="8" customWidth="1"/>
    <col min="8450" max="8450" width="19" style="8" customWidth="1"/>
    <col min="8451" max="8451" width="8.7109375" style="8" customWidth="1"/>
    <col min="8452" max="8452" width="0" style="8" hidden="1" customWidth="1"/>
    <col min="8453" max="8453" width="6.28515625" style="8" customWidth="1"/>
    <col min="8454" max="8454" width="14.7109375" style="8" customWidth="1"/>
    <col min="8455" max="8455" width="7.5703125" style="8" customWidth="1"/>
    <col min="8456" max="8456" width="6.140625" style="8" customWidth="1"/>
    <col min="8457" max="8457" width="6.42578125" style="8" customWidth="1"/>
    <col min="8458" max="8458" width="6.140625" style="8" customWidth="1"/>
    <col min="8459" max="8459" width="6.5703125" style="8" customWidth="1"/>
    <col min="8460" max="8460" width="6.28515625" style="8" customWidth="1"/>
    <col min="8461" max="8461" width="10.140625" style="8" customWidth="1"/>
    <col min="8462" max="8462" width="10.42578125" style="8" customWidth="1"/>
    <col min="8463" max="8463" width="12" style="8" customWidth="1"/>
    <col min="8464" max="8703" width="9.140625" style="8"/>
    <col min="8704" max="8704" width="6" style="8" customWidth="1"/>
    <col min="8705" max="8705" width="13.42578125" style="8" customWidth="1"/>
    <col min="8706" max="8706" width="19" style="8" customWidth="1"/>
    <col min="8707" max="8707" width="8.7109375" style="8" customWidth="1"/>
    <col min="8708" max="8708" width="0" style="8" hidden="1" customWidth="1"/>
    <col min="8709" max="8709" width="6.28515625" style="8" customWidth="1"/>
    <col min="8710" max="8710" width="14.7109375" style="8" customWidth="1"/>
    <col min="8711" max="8711" width="7.5703125" style="8" customWidth="1"/>
    <col min="8712" max="8712" width="6.140625" style="8" customWidth="1"/>
    <col min="8713" max="8713" width="6.42578125" style="8" customWidth="1"/>
    <col min="8714" max="8714" width="6.140625" style="8" customWidth="1"/>
    <col min="8715" max="8715" width="6.5703125" style="8" customWidth="1"/>
    <col min="8716" max="8716" width="6.28515625" style="8" customWidth="1"/>
    <col min="8717" max="8717" width="10.140625" style="8" customWidth="1"/>
    <col min="8718" max="8718" width="10.42578125" style="8" customWidth="1"/>
    <col min="8719" max="8719" width="12" style="8" customWidth="1"/>
    <col min="8720" max="8959" width="9.140625" style="8"/>
    <col min="8960" max="8960" width="6" style="8" customWidth="1"/>
    <col min="8961" max="8961" width="13.42578125" style="8" customWidth="1"/>
    <col min="8962" max="8962" width="19" style="8" customWidth="1"/>
    <col min="8963" max="8963" width="8.7109375" style="8" customWidth="1"/>
    <col min="8964" max="8964" width="0" style="8" hidden="1" customWidth="1"/>
    <col min="8965" max="8965" width="6.28515625" style="8" customWidth="1"/>
    <col min="8966" max="8966" width="14.7109375" style="8" customWidth="1"/>
    <col min="8967" max="8967" width="7.5703125" style="8" customWidth="1"/>
    <col min="8968" max="8968" width="6.140625" style="8" customWidth="1"/>
    <col min="8969" max="8969" width="6.42578125" style="8" customWidth="1"/>
    <col min="8970" max="8970" width="6.140625" style="8" customWidth="1"/>
    <col min="8971" max="8971" width="6.5703125" style="8" customWidth="1"/>
    <col min="8972" max="8972" width="6.28515625" style="8" customWidth="1"/>
    <col min="8973" max="8973" width="10.140625" style="8" customWidth="1"/>
    <col min="8974" max="8974" width="10.42578125" style="8" customWidth="1"/>
    <col min="8975" max="8975" width="12" style="8" customWidth="1"/>
    <col min="8976" max="9215" width="9.140625" style="8"/>
    <col min="9216" max="9216" width="6" style="8" customWidth="1"/>
    <col min="9217" max="9217" width="13.42578125" style="8" customWidth="1"/>
    <col min="9218" max="9218" width="19" style="8" customWidth="1"/>
    <col min="9219" max="9219" width="8.7109375" style="8" customWidth="1"/>
    <col min="9220" max="9220" width="0" style="8" hidden="1" customWidth="1"/>
    <col min="9221" max="9221" width="6.28515625" style="8" customWidth="1"/>
    <col min="9222" max="9222" width="14.7109375" style="8" customWidth="1"/>
    <col min="9223" max="9223" width="7.5703125" style="8" customWidth="1"/>
    <col min="9224" max="9224" width="6.140625" style="8" customWidth="1"/>
    <col min="9225" max="9225" width="6.42578125" style="8" customWidth="1"/>
    <col min="9226" max="9226" width="6.140625" style="8" customWidth="1"/>
    <col min="9227" max="9227" width="6.5703125" style="8" customWidth="1"/>
    <col min="9228" max="9228" width="6.28515625" style="8" customWidth="1"/>
    <col min="9229" max="9229" width="10.140625" style="8" customWidth="1"/>
    <col min="9230" max="9230" width="10.42578125" style="8" customWidth="1"/>
    <col min="9231" max="9231" width="12" style="8" customWidth="1"/>
    <col min="9232" max="9471" width="9.140625" style="8"/>
    <col min="9472" max="9472" width="6" style="8" customWidth="1"/>
    <col min="9473" max="9473" width="13.42578125" style="8" customWidth="1"/>
    <col min="9474" max="9474" width="19" style="8" customWidth="1"/>
    <col min="9475" max="9475" width="8.7109375" style="8" customWidth="1"/>
    <col min="9476" max="9476" width="0" style="8" hidden="1" customWidth="1"/>
    <col min="9477" max="9477" width="6.28515625" style="8" customWidth="1"/>
    <col min="9478" max="9478" width="14.7109375" style="8" customWidth="1"/>
    <col min="9479" max="9479" width="7.5703125" style="8" customWidth="1"/>
    <col min="9480" max="9480" width="6.140625" style="8" customWidth="1"/>
    <col min="9481" max="9481" width="6.42578125" style="8" customWidth="1"/>
    <col min="9482" max="9482" width="6.140625" style="8" customWidth="1"/>
    <col min="9483" max="9483" width="6.5703125" style="8" customWidth="1"/>
    <col min="9484" max="9484" width="6.28515625" style="8" customWidth="1"/>
    <col min="9485" max="9485" width="10.140625" style="8" customWidth="1"/>
    <col min="9486" max="9486" width="10.42578125" style="8" customWidth="1"/>
    <col min="9487" max="9487" width="12" style="8" customWidth="1"/>
    <col min="9488" max="9727" width="9.140625" style="8"/>
    <col min="9728" max="9728" width="6" style="8" customWidth="1"/>
    <col min="9729" max="9729" width="13.42578125" style="8" customWidth="1"/>
    <col min="9730" max="9730" width="19" style="8" customWidth="1"/>
    <col min="9731" max="9731" width="8.7109375" style="8" customWidth="1"/>
    <col min="9732" max="9732" width="0" style="8" hidden="1" customWidth="1"/>
    <col min="9733" max="9733" width="6.28515625" style="8" customWidth="1"/>
    <col min="9734" max="9734" width="14.7109375" style="8" customWidth="1"/>
    <col min="9735" max="9735" width="7.5703125" style="8" customWidth="1"/>
    <col min="9736" max="9736" width="6.140625" style="8" customWidth="1"/>
    <col min="9737" max="9737" width="6.42578125" style="8" customWidth="1"/>
    <col min="9738" max="9738" width="6.140625" style="8" customWidth="1"/>
    <col min="9739" max="9739" width="6.5703125" style="8" customWidth="1"/>
    <col min="9740" max="9740" width="6.28515625" style="8" customWidth="1"/>
    <col min="9741" max="9741" width="10.140625" style="8" customWidth="1"/>
    <col min="9742" max="9742" width="10.42578125" style="8" customWidth="1"/>
    <col min="9743" max="9743" width="12" style="8" customWidth="1"/>
    <col min="9744" max="9983" width="9.140625" style="8"/>
    <col min="9984" max="9984" width="6" style="8" customWidth="1"/>
    <col min="9985" max="9985" width="13.42578125" style="8" customWidth="1"/>
    <col min="9986" max="9986" width="19" style="8" customWidth="1"/>
    <col min="9987" max="9987" width="8.7109375" style="8" customWidth="1"/>
    <col min="9988" max="9988" width="0" style="8" hidden="1" customWidth="1"/>
    <col min="9989" max="9989" width="6.28515625" style="8" customWidth="1"/>
    <col min="9990" max="9990" width="14.7109375" style="8" customWidth="1"/>
    <col min="9991" max="9991" width="7.5703125" style="8" customWidth="1"/>
    <col min="9992" max="9992" width="6.140625" style="8" customWidth="1"/>
    <col min="9993" max="9993" width="6.42578125" style="8" customWidth="1"/>
    <col min="9994" max="9994" width="6.140625" style="8" customWidth="1"/>
    <col min="9995" max="9995" width="6.5703125" style="8" customWidth="1"/>
    <col min="9996" max="9996" width="6.28515625" style="8" customWidth="1"/>
    <col min="9997" max="9997" width="10.140625" style="8" customWidth="1"/>
    <col min="9998" max="9998" width="10.42578125" style="8" customWidth="1"/>
    <col min="9999" max="9999" width="12" style="8" customWidth="1"/>
    <col min="10000" max="10239" width="9.140625" style="8"/>
    <col min="10240" max="10240" width="6" style="8" customWidth="1"/>
    <col min="10241" max="10241" width="13.42578125" style="8" customWidth="1"/>
    <col min="10242" max="10242" width="19" style="8" customWidth="1"/>
    <col min="10243" max="10243" width="8.7109375" style="8" customWidth="1"/>
    <col min="10244" max="10244" width="0" style="8" hidden="1" customWidth="1"/>
    <col min="10245" max="10245" width="6.28515625" style="8" customWidth="1"/>
    <col min="10246" max="10246" width="14.7109375" style="8" customWidth="1"/>
    <col min="10247" max="10247" width="7.5703125" style="8" customWidth="1"/>
    <col min="10248" max="10248" width="6.140625" style="8" customWidth="1"/>
    <col min="10249" max="10249" width="6.42578125" style="8" customWidth="1"/>
    <col min="10250" max="10250" width="6.140625" style="8" customWidth="1"/>
    <col min="10251" max="10251" width="6.5703125" style="8" customWidth="1"/>
    <col min="10252" max="10252" width="6.28515625" style="8" customWidth="1"/>
    <col min="10253" max="10253" width="10.140625" style="8" customWidth="1"/>
    <col min="10254" max="10254" width="10.42578125" style="8" customWidth="1"/>
    <col min="10255" max="10255" width="12" style="8" customWidth="1"/>
    <col min="10256" max="10495" width="9.140625" style="8"/>
    <col min="10496" max="10496" width="6" style="8" customWidth="1"/>
    <col min="10497" max="10497" width="13.42578125" style="8" customWidth="1"/>
    <col min="10498" max="10498" width="19" style="8" customWidth="1"/>
    <col min="10499" max="10499" width="8.7109375" style="8" customWidth="1"/>
    <col min="10500" max="10500" width="0" style="8" hidden="1" customWidth="1"/>
    <col min="10501" max="10501" width="6.28515625" style="8" customWidth="1"/>
    <col min="10502" max="10502" width="14.7109375" style="8" customWidth="1"/>
    <col min="10503" max="10503" width="7.5703125" style="8" customWidth="1"/>
    <col min="10504" max="10504" width="6.140625" style="8" customWidth="1"/>
    <col min="10505" max="10505" width="6.42578125" style="8" customWidth="1"/>
    <col min="10506" max="10506" width="6.140625" style="8" customWidth="1"/>
    <col min="10507" max="10507" width="6.5703125" style="8" customWidth="1"/>
    <col min="10508" max="10508" width="6.28515625" style="8" customWidth="1"/>
    <col min="10509" max="10509" width="10.140625" style="8" customWidth="1"/>
    <col min="10510" max="10510" width="10.42578125" style="8" customWidth="1"/>
    <col min="10511" max="10511" width="12" style="8" customWidth="1"/>
    <col min="10512" max="10751" width="9.140625" style="8"/>
    <col min="10752" max="10752" width="6" style="8" customWidth="1"/>
    <col min="10753" max="10753" width="13.42578125" style="8" customWidth="1"/>
    <col min="10754" max="10754" width="19" style="8" customWidth="1"/>
    <col min="10755" max="10755" width="8.7109375" style="8" customWidth="1"/>
    <col min="10756" max="10756" width="0" style="8" hidden="1" customWidth="1"/>
    <col min="10757" max="10757" width="6.28515625" style="8" customWidth="1"/>
    <col min="10758" max="10758" width="14.7109375" style="8" customWidth="1"/>
    <col min="10759" max="10759" width="7.5703125" style="8" customWidth="1"/>
    <col min="10760" max="10760" width="6.140625" style="8" customWidth="1"/>
    <col min="10761" max="10761" width="6.42578125" style="8" customWidth="1"/>
    <col min="10762" max="10762" width="6.140625" style="8" customWidth="1"/>
    <col min="10763" max="10763" width="6.5703125" style="8" customWidth="1"/>
    <col min="10764" max="10764" width="6.28515625" style="8" customWidth="1"/>
    <col min="10765" max="10765" width="10.140625" style="8" customWidth="1"/>
    <col min="10766" max="10766" width="10.42578125" style="8" customWidth="1"/>
    <col min="10767" max="10767" width="12" style="8" customWidth="1"/>
    <col min="10768" max="11007" width="9.140625" style="8"/>
    <col min="11008" max="11008" width="6" style="8" customWidth="1"/>
    <col min="11009" max="11009" width="13.42578125" style="8" customWidth="1"/>
    <col min="11010" max="11010" width="19" style="8" customWidth="1"/>
    <col min="11011" max="11011" width="8.7109375" style="8" customWidth="1"/>
    <col min="11012" max="11012" width="0" style="8" hidden="1" customWidth="1"/>
    <col min="11013" max="11013" width="6.28515625" style="8" customWidth="1"/>
    <col min="11014" max="11014" width="14.7109375" style="8" customWidth="1"/>
    <col min="11015" max="11015" width="7.5703125" style="8" customWidth="1"/>
    <col min="11016" max="11016" width="6.140625" style="8" customWidth="1"/>
    <col min="11017" max="11017" width="6.42578125" style="8" customWidth="1"/>
    <col min="11018" max="11018" width="6.140625" style="8" customWidth="1"/>
    <col min="11019" max="11019" width="6.5703125" style="8" customWidth="1"/>
    <col min="11020" max="11020" width="6.28515625" style="8" customWidth="1"/>
    <col min="11021" max="11021" width="10.140625" style="8" customWidth="1"/>
    <col min="11022" max="11022" width="10.42578125" style="8" customWidth="1"/>
    <col min="11023" max="11023" width="12" style="8" customWidth="1"/>
    <col min="11024" max="11263" width="9.140625" style="8"/>
    <col min="11264" max="11264" width="6" style="8" customWidth="1"/>
    <col min="11265" max="11265" width="13.42578125" style="8" customWidth="1"/>
    <col min="11266" max="11266" width="19" style="8" customWidth="1"/>
    <col min="11267" max="11267" width="8.7109375" style="8" customWidth="1"/>
    <col min="11268" max="11268" width="0" style="8" hidden="1" customWidth="1"/>
    <col min="11269" max="11269" width="6.28515625" style="8" customWidth="1"/>
    <col min="11270" max="11270" width="14.7109375" style="8" customWidth="1"/>
    <col min="11271" max="11271" width="7.5703125" style="8" customWidth="1"/>
    <col min="11272" max="11272" width="6.140625" style="8" customWidth="1"/>
    <col min="11273" max="11273" width="6.42578125" style="8" customWidth="1"/>
    <col min="11274" max="11274" width="6.140625" style="8" customWidth="1"/>
    <col min="11275" max="11275" width="6.5703125" style="8" customWidth="1"/>
    <col min="11276" max="11276" width="6.28515625" style="8" customWidth="1"/>
    <col min="11277" max="11277" width="10.140625" style="8" customWidth="1"/>
    <col min="11278" max="11278" width="10.42578125" style="8" customWidth="1"/>
    <col min="11279" max="11279" width="12" style="8" customWidth="1"/>
    <col min="11280" max="11519" width="9.140625" style="8"/>
    <col min="11520" max="11520" width="6" style="8" customWidth="1"/>
    <col min="11521" max="11521" width="13.42578125" style="8" customWidth="1"/>
    <col min="11522" max="11522" width="19" style="8" customWidth="1"/>
    <col min="11523" max="11523" width="8.7109375" style="8" customWidth="1"/>
    <col min="11524" max="11524" width="0" style="8" hidden="1" customWidth="1"/>
    <col min="11525" max="11525" width="6.28515625" style="8" customWidth="1"/>
    <col min="11526" max="11526" width="14.7109375" style="8" customWidth="1"/>
    <col min="11527" max="11527" width="7.5703125" style="8" customWidth="1"/>
    <col min="11528" max="11528" width="6.140625" style="8" customWidth="1"/>
    <col min="11529" max="11529" width="6.42578125" style="8" customWidth="1"/>
    <col min="11530" max="11530" width="6.140625" style="8" customWidth="1"/>
    <col min="11531" max="11531" width="6.5703125" style="8" customWidth="1"/>
    <col min="11532" max="11532" width="6.28515625" style="8" customWidth="1"/>
    <col min="11533" max="11533" width="10.140625" style="8" customWidth="1"/>
    <col min="11534" max="11534" width="10.42578125" style="8" customWidth="1"/>
    <col min="11535" max="11535" width="12" style="8" customWidth="1"/>
    <col min="11536" max="11775" width="9.140625" style="8"/>
    <col min="11776" max="11776" width="6" style="8" customWidth="1"/>
    <col min="11777" max="11777" width="13.42578125" style="8" customWidth="1"/>
    <col min="11778" max="11778" width="19" style="8" customWidth="1"/>
    <col min="11779" max="11779" width="8.7109375" style="8" customWidth="1"/>
    <col min="11780" max="11780" width="0" style="8" hidden="1" customWidth="1"/>
    <col min="11781" max="11781" width="6.28515625" style="8" customWidth="1"/>
    <col min="11782" max="11782" width="14.7109375" style="8" customWidth="1"/>
    <col min="11783" max="11783" width="7.5703125" style="8" customWidth="1"/>
    <col min="11784" max="11784" width="6.140625" style="8" customWidth="1"/>
    <col min="11785" max="11785" width="6.42578125" style="8" customWidth="1"/>
    <col min="11786" max="11786" width="6.140625" style="8" customWidth="1"/>
    <col min="11787" max="11787" width="6.5703125" style="8" customWidth="1"/>
    <col min="11788" max="11788" width="6.28515625" style="8" customWidth="1"/>
    <col min="11789" max="11789" width="10.140625" style="8" customWidth="1"/>
    <col min="11790" max="11790" width="10.42578125" style="8" customWidth="1"/>
    <col min="11791" max="11791" width="12" style="8" customWidth="1"/>
    <col min="11792" max="12031" width="9.140625" style="8"/>
    <col min="12032" max="12032" width="6" style="8" customWidth="1"/>
    <col min="12033" max="12033" width="13.42578125" style="8" customWidth="1"/>
    <col min="12034" max="12034" width="19" style="8" customWidth="1"/>
    <col min="12035" max="12035" width="8.7109375" style="8" customWidth="1"/>
    <col min="12036" max="12036" width="0" style="8" hidden="1" customWidth="1"/>
    <col min="12037" max="12037" width="6.28515625" style="8" customWidth="1"/>
    <col min="12038" max="12038" width="14.7109375" style="8" customWidth="1"/>
    <col min="12039" max="12039" width="7.5703125" style="8" customWidth="1"/>
    <col min="12040" max="12040" width="6.140625" style="8" customWidth="1"/>
    <col min="12041" max="12041" width="6.42578125" style="8" customWidth="1"/>
    <col min="12042" max="12042" width="6.140625" style="8" customWidth="1"/>
    <col min="12043" max="12043" width="6.5703125" style="8" customWidth="1"/>
    <col min="12044" max="12044" width="6.28515625" style="8" customWidth="1"/>
    <col min="12045" max="12045" width="10.140625" style="8" customWidth="1"/>
    <col min="12046" max="12046" width="10.42578125" style="8" customWidth="1"/>
    <col min="12047" max="12047" width="12" style="8" customWidth="1"/>
    <col min="12048" max="12287" width="9.140625" style="8"/>
    <col min="12288" max="12288" width="6" style="8" customWidth="1"/>
    <col min="12289" max="12289" width="13.42578125" style="8" customWidth="1"/>
    <col min="12290" max="12290" width="19" style="8" customWidth="1"/>
    <col min="12291" max="12291" width="8.7109375" style="8" customWidth="1"/>
    <col min="12292" max="12292" width="0" style="8" hidden="1" customWidth="1"/>
    <col min="12293" max="12293" width="6.28515625" style="8" customWidth="1"/>
    <col min="12294" max="12294" width="14.7109375" style="8" customWidth="1"/>
    <col min="12295" max="12295" width="7.5703125" style="8" customWidth="1"/>
    <col min="12296" max="12296" width="6.140625" style="8" customWidth="1"/>
    <col min="12297" max="12297" width="6.42578125" style="8" customWidth="1"/>
    <col min="12298" max="12298" width="6.140625" style="8" customWidth="1"/>
    <col min="12299" max="12299" width="6.5703125" style="8" customWidth="1"/>
    <col min="12300" max="12300" width="6.28515625" style="8" customWidth="1"/>
    <col min="12301" max="12301" width="10.140625" style="8" customWidth="1"/>
    <col min="12302" max="12302" width="10.42578125" style="8" customWidth="1"/>
    <col min="12303" max="12303" width="12" style="8" customWidth="1"/>
    <col min="12304" max="12543" width="9.140625" style="8"/>
    <col min="12544" max="12544" width="6" style="8" customWidth="1"/>
    <col min="12545" max="12545" width="13.42578125" style="8" customWidth="1"/>
    <col min="12546" max="12546" width="19" style="8" customWidth="1"/>
    <col min="12547" max="12547" width="8.7109375" style="8" customWidth="1"/>
    <col min="12548" max="12548" width="0" style="8" hidden="1" customWidth="1"/>
    <col min="12549" max="12549" width="6.28515625" style="8" customWidth="1"/>
    <col min="12550" max="12550" width="14.7109375" style="8" customWidth="1"/>
    <col min="12551" max="12551" width="7.5703125" style="8" customWidth="1"/>
    <col min="12552" max="12552" width="6.140625" style="8" customWidth="1"/>
    <col min="12553" max="12553" width="6.42578125" style="8" customWidth="1"/>
    <col min="12554" max="12554" width="6.140625" style="8" customWidth="1"/>
    <col min="12555" max="12555" width="6.5703125" style="8" customWidth="1"/>
    <col min="12556" max="12556" width="6.28515625" style="8" customWidth="1"/>
    <col min="12557" max="12557" width="10.140625" style="8" customWidth="1"/>
    <col min="12558" max="12558" width="10.42578125" style="8" customWidth="1"/>
    <col min="12559" max="12559" width="12" style="8" customWidth="1"/>
    <col min="12560" max="12799" width="9.140625" style="8"/>
    <col min="12800" max="12800" width="6" style="8" customWidth="1"/>
    <col min="12801" max="12801" width="13.42578125" style="8" customWidth="1"/>
    <col min="12802" max="12802" width="19" style="8" customWidth="1"/>
    <col min="12803" max="12803" width="8.7109375" style="8" customWidth="1"/>
    <col min="12804" max="12804" width="0" style="8" hidden="1" customWidth="1"/>
    <col min="12805" max="12805" width="6.28515625" style="8" customWidth="1"/>
    <col min="12806" max="12806" width="14.7109375" style="8" customWidth="1"/>
    <col min="12807" max="12807" width="7.5703125" style="8" customWidth="1"/>
    <col min="12808" max="12808" width="6.140625" style="8" customWidth="1"/>
    <col min="12809" max="12809" width="6.42578125" style="8" customWidth="1"/>
    <col min="12810" max="12810" width="6.140625" style="8" customWidth="1"/>
    <col min="12811" max="12811" width="6.5703125" style="8" customWidth="1"/>
    <col min="12812" max="12812" width="6.28515625" style="8" customWidth="1"/>
    <col min="12813" max="12813" width="10.140625" style="8" customWidth="1"/>
    <col min="12814" max="12814" width="10.42578125" style="8" customWidth="1"/>
    <col min="12815" max="12815" width="12" style="8" customWidth="1"/>
    <col min="12816" max="13055" width="9.140625" style="8"/>
    <col min="13056" max="13056" width="6" style="8" customWidth="1"/>
    <col min="13057" max="13057" width="13.42578125" style="8" customWidth="1"/>
    <col min="13058" max="13058" width="19" style="8" customWidth="1"/>
    <col min="13059" max="13059" width="8.7109375" style="8" customWidth="1"/>
    <col min="13060" max="13060" width="0" style="8" hidden="1" customWidth="1"/>
    <col min="13061" max="13061" width="6.28515625" style="8" customWidth="1"/>
    <col min="13062" max="13062" width="14.7109375" style="8" customWidth="1"/>
    <col min="13063" max="13063" width="7.5703125" style="8" customWidth="1"/>
    <col min="13064" max="13064" width="6.140625" style="8" customWidth="1"/>
    <col min="13065" max="13065" width="6.42578125" style="8" customWidth="1"/>
    <col min="13066" max="13066" width="6.140625" style="8" customWidth="1"/>
    <col min="13067" max="13067" width="6.5703125" style="8" customWidth="1"/>
    <col min="13068" max="13068" width="6.28515625" style="8" customWidth="1"/>
    <col min="13069" max="13069" width="10.140625" style="8" customWidth="1"/>
    <col min="13070" max="13070" width="10.42578125" style="8" customWidth="1"/>
    <col min="13071" max="13071" width="12" style="8" customWidth="1"/>
    <col min="13072" max="13311" width="9.140625" style="8"/>
    <col min="13312" max="13312" width="6" style="8" customWidth="1"/>
    <col min="13313" max="13313" width="13.42578125" style="8" customWidth="1"/>
    <col min="13314" max="13314" width="19" style="8" customWidth="1"/>
    <col min="13315" max="13315" width="8.7109375" style="8" customWidth="1"/>
    <col min="13316" max="13316" width="0" style="8" hidden="1" customWidth="1"/>
    <col min="13317" max="13317" width="6.28515625" style="8" customWidth="1"/>
    <col min="13318" max="13318" width="14.7109375" style="8" customWidth="1"/>
    <col min="13319" max="13319" width="7.5703125" style="8" customWidth="1"/>
    <col min="13320" max="13320" width="6.140625" style="8" customWidth="1"/>
    <col min="13321" max="13321" width="6.42578125" style="8" customWidth="1"/>
    <col min="13322" max="13322" width="6.140625" style="8" customWidth="1"/>
    <col min="13323" max="13323" width="6.5703125" style="8" customWidth="1"/>
    <col min="13324" max="13324" width="6.28515625" style="8" customWidth="1"/>
    <col min="13325" max="13325" width="10.140625" style="8" customWidth="1"/>
    <col min="13326" max="13326" width="10.42578125" style="8" customWidth="1"/>
    <col min="13327" max="13327" width="12" style="8" customWidth="1"/>
    <col min="13328" max="13567" width="9.140625" style="8"/>
    <col min="13568" max="13568" width="6" style="8" customWidth="1"/>
    <col min="13569" max="13569" width="13.42578125" style="8" customWidth="1"/>
    <col min="13570" max="13570" width="19" style="8" customWidth="1"/>
    <col min="13571" max="13571" width="8.7109375" style="8" customWidth="1"/>
    <col min="13572" max="13572" width="0" style="8" hidden="1" customWidth="1"/>
    <col min="13573" max="13573" width="6.28515625" style="8" customWidth="1"/>
    <col min="13574" max="13574" width="14.7109375" style="8" customWidth="1"/>
    <col min="13575" max="13575" width="7.5703125" style="8" customWidth="1"/>
    <col min="13576" max="13576" width="6.140625" style="8" customWidth="1"/>
    <col min="13577" max="13577" width="6.42578125" style="8" customWidth="1"/>
    <col min="13578" max="13578" width="6.140625" style="8" customWidth="1"/>
    <col min="13579" max="13579" width="6.5703125" style="8" customWidth="1"/>
    <col min="13580" max="13580" width="6.28515625" style="8" customWidth="1"/>
    <col min="13581" max="13581" width="10.140625" style="8" customWidth="1"/>
    <col min="13582" max="13582" width="10.42578125" style="8" customWidth="1"/>
    <col min="13583" max="13583" width="12" style="8" customWidth="1"/>
    <col min="13584" max="13823" width="9.140625" style="8"/>
    <col min="13824" max="13824" width="6" style="8" customWidth="1"/>
    <col min="13825" max="13825" width="13.42578125" style="8" customWidth="1"/>
    <col min="13826" max="13826" width="19" style="8" customWidth="1"/>
    <col min="13827" max="13827" width="8.7109375" style="8" customWidth="1"/>
    <col min="13828" max="13828" width="0" style="8" hidden="1" customWidth="1"/>
    <col min="13829" max="13829" width="6.28515625" style="8" customWidth="1"/>
    <col min="13830" max="13830" width="14.7109375" style="8" customWidth="1"/>
    <col min="13831" max="13831" width="7.5703125" style="8" customWidth="1"/>
    <col min="13832" max="13832" width="6.140625" style="8" customWidth="1"/>
    <col min="13833" max="13833" width="6.42578125" style="8" customWidth="1"/>
    <col min="13834" max="13834" width="6.140625" style="8" customWidth="1"/>
    <col min="13835" max="13835" width="6.5703125" style="8" customWidth="1"/>
    <col min="13836" max="13836" width="6.28515625" style="8" customWidth="1"/>
    <col min="13837" max="13837" width="10.140625" style="8" customWidth="1"/>
    <col min="13838" max="13838" width="10.42578125" style="8" customWidth="1"/>
    <col min="13839" max="13839" width="12" style="8" customWidth="1"/>
    <col min="13840" max="14079" width="9.140625" style="8"/>
    <col min="14080" max="14080" width="6" style="8" customWidth="1"/>
    <col min="14081" max="14081" width="13.42578125" style="8" customWidth="1"/>
    <col min="14082" max="14082" width="19" style="8" customWidth="1"/>
    <col min="14083" max="14083" width="8.7109375" style="8" customWidth="1"/>
    <col min="14084" max="14084" width="0" style="8" hidden="1" customWidth="1"/>
    <col min="14085" max="14085" width="6.28515625" style="8" customWidth="1"/>
    <col min="14086" max="14086" width="14.7109375" style="8" customWidth="1"/>
    <col min="14087" max="14087" width="7.5703125" style="8" customWidth="1"/>
    <col min="14088" max="14088" width="6.140625" style="8" customWidth="1"/>
    <col min="14089" max="14089" width="6.42578125" style="8" customWidth="1"/>
    <col min="14090" max="14090" width="6.140625" style="8" customWidth="1"/>
    <col min="14091" max="14091" width="6.5703125" style="8" customWidth="1"/>
    <col min="14092" max="14092" width="6.28515625" style="8" customWidth="1"/>
    <col min="14093" max="14093" width="10.140625" style="8" customWidth="1"/>
    <col min="14094" max="14094" width="10.42578125" style="8" customWidth="1"/>
    <col min="14095" max="14095" width="12" style="8" customWidth="1"/>
    <col min="14096" max="14335" width="9.140625" style="8"/>
    <col min="14336" max="14336" width="6" style="8" customWidth="1"/>
    <col min="14337" max="14337" width="13.42578125" style="8" customWidth="1"/>
    <col min="14338" max="14338" width="19" style="8" customWidth="1"/>
    <col min="14339" max="14339" width="8.7109375" style="8" customWidth="1"/>
    <col min="14340" max="14340" width="0" style="8" hidden="1" customWidth="1"/>
    <col min="14341" max="14341" width="6.28515625" style="8" customWidth="1"/>
    <col min="14342" max="14342" width="14.7109375" style="8" customWidth="1"/>
    <col min="14343" max="14343" width="7.5703125" style="8" customWidth="1"/>
    <col min="14344" max="14344" width="6.140625" style="8" customWidth="1"/>
    <col min="14345" max="14345" width="6.42578125" style="8" customWidth="1"/>
    <col min="14346" max="14346" width="6.140625" style="8" customWidth="1"/>
    <col min="14347" max="14347" width="6.5703125" style="8" customWidth="1"/>
    <col min="14348" max="14348" width="6.28515625" style="8" customWidth="1"/>
    <col min="14349" max="14349" width="10.140625" style="8" customWidth="1"/>
    <col min="14350" max="14350" width="10.42578125" style="8" customWidth="1"/>
    <col min="14351" max="14351" width="12" style="8" customWidth="1"/>
    <col min="14352" max="14591" width="9.140625" style="8"/>
    <col min="14592" max="14592" width="6" style="8" customWidth="1"/>
    <col min="14593" max="14593" width="13.42578125" style="8" customWidth="1"/>
    <col min="14594" max="14594" width="19" style="8" customWidth="1"/>
    <col min="14595" max="14595" width="8.7109375" style="8" customWidth="1"/>
    <col min="14596" max="14596" width="0" style="8" hidden="1" customWidth="1"/>
    <col min="14597" max="14597" width="6.28515625" style="8" customWidth="1"/>
    <col min="14598" max="14598" width="14.7109375" style="8" customWidth="1"/>
    <col min="14599" max="14599" width="7.5703125" style="8" customWidth="1"/>
    <col min="14600" max="14600" width="6.140625" style="8" customWidth="1"/>
    <col min="14601" max="14601" width="6.42578125" style="8" customWidth="1"/>
    <col min="14602" max="14602" width="6.140625" style="8" customWidth="1"/>
    <col min="14603" max="14603" width="6.5703125" style="8" customWidth="1"/>
    <col min="14604" max="14604" width="6.28515625" style="8" customWidth="1"/>
    <col min="14605" max="14605" width="10.140625" style="8" customWidth="1"/>
    <col min="14606" max="14606" width="10.42578125" style="8" customWidth="1"/>
    <col min="14607" max="14607" width="12" style="8" customWidth="1"/>
    <col min="14608" max="14847" width="9.140625" style="8"/>
    <col min="14848" max="14848" width="6" style="8" customWidth="1"/>
    <col min="14849" max="14849" width="13.42578125" style="8" customWidth="1"/>
    <col min="14850" max="14850" width="19" style="8" customWidth="1"/>
    <col min="14851" max="14851" width="8.7109375" style="8" customWidth="1"/>
    <col min="14852" max="14852" width="0" style="8" hidden="1" customWidth="1"/>
    <col min="14853" max="14853" width="6.28515625" style="8" customWidth="1"/>
    <col min="14854" max="14854" width="14.7109375" style="8" customWidth="1"/>
    <col min="14855" max="14855" width="7.5703125" style="8" customWidth="1"/>
    <col min="14856" max="14856" width="6.140625" style="8" customWidth="1"/>
    <col min="14857" max="14857" width="6.42578125" style="8" customWidth="1"/>
    <col min="14858" max="14858" width="6.140625" style="8" customWidth="1"/>
    <col min="14859" max="14859" width="6.5703125" style="8" customWidth="1"/>
    <col min="14860" max="14860" width="6.28515625" style="8" customWidth="1"/>
    <col min="14861" max="14861" width="10.140625" style="8" customWidth="1"/>
    <col min="14862" max="14862" width="10.42578125" style="8" customWidth="1"/>
    <col min="14863" max="14863" width="12" style="8" customWidth="1"/>
    <col min="14864" max="15103" width="9.140625" style="8"/>
    <col min="15104" max="15104" width="6" style="8" customWidth="1"/>
    <col min="15105" max="15105" width="13.42578125" style="8" customWidth="1"/>
    <col min="15106" max="15106" width="19" style="8" customWidth="1"/>
    <col min="15107" max="15107" width="8.7109375" style="8" customWidth="1"/>
    <col min="15108" max="15108" width="0" style="8" hidden="1" customWidth="1"/>
    <col min="15109" max="15109" width="6.28515625" style="8" customWidth="1"/>
    <col min="15110" max="15110" width="14.7109375" style="8" customWidth="1"/>
    <col min="15111" max="15111" width="7.5703125" style="8" customWidth="1"/>
    <col min="15112" max="15112" width="6.140625" style="8" customWidth="1"/>
    <col min="15113" max="15113" width="6.42578125" style="8" customWidth="1"/>
    <col min="15114" max="15114" width="6.140625" style="8" customWidth="1"/>
    <col min="15115" max="15115" width="6.5703125" style="8" customWidth="1"/>
    <col min="15116" max="15116" width="6.28515625" style="8" customWidth="1"/>
    <col min="15117" max="15117" width="10.140625" style="8" customWidth="1"/>
    <col min="15118" max="15118" width="10.42578125" style="8" customWidth="1"/>
    <col min="15119" max="15119" width="12" style="8" customWidth="1"/>
    <col min="15120" max="15359" width="9.140625" style="8"/>
    <col min="15360" max="15360" width="6" style="8" customWidth="1"/>
    <col min="15361" max="15361" width="13.42578125" style="8" customWidth="1"/>
    <col min="15362" max="15362" width="19" style="8" customWidth="1"/>
    <col min="15363" max="15363" width="8.7109375" style="8" customWidth="1"/>
    <col min="15364" max="15364" width="0" style="8" hidden="1" customWidth="1"/>
    <col min="15365" max="15365" width="6.28515625" style="8" customWidth="1"/>
    <col min="15366" max="15366" width="14.7109375" style="8" customWidth="1"/>
    <col min="15367" max="15367" width="7.5703125" style="8" customWidth="1"/>
    <col min="15368" max="15368" width="6.140625" style="8" customWidth="1"/>
    <col min="15369" max="15369" width="6.42578125" style="8" customWidth="1"/>
    <col min="15370" max="15370" width="6.140625" style="8" customWidth="1"/>
    <col min="15371" max="15371" width="6.5703125" style="8" customWidth="1"/>
    <col min="15372" max="15372" width="6.28515625" style="8" customWidth="1"/>
    <col min="15373" max="15373" width="10.140625" style="8" customWidth="1"/>
    <col min="15374" max="15374" width="10.42578125" style="8" customWidth="1"/>
    <col min="15375" max="15375" width="12" style="8" customWidth="1"/>
    <col min="15376" max="15615" width="9.140625" style="8"/>
    <col min="15616" max="15616" width="6" style="8" customWidth="1"/>
    <col min="15617" max="15617" width="13.42578125" style="8" customWidth="1"/>
    <col min="15618" max="15618" width="19" style="8" customWidth="1"/>
    <col min="15619" max="15619" width="8.7109375" style="8" customWidth="1"/>
    <col min="15620" max="15620" width="0" style="8" hidden="1" customWidth="1"/>
    <col min="15621" max="15621" width="6.28515625" style="8" customWidth="1"/>
    <col min="15622" max="15622" width="14.7109375" style="8" customWidth="1"/>
    <col min="15623" max="15623" width="7.5703125" style="8" customWidth="1"/>
    <col min="15624" max="15624" width="6.140625" style="8" customWidth="1"/>
    <col min="15625" max="15625" width="6.42578125" style="8" customWidth="1"/>
    <col min="15626" max="15626" width="6.140625" style="8" customWidth="1"/>
    <col min="15627" max="15627" width="6.5703125" style="8" customWidth="1"/>
    <col min="15628" max="15628" width="6.28515625" style="8" customWidth="1"/>
    <col min="15629" max="15629" width="10.140625" style="8" customWidth="1"/>
    <col min="15630" max="15630" width="10.42578125" style="8" customWidth="1"/>
    <col min="15631" max="15631" width="12" style="8" customWidth="1"/>
    <col min="15632" max="15871" width="9.140625" style="8"/>
    <col min="15872" max="15872" width="6" style="8" customWidth="1"/>
    <col min="15873" max="15873" width="13.42578125" style="8" customWidth="1"/>
    <col min="15874" max="15874" width="19" style="8" customWidth="1"/>
    <col min="15875" max="15875" width="8.7109375" style="8" customWidth="1"/>
    <col min="15876" max="15876" width="0" style="8" hidden="1" customWidth="1"/>
    <col min="15877" max="15877" width="6.28515625" style="8" customWidth="1"/>
    <col min="15878" max="15878" width="14.7109375" style="8" customWidth="1"/>
    <col min="15879" max="15879" width="7.5703125" style="8" customWidth="1"/>
    <col min="15880" max="15880" width="6.140625" style="8" customWidth="1"/>
    <col min="15881" max="15881" width="6.42578125" style="8" customWidth="1"/>
    <col min="15882" max="15882" width="6.140625" style="8" customWidth="1"/>
    <col min="15883" max="15883" width="6.5703125" style="8" customWidth="1"/>
    <col min="15884" max="15884" width="6.28515625" style="8" customWidth="1"/>
    <col min="15885" max="15885" width="10.140625" style="8" customWidth="1"/>
    <col min="15886" max="15886" width="10.42578125" style="8" customWidth="1"/>
    <col min="15887" max="15887" width="12" style="8" customWidth="1"/>
    <col min="15888" max="16127" width="9.140625" style="8"/>
    <col min="16128" max="16128" width="6" style="8" customWidth="1"/>
    <col min="16129" max="16129" width="13.42578125" style="8" customWidth="1"/>
    <col min="16130" max="16130" width="19" style="8" customWidth="1"/>
    <col min="16131" max="16131" width="8.7109375" style="8" customWidth="1"/>
    <col min="16132" max="16132" width="0" style="8" hidden="1" customWidth="1"/>
    <col min="16133" max="16133" width="6.28515625" style="8" customWidth="1"/>
    <col min="16134" max="16134" width="14.7109375" style="8" customWidth="1"/>
    <col min="16135" max="16135" width="7.5703125" style="8" customWidth="1"/>
    <col min="16136" max="16136" width="6.140625" style="8" customWidth="1"/>
    <col min="16137" max="16137" width="6.42578125" style="8" customWidth="1"/>
    <col min="16138" max="16138" width="6.140625" style="8" customWidth="1"/>
    <col min="16139" max="16139" width="6.5703125" style="8" customWidth="1"/>
    <col min="16140" max="16140" width="6.28515625" style="8" customWidth="1"/>
    <col min="16141" max="16141" width="10.140625" style="8" customWidth="1"/>
    <col min="16142" max="16142" width="10.42578125" style="8" customWidth="1"/>
    <col min="16143" max="16143" width="12" style="8" customWidth="1"/>
    <col min="16144" max="16384" width="9.140625" style="8"/>
  </cols>
  <sheetData>
    <row r="1" spans="1:16">
      <c r="G1" s="25"/>
      <c r="J1" s="1534" t="s">
        <v>742</v>
      </c>
      <c r="K1" s="1534"/>
      <c r="L1" s="1534"/>
      <c r="M1" s="1534"/>
      <c r="N1" s="1534"/>
    </row>
    <row r="2" spans="1:16" s="12" customFormat="1">
      <c r="A2" s="58"/>
      <c r="B2" s="1534" t="s">
        <v>18</v>
      </c>
      <c r="C2" s="1534"/>
      <c r="D2" s="25"/>
      <c r="E2" s="57"/>
      <c r="F2" s="57"/>
      <c r="G2" s="796"/>
      <c r="J2" s="796" t="s">
        <v>19</v>
      </c>
      <c r="K2" s="796"/>
      <c r="L2" s="796"/>
      <c r="M2" s="796"/>
    </row>
    <row r="3" spans="1:16">
      <c r="B3" s="796" t="s">
        <v>20</v>
      </c>
      <c r="G3" s="25"/>
      <c r="J3" s="1535" t="s">
        <v>21</v>
      </c>
      <c r="K3" s="1535"/>
      <c r="L3" s="1535"/>
      <c r="M3" s="1535"/>
      <c r="N3" s="1535"/>
    </row>
    <row r="4" spans="1:16">
      <c r="C4" s="796"/>
      <c r="D4" s="796"/>
      <c r="E4" s="58"/>
      <c r="F4" s="58"/>
      <c r="G4" s="25"/>
      <c r="J4" s="25"/>
      <c r="K4" s="25"/>
      <c r="L4" s="25"/>
      <c r="M4" s="25"/>
    </row>
    <row r="5" spans="1:16">
      <c r="G5" s="25"/>
      <c r="J5" s="1536" t="s">
        <v>868</v>
      </c>
      <c r="K5" s="1536"/>
      <c r="L5" s="1536"/>
      <c r="M5" s="1536"/>
      <c r="N5" s="1536"/>
    </row>
    <row r="6" spans="1:16" ht="16.5">
      <c r="A6" s="1435" t="s">
        <v>0</v>
      </c>
      <c r="B6" s="1435"/>
      <c r="C6" s="1435"/>
      <c r="D6" s="1435"/>
      <c r="E6" s="1435"/>
      <c r="F6" s="1435"/>
      <c r="G6" s="1435"/>
      <c r="H6" s="1435"/>
      <c r="I6" s="1435"/>
      <c r="J6" s="1435"/>
      <c r="K6" s="1435"/>
      <c r="L6" s="1435"/>
      <c r="M6" s="1435"/>
      <c r="N6" s="1435"/>
      <c r="O6" s="1435"/>
      <c r="P6" s="57"/>
    </row>
    <row r="7" spans="1:16" ht="15.75">
      <c r="A7" s="1408" t="s">
        <v>744</v>
      </c>
      <c r="B7" s="1408"/>
      <c r="C7" s="1408"/>
      <c r="D7" s="1408"/>
      <c r="E7" s="1408"/>
      <c r="F7" s="1408"/>
      <c r="G7" s="1408"/>
      <c r="H7" s="1408"/>
      <c r="I7" s="1408"/>
      <c r="J7" s="1408"/>
      <c r="K7" s="1408"/>
      <c r="L7" s="1408"/>
      <c r="M7" s="1408"/>
      <c r="N7" s="1408"/>
      <c r="O7" s="1408"/>
      <c r="P7" s="57"/>
    </row>
    <row r="8" spans="1:16" ht="15.75">
      <c r="A8" s="1408" t="s">
        <v>1568</v>
      </c>
      <c r="B8" s="1408"/>
      <c r="C8" s="1408"/>
      <c r="D8" s="1408"/>
      <c r="E8" s="1408"/>
      <c r="F8" s="1408"/>
      <c r="G8" s="1408"/>
      <c r="H8" s="1408"/>
      <c r="I8" s="1408"/>
      <c r="J8" s="1408"/>
      <c r="K8" s="1408"/>
      <c r="L8" s="1408"/>
      <c r="M8" s="1408"/>
      <c r="N8" s="1408"/>
      <c r="O8" s="1408"/>
      <c r="P8" s="57"/>
    </row>
    <row r="9" spans="1:16" ht="15.75">
      <c r="A9" s="1408" t="s">
        <v>746</v>
      </c>
      <c r="B9" s="1408"/>
      <c r="C9" s="1408"/>
      <c r="D9" s="1408"/>
      <c r="E9" s="1408"/>
      <c r="F9" s="1408"/>
      <c r="G9" s="1408"/>
      <c r="H9" s="1408"/>
      <c r="I9" s="1408"/>
      <c r="J9" s="1408"/>
      <c r="K9" s="1408"/>
      <c r="L9" s="1408"/>
      <c r="M9" s="1408"/>
      <c r="N9" s="1408"/>
      <c r="O9" s="1408"/>
      <c r="P9" s="57"/>
    </row>
    <row r="10" spans="1:16" ht="15.75">
      <c r="A10" s="1530"/>
      <c r="B10" s="1531"/>
      <c r="C10" s="1531"/>
      <c r="D10" s="1531"/>
      <c r="E10" s="1531"/>
      <c r="F10" s="1531"/>
      <c r="G10" s="1531"/>
      <c r="H10" s="1531"/>
      <c r="I10" s="1531"/>
      <c r="J10" s="1531"/>
      <c r="K10" s="1531"/>
      <c r="L10" s="1531"/>
      <c r="M10" s="1531"/>
      <c r="N10" s="1531"/>
      <c r="O10" s="1531"/>
      <c r="P10" s="26"/>
    </row>
    <row r="11" spans="1:16" s="58" customFormat="1" ht="15.75">
      <c r="A11" s="1428" t="s">
        <v>1</v>
      </c>
      <c r="B11" s="1428" t="s">
        <v>2</v>
      </c>
      <c r="C11" s="1428" t="s">
        <v>3</v>
      </c>
      <c r="D11" s="1428"/>
      <c r="E11" s="1428" t="s">
        <v>4</v>
      </c>
      <c r="F11" s="1532" t="s">
        <v>5</v>
      </c>
      <c r="G11" s="1428" t="s">
        <v>134</v>
      </c>
      <c r="H11" s="1427" t="s">
        <v>6</v>
      </c>
      <c r="I11" s="1427"/>
      <c r="J11" s="1427"/>
      <c r="K11" s="1427"/>
      <c r="L11" s="1427"/>
      <c r="M11" s="1428" t="s">
        <v>7</v>
      </c>
      <c r="N11" s="1428" t="s">
        <v>8</v>
      </c>
      <c r="O11" s="1428" t="s">
        <v>9</v>
      </c>
      <c r="P11" s="1527"/>
    </row>
    <row r="12" spans="1:16" s="12" customFormat="1" ht="15.75">
      <c r="A12" s="1428"/>
      <c r="B12" s="1428"/>
      <c r="C12" s="1428"/>
      <c r="D12" s="1428"/>
      <c r="E12" s="1428"/>
      <c r="F12" s="1533"/>
      <c r="G12" s="1428"/>
      <c r="H12" s="790" t="s">
        <v>10</v>
      </c>
      <c r="I12" s="790" t="s">
        <v>11</v>
      </c>
      <c r="J12" s="790" t="s">
        <v>12</v>
      </c>
      <c r="K12" s="790" t="s">
        <v>13</v>
      </c>
      <c r="L12" s="790" t="s">
        <v>14</v>
      </c>
      <c r="M12" s="1428"/>
      <c r="N12" s="1428"/>
      <c r="O12" s="1428"/>
      <c r="P12" s="1528"/>
    </row>
    <row r="13" spans="1:16" s="12" customFormat="1" ht="15.75">
      <c r="A13" s="522">
        <v>1</v>
      </c>
      <c r="B13" s="797" t="s">
        <v>1569</v>
      </c>
      <c r="C13" s="798" t="s">
        <v>1250</v>
      </c>
      <c r="D13" s="799" t="s">
        <v>150</v>
      </c>
      <c r="E13" s="800" t="s">
        <v>17</v>
      </c>
      <c r="F13" s="797" t="s">
        <v>1570</v>
      </c>
      <c r="G13" s="801" t="s">
        <v>16</v>
      </c>
      <c r="H13" s="802">
        <v>18</v>
      </c>
      <c r="I13" s="803">
        <v>22</v>
      </c>
      <c r="J13" s="803">
        <v>14</v>
      </c>
      <c r="K13" s="803">
        <v>15</v>
      </c>
      <c r="L13" s="803">
        <v>4</v>
      </c>
      <c r="M13" s="804">
        <f t="shared" ref="M13:M18" si="0">SUM(H13:L13)</f>
        <v>73</v>
      </c>
      <c r="N13" s="804" t="str">
        <f t="shared" ref="N13:N18" si="1">IF(M13&gt;=90,"Xuất sắc",IF(M13&gt;=80,"Tốt",IF(M13&gt;=65,"Khá",IF(M13&gt;=50,"Trung bình",IF(M13&gt;=35,"Yếu","Kém")))))</f>
        <v>Khá</v>
      </c>
      <c r="O13" s="805"/>
      <c r="P13" s="8"/>
    </row>
    <row r="14" spans="1:16" s="12" customFormat="1" ht="15.75">
      <c r="A14" s="535">
        <v>2</v>
      </c>
      <c r="B14" s="797" t="s">
        <v>1571</v>
      </c>
      <c r="C14" s="798" t="s">
        <v>1572</v>
      </c>
      <c r="D14" s="799" t="s">
        <v>1573</v>
      </c>
      <c r="E14" s="800" t="s">
        <v>15</v>
      </c>
      <c r="F14" s="797" t="s">
        <v>1574</v>
      </c>
      <c r="G14" s="801" t="s">
        <v>16</v>
      </c>
      <c r="H14" s="802">
        <v>20</v>
      </c>
      <c r="I14" s="1248">
        <v>22</v>
      </c>
      <c r="J14" s="1248">
        <v>16</v>
      </c>
      <c r="K14" s="803">
        <v>25</v>
      </c>
      <c r="L14" s="803">
        <v>10</v>
      </c>
      <c r="M14" s="804">
        <f t="shared" si="0"/>
        <v>93</v>
      </c>
      <c r="N14" s="804" t="str">
        <f t="shared" si="1"/>
        <v>Xuất sắc</v>
      </c>
      <c r="O14" s="526" t="s">
        <v>1209</v>
      </c>
      <c r="P14" s="25"/>
    </row>
    <row r="15" spans="1:16" s="12" customFormat="1" ht="15.75">
      <c r="A15" s="522">
        <v>3</v>
      </c>
      <c r="B15" s="797" t="s">
        <v>1575</v>
      </c>
      <c r="C15" s="798" t="s">
        <v>765</v>
      </c>
      <c r="D15" s="799" t="s">
        <v>1576</v>
      </c>
      <c r="E15" s="800" t="s">
        <v>15</v>
      </c>
      <c r="F15" s="797" t="s">
        <v>1577</v>
      </c>
      <c r="G15" s="801" t="s">
        <v>16</v>
      </c>
      <c r="H15" s="802">
        <v>18</v>
      </c>
      <c r="I15" s="803">
        <v>22</v>
      </c>
      <c r="J15" s="803">
        <v>10</v>
      </c>
      <c r="K15" s="803">
        <v>21</v>
      </c>
      <c r="L15" s="803">
        <v>10</v>
      </c>
      <c r="M15" s="804">
        <f t="shared" si="0"/>
        <v>81</v>
      </c>
      <c r="N15" s="804" t="str">
        <f t="shared" si="1"/>
        <v>Tốt</v>
      </c>
      <c r="O15" s="526" t="s">
        <v>1055</v>
      </c>
      <c r="P15" s="8"/>
    </row>
    <row r="16" spans="1:16" s="1" customFormat="1" ht="15.75">
      <c r="A16" s="1011">
        <v>4</v>
      </c>
      <c r="B16" s="1014" t="s">
        <v>1578</v>
      </c>
      <c r="C16" s="1241" t="s">
        <v>824</v>
      </c>
      <c r="D16" s="1242" t="s">
        <v>1149</v>
      </c>
      <c r="E16" s="1243" t="s">
        <v>17</v>
      </c>
      <c r="F16" s="1014" t="s">
        <v>1579</v>
      </c>
      <c r="G16" s="1244" t="s">
        <v>350</v>
      </c>
      <c r="H16" s="1245">
        <v>20</v>
      </c>
      <c r="I16" s="1248">
        <v>22</v>
      </c>
      <c r="J16" s="1248">
        <v>16</v>
      </c>
      <c r="K16" s="1246">
        <v>21</v>
      </c>
      <c r="L16" s="1246">
        <v>5</v>
      </c>
      <c r="M16" s="1247">
        <f t="shared" si="0"/>
        <v>84</v>
      </c>
      <c r="N16" s="1247" t="str">
        <f t="shared" si="1"/>
        <v>Tốt</v>
      </c>
      <c r="O16" s="1015" t="s">
        <v>1580</v>
      </c>
      <c r="P16" s="1178"/>
    </row>
    <row r="17" spans="1:30" s="1" customFormat="1" ht="15.75">
      <c r="A17" s="1011">
        <v>5</v>
      </c>
      <c r="B17" s="1014" t="s">
        <v>1581</v>
      </c>
      <c r="C17" s="1241" t="s">
        <v>1582</v>
      </c>
      <c r="D17" s="1242" t="s">
        <v>1583</v>
      </c>
      <c r="E17" s="1243" t="s">
        <v>15</v>
      </c>
      <c r="F17" s="1014" t="s">
        <v>1584</v>
      </c>
      <c r="G17" s="1244" t="s">
        <v>16</v>
      </c>
      <c r="H17" s="1245">
        <v>18</v>
      </c>
      <c r="I17" s="1246">
        <v>22</v>
      </c>
      <c r="J17" s="1246">
        <v>20</v>
      </c>
      <c r="K17" s="1246">
        <v>23</v>
      </c>
      <c r="L17" s="1246">
        <v>10</v>
      </c>
      <c r="M17" s="1247">
        <f t="shared" si="0"/>
        <v>93</v>
      </c>
      <c r="N17" s="1247" t="str">
        <f t="shared" si="1"/>
        <v>Xuất sắc</v>
      </c>
      <c r="O17" s="1015" t="s">
        <v>1216</v>
      </c>
      <c r="P17" s="1178"/>
    </row>
    <row r="18" spans="1:30" s="1" customFormat="1" ht="15.75">
      <c r="A18" s="1011">
        <v>6</v>
      </c>
      <c r="B18" s="1014" t="s">
        <v>1585</v>
      </c>
      <c r="C18" s="1241" t="s">
        <v>345</v>
      </c>
      <c r="D18" s="1242" t="s">
        <v>574</v>
      </c>
      <c r="E18" s="1243" t="s">
        <v>15</v>
      </c>
      <c r="F18" s="1014" t="s">
        <v>1374</v>
      </c>
      <c r="G18" s="1244" t="s">
        <v>16</v>
      </c>
      <c r="H18" s="1245">
        <v>20</v>
      </c>
      <c r="I18" s="1246">
        <v>22</v>
      </c>
      <c r="J18" s="1248">
        <v>14</v>
      </c>
      <c r="K18" s="1246">
        <v>15</v>
      </c>
      <c r="L18" s="1246">
        <v>10</v>
      </c>
      <c r="M18" s="1247">
        <f t="shared" si="0"/>
        <v>81</v>
      </c>
      <c r="N18" s="1247" t="str">
        <f t="shared" si="1"/>
        <v>Tốt</v>
      </c>
      <c r="O18" s="1015" t="s">
        <v>1069</v>
      </c>
      <c r="P18" s="1178"/>
    </row>
    <row r="19" spans="1:30" s="12" customFormat="1" ht="15.75">
      <c r="A19" s="26"/>
      <c r="B19" s="1408" t="s">
        <v>1586</v>
      </c>
      <c r="C19" s="1408"/>
      <c r="D19" s="1408"/>
      <c r="E19" s="27"/>
      <c r="F19" s="27"/>
      <c r="G19" s="27"/>
      <c r="H19" s="28"/>
      <c r="I19" s="28"/>
      <c r="J19" s="28"/>
      <c r="K19" s="28"/>
      <c r="L19" s="28"/>
      <c r="M19" s="28"/>
      <c r="N19" s="28"/>
      <c r="O19" s="17"/>
      <c r="P19" s="17"/>
    </row>
    <row r="20" spans="1:30" s="12" customFormat="1" ht="15.75">
      <c r="A20" s="42"/>
      <c r="B20" s="1408"/>
      <c r="C20" s="1408"/>
      <c r="D20" s="1408"/>
      <c r="E20" s="27"/>
      <c r="F20" s="27"/>
      <c r="G20" s="27"/>
      <c r="H20" s="27"/>
      <c r="I20" s="27"/>
      <c r="J20" s="27"/>
      <c r="K20" s="28"/>
      <c r="L20" s="28"/>
      <c r="M20" s="28"/>
      <c r="N20" s="28"/>
      <c r="O20" s="28"/>
      <c r="P20" s="28"/>
    </row>
    <row r="21" spans="1:30" s="15" customFormat="1" ht="15.75">
      <c r="A21" s="1412" t="s">
        <v>35</v>
      </c>
      <c r="B21" s="1412"/>
      <c r="C21" s="1412"/>
      <c r="D21" s="1412"/>
      <c r="E21" s="1412"/>
      <c r="F21" s="1412"/>
      <c r="I21" s="1412"/>
      <c r="J21" s="1412"/>
      <c r="K21" s="1412"/>
      <c r="L21" s="1412"/>
      <c r="N21" s="1529"/>
      <c r="O21" s="1529"/>
      <c r="P21" s="1529"/>
      <c r="Q21" s="794"/>
    </row>
    <row r="22" spans="1:30" s="15" customFormat="1" ht="15.75">
      <c r="A22" s="1411" t="s">
        <v>26</v>
      </c>
      <c r="B22" s="1411"/>
      <c r="C22" s="1411"/>
      <c r="D22" s="1411"/>
      <c r="E22" s="1411"/>
      <c r="F22" s="1411"/>
      <c r="I22" s="1411"/>
      <c r="J22" s="1411"/>
      <c r="K22" s="1411"/>
      <c r="L22" s="1411"/>
      <c r="M22" s="44"/>
      <c r="N22" s="794"/>
    </row>
    <row r="23" spans="1:30">
      <c r="A23" s="18"/>
      <c r="B23" s="18"/>
      <c r="C23" s="19"/>
      <c r="D23" s="18"/>
      <c r="E23" s="18"/>
      <c r="F23" s="18"/>
      <c r="G23" s="18"/>
      <c r="H23" s="18"/>
      <c r="I23" s="18"/>
      <c r="J23" s="18"/>
      <c r="K23" s="16"/>
      <c r="L23" s="16"/>
      <c r="M23" s="16"/>
      <c r="N23" s="16"/>
      <c r="O23" s="16"/>
      <c r="P23" s="18"/>
      <c r="Q23" s="18"/>
      <c r="R23" s="18"/>
      <c r="S23" s="16"/>
      <c r="T23" s="16"/>
      <c r="U23" s="16"/>
      <c r="V23" s="16"/>
      <c r="W23" s="16"/>
      <c r="X23" s="16"/>
      <c r="Y23" s="17"/>
      <c r="Z23" s="17"/>
      <c r="AA23" s="17"/>
      <c r="AB23" s="17"/>
      <c r="AC23" s="17"/>
      <c r="AD23" s="17"/>
    </row>
    <row r="24" spans="1:30">
      <c r="A24" s="18"/>
      <c r="B24" s="18"/>
      <c r="C24" s="18"/>
      <c r="D24" s="18"/>
      <c r="E24" s="18"/>
      <c r="F24" s="18"/>
      <c r="G24" s="18"/>
      <c r="H24" s="18"/>
      <c r="I24" s="18"/>
      <c r="J24" s="18"/>
      <c r="K24" s="16"/>
      <c r="L24" s="16"/>
      <c r="M24" s="16"/>
      <c r="N24" s="16"/>
      <c r="O24" s="16"/>
      <c r="P24" s="18"/>
      <c r="Q24" s="18"/>
      <c r="R24" s="18"/>
      <c r="S24" s="16"/>
      <c r="T24" s="16"/>
      <c r="U24" s="16"/>
      <c r="V24" s="16"/>
      <c r="W24" s="16"/>
      <c r="X24" s="16"/>
      <c r="Y24" s="17"/>
      <c r="Z24" s="17"/>
      <c r="AA24" s="17"/>
      <c r="AB24" s="17"/>
      <c r="AC24" s="17"/>
      <c r="AD24" s="17"/>
    </row>
    <row r="25" spans="1:30">
      <c r="A25" s="18"/>
      <c r="B25" s="18"/>
      <c r="C25" s="19"/>
      <c r="D25" s="18"/>
      <c r="E25" s="18"/>
      <c r="F25" s="18"/>
      <c r="G25" s="18"/>
      <c r="H25" s="18"/>
      <c r="I25" s="18"/>
      <c r="J25" s="18"/>
      <c r="K25" s="16"/>
      <c r="L25" s="16"/>
      <c r="M25" s="16"/>
      <c r="N25" s="16"/>
      <c r="O25" s="16"/>
      <c r="P25" s="18"/>
      <c r="Q25" s="18"/>
      <c r="R25" s="18"/>
      <c r="S25" s="16"/>
      <c r="T25" s="16"/>
      <c r="U25" s="16"/>
      <c r="V25" s="16"/>
      <c r="W25" s="16"/>
      <c r="X25" s="16"/>
      <c r="Y25" s="17"/>
      <c r="Z25" s="17"/>
      <c r="AA25" s="17"/>
      <c r="AB25" s="17"/>
      <c r="AC25" s="17"/>
      <c r="AD25" s="17"/>
    </row>
    <row r="26" spans="1:30">
      <c r="A26" s="18"/>
      <c r="B26" s="18"/>
      <c r="C26" s="19"/>
      <c r="D26" s="18"/>
      <c r="E26" s="18"/>
      <c r="F26" s="18"/>
      <c r="G26" s="18"/>
      <c r="H26" s="18"/>
      <c r="I26" s="18"/>
      <c r="J26" s="18"/>
      <c r="K26" s="16"/>
      <c r="L26" s="16"/>
      <c r="M26" s="16"/>
      <c r="N26" s="16"/>
      <c r="O26" s="16"/>
      <c r="P26" s="18"/>
      <c r="Q26" s="18"/>
      <c r="R26" s="18"/>
      <c r="S26" s="16"/>
      <c r="T26" s="16"/>
      <c r="U26" s="16"/>
      <c r="V26" s="16"/>
      <c r="W26" s="16"/>
      <c r="X26" s="16"/>
      <c r="Y26" s="17"/>
      <c r="Z26" s="17"/>
      <c r="AA26" s="17"/>
      <c r="AB26" s="17"/>
      <c r="AC26" s="17"/>
      <c r="AD26" s="17"/>
    </row>
    <row r="27" spans="1:30">
      <c r="A27" s="18"/>
      <c r="B27" s="18"/>
      <c r="C27" s="19"/>
      <c r="D27" s="18"/>
      <c r="E27" s="18"/>
      <c r="F27" s="18"/>
      <c r="G27" s="18"/>
      <c r="H27" s="18"/>
      <c r="I27" s="18"/>
      <c r="J27" s="18"/>
      <c r="K27" s="16"/>
      <c r="L27" s="16"/>
      <c r="M27" s="16"/>
      <c r="N27" s="16"/>
      <c r="O27" s="16"/>
      <c r="P27" s="18"/>
      <c r="Q27" s="18"/>
      <c r="R27" s="18"/>
      <c r="S27" s="16"/>
      <c r="T27" s="16"/>
      <c r="U27" s="16"/>
      <c r="V27" s="16"/>
      <c r="W27" s="16"/>
      <c r="X27" s="16"/>
      <c r="Y27" s="17"/>
      <c r="Z27" s="17"/>
      <c r="AA27" s="17"/>
      <c r="AB27" s="17"/>
      <c r="AC27" s="17"/>
      <c r="AD27" s="17"/>
    </row>
    <row r="28" spans="1:30">
      <c r="A28" s="18"/>
      <c r="B28" s="18"/>
      <c r="C28" s="19"/>
      <c r="D28" s="18"/>
      <c r="E28" s="18"/>
      <c r="F28" s="18"/>
      <c r="G28" s="18"/>
      <c r="H28" s="18"/>
      <c r="I28" s="18"/>
      <c r="J28" s="18"/>
      <c r="K28" s="16"/>
      <c r="L28" s="16"/>
      <c r="M28" s="16"/>
      <c r="N28" s="16"/>
      <c r="O28" s="16"/>
      <c r="P28" s="18"/>
      <c r="Q28" s="18"/>
      <c r="R28" s="18"/>
      <c r="S28" s="16"/>
      <c r="T28" s="16"/>
      <c r="U28" s="16"/>
      <c r="V28" s="16"/>
      <c r="W28" s="16"/>
      <c r="X28" s="16"/>
      <c r="Y28" s="17"/>
      <c r="Z28" s="17"/>
      <c r="AA28" s="17"/>
      <c r="AB28" s="17"/>
      <c r="AC28" s="17"/>
      <c r="AD28" s="17"/>
    </row>
    <row r="29" spans="1:30">
      <c r="A29" s="18"/>
      <c r="B29" s="18"/>
      <c r="C29" s="19"/>
      <c r="D29" s="18"/>
      <c r="E29" s="18"/>
      <c r="F29" s="18"/>
      <c r="G29" s="18"/>
      <c r="H29" s="18"/>
      <c r="I29" s="18"/>
      <c r="J29" s="18"/>
      <c r="K29" s="16"/>
      <c r="L29" s="16"/>
      <c r="M29" s="16"/>
      <c r="N29" s="16"/>
      <c r="O29" s="16"/>
      <c r="P29" s="18"/>
      <c r="Q29" s="18"/>
      <c r="R29" s="18"/>
      <c r="S29" s="16"/>
      <c r="T29" s="16"/>
      <c r="U29" s="16"/>
      <c r="V29" s="16"/>
      <c r="W29" s="16"/>
      <c r="X29" s="16"/>
      <c r="Y29" s="17"/>
      <c r="Z29" s="17"/>
      <c r="AA29" s="17"/>
      <c r="AB29" s="17"/>
      <c r="AC29" s="17"/>
      <c r="AD29" s="17"/>
    </row>
    <row r="30" spans="1:30">
      <c r="A30" s="18"/>
      <c r="B30" s="18"/>
      <c r="C30" s="19"/>
      <c r="D30" s="18"/>
      <c r="E30" s="18"/>
      <c r="F30" s="18"/>
      <c r="G30" s="18"/>
      <c r="H30" s="18"/>
      <c r="I30" s="18"/>
      <c r="J30" s="18"/>
      <c r="K30" s="16"/>
      <c r="L30" s="16"/>
      <c r="M30" s="16"/>
      <c r="N30" s="16"/>
      <c r="O30" s="16"/>
      <c r="P30" s="18"/>
      <c r="Q30" s="18"/>
      <c r="R30" s="18"/>
      <c r="S30" s="16"/>
      <c r="T30" s="16"/>
      <c r="U30" s="16"/>
      <c r="V30" s="16"/>
      <c r="W30" s="16"/>
      <c r="X30" s="16"/>
      <c r="Y30" s="17"/>
      <c r="Z30" s="17"/>
      <c r="AA30" s="17"/>
      <c r="AB30" s="17"/>
      <c r="AC30" s="17"/>
      <c r="AD30" s="17"/>
    </row>
    <row r="31" spans="1:30">
      <c r="A31" s="18"/>
      <c r="B31" s="18"/>
      <c r="C31" s="19"/>
      <c r="D31" s="18"/>
      <c r="E31" s="18"/>
      <c r="F31" s="18"/>
      <c r="G31" s="18"/>
      <c r="H31" s="18"/>
      <c r="I31" s="18"/>
      <c r="J31" s="18"/>
      <c r="K31" s="16"/>
      <c r="L31" s="16"/>
      <c r="M31" s="16"/>
      <c r="N31" s="16"/>
      <c r="O31" s="16"/>
      <c r="P31" s="18"/>
      <c r="Q31" s="18"/>
      <c r="R31" s="18"/>
      <c r="S31" s="16"/>
      <c r="T31" s="16"/>
      <c r="U31" s="16"/>
      <c r="V31" s="16"/>
      <c r="W31" s="16"/>
      <c r="X31" s="16"/>
      <c r="Y31" s="17"/>
      <c r="Z31" s="17"/>
      <c r="AA31" s="17"/>
      <c r="AB31" s="17"/>
      <c r="AC31" s="17"/>
      <c r="AD31" s="17"/>
    </row>
    <row r="32" spans="1:30">
      <c r="A32" s="18"/>
      <c r="B32" s="18"/>
      <c r="C32" s="19"/>
      <c r="D32" s="18"/>
      <c r="E32" s="18"/>
      <c r="F32" s="18"/>
      <c r="G32" s="18"/>
      <c r="H32" s="18"/>
      <c r="I32" s="18"/>
      <c r="J32" s="18"/>
      <c r="K32" s="16"/>
      <c r="L32" s="16"/>
      <c r="M32" s="16"/>
      <c r="N32" s="16"/>
      <c r="O32" s="16"/>
      <c r="P32" s="18"/>
      <c r="Q32" s="18"/>
      <c r="R32" s="18"/>
      <c r="S32" s="16"/>
      <c r="T32" s="16"/>
      <c r="U32" s="16"/>
      <c r="V32" s="16"/>
      <c r="W32" s="16"/>
      <c r="X32" s="16"/>
      <c r="Y32" s="17"/>
      <c r="Z32" s="17"/>
      <c r="AA32" s="17"/>
      <c r="AB32" s="17"/>
      <c r="AC32" s="17"/>
      <c r="AD32" s="17"/>
    </row>
    <row r="33" spans="1:30">
      <c r="A33" s="18"/>
      <c r="B33" s="18"/>
      <c r="C33" s="19"/>
      <c r="D33" s="18"/>
      <c r="E33" s="18"/>
      <c r="F33" s="18"/>
      <c r="G33" s="18"/>
      <c r="H33" s="18"/>
      <c r="I33" s="18"/>
      <c r="J33" s="18"/>
      <c r="K33" s="16"/>
      <c r="L33" s="16"/>
      <c r="M33" s="16"/>
      <c r="N33" s="16"/>
      <c r="O33" s="16"/>
      <c r="P33" s="18"/>
      <c r="Q33" s="18"/>
      <c r="R33" s="18"/>
      <c r="S33" s="16"/>
      <c r="T33" s="16"/>
      <c r="U33" s="16"/>
      <c r="V33" s="16"/>
      <c r="W33" s="16"/>
      <c r="X33" s="16"/>
      <c r="Y33" s="17"/>
      <c r="Z33" s="17"/>
      <c r="AA33" s="17"/>
      <c r="AB33" s="17"/>
      <c r="AC33" s="17"/>
      <c r="AD33" s="17"/>
    </row>
    <row r="34" spans="1:30">
      <c r="A34" s="18"/>
      <c r="B34" s="18"/>
      <c r="C34" s="19"/>
      <c r="D34" s="18"/>
      <c r="E34" s="18"/>
      <c r="F34" s="18"/>
      <c r="G34" s="18"/>
      <c r="H34" s="18"/>
      <c r="I34" s="18"/>
      <c r="J34" s="18"/>
      <c r="K34" s="16"/>
      <c r="L34" s="16"/>
      <c r="M34" s="16"/>
      <c r="N34" s="16"/>
      <c r="O34" s="16"/>
      <c r="P34" s="18"/>
      <c r="Q34" s="18"/>
      <c r="R34" s="18"/>
      <c r="S34" s="16"/>
      <c r="T34" s="16"/>
      <c r="U34" s="16"/>
      <c r="V34" s="16"/>
      <c r="W34" s="16"/>
      <c r="X34" s="16"/>
      <c r="Y34" s="17"/>
      <c r="Z34" s="17"/>
      <c r="AA34" s="17"/>
      <c r="AB34" s="17"/>
      <c r="AC34" s="17"/>
      <c r="AD34" s="17"/>
    </row>
    <row r="35" spans="1:30">
      <c r="A35" s="18"/>
      <c r="B35" s="18"/>
      <c r="C35" s="19"/>
      <c r="D35" s="18"/>
      <c r="E35" s="18"/>
      <c r="F35" s="18"/>
      <c r="G35" s="18"/>
      <c r="H35" s="18"/>
      <c r="I35" s="18"/>
      <c r="J35" s="18"/>
      <c r="K35" s="16"/>
      <c r="L35" s="16"/>
      <c r="M35" s="16"/>
      <c r="N35" s="16"/>
      <c r="O35" s="16"/>
    </row>
    <row r="36" spans="1:30">
      <c r="A36" s="18"/>
      <c r="B36" s="18"/>
      <c r="C36" s="19"/>
      <c r="D36" s="18"/>
      <c r="E36" s="18"/>
      <c r="F36" s="18"/>
      <c r="G36" s="18"/>
      <c r="H36" s="18"/>
      <c r="I36" s="18"/>
      <c r="J36" s="18"/>
      <c r="K36" s="16"/>
      <c r="L36" s="16"/>
      <c r="M36" s="16"/>
      <c r="N36" s="16"/>
      <c r="O36" s="16"/>
    </row>
    <row r="37" spans="1:30">
      <c r="A37" s="18"/>
      <c r="B37" s="18"/>
      <c r="C37" s="19"/>
      <c r="D37" s="18"/>
      <c r="E37" s="18"/>
      <c r="F37" s="18"/>
      <c r="G37" s="18"/>
      <c r="H37" s="18"/>
      <c r="I37" s="18"/>
      <c r="J37" s="18"/>
      <c r="K37" s="16"/>
      <c r="L37" s="16"/>
      <c r="M37" s="16"/>
      <c r="N37" s="16"/>
      <c r="O37" s="16"/>
    </row>
    <row r="38" spans="1:30">
      <c r="A38" s="18"/>
      <c r="B38" s="18"/>
      <c r="C38" s="19"/>
      <c r="D38" s="18"/>
      <c r="E38" s="18"/>
      <c r="F38" s="18"/>
      <c r="G38" s="18"/>
      <c r="H38" s="18"/>
      <c r="I38" s="18"/>
      <c r="J38" s="18"/>
      <c r="K38" s="16"/>
      <c r="L38" s="16"/>
      <c r="M38" s="16"/>
      <c r="N38" s="16"/>
      <c r="O38" s="16"/>
    </row>
    <row r="39" spans="1:30">
      <c r="A39" s="18"/>
      <c r="B39" s="18"/>
      <c r="C39" s="19"/>
      <c r="D39" s="18"/>
      <c r="E39" s="18"/>
      <c r="F39" s="18"/>
      <c r="G39" s="18"/>
      <c r="H39" s="18"/>
      <c r="I39" s="18"/>
      <c r="J39" s="18"/>
      <c r="K39" s="16"/>
      <c r="L39" s="16"/>
      <c r="M39" s="16"/>
      <c r="N39" s="16"/>
      <c r="O39" s="16"/>
    </row>
    <row r="40" spans="1:30">
      <c r="A40" s="18"/>
      <c r="B40" s="18"/>
      <c r="C40" s="19"/>
      <c r="D40" s="18"/>
      <c r="E40" s="18"/>
      <c r="F40" s="18"/>
      <c r="G40" s="18"/>
      <c r="H40" s="18"/>
      <c r="I40" s="18"/>
      <c r="J40" s="18"/>
      <c r="K40" s="16"/>
      <c r="L40" s="16"/>
      <c r="M40" s="16"/>
      <c r="N40" s="16"/>
      <c r="O40" s="16"/>
    </row>
    <row r="41" spans="1:30">
      <c r="A41" s="18"/>
      <c r="B41" s="18"/>
      <c r="C41" s="19"/>
      <c r="D41" s="18"/>
      <c r="E41" s="18"/>
      <c r="F41" s="18"/>
      <c r="G41" s="18"/>
      <c r="H41" s="18"/>
      <c r="I41" s="18"/>
      <c r="J41" s="18"/>
      <c r="K41" s="16"/>
      <c r="L41" s="16"/>
      <c r="M41" s="16"/>
      <c r="N41" s="16"/>
      <c r="O41" s="16"/>
      <c r="Q41" s="8" t="s">
        <v>36</v>
      </c>
    </row>
    <row r="42" spans="1:30" s="20" customFormat="1" ht="15.75">
      <c r="A42" s="18"/>
      <c r="B42" s="18"/>
      <c r="C42" s="19"/>
      <c r="D42" s="18"/>
      <c r="E42" s="18"/>
      <c r="F42" s="18"/>
      <c r="G42" s="18"/>
      <c r="H42" s="18"/>
      <c r="I42" s="18"/>
      <c r="J42" s="18"/>
      <c r="K42" s="16"/>
      <c r="L42" s="16"/>
      <c r="M42" s="16"/>
      <c r="N42" s="16"/>
      <c r="O42" s="16"/>
    </row>
    <row r="43" spans="1:30" s="20" customFormat="1" ht="15.75">
      <c r="A43" s="18"/>
      <c r="B43" s="18"/>
      <c r="C43" s="19"/>
      <c r="D43" s="18"/>
      <c r="E43" s="18"/>
      <c r="F43" s="18"/>
      <c r="G43" s="18"/>
      <c r="H43" s="18"/>
      <c r="I43" s="18"/>
      <c r="J43" s="18"/>
      <c r="K43" s="16"/>
      <c r="L43" s="16"/>
      <c r="M43" s="16"/>
      <c r="N43" s="16"/>
      <c r="O43" s="16"/>
    </row>
    <row r="44" spans="1:30">
      <c r="A44" s="18"/>
      <c r="B44" s="18"/>
      <c r="C44" s="19"/>
      <c r="D44" s="18"/>
      <c r="E44" s="18"/>
      <c r="F44" s="18"/>
      <c r="G44" s="18"/>
      <c r="H44" s="18"/>
      <c r="I44" s="18"/>
      <c r="J44" s="18"/>
      <c r="K44" s="16"/>
      <c r="L44" s="16"/>
      <c r="M44" s="16"/>
      <c r="N44" s="16"/>
      <c r="O44" s="16"/>
    </row>
    <row r="45" spans="1:30">
      <c r="A45" s="18"/>
      <c r="B45" s="18"/>
      <c r="C45" s="19"/>
      <c r="D45" s="18"/>
      <c r="E45" s="18"/>
      <c r="F45" s="18"/>
      <c r="G45" s="18"/>
      <c r="H45" s="18"/>
      <c r="I45" s="18"/>
      <c r="J45" s="18"/>
      <c r="K45" s="16"/>
      <c r="L45" s="16"/>
      <c r="M45" s="16"/>
      <c r="N45" s="16"/>
      <c r="O45" s="16"/>
    </row>
    <row r="46" spans="1:30">
      <c r="A46" s="18"/>
      <c r="B46" s="18"/>
      <c r="C46" s="19"/>
      <c r="D46" s="18"/>
      <c r="E46" s="18"/>
      <c r="F46" s="18"/>
      <c r="G46" s="18"/>
      <c r="H46" s="18"/>
      <c r="I46" s="18"/>
      <c r="J46" s="18"/>
      <c r="K46" s="16"/>
      <c r="L46" s="16"/>
      <c r="M46" s="16"/>
      <c r="N46" s="16"/>
      <c r="O46" s="16"/>
    </row>
    <row r="47" spans="1:30">
      <c r="A47" s="18"/>
      <c r="B47" s="18"/>
      <c r="C47" s="19"/>
      <c r="D47" s="18"/>
      <c r="E47" s="18"/>
      <c r="F47" s="18"/>
      <c r="G47" s="18"/>
      <c r="H47" s="18"/>
      <c r="I47" s="18"/>
      <c r="J47" s="18"/>
      <c r="K47" s="16"/>
      <c r="L47" s="16"/>
      <c r="M47" s="16"/>
      <c r="N47" s="16"/>
      <c r="O47" s="16"/>
    </row>
    <row r="48" spans="1:30">
      <c r="A48" s="18"/>
      <c r="B48" s="18"/>
      <c r="C48" s="19"/>
      <c r="D48" s="18"/>
      <c r="E48" s="21"/>
      <c r="F48" s="21"/>
      <c r="G48" s="18"/>
      <c r="H48" s="18"/>
      <c r="I48" s="18"/>
      <c r="J48" s="18"/>
      <c r="K48" s="16"/>
      <c r="L48" s="16"/>
      <c r="M48" s="16"/>
      <c r="N48" s="16"/>
      <c r="O48" s="16"/>
    </row>
    <row r="49" spans="1:15">
      <c r="A49" s="18"/>
      <c r="B49" s="18"/>
      <c r="C49" s="19"/>
      <c r="D49" s="18"/>
      <c r="E49" s="18"/>
      <c r="F49" s="18"/>
      <c r="G49" s="18"/>
      <c r="H49" s="18"/>
      <c r="I49" s="18"/>
      <c r="J49" s="18"/>
      <c r="K49" s="16"/>
      <c r="L49" s="16"/>
      <c r="M49" s="16"/>
      <c r="N49" s="16"/>
      <c r="O49" s="16"/>
    </row>
    <row r="50" spans="1:15">
      <c r="A50" s="18"/>
      <c r="B50" s="18"/>
      <c r="C50" s="19"/>
      <c r="D50" s="18"/>
      <c r="E50" s="18"/>
      <c r="F50" s="18"/>
      <c r="G50" s="18"/>
      <c r="H50" s="18"/>
      <c r="I50" s="18"/>
      <c r="J50" s="18"/>
      <c r="K50" s="16"/>
      <c r="L50" s="16"/>
      <c r="M50" s="16"/>
      <c r="N50" s="16"/>
      <c r="O50" s="16"/>
    </row>
    <row r="51" spans="1:15">
      <c r="A51" s="18"/>
      <c r="B51" s="18"/>
      <c r="C51" s="19"/>
      <c r="D51" s="18"/>
      <c r="E51" s="18"/>
      <c r="F51" s="18"/>
      <c r="G51" s="18"/>
      <c r="H51" s="18"/>
      <c r="I51" s="18"/>
      <c r="J51" s="18"/>
      <c r="K51" s="16"/>
      <c r="L51" s="16"/>
      <c r="M51" s="16"/>
      <c r="N51" s="16"/>
      <c r="O51" s="16"/>
    </row>
    <row r="52" spans="1:15">
      <c r="A52" s="18"/>
      <c r="B52" s="18"/>
      <c r="C52" s="19"/>
      <c r="D52" s="18"/>
      <c r="E52" s="18"/>
      <c r="F52" s="18"/>
      <c r="G52" s="18"/>
      <c r="H52" s="18"/>
      <c r="I52" s="18"/>
      <c r="J52" s="18"/>
      <c r="K52" s="16"/>
      <c r="L52" s="16"/>
      <c r="M52" s="16"/>
      <c r="N52" s="16"/>
      <c r="O52" s="16"/>
    </row>
    <row r="53" spans="1:15">
      <c r="A53" s="18"/>
      <c r="B53" s="18"/>
      <c r="C53" s="19"/>
      <c r="D53" s="18"/>
      <c r="E53" s="18"/>
      <c r="F53" s="18"/>
      <c r="G53" s="18"/>
      <c r="H53" s="18"/>
      <c r="I53" s="18"/>
      <c r="J53" s="18"/>
      <c r="K53" s="16"/>
      <c r="L53" s="16"/>
      <c r="M53" s="16"/>
      <c r="N53" s="16"/>
      <c r="O53" s="16"/>
    </row>
    <row r="54" spans="1:15">
      <c r="A54" s="18"/>
      <c r="B54" s="18"/>
      <c r="C54" s="19"/>
      <c r="D54" s="18"/>
      <c r="E54" s="18"/>
      <c r="F54" s="18"/>
      <c r="G54" s="18"/>
      <c r="H54" s="18"/>
      <c r="I54" s="18"/>
      <c r="J54" s="18"/>
      <c r="K54" s="16"/>
      <c r="L54" s="16"/>
      <c r="M54" s="16"/>
      <c r="N54" s="16"/>
      <c r="O54" s="16"/>
    </row>
    <row r="55" spans="1:15">
      <c r="E55" s="8"/>
      <c r="F55" s="8"/>
    </row>
    <row r="56" spans="1:15">
      <c r="E56" s="8"/>
      <c r="F56" s="8"/>
    </row>
    <row r="57" spans="1:15">
      <c r="E57" s="8"/>
      <c r="F57" s="8"/>
    </row>
    <row r="58" spans="1:15">
      <c r="E58" s="8"/>
      <c r="F58" s="8"/>
    </row>
    <row r="59" spans="1:15" ht="15.75">
      <c r="A59" s="22"/>
      <c r="O59" s="20"/>
    </row>
    <row r="60" spans="1:15" ht="15.75">
      <c r="A60" s="793"/>
      <c r="O60" s="20"/>
    </row>
    <row r="61" spans="1:15">
      <c r="G61" s="57"/>
      <c r="N61" s="57"/>
    </row>
    <row r="62" spans="1:15">
      <c r="H62" s="57"/>
      <c r="I62" s="57"/>
      <c r="J62" s="57"/>
      <c r="K62" s="57"/>
      <c r="L62" s="57"/>
      <c r="O62" s="57"/>
    </row>
    <row r="63" spans="1:15">
      <c r="H63" s="57"/>
      <c r="I63" s="57"/>
      <c r="J63" s="57"/>
      <c r="K63" s="57"/>
      <c r="L63" s="57"/>
      <c r="O63" s="57"/>
    </row>
    <row r="64" spans="1:15">
      <c r="H64" s="57"/>
      <c r="I64" s="57"/>
      <c r="J64" s="57"/>
      <c r="K64" s="57"/>
      <c r="L64" s="57"/>
      <c r="O64" s="57"/>
    </row>
    <row r="65" spans="2:15" ht="15.75">
      <c r="H65" s="57"/>
      <c r="I65" s="57"/>
      <c r="J65" s="57"/>
      <c r="K65" s="57"/>
      <c r="L65" s="57"/>
      <c r="M65" s="24"/>
      <c r="N65" s="20"/>
      <c r="O65" s="793"/>
    </row>
    <row r="67" spans="2:15">
      <c r="B67" s="57"/>
      <c r="G67" s="25"/>
    </row>
    <row r="68" spans="2:15">
      <c r="B68" s="57"/>
      <c r="G68" s="25"/>
    </row>
    <row r="69" spans="2:15">
      <c r="B69" s="57"/>
      <c r="G69" s="25"/>
    </row>
  </sheetData>
  <mergeCells count="29">
    <mergeCell ref="A7:O7"/>
    <mergeCell ref="J1:N1"/>
    <mergeCell ref="B2:C2"/>
    <mergeCell ref="J3:N3"/>
    <mergeCell ref="J5:N5"/>
    <mergeCell ref="A6:O6"/>
    <mergeCell ref="A8:O8"/>
    <mergeCell ref="A9:O9"/>
    <mergeCell ref="A10:O10"/>
    <mergeCell ref="A11:A12"/>
    <mergeCell ref="B11:B12"/>
    <mergeCell ref="C11:D12"/>
    <mergeCell ref="E11:E12"/>
    <mergeCell ref="F11:F12"/>
    <mergeCell ref="G11:G12"/>
    <mergeCell ref="H11:L11"/>
    <mergeCell ref="M11:M12"/>
    <mergeCell ref="N11:N12"/>
    <mergeCell ref="O11:O12"/>
    <mergeCell ref="A22:C22"/>
    <mergeCell ref="D22:F22"/>
    <mergeCell ref="I22:L22"/>
    <mergeCell ref="P11:P12"/>
    <mergeCell ref="B19:D19"/>
    <mergeCell ref="A21:C21"/>
    <mergeCell ref="D21:F21"/>
    <mergeCell ref="I21:L21"/>
    <mergeCell ref="N21:P21"/>
    <mergeCell ref="B20:D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opLeftCell="C28" workbookViewId="0">
      <selection activeCell="P43" sqref="P43"/>
    </sheetView>
  </sheetViews>
  <sheetFormatPr defaultRowHeight="15.75"/>
  <cols>
    <col min="1" max="1" width="5.140625" style="1250" bestFit="1" customWidth="1"/>
    <col min="2" max="2" width="14.140625" style="20" customWidth="1"/>
    <col min="3" max="3" width="22.7109375" style="20" customWidth="1"/>
    <col min="4" max="4" width="10.5703125" style="20" customWidth="1"/>
    <col min="5" max="5" width="7.5703125" style="1250" customWidth="1"/>
    <col min="6" max="6" width="12" style="1250" customWidth="1"/>
    <col min="7" max="7" width="8.85546875" style="20" customWidth="1"/>
    <col min="8" max="8" width="6.28515625" style="20" customWidth="1"/>
    <col min="9" max="9" width="8.140625" style="20" customWidth="1"/>
    <col min="10" max="10" width="6.28515625" style="20" customWidth="1"/>
    <col min="11" max="11" width="6.140625" style="20" customWidth="1"/>
    <col min="12" max="12" width="6.28515625" style="20" customWidth="1"/>
    <col min="13" max="13" width="7.5703125" style="20" bestFit="1" customWidth="1"/>
    <col min="14" max="14" width="11.85546875" style="20" customWidth="1"/>
    <col min="15" max="15" width="11" style="20" customWidth="1"/>
    <col min="16" max="16" width="89.140625" style="20" customWidth="1"/>
    <col min="17" max="241" width="9.140625" style="20"/>
    <col min="242" max="242" width="6" style="20" customWidth="1"/>
    <col min="243" max="243" width="11.140625" style="20" customWidth="1"/>
    <col min="244" max="244" width="19" style="20" customWidth="1"/>
    <col min="245" max="245" width="8.7109375" style="20" customWidth="1"/>
    <col min="246" max="246" width="0" style="20" hidden="1" customWidth="1"/>
    <col min="247" max="247" width="6.28515625" style="20" customWidth="1"/>
    <col min="248" max="248" width="11.5703125" style="20" customWidth="1"/>
    <col min="249" max="249" width="7.5703125" style="20" customWidth="1"/>
    <col min="250" max="250" width="6.140625" style="20" customWidth="1"/>
    <col min="251" max="251" width="6.28515625" style="20" customWidth="1"/>
    <col min="252" max="252" width="6.140625" style="20" customWidth="1"/>
    <col min="253" max="253" width="6.7109375" style="20" customWidth="1"/>
    <col min="254" max="254" width="6.28515625" style="20" customWidth="1"/>
    <col min="255" max="255" width="10.28515625" style="20" customWidth="1"/>
    <col min="256" max="256" width="10.42578125" style="20" customWidth="1"/>
    <col min="257" max="257" width="12" style="20" customWidth="1"/>
    <col min="258" max="497" width="9.140625" style="20"/>
    <col min="498" max="498" width="6" style="20" customWidth="1"/>
    <col min="499" max="499" width="11.140625" style="20" customWidth="1"/>
    <col min="500" max="500" width="19" style="20" customWidth="1"/>
    <col min="501" max="501" width="8.7109375" style="20" customWidth="1"/>
    <col min="502" max="502" width="0" style="20" hidden="1" customWidth="1"/>
    <col min="503" max="503" width="6.28515625" style="20" customWidth="1"/>
    <col min="504" max="504" width="11.5703125" style="20" customWidth="1"/>
    <col min="505" max="505" width="7.5703125" style="20" customWidth="1"/>
    <col min="506" max="506" width="6.140625" style="20" customWidth="1"/>
    <col min="507" max="507" width="6.28515625" style="20" customWidth="1"/>
    <col min="508" max="508" width="6.140625" style="20" customWidth="1"/>
    <col min="509" max="509" width="6.7109375" style="20" customWidth="1"/>
    <col min="510" max="510" width="6.28515625" style="20" customWidth="1"/>
    <col min="511" max="511" width="10.28515625" style="20" customWidth="1"/>
    <col min="512" max="512" width="10.42578125" style="20" customWidth="1"/>
    <col min="513" max="513" width="12" style="20" customWidth="1"/>
    <col min="514" max="753" width="9.140625" style="20"/>
    <col min="754" max="754" width="6" style="20" customWidth="1"/>
    <col min="755" max="755" width="11.140625" style="20" customWidth="1"/>
    <col min="756" max="756" width="19" style="20" customWidth="1"/>
    <col min="757" max="757" width="8.7109375" style="20" customWidth="1"/>
    <col min="758" max="758" width="0" style="20" hidden="1" customWidth="1"/>
    <col min="759" max="759" width="6.28515625" style="20" customWidth="1"/>
    <col min="760" max="760" width="11.5703125" style="20" customWidth="1"/>
    <col min="761" max="761" width="7.5703125" style="20" customWidth="1"/>
    <col min="762" max="762" width="6.140625" style="20" customWidth="1"/>
    <col min="763" max="763" width="6.28515625" style="20" customWidth="1"/>
    <col min="764" max="764" width="6.140625" style="20" customWidth="1"/>
    <col min="765" max="765" width="6.7109375" style="20" customWidth="1"/>
    <col min="766" max="766" width="6.28515625" style="20" customWidth="1"/>
    <col min="767" max="767" width="10.28515625" style="20" customWidth="1"/>
    <col min="768" max="768" width="10.42578125" style="20" customWidth="1"/>
    <col min="769" max="769" width="12" style="20" customWidth="1"/>
    <col min="770" max="1009" width="9.140625" style="20"/>
    <col min="1010" max="1010" width="6" style="20" customWidth="1"/>
    <col min="1011" max="1011" width="11.140625" style="20" customWidth="1"/>
    <col min="1012" max="1012" width="19" style="20" customWidth="1"/>
    <col min="1013" max="1013" width="8.7109375" style="20" customWidth="1"/>
    <col min="1014" max="1014" width="0" style="20" hidden="1" customWidth="1"/>
    <col min="1015" max="1015" width="6.28515625" style="20" customWidth="1"/>
    <col min="1016" max="1016" width="11.5703125" style="20" customWidth="1"/>
    <col min="1017" max="1017" width="7.5703125" style="20" customWidth="1"/>
    <col min="1018" max="1018" width="6.140625" style="20" customWidth="1"/>
    <col min="1019" max="1019" width="6.28515625" style="20" customWidth="1"/>
    <col min="1020" max="1020" width="6.140625" style="20" customWidth="1"/>
    <col min="1021" max="1021" width="6.7109375" style="20" customWidth="1"/>
    <col min="1022" max="1022" width="6.28515625" style="20" customWidth="1"/>
    <col min="1023" max="1023" width="10.28515625" style="20" customWidth="1"/>
    <col min="1024" max="1024" width="10.42578125" style="20" customWidth="1"/>
    <col min="1025" max="1025" width="12" style="20" customWidth="1"/>
    <col min="1026" max="1265" width="9.140625" style="20"/>
    <col min="1266" max="1266" width="6" style="20" customWidth="1"/>
    <col min="1267" max="1267" width="11.140625" style="20" customWidth="1"/>
    <col min="1268" max="1268" width="19" style="20" customWidth="1"/>
    <col min="1269" max="1269" width="8.7109375" style="20" customWidth="1"/>
    <col min="1270" max="1270" width="0" style="20" hidden="1" customWidth="1"/>
    <col min="1271" max="1271" width="6.28515625" style="20" customWidth="1"/>
    <col min="1272" max="1272" width="11.5703125" style="20" customWidth="1"/>
    <col min="1273" max="1273" width="7.5703125" style="20" customWidth="1"/>
    <col min="1274" max="1274" width="6.140625" style="20" customWidth="1"/>
    <col min="1275" max="1275" width="6.28515625" style="20" customWidth="1"/>
    <col min="1276" max="1276" width="6.140625" style="20" customWidth="1"/>
    <col min="1277" max="1277" width="6.7109375" style="20" customWidth="1"/>
    <col min="1278" max="1278" width="6.28515625" style="20" customWidth="1"/>
    <col min="1279" max="1279" width="10.28515625" style="20" customWidth="1"/>
    <col min="1280" max="1280" width="10.42578125" style="20" customWidth="1"/>
    <col min="1281" max="1281" width="12" style="20" customWidth="1"/>
    <col min="1282" max="1521" width="9.140625" style="20"/>
    <col min="1522" max="1522" width="6" style="20" customWidth="1"/>
    <col min="1523" max="1523" width="11.140625" style="20" customWidth="1"/>
    <col min="1524" max="1524" width="19" style="20" customWidth="1"/>
    <col min="1525" max="1525" width="8.7109375" style="20" customWidth="1"/>
    <col min="1526" max="1526" width="0" style="20" hidden="1" customWidth="1"/>
    <col min="1527" max="1527" width="6.28515625" style="20" customWidth="1"/>
    <col min="1528" max="1528" width="11.5703125" style="20" customWidth="1"/>
    <col min="1529" max="1529" width="7.5703125" style="20" customWidth="1"/>
    <col min="1530" max="1530" width="6.140625" style="20" customWidth="1"/>
    <col min="1531" max="1531" width="6.28515625" style="20" customWidth="1"/>
    <col min="1532" max="1532" width="6.140625" style="20" customWidth="1"/>
    <col min="1533" max="1533" width="6.7109375" style="20" customWidth="1"/>
    <col min="1534" max="1534" width="6.28515625" style="20" customWidth="1"/>
    <col min="1535" max="1535" width="10.28515625" style="20" customWidth="1"/>
    <col min="1536" max="1536" width="10.42578125" style="20" customWidth="1"/>
    <col min="1537" max="1537" width="12" style="20" customWidth="1"/>
    <col min="1538" max="1777" width="9.140625" style="20"/>
    <col min="1778" max="1778" width="6" style="20" customWidth="1"/>
    <col min="1779" max="1779" width="11.140625" style="20" customWidth="1"/>
    <col min="1780" max="1780" width="19" style="20" customWidth="1"/>
    <col min="1781" max="1781" width="8.7109375" style="20" customWidth="1"/>
    <col min="1782" max="1782" width="0" style="20" hidden="1" customWidth="1"/>
    <col min="1783" max="1783" width="6.28515625" style="20" customWidth="1"/>
    <col min="1784" max="1784" width="11.5703125" style="20" customWidth="1"/>
    <col min="1785" max="1785" width="7.5703125" style="20" customWidth="1"/>
    <col min="1786" max="1786" width="6.140625" style="20" customWidth="1"/>
    <col min="1787" max="1787" width="6.28515625" style="20" customWidth="1"/>
    <col min="1788" max="1788" width="6.140625" style="20" customWidth="1"/>
    <col min="1789" max="1789" width="6.7109375" style="20" customWidth="1"/>
    <col min="1790" max="1790" width="6.28515625" style="20" customWidth="1"/>
    <col min="1791" max="1791" width="10.28515625" style="20" customWidth="1"/>
    <col min="1792" max="1792" width="10.42578125" style="20" customWidth="1"/>
    <col min="1793" max="1793" width="12" style="20" customWidth="1"/>
    <col min="1794" max="2033" width="9.140625" style="20"/>
    <col min="2034" max="2034" width="6" style="20" customWidth="1"/>
    <col min="2035" max="2035" width="11.140625" style="20" customWidth="1"/>
    <col min="2036" max="2036" width="19" style="20" customWidth="1"/>
    <col min="2037" max="2037" width="8.7109375" style="20" customWidth="1"/>
    <col min="2038" max="2038" width="0" style="20" hidden="1" customWidth="1"/>
    <col min="2039" max="2039" width="6.28515625" style="20" customWidth="1"/>
    <col min="2040" max="2040" width="11.5703125" style="20" customWidth="1"/>
    <col min="2041" max="2041" width="7.5703125" style="20" customWidth="1"/>
    <col min="2042" max="2042" width="6.140625" style="20" customWidth="1"/>
    <col min="2043" max="2043" width="6.28515625" style="20" customWidth="1"/>
    <col min="2044" max="2044" width="6.140625" style="20" customWidth="1"/>
    <col min="2045" max="2045" width="6.7109375" style="20" customWidth="1"/>
    <col min="2046" max="2046" width="6.28515625" style="20" customWidth="1"/>
    <col min="2047" max="2047" width="10.28515625" style="20" customWidth="1"/>
    <col min="2048" max="2048" width="10.42578125" style="20" customWidth="1"/>
    <col min="2049" max="2049" width="12" style="20" customWidth="1"/>
    <col min="2050" max="2289" width="9.140625" style="20"/>
    <col min="2290" max="2290" width="6" style="20" customWidth="1"/>
    <col min="2291" max="2291" width="11.140625" style="20" customWidth="1"/>
    <col min="2292" max="2292" width="19" style="20" customWidth="1"/>
    <col min="2293" max="2293" width="8.7109375" style="20" customWidth="1"/>
    <col min="2294" max="2294" width="0" style="20" hidden="1" customWidth="1"/>
    <col min="2295" max="2295" width="6.28515625" style="20" customWidth="1"/>
    <col min="2296" max="2296" width="11.5703125" style="20" customWidth="1"/>
    <col min="2297" max="2297" width="7.5703125" style="20" customWidth="1"/>
    <col min="2298" max="2298" width="6.140625" style="20" customWidth="1"/>
    <col min="2299" max="2299" width="6.28515625" style="20" customWidth="1"/>
    <col min="2300" max="2300" width="6.140625" style="20" customWidth="1"/>
    <col min="2301" max="2301" width="6.7109375" style="20" customWidth="1"/>
    <col min="2302" max="2302" width="6.28515625" style="20" customWidth="1"/>
    <col min="2303" max="2303" width="10.28515625" style="20" customWidth="1"/>
    <col min="2304" max="2304" width="10.42578125" style="20" customWidth="1"/>
    <col min="2305" max="2305" width="12" style="20" customWidth="1"/>
    <col min="2306" max="2545" width="9.140625" style="20"/>
    <col min="2546" max="2546" width="6" style="20" customWidth="1"/>
    <col min="2547" max="2547" width="11.140625" style="20" customWidth="1"/>
    <col min="2548" max="2548" width="19" style="20" customWidth="1"/>
    <col min="2549" max="2549" width="8.7109375" style="20" customWidth="1"/>
    <col min="2550" max="2550" width="0" style="20" hidden="1" customWidth="1"/>
    <col min="2551" max="2551" width="6.28515625" style="20" customWidth="1"/>
    <col min="2552" max="2552" width="11.5703125" style="20" customWidth="1"/>
    <col min="2553" max="2553" width="7.5703125" style="20" customWidth="1"/>
    <col min="2554" max="2554" width="6.140625" style="20" customWidth="1"/>
    <col min="2555" max="2555" width="6.28515625" style="20" customWidth="1"/>
    <col min="2556" max="2556" width="6.140625" style="20" customWidth="1"/>
    <col min="2557" max="2557" width="6.7109375" style="20" customWidth="1"/>
    <col min="2558" max="2558" width="6.28515625" style="20" customWidth="1"/>
    <col min="2559" max="2559" width="10.28515625" style="20" customWidth="1"/>
    <col min="2560" max="2560" width="10.42578125" style="20" customWidth="1"/>
    <col min="2561" max="2561" width="12" style="20" customWidth="1"/>
    <col min="2562" max="2801" width="9.140625" style="20"/>
    <col min="2802" max="2802" width="6" style="20" customWidth="1"/>
    <col min="2803" max="2803" width="11.140625" style="20" customWidth="1"/>
    <col min="2804" max="2804" width="19" style="20" customWidth="1"/>
    <col min="2805" max="2805" width="8.7109375" style="20" customWidth="1"/>
    <col min="2806" max="2806" width="0" style="20" hidden="1" customWidth="1"/>
    <col min="2807" max="2807" width="6.28515625" style="20" customWidth="1"/>
    <col min="2808" max="2808" width="11.5703125" style="20" customWidth="1"/>
    <col min="2809" max="2809" width="7.5703125" style="20" customWidth="1"/>
    <col min="2810" max="2810" width="6.140625" style="20" customWidth="1"/>
    <col min="2811" max="2811" width="6.28515625" style="20" customWidth="1"/>
    <col min="2812" max="2812" width="6.140625" style="20" customWidth="1"/>
    <col min="2813" max="2813" width="6.7109375" style="20" customWidth="1"/>
    <col min="2814" max="2814" width="6.28515625" style="20" customWidth="1"/>
    <col min="2815" max="2815" width="10.28515625" style="20" customWidth="1"/>
    <col min="2816" max="2816" width="10.42578125" style="20" customWidth="1"/>
    <col min="2817" max="2817" width="12" style="20" customWidth="1"/>
    <col min="2818" max="3057" width="9.140625" style="20"/>
    <col min="3058" max="3058" width="6" style="20" customWidth="1"/>
    <col min="3059" max="3059" width="11.140625" style="20" customWidth="1"/>
    <col min="3060" max="3060" width="19" style="20" customWidth="1"/>
    <col min="3061" max="3061" width="8.7109375" style="20" customWidth="1"/>
    <col min="3062" max="3062" width="0" style="20" hidden="1" customWidth="1"/>
    <col min="3063" max="3063" width="6.28515625" style="20" customWidth="1"/>
    <col min="3064" max="3064" width="11.5703125" style="20" customWidth="1"/>
    <col min="3065" max="3065" width="7.5703125" style="20" customWidth="1"/>
    <col min="3066" max="3066" width="6.140625" style="20" customWidth="1"/>
    <col min="3067" max="3067" width="6.28515625" style="20" customWidth="1"/>
    <col min="3068" max="3068" width="6.140625" style="20" customWidth="1"/>
    <col min="3069" max="3069" width="6.7109375" style="20" customWidth="1"/>
    <col min="3070" max="3070" width="6.28515625" style="20" customWidth="1"/>
    <col min="3071" max="3071" width="10.28515625" style="20" customWidth="1"/>
    <col min="3072" max="3072" width="10.42578125" style="20" customWidth="1"/>
    <col min="3073" max="3073" width="12" style="20" customWidth="1"/>
    <col min="3074" max="3313" width="9.140625" style="20"/>
    <col min="3314" max="3314" width="6" style="20" customWidth="1"/>
    <col min="3315" max="3315" width="11.140625" style="20" customWidth="1"/>
    <col min="3316" max="3316" width="19" style="20" customWidth="1"/>
    <col min="3317" max="3317" width="8.7109375" style="20" customWidth="1"/>
    <col min="3318" max="3318" width="0" style="20" hidden="1" customWidth="1"/>
    <col min="3319" max="3319" width="6.28515625" style="20" customWidth="1"/>
    <col min="3320" max="3320" width="11.5703125" style="20" customWidth="1"/>
    <col min="3321" max="3321" width="7.5703125" style="20" customWidth="1"/>
    <col min="3322" max="3322" width="6.140625" style="20" customWidth="1"/>
    <col min="3323" max="3323" width="6.28515625" style="20" customWidth="1"/>
    <col min="3324" max="3324" width="6.140625" style="20" customWidth="1"/>
    <col min="3325" max="3325" width="6.7109375" style="20" customWidth="1"/>
    <col min="3326" max="3326" width="6.28515625" style="20" customWidth="1"/>
    <col min="3327" max="3327" width="10.28515625" style="20" customWidth="1"/>
    <col min="3328" max="3328" width="10.42578125" style="20" customWidth="1"/>
    <col min="3329" max="3329" width="12" style="20" customWidth="1"/>
    <col min="3330" max="3569" width="9.140625" style="20"/>
    <col min="3570" max="3570" width="6" style="20" customWidth="1"/>
    <col min="3571" max="3571" width="11.140625" style="20" customWidth="1"/>
    <col min="3572" max="3572" width="19" style="20" customWidth="1"/>
    <col min="3573" max="3573" width="8.7109375" style="20" customWidth="1"/>
    <col min="3574" max="3574" width="0" style="20" hidden="1" customWidth="1"/>
    <col min="3575" max="3575" width="6.28515625" style="20" customWidth="1"/>
    <col min="3576" max="3576" width="11.5703125" style="20" customWidth="1"/>
    <col min="3577" max="3577" width="7.5703125" style="20" customWidth="1"/>
    <col min="3578" max="3578" width="6.140625" style="20" customWidth="1"/>
    <col min="3579" max="3579" width="6.28515625" style="20" customWidth="1"/>
    <col min="3580" max="3580" width="6.140625" style="20" customWidth="1"/>
    <col min="3581" max="3581" width="6.7109375" style="20" customWidth="1"/>
    <col min="3582" max="3582" width="6.28515625" style="20" customWidth="1"/>
    <col min="3583" max="3583" width="10.28515625" style="20" customWidth="1"/>
    <col min="3584" max="3584" width="10.42578125" style="20" customWidth="1"/>
    <col min="3585" max="3585" width="12" style="20" customWidth="1"/>
    <col min="3586" max="3825" width="9.140625" style="20"/>
    <col min="3826" max="3826" width="6" style="20" customWidth="1"/>
    <col min="3827" max="3827" width="11.140625" style="20" customWidth="1"/>
    <col min="3828" max="3828" width="19" style="20" customWidth="1"/>
    <col min="3829" max="3829" width="8.7109375" style="20" customWidth="1"/>
    <col min="3830" max="3830" width="0" style="20" hidden="1" customWidth="1"/>
    <col min="3831" max="3831" width="6.28515625" style="20" customWidth="1"/>
    <col min="3832" max="3832" width="11.5703125" style="20" customWidth="1"/>
    <col min="3833" max="3833" width="7.5703125" style="20" customWidth="1"/>
    <col min="3834" max="3834" width="6.140625" style="20" customWidth="1"/>
    <col min="3835" max="3835" width="6.28515625" style="20" customWidth="1"/>
    <col min="3836" max="3836" width="6.140625" style="20" customWidth="1"/>
    <col min="3837" max="3837" width="6.7109375" style="20" customWidth="1"/>
    <col min="3838" max="3838" width="6.28515625" style="20" customWidth="1"/>
    <col min="3839" max="3839" width="10.28515625" style="20" customWidth="1"/>
    <col min="3840" max="3840" width="10.42578125" style="20" customWidth="1"/>
    <col min="3841" max="3841" width="12" style="20" customWidth="1"/>
    <col min="3842" max="4081" width="9.140625" style="20"/>
    <col min="4082" max="4082" width="6" style="20" customWidth="1"/>
    <col min="4083" max="4083" width="11.140625" style="20" customWidth="1"/>
    <col min="4084" max="4084" width="19" style="20" customWidth="1"/>
    <col min="4085" max="4085" width="8.7109375" style="20" customWidth="1"/>
    <col min="4086" max="4086" width="0" style="20" hidden="1" customWidth="1"/>
    <col min="4087" max="4087" width="6.28515625" style="20" customWidth="1"/>
    <col min="4088" max="4088" width="11.5703125" style="20" customWidth="1"/>
    <col min="4089" max="4089" width="7.5703125" style="20" customWidth="1"/>
    <col min="4090" max="4090" width="6.140625" style="20" customWidth="1"/>
    <col min="4091" max="4091" width="6.28515625" style="20" customWidth="1"/>
    <col min="4092" max="4092" width="6.140625" style="20" customWidth="1"/>
    <col min="4093" max="4093" width="6.7109375" style="20" customWidth="1"/>
    <col min="4094" max="4094" width="6.28515625" style="20" customWidth="1"/>
    <col min="4095" max="4095" width="10.28515625" style="20" customWidth="1"/>
    <col min="4096" max="4096" width="10.42578125" style="20" customWidth="1"/>
    <col min="4097" max="4097" width="12" style="20" customWidth="1"/>
    <col min="4098" max="4337" width="9.140625" style="20"/>
    <col min="4338" max="4338" width="6" style="20" customWidth="1"/>
    <col min="4339" max="4339" width="11.140625" style="20" customWidth="1"/>
    <col min="4340" max="4340" width="19" style="20" customWidth="1"/>
    <col min="4341" max="4341" width="8.7109375" style="20" customWidth="1"/>
    <col min="4342" max="4342" width="0" style="20" hidden="1" customWidth="1"/>
    <col min="4343" max="4343" width="6.28515625" style="20" customWidth="1"/>
    <col min="4344" max="4344" width="11.5703125" style="20" customWidth="1"/>
    <col min="4345" max="4345" width="7.5703125" style="20" customWidth="1"/>
    <col min="4346" max="4346" width="6.140625" style="20" customWidth="1"/>
    <col min="4347" max="4347" width="6.28515625" style="20" customWidth="1"/>
    <col min="4348" max="4348" width="6.140625" style="20" customWidth="1"/>
    <col min="4349" max="4349" width="6.7109375" style="20" customWidth="1"/>
    <col min="4350" max="4350" width="6.28515625" style="20" customWidth="1"/>
    <col min="4351" max="4351" width="10.28515625" style="20" customWidth="1"/>
    <col min="4352" max="4352" width="10.42578125" style="20" customWidth="1"/>
    <col min="4353" max="4353" width="12" style="20" customWidth="1"/>
    <col min="4354" max="4593" width="9.140625" style="20"/>
    <col min="4594" max="4594" width="6" style="20" customWidth="1"/>
    <col min="4595" max="4595" width="11.140625" style="20" customWidth="1"/>
    <col min="4596" max="4596" width="19" style="20" customWidth="1"/>
    <col min="4597" max="4597" width="8.7109375" style="20" customWidth="1"/>
    <col min="4598" max="4598" width="0" style="20" hidden="1" customWidth="1"/>
    <col min="4599" max="4599" width="6.28515625" style="20" customWidth="1"/>
    <col min="4600" max="4600" width="11.5703125" style="20" customWidth="1"/>
    <col min="4601" max="4601" width="7.5703125" style="20" customWidth="1"/>
    <col min="4602" max="4602" width="6.140625" style="20" customWidth="1"/>
    <col min="4603" max="4603" width="6.28515625" style="20" customWidth="1"/>
    <col min="4604" max="4604" width="6.140625" style="20" customWidth="1"/>
    <col min="4605" max="4605" width="6.7109375" style="20" customWidth="1"/>
    <col min="4606" max="4606" width="6.28515625" style="20" customWidth="1"/>
    <col min="4607" max="4607" width="10.28515625" style="20" customWidth="1"/>
    <col min="4608" max="4608" width="10.42578125" style="20" customWidth="1"/>
    <col min="4609" max="4609" width="12" style="20" customWidth="1"/>
    <col min="4610" max="4849" width="9.140625" style="20"/>
    <col min="4850" max="4850" width="6" style="20" customWidth="1"/>
    <col min="4851" max="4851" width="11.140625" style="20" customWidth="1"/>
    <col min="4852" max="4852" width="19" style="20" customWidth="1"/>
    <col min="4853" max="4853" width="8.7109375" style="20" customWidth="1"/>
    <col min="4854" max="4854" width="0" style="20" hidden="1" customWidth="1"/>
    <col min="4855" max="4855" width="6.28515625" style="20" customWidth="1"/>
    <col min="4856" max="4856" width="11.5703125" style="20" customWidth="1"/>
    <col min="4857" max="4857" width="7.5703125" style="20" customWidth="1"/>
    <col min="4858" max="4858" width="6.140625" style="20" customWidth="1"/>
    <col min="4859" max="4859" width="6.28515625" style="20" customWidth="1"/>
    <col min="4860" max="4860" width="6.140625" style="20" customWidth="1"/>
    <col min="4861" max="4861" width="6.7109375" style="20" customWidth="1"/>
    <col min="4862" max="4862" width="6.28515625" style="20" customWidth="1"/>
    <col min="4863" max="4863" width="10.28515625" style="20" customWidth="1"/>
    <col min="4864" max="4864" width="10.42578125" style="20" customWidth="1"/>
    <col min="4865" max="4865" width="12" style="20" customWidth="1"/>
    <col min="4866" max="5105" width="9.140625" style="20"/>
    <col min="5106" max="5106" width="6" style="20" customWidth="1"/>
    <col min="5107" max="5107" width="11.140625" style="20" customWidth="1"/>
    <col min="5108" max="5108" width="19" style="20" customWidth="1"/>
    <col min="5109" max="5109" width="8.7109375" style="20" customWidth="1"/>
    <col min="5110" max="5110" width="0" style="20" hidden="1" customWidth="1"/>
    <col min="5111" max="5111" width="6.28515625" style="20" customWidth="1"/>
    <col min="5112" max="5112" width="11.5703125" style="20" customWidth="1"/>
    <col min="5113" max="5113" width="7.5703125" style="20" customWidth="1"/>
    <col min="5114" max="5114" width="6.140625" style="20" customWidth="1"/>
    <col min="5115" max="5115" width="6.28515625" style="20" customWidth="1"/>
    <col min="5116" max="5116" width="6.140625" style="20" customWidth="1"/>
    <col min="5117" max="5117" width="6.7109375" style="20" customWidth="1"/>
    <col min="5118" max="5118" width="6.28515625" style="20" customWidth="1"/>
    <col min="5119" max="5119" width="10.28515625" style="20" customWidth="1"/>
    <col min="5120" max="5120" width="10.42578125" style="20" customWidth="1"/>
    <col min="5121" max="5121" width="12" style="20" customWidth="1"/>
    <col min="5122" max="5361" width="9.140625" style="20"/>
    <col min="5362" max="5362" width="6" style="20" customWidth="1"/>
    <col min="5363" max="5363" width="11.140625" style="20" customWidth="1"/>
    <col min="5364" max="5364" width="19" style="20" customWidth="1"/>
    <col min="5365" max="5365" width="8.7109375" style="20" customWidth="1"/>
    <col min="5366" max="5366" width="0" style="20" hidden="1" customWidth="1"/>
    <col min="5367" max="5367" width="6.28515625" style="20" customWidth="1"/>
    <col min="5368" max="5368" width="11.5703125" style="20" customWidth="1"/>
    <col min="5369" max="5369" width="7.5703125" style="20" customWidth="1"/>
    <col min="5370" max="5370" width="6.140625" style="20" customWidth="1"/>
    <col min="5371" max="5371" width="6.28515625" style="20" customWidth="1"/>
    <col min="5372" max="5372" width="6.140625" style="20" customWidth="1"/>
    <col min="5373" max="5373" width="6.7109375" style="20" customWidth="1"/>
    <col min="5374" max="5374" width="6.28515625" style="20" customWidth="1"/>
    <col min="5375" max="5375" width="10.28515625" style="20" customWidth="1"/>
    <col min="5376" max="5376" width="10.42578125" style="20" customWidth="1"/>
    <col min="5377" max="5377" width="12" style="20" customWidth="1"/>
    <col min="5378" max="5617" width="9.140625" style="20"/>
    <col min="5618" max="5618" width="6" style="20" customWidth="1"/>
    <col min="5619" max="5619" width="11.140625" style="20" customWidth="1"/>
    <col min="5620" max="5620" width="19" style="20" customWidth="1"/>
    <col min="5621" max="5621" width="8.7109375" style="20" customWidth="1"/>
    <col min="5622" max="5622" width="0" style="20" hidden="1" customWidth="1"/>
    <col min="5623" max="5623" width="6.28515625" style="20" customWidth="1"/>
    <col min="5624" max="5624" width="11.5703125" style="20" customWidth="1"/>
    <col min="5625" max="5625" width="7.5703125" style="20" customWidth="1"/>
    <col min="5626" max="5626" width="6.140625" style="20" customWidth="1"/>
    <col min="5627" max="5627" width="6.28515625" style="20" customWidth="1"/>
    <col min="5628" max="5628" width="6.140625" style="20" customWidth="1"/>
    <col min="5629" max="5629" width="6.7109375" style="20" customWidth="1"/>
    <col min="5630" max="5630" width="6.28515625" style="20" customWidth="1"/>
    <col min="5631" max="5631" width="10.28515625" style="20" customWidth="1"/>
    <col min="5632" max="5632" width="10.42578125" style="20" customWidth="1"/>
    <col min="5633" max="5633" width="12" style="20" customWidth="1"/>
    <col min="5634" max="5873" width="9.140625" style="20"/>
    <col min="5874" max="5874" width="6" style="20" customWidth="1"/>
    <col min="5875" max="5875" width="11.140625" style="20" customWidth="1"/>
    <col min="5876" max="5876" width="19" style="20" customWidth="1"/>
    <col min="5877" max="5877" width="8.7109375" style="20" customWidth="1"/>
    <col min="5878" max="5878" width="0" style="20" hidden="1" customWidth="1"/>
    <col min="5879" max="5879" width="6.28515625" style="20" customWidth="1"/>
    <col min="5880" max="5880" width="11.5703125" style="20" customWidth="1"/>
    <col min="5881" max="5881" width="7.5703125" style="20" customWidth="1"/>
    <col min="5882" max="5882" width="6.140625" style="20" customWidth="1"/>
    <col min="5883" max="5883" width="6.28515625" style="20" customWidth="1"/>
    <col min="5884" max="5884" width="6.140625" style="20" customWidth="1"/>
    <col min="5885" max="5885" width="6.7109375" style="20" customWidth="1"/>
    <col min="5886" max="5886" width="6.28515625" style="20" customWidth="1"/>
    <col min="5887" max="5887" width="10.28515625" style="20" customWidth="1"/>
    <col min="5888" max="5888" width="10.42578125" style="20" customWidth="1"/>
    <col min="5889" max="5889" width="12" style="20" customWidth="1"/>
    <col min="5890" max="6129" width="9.140625" style="20"/>
    <col min="6130" max="6130" width="6" style="20" customWidth="1"/>
    <col min="6131" max="6131" width="11.140625" style="20" customWidth="1"/>
    <col min="6132" max="6132" width="19" style="20" customWidth="1"/>
    <col min="6133" max="6133" width="8.7109375" style="20" customWidth="1"/>
    <col min="6134" max="6134" width="0" style="20" hidden="1" customWidth="1"/>
    <col min="6135" max="6135" width="6.28515625" style="20" customWidth="1"/>
    <col min="6136" max="6136" width="11.5703125" style="20" customWidth="1"/>
    <col min="6137" max="6137" width="7.5703125" style="20" customWidth="1"/>
    <col min="6138" max="6138" width="6.140625" style="20" customWidth="1"/>
    <col min="6139" max="6139" width="6.28515625" style="20" customWidth="1"/>
    <col min="6140" max="6140" width="6.140625" style="20" customWidth="1"/>
    <col min="6141" max="6141" width="6.7109375" style="20" customWidth="1"/>
    <col min="6142" max="6142" width="6.28515625" style="20" customWidth="1"/>
    <col min="6143" max="6143" width="10.28515625" style="20" customWidth="1"/>
    <col min="6144" max="6144" width="10.42578125" style="20" customWidth="1"/>
    <col min="6145" max="6145" width="12" style="20" customWidth="1"/>
    <col min="6146" max="6385" width="9.140625" style="20"/>
    <col min="6386" max="6386" width="6" style="20" customWidth="1"/>
    <col min="6387" max="6387" width="11.140625" style="20" customWidth="1"/>
    <col min="6388" max="6388" width="19" style="20" customWidth="1"/>
    <col min="6389" max="6389" width="8.7109375" style="20" customWidth="1"/>
    <col min="6390" max="6390" width="0" style="20" hidden="1" customWidth="1"/>
    <col min="6391" max="6391" width="6.28515625" style="20" customWidth="1"/>
    <col min="6392" max="6392" width="11.5703125" style="20" customWidth="1"/>
    <col min="6393" max="6393" width="7.5703125" style="20" customWidth="1"/>
    <col min="6394" max="6394" width="6.140625" style="20" customWidth="1"/>
    <col min="6395" max="6395" width="6.28515625" style="20" customWidth="1"/>
    <col min="6396" max="6396" width="6.140625" style="20" customWidth="1"/>
    <col min="6397" max="6397" width="6.7109375" style="20" customWidth="1"/>
    <col min="6398" max="6398" width="6.28515625" style="20" customWidth="1"/>
    <col min="6399" max="6399" width="10.28515625" style="20" customWidth="1"/>
    <col min="6400" max="6400" width="10.42578125" style="20" customWidth="1"/>
    <col min="6401" max="6401" width="12" style="20" customWidth="1"/>
    <col min="6402" max="6641" width="9.140625" style="20"/>
    <col min="6642" max="6642" width="6" style="20" customWidth="1"/>
    <col min="6643" max="6643" width="11.140625" style="20" customWidth="1"/>
    <col min="6644" max="6644" width="19" style="20" customWidth="1"/>
    <col min="6645" max="6645" width="8.7109375" style="20" customWidth="1"/>
    <col min="6646" max="6646" width="0" style="20" hidden="1" customWidth="1"/>
    <col min="6647" max="6647" width="6.28515625" style="20" customWidth="1"/>
    <col min="6648" max="6648" width="11.5703125" style="20" customWidth="1"/>
    <col min="6649" max="6649" width="7.5703125" style="20" customWidth="1"/>
    <col min="6650" max="6650" width="6.140625" style="20" customWidth="1"/>
    <col min="6651" max="6651" width="6.28515625" style="20" customWidth="1"/>
    <col min="6652" max="6652" width="6.140625" style="20" customWidth="1"/>
    <col min="6653" max="6653" width="6.7109375" style="20" customWidth="1"/>
    <col min="6654" max="6654" width="6.28515625" style="20" customWidth="1"/>
    <col min="6655" max="6655" width="10.28515625" style="20" customWidth="1"/>
    <col min="6656" max="6656" width="10.42578125" style="20" customWidth="1"/>
    <col min="6657" max="6657" width="12" style="20" customWidth="1"/>
    <col min="6658" max="6897" width="9.140625" style="20"/>
    <col min="6898" max="6898" width="6" style="20" customWidth="1"/>
    <col min="6899" max="6899" width="11.140625" style="20" customWidth="1"/>
    <col min="6900" max="6900" width="19" style="20" customWidth="1"/>
    <col min="6901" max="6901" width="8.7109375" style="20" customWidth="1"/>
    <col min="6902" max="6902" width="0" style="20" hidden="1" customWidth="1"/>
    <col min="6903" max="6903" width="6.28515625" style="20" customWidth="1"/>
    <col min="6904" max="6904" width="11.5703125" style="20" customWidth="1"/>
    <col min="6905" max="6905" width="7.5703125" style="20" customWidth="1"/>
    <col min="6906" max="6906" width="6.140625" style="20" customWidth="1"/>
    <col min="6907" max="6907" width="6.28515625" style="20" customWidth="1"/>
    <col min="6908" max="6908" width="6.140625" style="20" customWidth="1"/>
    <col min="6909" max="6909" width="6.7109375" style="20" customWidth="1"/>
    <col min="6910" max="6910" width="6.28515625" style="20" customWidth="1"/>
    <col min="6911" max="6911" width="10.28515625" style="20" customWidth="1"/>
    <col min="6912" max="6912" width="10.42578125" style="20" customWidth="1"/>
    <col min="6913" max="6913" width="12" style="20" customWidth="1"/>
    <col min="6914" max="7153" width="9.140625" style="20"/>
    <col min="7154" max="7154" width="6" style="20" customWidth="1"/>
    <col min="7155" max="7155" width="11.140625" style="20" customWidth="1"/>
    <col min="7156" max="7156" width="19" style="20" customWidth="1"/>
    <col min="7157" max="7157" width="8.7109375" style="20" customWidth="1"/>
    <col min="7158" max="7158" width="0" style="20" hidden="1" customWidth="1"/>
    <col min="7159" max="7159" width="6.28515625" style="20" customWidth="1"/>
    <col min="7160" max="7160" width="11.5703125" style="20" customWidth="1"/>
    <col min="7161" max="7161" width="7.5703125" style="20" customWidth="1"/>
    <col min="7162" max="7162" width="6.140625" style="20" customWidth="1"/>
    <col min="7163" max="7163" width="6.28515625" style="20" customWidth="1"/>
    <col min="7164" max="7164" width="6.140625" style="20" customWidth="1"/>
    <col min="7165" max="7165" width="6.7109375" style="20" customWidth="1"/>
    <col min="7166" max="7166" width="6.28515625" style="20" customWidth="1"/>
    <col min="7167" max="7167" width="10.28515625" style="20" customWidth="1"/>
    <col min="7168" max="7168" width="10.42578125" style="20" customWidth="1"/>
    <col min="7169" max="7169" width="12" style="20" customWidth="1"/>
    <col min="7170" max="7409" width="9.140625" style="20"/>
    <col min="7410" max="7410" width="6" style="20" customWidth="1"/>
    <col min="7411" max="7411" width="11.140625" style="20" customWidth="1"/>
    <col min="7412" max="7412" width="19" style="20" customWidth="1"/>
    <col min="7413" max="7413" width="8.7109375" style="20" customWidth="1"/>
    <col min="7414" max="7414" width="0" style="20" hidden="1" customWidth="1"/>
    <col min="7415" max="7415" width="6.28515625" style="20" customWidth="1"/>
    <col min="7416" max="7416" width="11.5703125" style="20" customWidth="1"/>
    <col min="7417" max="7417" width="7.5703125" style="20" customWidth="1"/>
    <col min="7418" max="7418" width="6.140625" style="20" customWidth="1"/>
    <col min="7419" max="7419" width="6.28515625" style="20" customWidth="1"/>
    <col min="7420" max="7420" width="6.140625" style="20" customWidth="1"/>
    <col min="7421" max="7421" width="6.7109375" style="20" customWidth="1"/>
    <col min="7422" max="7422" width="6.28515625" style="20" customWidth="1"/>
    <col min="7423" max="7423" width="10.28515625" style="20" customWidth="1"/>
    <col min="7424" max="7424" width="10.42578125" style="20" customWidth="1"/>
    <col min="7425" max="7425" width="12" style="20" customWidth="1"/>
    <col min="7426" max="7665" width="9.140625" style="20"/>
    <col min="7666" max="7666" width="6" style="20" customWidth="1"/>
    <col min="7667" max="7667" width="11.140625" style="20" customWidth="1"/>
    <col min="7668" max="7668" width="19" style="20" customWidth="1"/>
    <col min="7669" max="7669" width="8.7109375" style="20" customWidth="1"/>
    <col min="7670" max="7670" width="0" style="20" hidden="1" customWidth="1"/>
    <col min="7671" max="7671" width="6.28515625" style="20" customWidth="1"/>
    <col min="7672" max="7672" width="11.5703125" style="20" customWidth="1"/>
    <col min="7673" max="7673" width="7.5703125" style="20" customWidth="1"/>
    <col min="7674" max="7674" width="6.140625" style="20" customWidth="1"/>
    <col min="7675" max="7675" width="6.28515625" style="20" customWidth="1"/>
    <col min="7676" max="7676" width="6.140625" style="20" customWidth="1"/>
    <col min="7677" max="7677" width="6.7109375" style="20" customWidth="1"/>
    <col min="7678" max="7678" width="6.28515625" style="20" customWidth="1"/>
    <col min="7679" max="7679" width="10.28515625" style="20" customWidth="1"/>
    <col min="7680" max="7680" width="10.42578125" style="20" customWidth="1"/>
    <col min="7681" max="7681" width="12" style="20" customWidth="1"/>
    <col min="7682" max="7921" width="9.140625" style="20"/>
    <col min="7922" max="7922" width="6" style="20" customWidth="1"/>
    <col min="7923" max="7923" width="11.140625" style="20" customWidth="1"/>
    <col min="7924" max="7924" width="19" style="20" customWidth="1"/>
    <col min="7925" max="7925" width="8.7109375" style="20" customWidth="1"/>
    <col min="7926" max="7926" width="0" style="20" hidden="1" customWidth="1"/>
    <col min="7927" max="7927" width="6.28515625" style="20" customWidth="1"/>
    <col min="7928" max="7928" width="11.5703125" style="20" customWidth="1"/>
    <col min="7929" max="7929" width="7.5703125" style="20" customWidth="1"/>
    <col min="7930" max="7930" width="6.140625" style="20" customWidth="1"/>
    <col min="7931" max="7931" width="6.28515625" style="20" customWidth="1"/>
    <col min="7932" max="7932" width="6.140625" style="20" customWidth="1"/>
    <col min="7933" max="7933" width="6.7109375" style="20" customWidth="1"/>
    <col min="7934" max="7934" width="6.28515625" style="20" customWidth="1"/>
    <col min="7935" max="7935" width="10.28515625" style="20" customWidth="1"/>
    <col min="7936" max="7936" width="10.42578125" style="20" customWidth="1"/>
    <col min="7937" max="7937" width="12" style="20" customWidth="1"/>
    <col min="7938" max="8177" width="9.140625" style="20"/>
    <col min="8178" max="8178" width="6" style="20" customWidth="1"/>
    <col min="8179" max="8179" width="11.140625" style="20" customWidth="1"/>
    <col min="8180" max="8180" width="19" style="20" customWidth="1"/>
    <col min="8181" max="8181" width="8.7109375" style="20" customWidth="1"/>
    <col min="8182" max="8182" width="0" style="20" hidden="1" customWidth="1"/>
    <col min="8183" max="8183" width="6.28515625" style="20" customWidth="1"/>
    <col min="8184" max="8184" width="11.5703125" style="20" customWidth="1"/>
    <col min="8185" max="8185" width="7.5703125" style="20" customWidth="1"/>
    <col min="8186" max="8186" width="6.140625" style="20" customWidth="1"/>
    <col min="8187" max="8187" width="6.28515625" style="20" customWidth="1"/>
    <col min="8188" max="8188" width="6.140625" style="20" customWidth="1"/>
    <col min="8189" max="8189" width="6.7109375" style="20" customWidth="1"/>
    <col min="8190" max="8190" width="6.28515625" style="20" customWidth="1"/>
    <col min="8191" max="8191" width="10.28515625" style="20" customWidth="1"/>
    <col min="8192" max="8192" width="10.42578125" style="20" customWidth="1"/>
    <col min="8193" max="8193" width="12" style="20" customWidth="1"/>
    <col min="8194" max="8433" width="9.140625" style="20"/>
    <col min="8434" max="8434" width="6" style="20" customWidth="1"/>
    <col min="8435" max="8435" width="11.140625" style="20" customWidth="1"/>
    <col min="8436" max="8436" width="19" style="20" customWidth="1"/>
    <col min="8437" max="8437" width="8.7109375" style="20" customWidth="1"/>
    <col min="8438" max="8438" width="0" style="20" hidden="1" customWidth="1"/>
    <col min="8439" max="8439" width="6.28515625" style="20" customWidth="1"/>
    <col min="8440" max="8440" width="11.5703125" style="20" customWidth="1"/>
    <col min="8441" max="8441" width="7.5703125" style="20" customWidth="1"/>
    <col min="8442" max="8442" width="6.140625" style="20" customWidth="1"/>
    <col min="8443" max="8443" width="6.28515625" style="20" customWidth="1"/>
    <col min="8444" max="8444" width="6.140625" style="20" customWidth="1"/>
    <col min="8445" max="8445" width="6.7109375" style="20" customWidth="1"/>
    <col min="8446" max="8446" width="6.28515625" style="20" customWidth="1"/>
    <col min="8447" max="8447" width="10.28515625" style="20" customWidth="1"/>
    <col min="8448" max="8448" width="10.42578125" style="20" customWidth="1"/>
    <col min="8449" max="8449" width="12" style="20" customWidth="1"/>
    <col min="8450" max="8689" width="9.140625" style="20"/>
    <col min="8690" max="8690" width="6" style="20" customWidth="1"/>
    <col min="8691" max="8691" width="11.140625" style="20" customWidth="1"/>
    <col min="8692" max="8692" width="19" style="20" customWidth="1"/>
    <col min="8693" max="8693" width="8.7109375" style="20" customWidth="1"/>
    <col min="8694" max="8694" width="0" style="20" hidden="1" customWidth="1"/>
    <col min="8695" max="8695" width="6.28515625" style="20" customWidth="1"/>
    <col min="8696" max="8696" width="11.5703125" style="20" customWidth="1"/>
    <col min="8697" max="8697" width="7.5703125" style="20" customWidth="1"/>
    <col min="8698" max="8698" width="6.140625" style="20" customWidth="1"/>
    <col min="8699" max="8699" width="6.28515625" style="20" customWidth="1"/>
    <col min="8700" max="8700" width="6.140625" style="20" customWidth="1"/>
    <col min="8701" max="8701" width="6.7109375" style="20" customWidth="1"/>
    <col min="8702" max="8702" width="6.28515625" style="20" customWidth="1"/>
    <col min="8703" max="8703" width="10.28515625" style="20" customWidth="1"/>
    <col min="8704" max="8704" width="10.42578125" style="20" customWidth="1"/>
    <col min="8705" max="8705" width="12" style="20" customWidth="1"/>
    <col min="8706" max="8945" width="9.140625" style="20"/>
    <col min="8946" max="8946" width="6" style="20" customWidth="1"/>
    <col min="8947" max="8947" width="11.140625" style="20" customWidth="1"/>
    <col min="8948" max="8948" width="19" style="20" customWidth="1"/>
    <col min="8949" max="8949" width="8.7109375" style="20" customWidth="1"/>
    <col min="8950" max="8950" width="0" style="20" hidden="1" customWidth="1"/>
    <col min="8951" max="8951" width="6.28515625" style="20" customWidth="1"/>
    <col min="8952" max="8952" width="11.5703125" style="20" customWidth="1"/>
    <col min="8953" max="8953" width="7.5703125" style="20" customWidth="1"/>
    <col min="8954" max="8954" width="6.140625" style="20" customWidth="1"/>
    <col min="8955" max="8955" width="6.28515625" style="20" customWidth="1"/>
    <col min="8956" max="8956" width="6.140625" style="20" customWidth="1"/>
    <col min="8957" max="8957" width="6.7109375" style="20" customWidth="1"/>
    <col min="8958" max="8958" width="6.28515625" style="20" customWidth="1"/>
    <col min="8959" max="8959" width="10.28515625" style="20" customWidth="1"/>
    <col min="8960" max="8960" width="10.42578125" style="20" customWidth="1"/>
    <col min="8961" max="8961" width="12" style="20" customWidth="1"/>
    <col min="8962" max="9201" width="9.140625" style="20"/>
    <col min="9202" max="9202" width="6" style="20" customWidth="1"/>
    <col min="9203" max="9203" width="11.140625" style="20" customWidth="1"/>
    <col min="9204" max="9204" width="19" style="20" customWidth="1"/>
    <col min="9205" max="9205" width="8.7109375" style="20" customWidth="1"/>
    <col min="9206" max="9206" width="0" style="20" hidden="1" customWidth="1"/>
    <col min="9207" max="9207" width="6.28515625" style="20" customWidth="1"/>
    <col min="9208" max="9208" width="11.5703125" style="20" customWidth="1"/>
    <col min="9209" max="9209" width="7.5703125" style="20" customWidth="1"/>
    <col min="9210" max="9210" width="6.140625" style="20" customWidth="1"/>
    <col min="9211" max="9211" width="6.28515625" style="20" customWidth="1"/>
    <col min="9212" max="9212" width="6.140625" style="20" customWidth="1"/>
    <col min="9213" max="9213" width="6.7109375" style="20" customWidth="1"/>
    <col min="9214" max="9214" width="6.28515625" style="20" customWidth="1"/>
    <col min="9215" max="9215" width="10.28515625" style="20" customWidth="1"/>
    <col min="9216" max="9216" width="10.42578125" style="20" customWidth="1"/>
    <col min="9217" max="9217" width="12" style="20" customWidth="1"/>
    <col min="9218" max="9457" width="9.140625" style="20"/>
    <col min="9458" max="9458" width="6" style="20" customWidth="1"/>
    <col min="9459" max="9459" width="11.140625" style="20" customWidth="1"/>
    <col min="9460" max="9460" width="19" style="20" customWidth="1"/>
    <col min="9461" max="9461" width="8.7109375" style="20" customWidth="1"/>
    <col min="9462" max="9462" width="0" style="20" hidden="1" customWidth="1"/>
    <col min="9463" max="9463" width="6.28515625" style="20" customWidth="1"/>
    <col min="9464" max="9464" width="11.5703125" style="20" customWidth="1"/>
    <col min="9465" max="9465" width="7.5703125" style="20" customWidth="1"/>
    <col min="9466" max="9466" width="6.140625" style="20" customWidth="1"/>
    <col min="9467" max="9467" width="6.28515625" style="20" customWidth="1"/>
    <col min="9468" max="9468" width="6.140625" style="20" customWidth="1"/>
    <col min="9469" max="9469" width="6.7109375" style="20" customWidth="1"/>
    <col min="9470" max="9470" width="6.28515625" style="20" customWidth="1"/>
    <col min="9471" max="9471" width="10.28515625" style="20" customWidth="1"/>
    <col min="9472" max="9472" width="10.42578125" style="20" customWidth="1"/>
    <col min="9473" max="9473" width="12" style="20" customWidth="1"/>
    <col min="9474" max="9713" width="9.140625" style="20"/>
    <col min="9714" max="9714" width="6" style="20" customWidth="1"/>
    <col min="9715" max="9715" width="11.140625" style="20" customWidth="1"/>
    <col min="9716" max="9716" width="19" style="20" customWidth="1"/>
    <col min="9717" max="9717" width="8.7109375" style="20" customWidth="1"/>
    <col min="9718" max="9718" width="0" style="20" hidden="1" customWidth="1"/>
    <col min="9719" max="9719" width="6.28515625" style="20" customWidth="1"/>
    <col min="9720" max="9720" width="11.5703125" style="20" customWidth="1"/>
    <col min="9721" max="9721" width="7.5703125" style="20" customWidth="1"/>
    <col min="9722" max="9722" width="6.140625" style="20" customWidth="1"/>
    <col min="9723" max="9723" width="6.28515625" style="20" customWidth="1"/>
    <col min="9724" max="9724" width="6.140625" style="20" customWidth="1"/>
    <col min="9725" max="9725" width="6.7109375" style="20" customWidth="1"/>
    <col min="9726" max="9726" width="6.28515625" style="20" customWidth="1"/>
    <col min="9727" max="9727" width="10.28515625" style="20" customWidth="1"/>
    <col min="9728" max="9728" width="10.42578125" style="20" customWidth="1"/>
    <col min="9729" max="9729" width="12" style="20" customWidth="1"/>
    <col min="9730" max="9969" width="9.140625" style="20"/>
    <col min="9970" max="9970" width="6" style="20" customWidth="1"/>
    <col min="9971" max="9971" width="11.140625" style="20" customWidth="1"/>
    <col min="9972" max="9972" width="19" style="20" customWidth="1"/>
    <col min="9973" max="9973" width="8.7109375" style="20" customWidth="1"/>
    <col min="9974" max="9974" width="0" style="20" hidden="1" customWidth="1"/>
    <col min="9975" max="9975" width="6.28515625" style="20" customWidth="1"/>
    <col min="9976" max="9976" width="11.5703125" style="20" customWidth="1"/>
    <col min="9977" max="9977" width="7.5703125" style="20" customWidth="1"/>
    <col min="9978" max="9978" width="6.140625" style="20" customWidth="1"/>
    <col min="9979" max="9979" width="6.28515625" style="20" customWidth="1"/>
    <col min="9980" max="9980" width="6.140625" style="20" customWidth="1"/>
    <col min="9981" max="9981" width="6.7109375" style="20" customWidth="1"/>
    <col min="9982" max="9982" width="6.28515625" style="20" customWidth="1"/>
    <col min="9983" max="9983" width="10.28515625" style="20" customWidth="1"/>
    <col min="9984" max="9984" width="10.42578125" style="20" customWidth="1"/>
    <col min="9985" max="9985" width="12" style="20" customWidth="1"/>
    <col min="9986" max="10225" width="9.140625" style="20"/>
    <col min="10226" max="10226" width="6" style="20" customWidth="1"/>
    <col min="10227" max="10227" width="11.140625" style="20" customWidth="1"/>
    <col min="10228" max="10228" width="19" style="20" customWidth="1"/>
    <col min="10229" max="10229" width="8.7109375" style="20" customWidth="1"/>
    <col min="10230" max="10230" width="0" style="20" hidden="1" customWidth="1"/>
    <col min="10231" max="10231" width="6.28515625" style="20" customWidth="1"/>
    <col min="10232" max="10232" width="11.5703125" style="20" customWidth="1"/>
    <col min="10233" max="10233" width="7.5703125" style="20" customWidth="1"/>
    <col min="10234" max="10234" width="6.140625" style="20" customWidth="1"/>
    <col min="10235" max="10235" width="6.28515625" style="20" customWidth="1"/>
    <col min="10236" max="10236" width="6.140625" style="20" customWidth="1"/>
    <col min="10237" max="10237" width="6.7109375" style="20" customWidth="1"/>
    <col min="10238" max="10238" width="6.28515625" style="20" customWidth="1"/>
    <col min="10239" max="10239" width="10.28515625" style="20" customWidth="1"/>
    <col min="10240" max="10240" width="10.42578125" style="20" customWidth="1"/>
    <col min="10241" max="10241" width="12" style="20" customWidth="1"/>
    <col min="10242" max="10481" width="9.140625" style="20"/>
    <col min="10482" max="10482" width="6" style="20" customWidth="1"/>
    <col min="10483" max="10483" width="11.140625" style="20" customWidth="1"/>
    <col min="10484" max="10484" width="19" style="20" customWidth="1"/>
    <col min="10485" max="10485" width="8.7109375" style="20" customWidth="1"/>
    <col min="10486" max="10486" width="0" style="20" hidden="1" customWidth="1"/>
    <col min="10487" max="10487" width="6.28515625" style="20" customWidth="1"/>
    <col min="10488" max="10488" width="11.5703125" style="20" customWidth="1"/>
    <col min="10489" max="10489" width="7.5703125" style="20" customWidth="1"/>
    <col min="10490" max="10490" width="6.140625" style="20" customWidth="1"/>
    <col min="10491" max="10491" width="6.28515625" style="20" customWidth="1"/>
    <col min="10492" max="10492" width="6.140625" style="20" customWidth="1"/>
    <col min="10493" max="10493" width="6.7109375" style="20" customWidth="1"/>
    <col min="10494" max="10494" width="6.28515625" style="20" customWidth="1"/>
    <col min="10495" max="10495" width="10.28515625" style="20" customWidth="1"/>
    <col min="10496" max="10496" width="10.42578125" style="20" customWidth="1"/>
    <col min="10497" max="10497" width="12" style="20" customWidth="1"/>
    <col min="10498" max="10737" width="9.140625" style="20"/>
    <col min="10738" max="10738" width="6" style="20" customWidth="1"/>
    <col min="10739" max="10739" width="11.140625" style="20" customWidth="1"/>
    <col min="10740" max="10740" width="19" style="20" customWidth="1"/>
    <col min="10741" max="10741" width="8.7109375" style="20" customWidth="1"/>
    <col min="10742" max="10742" width="0" style="20" hidden="1" customWidth="1"/>
    <col min="10743" max="10743" width="6.28515625" style="20" customWidth="1"/>
    <col min="10744" max="10744" width="11.5703125" style="20" customWidth="1"/>
    <col min="10745" max="10745" width="7.5703125" style="20" customWidth="1"/>
    <col min="10746" max="10746" width="6.140625" style="20" customWidth="1"/>
    <col min="10747" max="10747" width="6.28515625" style="20" customWidth="1"/>
    <col min="10748" max="10748" width="6.140625" style="20" customWidth="1"/>
    <col min="10749" max="10749" width="6.7109375" style="20" customWidth="1"/>
    <col min="10750" max="10750" width="6.28515625" style="20" customWidth="1"/>
    <col min="10751" max="10751" width="10.28515625" style="20" customWidth="1"/>
    <col min="10752" max="10752" width="10.42578125" style="20" customWidth="1"/>
    <col min="10753" max="10753" width="12" style="20" customWidth="1"/>
    <col min="10754" max="10993" width="9.140625" style="20"/>
    <col min="10994" max="10994" width="6" style="20" customWidth="1"/>
    <col min="10995" max="10995" width="11.140625" style="20" customWidth="1"/>
    <col min="10996" max="10996" width="19" style="20" customWidth="1"/>
    <col min="10997" max="10997" width="8.7109375" style="20" customWidth="1"/>
    <col min="10998" max="10998" width="0" style="20" hidden="1" customWidth="1"/>
    <col min="10999" max="10999" width="6.28515625" style="20" customWidth="1"/>
    <col min="11000" max="11000" width="11.5703125" style="20" customWidth="1"/>
    <col min="11001" max="11001" width="7.5703125" style="20" customWidth="1"/>
    <col min="11002" max="11002" width="6.140625" style="20" customWidth="1"/>
    <col min="11003" max="11003" width="6.28515625" style="20" customWidth="1"/>
    <col min="11004" max="11004" width="6.140625" style="20" customWidth="1"/>
    <col min="11005" max="11005" width="6.7109375" style="20" customWidth="1"/>
    <col min="11006" max="11006" width="6.28515625" style="20" customWidth="1"/>
    <col min="11007" max="11007" width="10.28515625" style="20" customWidth="1"/>
    <col min="11008" max="11008" width="10.42578125" style="20" customWidth="1"/>
    <col min="11009" max="11009" width="12" style="20" customWidth="1"/>
    <col min="11010" max="11249" width="9.140625" style="20"/>
    <col min="11250" max="11250" width="6" style="20" customWidth="1"/>
    <col min="11251" max="11251" width="11.140625" style="20" customWidth="1"/>
    <col min="11252" max="11252" width="19" style="20" customWidth="1"/>
    <col min="11253" max="11253" width="8.7109375" style="20" customWidth="1"/>
    <col min="11254" max="11254" width="0" style="20" hidden="1" customWidth="1"/>
    <col min="11255" max="11255" width="6.28515625" style="20" customWidth="1"/>
    <col min="11256" max="11256" width="11.5703125" style="20" customWidth="1"/>
    <col min="11257" max="11257" width="7.5703125" style="20" customWidth="1"/>
    <col min="11258" max="11258" width="6.140625" style="20" customWidth="1"/>
    <col min="11259" max="11259" width="6.28515625" style="20" customWidth="1"/>
    <col min="11260" max="11260" width="6.140625" style="20" customWidth="1"/>
    <col min="11261" max="11261" width="6.7109375" style="20" customWidth="1"/>
    <col min="11262" max="11262" width="6.28515625" style="20" customWidth="1"/>
    <col min="11263" max="11263" width="10.28515625" style="20" customWidth="1"/>
    <col min="11264" max="11264" width="10.42578125" style="20" customWidth="1"/>
    <col min="11265" max="11265" width="12" style="20" customWidth="1"/>
    <col min="11266" max="11505" width="9.140625" style="20"/>
    <col min="11506" max="11506" width="6" style="20" customWidth="1"/>
    <col min="11507" max="11507" width="11.140625" style="20" customWidth="1"/>
    <col min="11508" max="11508" width="19" style="20" customWidth="1"/>
    <col min="11509" max="11509" width="8.7109375" style="20" customWidth="1"/>
    <col min="11510" max="11510" width="0" style="20" hidden="1" customWidth="1"/>
    <col min="11511" max="11511" width="6.28515625" style="20" customWidth="1"/>
    <col min="11512" max="11512" width="11.5703125" style="20" customWidth="1"/>
    <col min="11513" max="11513" width="7.5703125" style="20" customWidth="1"/>
    <col min="11514" max="11514" width="6.140625" style="20" customWidth="1"/>
    <col min="11515" max="11515" width="6.28515625" style="20" customWidth="1"/>
    <col min="11516" max="11516" width="6.140625" style="20" customWidth="1"/>
    <col min="11517" max="11517" width="6.7109375" style="20" customWidth="1"/>
    <col min="11518" max="11518" width="6.28515625" style="20" customWidth="1"/>
    <col min="11519" max="11519" width="10.28515625" style="20" customWidth="1"/>
    <col min="11520" max="11520" width="10.42578125" style="20" customWidth="1"/>
    <col min="11521" max="11521" width="12" style="20" customWidth="1"/>
    <col min="11522" max="11761" width="9.140625" style="20"/>
    <col min="11762" max="11762" width="6" style="20" customWidth="1"/>
    <col min="11763" max="11763" width="11.140625" style="20" customWidth="1"/>
    <col min="11764" max="11764" width="19" style="20" customWidth="1"/>
    <col min="11765" max="11765" width="8.7109375" style="20" customWidth="1"/>
    <col min="11766" max="11766" width="0" style="20" hidden="1" customWidth="1"/>
    <col min="11767" max="11767" width="6.28515625" style="20" customWidth="1"/>
    <col min="11768" max="11768" width="11.5703125" style="20" customWidth="1"/>
    <col min="11769" max="11769" width="7.5703125" style="20" customWidth="1"/>
    <col min="11770" max="11770" width="6.140625" style="20" customWidth="1"/>
    <col min="11771" max="11771" width="6.28515625" style="20" customWidth="1"/>
    <col min="11772" max="11772" width="6.140625" style="20" customWidth="1"/>
    <col min="11773" max="11773" width="6.7109375" style="20" customWidth="1"/>
    <col min="11774" max="11774" width="6.28515625" style="20" customWidth="1"/>
    <col min="11775" max="11775" width="10.28515625" style="20" customWidth="1"/>
    <col min="11776" max="11776" width="10.42578125" style="20" customWidth="1"/>
    <col min="11777" max="11777" width="12" style="20" customWidth="1"/>
    <col min="11778" max="12017" width="9.140625" style="20"/>
    <col min="12018" max="12018" width="6" style="20" customWidth="1"/>
    <col min="12019" max="12019" width="11.140625" style="20" customWidth="1"/>
    <col min="12020" max="12020" width="19" style="20" customWidth="1"/>
    <col min="12021" max="12021" width="8.7109375" style="20" customWidth="1"/>
    <col min="12022" max="12022" width="0" style="20" hidden="1" customWidth="1"/>
    <col min="12023" max="12023" width="6.28515625" style="20" customWidth="1"/>
    <col min="12024" max="12024" width="11.5703125" style="20" customWidth="1"/>
    <col min="12025" max="12025" width="7.5703125" style="20" customWidth="1"/>
    <col min="12026" max="12026" width="6.140625" style="20" customWidth="1"/>
    <col min="12027" max="12027" width="6.28515625" style="20" customWidth="1"/>
    <col min="12028" max="12028" width="6.140625" style="20" customWidth="1"/>
    <col min="12029" max="12029" width="6.7109375" style="20" customWidth="1"/>
    <col min="12030" max="12030" width="6.28515625" style="20" customWidth="1"/>
    <col min="12031" max="12031" width="10.28515625" style="20" customWidth="1"/>
    <col min="12032" max="12032" width="10.42578125" style="20" customWidth="1"/>
    <col min="12033" max="12033" width="12" style="20" customWidth="1"/>
    <col min="12034" max="12273" width="9.140625" style="20"/>
    <col min="12274" max="12274" width="6" style="20" customWidth="1"/>
    <col min="12275" max="12275" width="11.140625" style="20" customWidth="1"/>
    <col min="12276" max="12276" width="19" style="20" customWidth="1"/>
    <col min="12277" max="12277" width="8.7109375" style="20" customWidth="1"/>
    <col min="12278" max="12278" width="0" style="20" hidden="1" customWidth="1"/>
    <col min="12279" max="12279" width="6.28515625" style="20" customWidth="1"/>
    <col min="12280" max="12280" width="11.5703125" style="20" customWidth="1"/>
    <col min="12281" max="12281" width="7.5703125" style="20" customWidth="1"/>
    <col min="12282" max="12282" width="6.140625" style="20" customWidth="1"/>
    <col min="12283" max="12283" width="6.28515625" style="20" customWidth="1"/>
    <col min="12284" max="12284" width="6.140625" style="20" customWidth="1"/>
    <col min="12285" max="12285" width="6.7109375" style="20" customWidth="1"/>
    <col min="12286" max="12286" width="6.28515625" style="20" customWidth="1"/>
    <col min="12287" max="12287" width="10.28515625" style="20" customWidth="1"/>
    <col min="12288" max="12288" width="10.42578125" style="20" customWidth="1"/>
    <col min="12289" max="12289" width="12" style="20" customWidth="1"/>
    <col min="12290" max="12529" width="9.140625" style="20"/>
    <col min="12530" max="12530" width="6" style="20" customWidth="1"/>
    <col min="12531" max="12531" width="11.140625" style="20" customWidth="1"/>
    <col min="12532" max="12532" width="19" style="20" customWidth="1"/>
    <col min="12533" max="12533" width="8.7109375" style="20" customWidth="1"/>
    <col min="12534" max="12534" width="0" style="20" hidden="1" customWidth="1"/>
    <col min="12535" max="12535" width="6.28515625" style="20" customWidth="1"/>
    <col min="12536" max="12536" width="11.5703125" style="20" customWidth="1"/>
    <col min="12537" max="12537" width="7.5703125" style="20" customWidth="1"/>
    <col min="12538" max="12538" width="6.140625" style="20" customWidth="1"/>
    <col min="12539" max="12539" width="6.28515625" style="20" customWidth="1"/>
    <col min="12540" max="12540" width="6.140625" style="20" customWidth="1"/>
    <col min="12541" max="12541" width="6.7109375" style="20" customWidth="1"/>
    <col min="12542" max="12542" width="6.28515625" style="20" customWidth="1"/>
    <col min="12543" max="12543" width="10.28515625" style="20" customWidth="1"/>
    <col min="12544" max="12544" width="10.42578125" style="20" customWidth="1"/>
    <col min="12545" max="12545" width="12" style="20" customWidth="1"/>
    <col min="12546" max="12785" width="9.140625" style="20"/>
    <col min="12786" max="12786" width="6" style="20" customWidth="1"/>
    <col min="12787" max="12787" width="11.140625" style="20" customWidth="1"/>
    <col min="12788" max="12788" width="19" style="20" customWidth="1"/>
    <col min="12789" max="12789" width="8.7109375" style="20" customWidth="1"/>
    <col min="12790" max="12790" width="0" style="20" hidden="1" customWidth="1"/>
    <col min="12791" max="12791" width="6.28515625" style="20" customWidth="1"/>
    <col min="12792" max="12792" width="11.5703125" style="20" customWidth="1"/>
    <col min="12793" max="12793" width="7.5703125" style="20" customWidth="1"/>
    <col min="12794" max="12794" width="6.140625" style="20" customWidth="1"/>
    <col min="12795" max="12795" width="6.28515625" style="20" customWidth="1"/>
    <col min="12796" max="12796" width="6.140625" style="20" customWidth="1"/>
    <col min="12797" max="12797" width="6.7109375" style="20" customWidth="1"/>
    <col min="12798" max="12798" width="6.28515625" style="20" customWidth="1"/>
    <col min="12799" max="12799" width="10.28515625" style="20" customWidth="1"/>
    <col min="12800" max="12800" width="10.42578125" style="20" customWidth="1"/>
    <col min="12801" max="12801" width="12" style="20" customWidth="1"/>
    <col min="12802" max="13041" width="9.140625" style="20"/>
    <col min="13042" max="13042" width="6" style="20" customWidth="1"/>
    <col min="13043" max="13043" width="11.140625" style="20" customWidth="1"/>
    <col min="13044" max="13044" width="19" style="20" customWidth="1"/>
    <col min="13045" max="13045" width="8.7109375" style="20" customWidth="1"/>
    <col min="13046" max="13046" width="0" style="20" hidden="1" customWidth="1"/>
    <col min="13047" max="13047" width="6.28515625" style="20" customWidth="1"/>
    <col min="13048" max="13048" width="11.5703125" style="20" customWidth="1"/>
    <col min="13049" max="13049" width="7.5703125" style="20" customWidth="1"/>
    <col min="13050" max="13050" width="6.140625" style="20" customWidth="1"/>
    <col min="13051" max="13051" width="6.28515625" style="20" customWidth="1"/>
    <col min="13052" max="13052" width="6.140625" style="20" customWidth="1"/>
    <col min="13053" max="13053" width="6.7109375" style="20" customWidth="1"/>
    <col min="13054" max="13054" width="6.28515625" style="20" customWidth="1"/>
    <col min="13055" max="13055" width="10.28515625" style="20" customWidth="1"/>
    <col min="13056" max="13056" width="10.42578125" style="20" customWidth="1"/>
    <col min="13057" max="13057" width="12" style="20" customWidth="1"/>
    <col min="13058" max="13297" width="9.140625" style="20"/>
    <col min="13298" max="13298" width="6" style="20" customWidth="1"/>
    <col min="13299" max="13299" width="11.140625" style="20" customWidth="1"/>
    <col min="13300" max="13300" width="19" style="20" customWidth="1"/>
    <col min="13301" max="13301" width="8.7109375" style="20" customWidth="1"/>
    <col min="13302" max="13302" width="0" style="20" hidden="1" customWidth="1"/>
    <col min="13303" max="13303" width="6.28515625" style="20" customWidth="1"/>
    <col min="13304" max="13304" width="11.5703125" style="20" customWidth="1"/>
    <col min="13305" max="13305" width="7.5703125" style="20" customWidth="1"/>
    <col min="13306" max="13306" width="6.140625" style="20" customWidth="1"/>
    <col min="13307" max="13307" width="6.28515625" style="20" customWidth="1"/>
    <col min="13308" max="13308" width="6.140625" style="20" customWidth="1"/>
    <col min="13309" max="13309" width="6.7109375" style="20" customWidth="1"/>
    <col min="13310" max="13310" width="6.28515625" style="20" customWidth="1"/>
    <col min="13311" max="13311" width="10.28515625" style="20" customWidth="1"/>
    <col min="13312" max="13312" width="10.42578125" style="20" customWidth="1"/>
    <col min="13313" max="13313" width="12" style="20" customWidth="1"/>
    <col min="13314" max="13553" width="9.140625" style="20"/>
    <col min="13554" max="13554" width="6" style="20" customWidth="1"/>
    <col min="13555" max="13555" width="11.140625" style="20" customWidth="1"/>
    <col min="13556" max="13556" width="19" style="20" customWidth="1"/>
    <col min="13557" max="13557" width="8.7109375" style="20" customWidth="1"/>
    <col min="13558" max="13558" width="0" style="20" hidden="1" customWidth="1"/>
    <col min="13559" max="13559" width="6.28515625" style="20" customWidth="1"/>
    <col min="13560" max="13560" width="11.5703125" style="20" customWidth="1"/>
    <col min="13561" max="13561" width="7.5703125" style="20" customWidth="1"/>
    <col min="13562" max="13562" width="6.140625" style="20" customWidth="1"/>
    <col min="13563" max="13563" width="6.28515625" style="20" customWidth="1"/>
    <col min="13564" max="13564" width="6.140625" style="20" customWidth="1"/>
    <col min="13565" max="13565" width="6.7109375" style="20" customWidth="1"/>
    <col min="13566" max="13566" width="6.28515625" style="20" customWidth="1"/>
    <col min="13567" max="13567" width="10.28515625" style="20" customWidth="1"/>
    <col min="13568" max="13568" width="10.42578125" style="20" customWidth="1"/>
    <col min="13569" max="13569" width="12" style="20" customWidth="1"/>
    <col min="13570" max="13809" width="9.140625" style="20"/>
    <col min="13810" max="13810" width="6" style="20" customWidth="1"/>
    <col min="13811" max="13811" width="11.140625" style="20" customWidth="1"/>
    <col min="13812" max="13812" width="19" style="20" customWidth="1"/>
    <col min="13813" max="13813" width="8.7109375" style="20" customWidth="1"/>
    <col min="13814" max="13814" width="0" style="20" hidden="1" customWidth="1"/>
    <col min="13815" max="13815" width="6.28515625" style="20" customWidth="1"/>
    <col min="13816" max="13816" width="11.5703125" style="20" customWidth="1"/>
    <col min="13817" max="13817" width="7.5703125" style="20" customWidth="1"/>
    <col min="13818" max="13818" width="6.140625" style="20" customWidth="1"/>
    <col min="13819" max="13819" width="6.28515625" style="20" customWidth="1"/>
    <col min="13820" max="13820" width="6.140625" style="20" customWidth="1"/>
    <col min="13821" max="13821" width="6.7109375" style="20" customWidth="1"/>
    <col min="13822" max="13822" width="6.28515625" style="20" customWidth="1"/>
    <col min="13823" max="13823" width="10.28515625" style="20" customWidth="1"/>
    <col min="13824" max="13824" width="10.42578125" style="20" customWidth="1"/>
    <col min="13825" max="13825" width="12" style="20" customWidth="1"/>
    <col min="13826" max="14065" width="9.140625" style="20"/>
    <col min="14066" max="14066" width="6" style="20" customWidth="1"/>
    <col min="14067" max="14067" width="11.140625" style="20" customWidth="1"/>
    <col min="14068" max="14068" width="19" style="20" customWidth="1"/>
    <col min="14069" max="14069" width="8.7109375" style="20" customWidth="1"/>
    <col min="14070" max="14070" width="0" style="20" hidden="1" customWidth="1"/>
    <col min="14071" max="14071" width="6.28515625" style="20" customWidth="1"/>
    <col min="14072" max="14072" width="11.5703125" style="20" customWidth="1"/>
    <col min="14073" max="14073" width="7.5703125" style="20" customWidth="1"/>
    <col min="14074" max="14074" width="6.140625" style="20" customWidth="1"/>
    <col min="14075" max="14075" width="6.28515625" style="20" customWidth="1"/>
    <col min="14076" max="14076" width="6.140625" style="20" customWidth="1"/>
    <col min="14077" max="14077" width="6.7109375" style="20" customWidth="1"/>
    <col min="14078" max="14078" width="6.28515625" style="20" customWidth="1"/>
    <col min="14079" max="14079" width="10.28515625" style="20" customWidth="1"/>
    <col min="14080" max="14080" width="10.42578125" style="20" customWidth="1"/>
    <col min="14081" max="14081" width="12" style="20" customWidth="1"/>
    <col min="14082" max="14321" width="9.140625" style="20"/>
    <col min="14322" max="14322" width="6" style="20" customWidth="1"/>
    <col min="14323" max="14323" width="11.140625" style="20" customWidth="1"/>
    <col min="14324" max="14324" width="19" style="20" customWidth="1"/>
    <col min="14325" max="14325" width="8.7109375" style="20" customWidth="1"/>
    <col min="14326" max="14326" width="0" style="20" hidden="1" customWidth="1"/>
    <col min="14327" max="14327" width="6.28515625" style="20" customWidth="1"/>
    <col min="14328" max="14328" width="11.5703125" style="20" customWidth="1"/>
    <col min="14329" max="14329" width="7.5703125" style="20" customWidth="1"/>
    <col min="14330" max="14330" width="6.140625" style="20" customWidth="1"/>
    <col min="14331" max="14331" width="6.28515625" style="20" customWidth="1"/>
    <col min="14332" max="14332" width="6.140625" style="20" customWidth="1"/>
    <col min="14333" max="14333" width="6.7109375" style="20" customWidth="1"/>
    <col min="14334" max="14334" width="6.28515625" style="20" customWidth="1"/>
    <col min="14335" max="14335" width="10.28515625" style="20" customWidth="1"/>
    <col min="14336" max="14336" width="10.42578125" style="20" customWidth="1"/>
    <col min="14337" max="14337" width="12" style="20" customWidth="1"/>
    <col min="14338" max="14577" width="9.140625" style="20"/>
    <col min="14578" max="14578" width="6" style="20" customWidth="1"/>
    <col min="14579" max="14579" width="11.140625" style="20" customWidth="1"/>
    <col min="14580" max="14580" width="19" style="20" customWidth="1"/>
    <col min="14581" max="14581" width="8.7109375" style="20" customWidth="1"/>
    <col min="14582" max="14582" width="0" style="20" hidden="1" customWidth="1"/>
    <col min="14583" max="14583" width="6.28515625" style="20" customWidth="1"/>
    <col min="14584" max="14584" width="11.5703125" style="20" customWidth="1"/>
    <col min="14585" max="14585" width="7.5703125" style="20" customWidth="1"/>
    <col min="14586" max="14586" width="6.140625" style="20" customWidth="1"/>
    <col min="14587" max="14587" width="6.28515625" style="20" customWidth="1"/>
    <col min="14588" max="14588" width="6.140625" style="20" customWidth="1"/>
    <col min="14589" max="14589" width="6.7109375" style="20" customWidth="1"/>
    <col min="14590" max="14590" width="6.28515625" style="20" customWidth="1"/>
    <col min="14591" max="14591" width="10.28515625" style="20" customWidth="1"/>
    <col min="14592" max="14592" width="10.42578125" style="20" customWidth="1"/>
    <col min="14593" max="14593" width="12" style="20" customWidth="1"/>
    <col min="14594" max="14833" width="9.140625" style="20"/>
    <col min="14834" max="14834" width="6" style="20" customWidth="1"/>
    <col min="14835" max="14835" width="11.140625" style="20" customWidth="1"/>
    <col min="14836" max="14836" width="19" style="20" customWidth="1"/>
    <col min="14837" max="14837" width="8.7109375" style="20" customWidth="1"/>
    <col min="14838" max="14838" width="0" style="20" hidden="1" customWidth="1"/>
    <col min="14839" max="14839" width="6.28515625" style="20" customWidth="1"/>
    <col min="14840" max="14840" width="11.5703125" style="20" customWidth="1"/>
    <col min="14841" max="14841" width="7.5703125" style="20" customWidth="1"/>
    <col min="14842" max="14842" width="6.140625" style="20" customWidth="1"/>
    <col min="14843" max="14843" width="6.28515625" style="20" customWidth="1"/>
    <col min="14844" max="14844" width="6.140625" style="20" customWidth="1"/>
    <col min="14845" max="14845" width="6.7109375" style="20" customWidth="1"/>
    <col min="14846" max="14846" width="6.28515625" style="20" customWidth="1"/>
    <col min="14847" max="14847" width="10.28515625" style="20" customWidth="1"/>
    <col min="14848" max="14848" width="10.42578125" style="20" customWidth="1"/>
    <col min="14849" max="14849" width="12" style="20" customWidth="1"/>
    <col min="14850" max="15089" width="9.140625" style="20"/>
    <col min="15090" max="15090" width="6" style="20" customWidth="1"/>
    <col min="15091" max="15091" width="11.140625" style="20" customWidth="1"/>
    <col min="15092" max="15092" width="19" style="20" customWidth="1"/>
    <col min="15093" max="15093" width="8.7109375" style="20" customWidth="1"/>
    <col min="15094" max="15094" width="0" style="20" hidden="1" customWidth="1"/>
    <col min="15095" max="15095" width="6.28515625" style="20" customWidth="1"/>
    <col min="15096" max="15096" width="11.5703125" style="20" customWidth="1"/>
    <col min="15097" max="15097" width="7.5703125" style="20" customWidth="1"/>
    <col min="15098" max="15098" width="6.140625" style="20" customWidth="1"/>
    <col min="15099" max="15099" width="6.28515625" style="20" customWidth="1"/>
    <col min="15100" max="15100" width="6.140625" style="20" customWidth="1"/>
    <col min="15101" max="15101" width="6.7109375" style="20" customWidth="1"/>
    <col min="15102" max="15102" width="6.28515625" style="20" customWidth="1"/>
    <col min="15103" max="15103" width="10.28515625" style="20" customWidth="1"/>
    <col min="15104" max="15104" width="10.42578125" style="20" customWidth="1"/>
    <col min="15105" max="15105" width="12" style="20" customWidth="1"/>
    <col min="15106" max="15345" width="9.140625" style="20"/>
    <col min="15346" max="15346" width="6" style="20" customWidth="1"/>
    <col min="15347" max="15347" width="11.140625" style="20" customWidth="1"/>
    <col min="15348" max="15348" width="19" style="20" customWidth="1"/>
    <col min="15349" max="15349" width="8.7109375" style="20" customWidth="1"/>
    <col min="15350" max="15350" width="0" style="20" hidden="1" customWidth="1"/>
    <col min="15351" max="15351" width="6.28515625" style="20" customWidth="1"/>
    <col min="15352" max="15352" width="11.5703125" style="20" customWidth="1"/>
    <col min="15353" max="15353" width="7.5703125" style="20" customWidth="1"/>
    <col min="15354" max="15354" width="6.140625" style="20" customWidth="1"/>
    <col min="15355" max="15355" width="6.28515625" style="20" customWidth="1"/>
    <col min="15356" max="15356" width="6.140625" style="20" customWidth="1"/>
    <col min="15357" max="15357" width="6.7109375" style="20" customWidth="1"/>
    <col min="15358" max="15358" width="6.28515625" style="20" customWidth="1"/>
    <col min="15359" max="15359" width="10.28515625" style="20" customWidth="1"/>
    <col min="15360" max="15360" width="10.42578125" style="20" customWidth="1"/>
    <col min="15361" max="15361" width="12" style="20" customWidth="1"/>
    <col min="15362" max="15601" width="9.140625" style="20"/>
    <col min="15602" max="15602" width="6" style="20" customWidth="1"/>
    <col min="15603" max="15603" width="11.140625" style="20" customWidth="1"/>
    <col min="15604" max="15604" width="19" style="20" customWidth="1"/>
    <col min="15605" max="15605" width="8.7109375" style="20" customWidth="1"/>
    <col min="15606" max="15606" width="0" style="20" hidden="1" customWidth="1"/>
    <col min="15607" max="15607" width="6.28515625" style="20" customWidth="1"/>
    <col min="15608" max="15608" width="11.5703125" style="20" customWidth="1"/>
    <col min="15609" max="15609" width="7.5703125" style="20" customWidth="1"/>
    <col min="15610" max="15610" width="6.140625" style="20" customWidth="1"/>
    <col min="15611" max="15611" width="6.28515625" style="20" customWidth="1"/>
    <col min="15612" max="15612" width="6.140625" style="20" customWidth="1"/>
    <col min="15613" max="15613" width="6.7109375" style="20" customWidth="1"/>
    <col min="15614" max="15614" width="6.28515625" style="20" customWidth="1"/>
    <col min="15615" max="15615" width="10.28515625" style="20" customWidth="1"/>
    <col min="15616" max="15616" width="10.42578125" style="20" customWidth="1"/>
    <col min="15617" max="15617" width="12" style="20" customWidth="1"/>
    <col min="15618" max="15857" width="9.140625" style="20"/>
    <col min="15858" max="15858" width="6" style="20" customWidth="1"/>
    <col min="15859" max="15859" width="11.140625" style="20" customWidth="1"/>
    <col min="15860" max="15860" width="19" style="20" customWidth="1"/>
    <col min="15861" max="15861" width="8.7109375" style="20" customWidth="1"/>
    <col min="15862" max="15862" width="0" style="20" hidden="1" customWidth="1"/>
    <col min="15863" max="15863" width="6.28515625" style="20" customWidth="1"/>
    <col min="15864" max="15864" width="11.5703125" style="20" customWidth="1"/>
    <col min="15865" max="15865" width="7.5703125" style="20" customWidth="1"/>
    <col min="15866" max="15866" width="6.140625" style="20" customWidth="1"/>
    <col min="15867" max="15867" width="6.28515625" style="20" customWidth="1"/>
    <col min="15868" max="15868" width="6.140625" style="20" customWidth="1"/>
    <col min="15869" max="15869" width="6.7109375" style="20" customWidth="1"/>
    <col min="15870" max="15870" width="6.28515625" style="20" customWidth="1"/>
    <col min="15871" max="15871" width="10.28515625" style="20" customWidth="1"/>
    <col min="15872" max="15872" width="10.42578125" style="20" customWidth="1"/>
    <col min="15873" max="15873" width="12" style="20" customWidth="1"/>
    <col min="15874" max="16113" width="9.140625" style="20"/>
    <col min="16114" max="16114" width="6" style="20" customWidth="1"/>
    <col min="16115" max="16115" width="11.140625" style="20" customWidth="1"/>
    <col min="16116" max="16116" width="19" style="20" customWidth="1"/>
    <col min="16117" max="16117" width="8.7109375" style="20" customWidth="1"/>
    <col min="16118" max="16118" width="0" style="20" hidden="1" customWidth="1"/>
    <col min="16119" max="16119" width="6.28515625" style="20" customWidth="1"/>
    <col min="16120" max="16120" width="11.5703125" style="20" customWidth="1"/>
    <col min="16121" max="16121" width="7.5703125" style="20" customWidth="1"/>
    <col min="16122" max="16122" width="6.140625" style="20" customWidth="1"/>
    <col min="16123" max="16123" width="6.28515625" style="20" customWidth="1"/>
    <col min="16124" max="16124" width="6.140625" style="20" customWidth="1"/>
    <col min="16125" max="16125" width="6.7109375" style="20" customWidth="1"/>
    <col min="16126" max="16126" width="6.28515625" style="20" customWidth="1"/>
    <col min="16127" max="16127" width="10.28515625" style="20" customWidth="1"/>
    <col min="16128" max="16128" width="10.42578125" style="20" customWidth="1"/>
    <col min="16129" max="16129" width="12" style="20" customWidth="1"/>
    <col min="16130" max="16384" width="9.140625" style="20"/>
  </cols>
  <sheetData>
    <row r="1" spans="1:16">
      <c r="G1" s="442"/>
      <c r="J1" s="1402" t="s">
        <v>742</v>
      </c>
      <c r="K1" s="1402"/>
      <c r="L1" s="1402"/>
      <c r="M1" s="1402"/>
      <c r="N1" s="1402"/>
    </row>
    <row r="2" spans="1:16" s="24" customFormat="1">
      <c r="A2" s="1402" t="s">
        <v>18</v>
      </c>
      <c r="B2" s="1402"/>
      <c r="C2" s="1402"/>
      <c r="D2" s="1402"/>
      <c r="E2" s="1250"/>
      <c r="F2" s="1250"/>
      <c r="G2" s="445"/>
      <c r="J2" s="1401" t="s">
        <v>19</v>
      </c>
      <c r="K2" s="1401"/>
      <c r="L2" s="1401"/>
      <c r="M2" s="1401"/>
      <c r="N2" s="1401"/>
      <c r="O2" s="1401"/>
    </row>
    <row r="3" spans="1:16">
      <c r="A3" s="1401" t="s">
        <v>20</v>
      </c>
      <c r="B3" s="1401"/>
      <c r="C3" s="1401"/>
      <c r="D3" s="1401"/>
      <c r="G3" s="442"/>
      <c r="J3" s="1401" t="s">
        <v>21</v>
      </c>
      <c r="K3" s="1401"/>
      <c r="L3" s="1401"/>
      <c r="M3" s="1401"/>
      <c r="N3" s="1401"/>
      <c r="O3" s="1401"/>
    </row>
    <row r="4" spans="1:16">
      <c r="C4" s="445"/>
      <c r="D4" s="445"/>
      <c r="E4" s="1249"/>
      <c r="F4" s="1249"/>
      <c r="G4" s="442"/>
      <c r="J4" s="442"/>
      <c r="K4" s="442"/>
      <c r="L4" s="442"/>
      <c r="M4" s="442"/>
    </row>
    <row r="5" spans="1:16">
      <c r="G5" s="442"/>
      <c r="J5" s="1403" t="s">
        <v>1915</v>
      </c>
      <c r="K5" s="1403"/>
      <c r="L5" s="1403"/>
      <c r="M5" s="1403"/>
      <c r="N5" s="1403"/>
      <c r="O5" s="1403"/>
    </row>
    <row r="6" spans="1:16">
      <c r="G6" s="442"/>
      <c r="K6" s="1250"/>
      <c r="L6" s="1250"/>
      <c r="M6" s="1251"/>
      <c r="N6" s="1250"/>
    </row>
    <row r="7" spans="1:16">
      <c r="A7" s="1401" t="s">
        <v>0</v>
      </c>
      <c r="B7" s="1401"/>
      <c r="C7" s="1401"/>
      <c r="D7" s="1401"/>
      <c r="E7" s="1401"/>
      <c r="F7" s="1401"/>
      <c r="G7" s="1401"/>
      <c r="H7" s="1401"/>
      <c r="I7" s="1401"/>
      <c r="J7" s="1401"/>
      <c r="K7" s="1401"/>
      <c r="L7" s="1401"/>
      <c r="M7" s="1401"/>
      <c r="N7" s="1401"/>
      <c r="O7" s="1401"/>
      <c r="P7" s="1250"/>
    </row>
    <row r="8" spans="1:16" s="1271" customFormat="1" ht="18.75">
      <c r="A8" s="1540" t="s">
        <v>1916</v>
      </c>
      <c r="B8" s="1540"/>
      <c r="C8" s="1540"/>
      <c r="D8" s="1540"/>
      <c r="E8" s="1540"/>
      <c r="F8" s="1540"/>
      <c r="G8" s="1540"/>
      <c r="H8" s="1540"/>
      <c r="I8" s="1540"/>
      <c r="J8" s="1540"/>
      <c r="K8" s="1540"/>
      <c r="L8" s="1540"/>
      <c r="M8" s="1540"/>
      <c r="N8" s="1540"/>
      <c r="O8" s="1540"/>
      <c r="P8" s="1270"/>
    </row>
    <row r="9" spans="1:16" s="1271" customFormat="1" ht="18.75">
      <c r="A9" s="1540" t="s">
        <v>1917</v>
      </c>
      <c r="B9" s="1540"/>
      <c r="C9" s="1540"/>
      <c r="D9" s="1540"/>
      <c r="E9" s="1540"/>
      <c r="F9" s="1540"/>
      <c r="G9" s="1540"/>
      <c r="H9" s="1540"/>
      <c r="I9" s="1540"/>
      <c r="J9" s="1540"/>
      <c r="K9" s="1540"/>
      <c r="L9" s="1540"/>
      <c r="M9" s="1540"/>
      <c r="N9" s="1540"/>
      <c r="O9" s="1540"/>
      <c r="P9" s="1270"/>
    </row>
    <row r="10" spans="1:16" s="1271" customFormat="1" ht="18.75">
      <c r="A10" s="1540" t="s">
        <v>746</v>
      </c>
      <c r="B10" s="1540"/>
      <c r="C10" s="1540"/>
      <c r="D10" s="1540"/>
      <c r="E10" s="1540"/>
      <c r="F10" s="1540"/>
      <c r="G10" s="1540"/>
      <c r="H10" s="1540"/>
      <c r="I10" s="1540"/>
      <c r="J10" s="1540"/>
      <c r="K10" s="1540"/>
      <c r="L10" s="1540"/>
      <c r="M10" s="1540"/>
      <c r="N10" s="1540"/>
      <c r="O10" s="1540"/>
      <c r="P10" s="1270"/>
    </row>
    <row r="11" spans="1:16" s="1271" customFormat="1" ht="18.75">
      <c r="A11" s="1541"/>
      <c r="B11" s="1542"/>
      <c r="C11" s="1542"/>
      <c r="D11" s="1542"/>
      <c r="E11" s="1542"/>
      <c r="F11" s="1542"/>
      <c r="G11" s="1542"/>
      <c r="H11" s="1542"/>
      <c r="I11" s="1542"/>
      <c r="J11" s="1542"/>
      <c r="K11" s="1542"/>
      <c r="L11" s="1542"/>
      <c r="M11" s="1542"/>
      <c r="N11" s="1542"/>
      <c r="O11" s="1542"/>
      <c r="P11" s="1272"/>
    </row>
    <row r="12" spans="1:16" s="1271" customFormat="1" ht="18.75">
      <c r="A12" s="1273"/>
      <c r="B12" s="1274"/>
      <c r="C12" s="1274"/>
      <c r="D12" s="1274"/>
      <c r="E12" s="1275"/>
      <c r="F12" s="1275"/>
      <c r="G12" s="1276"/>
      <c r="H12" s="1274"/>
      <c r="I12" s="1277"/>
      <c r="J12" s="1278"/>
      <c r="K12" s="1277"/>
      <c r="L12" s="1277"/>
      <c r="M12" s="1275"/>
      <c r="N12" s="1274"/>
      <c r="O12" s="1274"/>
      <c r="P12" s="1272"/>
    </row>
    <row r="13" spans="1:16" s="1279" customFormat="1" ht="18.75">
      <c r="A13" s="1537" t="s">
        <v>1</v>
      </c>
      <c r="B13" s="1537" t="s">
        <v>2</v>
      </c>
      <c r="C13" s="1537" t="s">
        <v>3</v>
      </c>
      <c r="D13" s="1537"/>
      <c r="E13" s="1537" t="s">
        <v>4</v>
      </c>
      <c r="F13" s="1538" t="s">
        <v>5</v>
      </c>
      <c r="G13" s="1537" t="s">
        <v>134</v>
      </c>
      <c r="H13" s="1539" t="s">
        <v>6</v>
      </c>
      <c r="I13" s="1539"/>
      <c r="J13" s="1539"/>
      <c r="K13" s="1539"/>
      <c r="L13" s="1539"/>
      <c r="M13" s="1537" t="s">
        <v>7</v>
      </c>
      <c r="N13" s="1537" t="s">
        <v>8</v>
      </c>
      <c r="O13" s="1537" t="s">
        <v>9</v>
      </c>
      <c r="P13" s="1407"/>
    </row>
    <row r="14" spans="1:16" s="1281" customFormat="1" ht="18.75">
      <c r="A14" s="1537"/>
      <c r="B14" s="1538"/>
      <c r="C14" s="1538"/>
      <c r="D14" s="1538"/>
      <c r="E14" s="1538"/>
      <c r="F14" s="1543"/>
      <c r="G14" s="1538"/>
      <c r="H14" s="1280" t="s">
        <v>10</v>
      </c>
      <c r="I14" s="1280" t="s">
        <v>11</v>
      </c>
      <c r="J14" s="1280" t="s">
        <v>12</v>
      </c>
      <c r="K14" s="1280" t="s">
        <v>13</v>
      </c>
      <c r="L14" s="1280" t="s">
        <v>14</v>
      </c>
      <c r="M14" s="1537"/>
      <c r="N14" s="1537"/>
      <c r="O14" s="1537"/>
      <c r="P14" s="1407"/>
    </row>
    <row r="15" spans="1:16" s="1281" customFormat="1" ht="18.75">
      <c r="A15" s="1282" t="s">
        <v>1918</v>
      </c>
      <c r="B15" s="1283" t="s">
        <v>1919</v>
      </c>
      <c r="C15" s="1283" t="s">
        <v>1920</v>
      </c>
      <c r="D15" s="1283" t="s">
        <v>23</v>
      </c>
      <c r="E15" s="1284" t="s">
        <v>17</v>
      </c>
      <c r="F15" s="1283" t="s">
        <v>1921</v>
      </c>
      <c r="G15" s="1283" t="s">
        <v>164</v>
      </c>
      <c r="H15" s="1285">
        <v>20</v>
      </c>
      <c r="I15" s="1286">
        <v>25</v>
      </c>
      <c r="J15" s="1287">
        <v>13</v>
      </c>
      <c r="K15" s="1287">
        <v>21</v>
      </c>
      <c r="L15" s="1287">
        <v>2</v>
      </c>
      <c r="M15" s="1288">
        <f>SUM(H15:L15)</f>
        <v>81</v>
      </c>
      <c r="N15" s="1286" t="str">
        <f>IF(M15&gt;=90,"Xuất sắc",IF(M15&gt;=80,"Tốt",IF(M15&gt;=65,"Khá",IF(M15&gt;=50,"TB",IF(M15&gt;=35,"Yếu","Kém")))))</f>
        <v>Tốt</v>
      </c>
      <c r="O15" s="1289"/>
      <c r="P15" s="1271"/>
    </row>
    <row r="16" spans="1:16" s="1299" customFormat="1" ht="18.75">
      <c r="A16" s="1303">
        <v>2</v>
      </c>
      <c r="B16" s="1304" t="s">
        <v>1922</v>
      </c>
      <c r="C16" s="1304" t="s">
        <v>1923</v>
      </c>
      <c r="D16" s="1304" t="s">
        <v>158</v>
      </c>
      <c r="E16" s="1305" t="s">
        <v>17</v>
      </c>
      <c r="F16" s="1304" t="s">
        <v>1924</v>
      </c>
      <c r="G16" s="1304" t="s">
        <v>16</v>
      </c>
      <c r="H16" s="1306">
        <v>20</v>
      </c>
      <c r="I16" s="1307">
        <v>25</v>
      </c>
      <c r="J16" s="1308">
        <v>13</v>
      </c>
      <c r="K16" s="1308">
        <v>25</v>
      </c>
      <c r="L16" s="1308">
        <v>8</v>
      </c>
      <c r="M16" s="1309">
        <f t="shared" ref="M16:M42" si="0">SUM(H16:L16)</f>
        <v>91</v>
      </c>
      <c r="N16" s="1307" t="str">
        <f t="shared" ref="N16:N42" si="1">IF(M16&gt;=90,"Xuất sắc",IF(M16&gt;=80,"Tốt",IF(M16&gt;=65,"Khá",IF(M16&gt;=50,"TB",IF(M16&gt;=35,"Yếu","Kém")))))</f>
        <v>Xuất sắc</v>
      </c>
      <c r="O16" s="1310" t="s">
        <v>1055</v>
      </c>
      <c r="P16" s="1298"/>
    </row>
    <row r="17" spans="1:16" s="1281" customFormat="1" ht="18.75">
      <c r="A17" s="1282">
        <v>3</v>
      </c>
      <c r="B17" s="1283" t="s">
        <v>1925</v>
      </c>
      <c r="C17" s="1283" t="s">
        <v>1555</v>
      </c>
      <c r="D17" s="1283" t="s">
        <v>262</v>
      </c>
      <c r="E17" s="1284" t="s">
        <v>15</v>
      </c>
      <c r="F17" s="1283" t="s">
        <v>1926</v>
      </c>
      <c r="G17" s="1283" t="s">
        <v>16</v>
      </c>
      <c r="H17" s="1285">
        <v>18</v>
      </c>
      <c r="I17" s="1286">
        <v>22</v>
      </c>
      <c r="J17" s="1287">
        <v>15</v>
      </c>
      <c r="K17" s="1287">
        <v>21</v>
      </c>
      <c r="L17" s="1287">
        <v>0</v>
      </c>
      <c r="M17" s="1288">
        <f t="shared" si="0"/>
        <v>76</v>
      </c>
      <c r="N17" s="1288" t="str">
        <f t="shared" si="1"/>
        <v>Khá</v>
      </c>
      <c r="O17" s="1289"/>
      <c r="P17" s="1271"/>
    </row>
    <row r="18" spans="1:16" s="1324" customFormat="1" ht="18.75">
      <c r="A18" s="1314">
        <v>4</v>
      </c>
      <c r="B18" s="1315" t="s">
        <v>1927</v>
      </c>
      <c r="C18" s="1315" t="s">
        <v>189</v>
      </c>
      <c r="D18" s="1315" t="s">
        <v>1082</v>
      </c>
      <c r="E18" s="1316" t="s">
        <v>17</v>
      </c>
      <c r="F18" s="1315" t="s">
        <v>1928</v>
      </c>
      <c r="G18" s="1315" t="s">
        <v>16</v>
      </c>
      <c r="H18" s="1317">
        <v>20</v>
      </c>
      <c r="I18" s="1318">
        <v>25</v>
      </c>
      <c r="J18" s="1319">
        <v>18</v>
      </c>
      <c r="K18" s="1319">
        <v>25</v>
      </c>
      <c r="L18" s="1319">
        <v>10</v>
      </c>
      <c r="M18" s="1320">
        <f t="shared" si="0"/>
        <v>98</v>
      </c>
      <c r="N18" s="1318" t="str">
        <f t="shared" si="1"/>
        <v>Xuất sắc</v>
      </c>
      <c r="O18" s="1322"/>
      <c r="P18" s="1325"/>
    </row>
    <row r="19" spans="1:16" s="1281" customFormat="1" ht="18.75">
      <c r="A19" s="1282">
        <v>5</v>
      </c>
      <c r="B19" s="1283" t="s">
        <v>1929</v>
      </c>
      <c r="C19" s="1283" t="s">
        <v>740</v>
      </c>
      <c r="D19" s="1283" t="s">
        <v>1930</v>
      </c>
      <c r="E19" s="1284" t="s">
        <v>17</v>
      </c>
      <c r="F19" s="1283" t="s">
        <v>1931</v>
      </c>
      <c r="G19" s="1283" t="s">
        <v>16</v>
      </c>
      <c r="H19" s="1285">
        <v>20</v>
      </c>
      <c r="I19" s="1286">
        <v>25</v>
      </c>
      <c r="J19" s="1287">
        <v>19</v>
      </c>
      <c r="K19" s="1287">
        <v>25</v>
      </c>
      <c r="L19" s="1287">
        <v>0</v>
      </c>
      <c r="M19" s="1288">
        <f t="shared" si="0"/>
        <v>89</v>
      </c>
      <c r="N19" s="1302" t="str">
        <f t="shared" si="1"/>
        <v>Tốt</v>
      </c>
      <c r="O19" s="1289"/>
      <c r="P19" s="1271"/>
    </row>
    <row r="20" spans="1:16" s="1301" customFormat="1" ht="18.75">
      <c r="A20" s="1290">
        <v>6</v>
      </c>
      <c r="B20" s="1291" t="s">
        <v>1932</v>
      </c>
      <c r="C20" s="1291" t="s">
        <v>1933</v>
      </c>
      <c r="D20" s="1291" t="s">
        <v>40</v>
      </c>
      <c r="E20" s="1292" t="s">
        <v>15</v>
      </c>
      <c r="F20" s="1291" t="s">
        <v>918</v>
      </c>
      <c r="G20" s="1291" t="s">
        <v>164</v>
      </c>
      <c r="H20" s="1293">
        <v>16</v>
      </c>
      <c r="I20" s="1294">
        <v>25</v>
      </c>
      <c r="J20" s="1295">
        <v>13</v>
      </c>
      <c r="K20" s="1295">
        <v>21</v>
      </c>
      <c r="L20" s="1295">
        <v>1</v>
      </c>
      <c r="M20" s="1296">
        <f t="shared" si="0"/>
        <v>76</v>
      </c>
      <c r="N20" s="1294" t="str">
        <f t="shared" si="1"/>
        <v>Khá</v>
      </c>
      <c r="O20" s="1297"/>
      <c r="P20" s="1300"/>
    </row>
    <row r="21" spans="1:16" s="1299" customFormat="1" ht="18.75">
      <c r="A21" s="1303">
        <v>7</v>
      </c>
      <c r="B21" s="1304" t="s">
        <v>1934</v>
      </c>
      <c r="C21" s="1304" t="s">
        <v>1935</v>
      </c>
      <c r="D21" s="1304" t="s">
        <v>1059</v>
      </c>
      <c r="E21" s="1305" t="s">
        <v>15</v>
      </c>
      <c r="F21" s="1304" t="s">
        <v>1936</v>
      </c>
      <c r="G21" s="1304" t="s">
        <v>16</v>
      </c>
      <c r="H21" s="1306">
        <v>16</v>
      </c>
      <c r="I21" s="1307">
        <v>22</v>
      </c>
      <c r="J21" s="1308">
        <v>18</v>
      </c>
      <c r="K21" s="1308">
        <v>21</v>
      </c>
      <c r="L21" s="1308">
        <v>7</v>
      </c>
      <c r="M21" s="1309">
        <f t="shared" si="0"/>
        <v>84</v>
      </c>
      <c r="N21" s="1307" t="str">
        <f t="shared" si="1"/>
        <v>Tốt</v>
      </c>
      <c r="O21" s="1310" t="s">
        <v>1080</v>
      </c>
      <c r="P21" s="1298"/>
    </row>
    <row r="22" spans="1:16" s="1301" customFormat="1" ht="18.75">
      <c r="A22" s="1290">
        <v>8</v>
      </c>
      <c r="B22" s="1291" t="s">
        <v>1937</v>
      </c>
      <c r="C22" s="1291" t="s">
        <v>1938</v>
      </c>
      <c r="D22" s="1291" t="s">
        <v>346</v>
      </c>
      <c r="E22" s="1292" t="s">
        <v>15</v>
      </c>
      <c r="F22" s="1291" t="s">
        <v>1924</v>
      </c>
      <c r="G22" s="1291" t="s">
        <v>16</v>
      </c>
      <c r="H22" s="1293">
        <v>16</v>
      </c>
      <c r="I22" s="1294">
        <v>25</v>
      </c>
      <c r="J22" s="1295">
        <v>17</v>
      </c>
      <c r="K22" s="1295">
        <v>25</v>
      </c>
      <c r="L22" s="1295">
        <v>10</v>
      </c>
      <c r="M22" s="1296">
        <f t="shared" si="0"/>
        <v>93</v>
      </c>
      <c r="N22" s="1311" t="str">
        <f t="shared" si="1"/>
        <v>Xuất sắc</v>
      </c>
      <c r="O22" s="1297" t="s">
        <v>1209</v>
      </c>
      <c r="P22" s="1300"/>
    </row>
    <row r="23" spans="1:16" s="1301" customFormat="1" ht="18.75">
      <c r="A23" s="1290">
        <v>9</v>
      </c>
      <c r="B23" s="1291" t="s">
        <v>1939</v>
      </c>
      <c r="C23" s="1291" t="s">
        <v>1129</v>
      </c>
      <c r="D23" s="1291" t="s">
        <v>225</v>
      </c>
      <c r="E23" s="1292" t="s">
        <v>17</v>
      </c>
      <c r="F23" s="1291" t="s">
        <v>1940</v>
      </c>
      <c r="G23" s="1291" t="s">
        <v>16</v>
      </c>
      <c r="H23" s="1293">
        <v>20</v>
      </c>
      <c r="I23" s="1294">
        <v>22</v>
      </c>
      <c r="J23" s="1295">
        <v>18</v>
      </c>
      <c r="K23" s="1295">
        <v>15</v>
      </c>
      <c r="L23" s="1295">
        <v>5</v>
      </c>
      <c r="M23" s="1294">
        <f t="shared" si="0"/>
        <v>80</v>
      </c>
      <c r="N23" s="1294" t="str">
        <f t="shared" si="1"/>
        <v>Tốt</v>
      </c>
      <c r="O23" s="1297"/>
      <c r="P23" s="1300"/>
    </row>
    <row r="24" spans="1:16" s="1301" customFormat="1" ht="18.75">
      <c r="A24" s="1290">
        <v>10</v>
      </c>
      <c r="B24" s="1291" t="s">
        <v>1941</v>
      </c>
      <c r="C24" s="1291" t="s">
        <v>1942</v>
      </c>
      <c r="D24" s="1291" t="s">
        <v>1943</v>
      </c>
      <c r="E24" s="1292" t="s">
        <v>15</v>
      </c>
      <c r="F24" s="1291" t="s">
        <v>1944</v>
      </c>
      <c r="G24" s="1291" t="s">
        <v>164</v>
      </c>
      <c r="H24" s="1293">
        <v>20</v>
      </c>
      <c r="I24" s="1294">
        <v>22</v>
      </c>
      <c r="J24" s="1295">
        <v>20</v>
      </c>
      <c r="K24" s="1295">
        <v>21</v>
      </c>
      <c r="L24" s="1295">
        <v>10</v>
      </c>
      <c r="M24" s="1311">
        <f t="shared" si="0"/>
        <v>93</v>
      </c>
      <c r="N24" s="1311" t="str">
        <f t="shared" si="1"/>
        <v>Xuất sắc</v>
      </c>
      <c r="O24" s="1297"/>
      <c r="P24" s="1300"/>
    </row>
    <row r="25" spans="1:16" s="1324" customFormat="1" ht="18.75">
      <c r="A25" s="1314">
        <v>11</v>
      </c>
      <c r="B25" s="1315" t="s">
        <v>1945</v>
      </c>
      <c r="C25" s="1315" t="s">
        <v>1946</v>
      </c>
      <c r="D25" s="1315" t="s">
        <v>349</v>
      </c>
      <c r="E25" s="1316" t="s">
        <v>15</v>
      </c>
      <c r="F25" s="1315" t="s">
        <v>888</v>
      </c>
      <c r="G25" s="1315" t="s">
        <v>16</v>
      </c>
      <c r="H25" s="1317">
        <v>20</v>
      </c>
      <c r="I25" s="1318">
        <v>25</v>
      </c>
      <c r="J25" s="1319">
        <v>13</v>
      </c>
      <c r="K25" s="1319">
        <v>25</v>
      </c>
      <c r="L25" s="1319">
        <v>10</v>
      </c>
      <c r="M25" s="1320">
        <f t="shared" si="0"/>
        <v>93</v>
      </c>
      <c r="N25" s="1321" t="str">
        <f t="shared" si="1"/>
        <v>Xuất sắc</v>
      </c>
      <c r="O25" s="1322" t="s">
        <v>1216</v>
      </c>
      <c r="P25" s="1323"/>
    </row>
    <row r="26" spans="1:16" s="1301" customFormat="1" ht="18.75">
      <c r="A26" s="1290">
        <v>0</v>
      </c>
      <c r="B26" s="1291" t="s">
        <v>1947</v>
      </c>
      <c r="C26" s="1291" t="s">
        <v>1948</v>
      </c>
      <c r="D26" s="1291" t="s">
        <v>1082</v>
      </c>
      <c r="E26" s="1292" t="s">
        <v>17</v>
      </c>
      <c r="F26" s="1291" t="s">
        <v>1949</v>
      </c>
      <c r="G26" s="1291" t="s">
        <v>16</v>
      </c>
      <c r="H26" s="1293">
        <v>0</v>
      </c>
      <c r="I26" s="1294">
        <v>0</v>
      </c>
      <c r="J26" s="1295">
        <v>0</v>
      </c>
      <c r="K26" s="1295">
        <v>0</v>
      </c>
      <c r="L26" s="1295">
        <v>0</v>
      </c>
      <c r="M26" s="1294">
        <f t="shared" si="0"/>
        <v>0</v>
      </c>
      <c r="N26" s="1294" t="str">
        <f t="shared" si="1"/>
        <v>Kém</v>
      </c>
      <c r="O26" s="1297"/>
      <c r="P26" s="1300"/>
    </row>
    <row r="27" spans="1:16" s="1301" customFormat="1" ht="18.75">
      <c r="A27" s="1290">
        <v>13</v>
      </c>
      <c r="B27" s="1291" t="s">
        <v>1950</v>
      </c>
      <c r="C27" s="1291" t="s">
        <v>1951</v>
      </c>
      <c r="D27" s="1291" t="s">
        <v>1952</v>
      </c>
      <c r="E27" s="1292" t="s">
        <v>15</v>
      </c>
      <c r="F27" s="1291" t="s">
        <v>1263</v>
      </c>
      <c r="G27" s="1291" t="s">
        <v>164</v>
      </c>
      <c r="H27" s="1293">
        <v>16</v>
      </c>
      <c r="I27" s="1294">
        <v>25</v>
      </c>
      <c r="J27" s="1295">
        <v>18</v>
      </c>
      <c r="K27" s="1295">
        <v>21</v>
      </c>
      <c r="L27" s="1295">
        <v>1</v>
      </c>
      <c r="M27" s="1296">
        <f>SUM(H27:L27)</f>
        <v>81</v>
      </c>
      <c r="N27" s="1311" t="str">
        <f t="shared" si="1"/>
        <v>Tốt</v>
      </c>
      <c r="O27" s="1297"/>
      <c r="P27" s="1300"/>
    </row>
    <row r="28" spans="1:16" s="1301" customFormat="1" ht="18.75">
      <c r="A28" s="1290">
        <v>14</v>
      </c>
      <c r="B28" s="1291" t="s">
        <v>1953</v>
      </c>
      <c r="C28" s="1291" t="s">
        <v>1954</v>
      </c>
      <c r="D28" s="1291" t="s">
        <v>23</v>
      </c>
      <c r="E28" s="1292" t="s">
        <v>17</v>
      </c>
      <c r="F28" s="1291" t="s">
        <v>1955</v>
      </c>
      <c r="G28" s="1291" t="s">
        <v>16</v>
      </c>
      <c r="H28" s="1293">
        <v>18</v>
      </c>
      <c r="I28" s="1294">
        <v>25</v>
      </c>
      <c r="J28" s="1295">
        <v>19</v>
      </c>
      <c r="K28" s="1295">
        <v>25</v>
      </c>
      <c r="L28" s="1295">
        <v>10</v>
      </c>
      <c r="M28" s="1311">
        <f t="shared" si="0"/>
        <v>97</v>
      </c>
      <c r="N28" s="1311" t="str">
        <f t="shared" si="1"/>
        <v>Xuất sắc</v>
      </c>
      <c r="O28" s="1297" t="s">
        <v>1956</v>
      </c>
      <c r="P28" s="1300"/>
    </row>
    <row r="29" spans="1:16" s="1301" customFormat="1" ht="18.75">
      <c r="A29" s="1290">
        <v>15</v>
      </c>
      <c r="B29" s="1291" t="s">
        <v>1957</v>
      </c>
      <c r="C29" s="1291" t="s">
        <v>1958</v>
      </c>
      <c r="D29" s="1291" t="s">
        <v>1959</v>
      </c>
      <c r="E29" s="1292" t="s">
        <v>17</v>
      </c>
      <c r="F29" s="1291" t="s">
        <v>1960</v>
      </c>
      <c r="G29" s="1291" t="s">
        <v>16</v>
      </c>
      <c r="H29" s="1293">
        <v>18</v>
      </c>
      <c r="I29" s="1294">
        <v>25</v>
      </c>
      <c r="J29" s="1295">
        <v>15</v>
      </c>
      <c r="K29" s="1295">
        <v>21</v>
      </c>
      <c r="L29" s="1295">
        <v>1</v>
      </c>
      <c r="M29" s="1294">
        <f t="shared" si="0"/>
        <v>80</v>
      </c>
      <c r="N29" s="1294" t="str">
        <f t="shared" si="1"/>
        <v>Tốt</v>
      </c>
      <c r="O29" s="1297"/>
      <c r="P29" s="1300"/>
    </row>
    <row r="30" spans="1:16" s="1281" customFormat="1" ht="18.75">
      <c r="A30" s="1282">
        <v>16</v>
      </c>
      <c r="B30" s="1283" t="s">
        <v>1961</v>
      </c>
      <c r="C30" s="1283" t="s">
        <v>1250</v>
      </c>
      <c r="D30" s="1283" t="s">
        <v>17</v>
      </c>
      <c r="E30" s="1284" t="s">
        <v>17</v>
      </c>
      <c r="F30" s="1283" t="s">
        <v>1220</v>
      </c>
      <c r="G30" s="1283" t="s">
        <v>16</v>
      </c>
      <c r="H30" s="1285">
        <v>16</v>
      </c>
      <c r="I30" s="1286">
        <v>25</v>
      </c>
      <c r="J30" s="1287">
        <v>13</v>
      </c>
      <c r="K30" s="1287">
        <v>21</v>
      </c>
      <c r="L30" s="1287">
        <v>2</v>
      </c>
      <c r="M30" s="1286">
        <f t="shared" si="0"/>
        <v>77</v>
      </c>
      <c r="N30" s="1286" t="str">
        <f t="shared" si="1"/>
        <v>Khá</v>
      </c>
      <c r="O30" s="1289"/>
      <c r="P30" s="1271"/>
    </row>
    <row r="31" spans="1:16" s="1281" customFormat="1" ht="18.75">
      <c r="A31" s="1282">
        <v>17</v>
      </c>
      <c r="B31" s="1283" t="s">
        <v>1962</v>
      </c>
      <c r="C31" s="1283" t="s">
        <v>1963</v>
      </c>
      <c r="D31" s="1283" t="s">
        <v>346</v>
      </c>
      <c r="E31" s="1284" t="s">
        <v>17</v>
      </c>
      <c r="F31" s="1283" t="s">
        <v>1964</v>
      </c>
      <c r="G31" s="1283" t="s">
        <v>164</v>
      </c>
      <c r="H31" s="1285">
        <v>20</v>
      </c>
      <c r="I31" s="1286">
        <v>22</v>
      </c>
      <c r="J31" s="1287">
        <v>13</v>
      </c>
      <c r="K31" s="1287">
        <v>21</v>
      </c>
      <c r="L31" s="1287">
        <v>1</v>
      </c>
      <c r="M31" s="1286">
        <f t="shared" si="0"/>
        <v>77</v>
      </c>
      <c r="N31" s="1286" t="str">
        <f t="shared" si="1"/>
        <v>Khá</v>
      </c>
      <c r="O31" s="1289"/>
      <c r="P31" s="1271"/>
    </row>
    <row r="32" spans="1:16" s="1281" customFormat="1" ht="18.75">
      <c r="A32" s="1282">
        <v>18</v>
      </c>
      <c r="B32" s="1283" t="s">
        <v>1965</v>
      </c>
      <c r="C32" s="1283" t="s">
        <v>1966</v>
      </c>
      <c r="D32" s="1283" t="s">
        <v>852</v>
      </c>
      <c r="E32" s="1284" t="s">
        <v>15</v>
      </c>
      <c r="F32" s="1283" t="s">
        <v>1967</v>
      </c>
      <c r="G32" s="1283" t="s">
        <v>16</v>
      </c>
      <c r="H32" s="1285">
        <v>16</v>
      </c>
      <c r="I32" s="1286">
        <v>25</v>
      </c>
      <c r="J32" s="1287">
        <v>13</v>
      </c>
      <c r="K32" s="1287">
        <v>21</v>
      </c>
      <c r="L32" s="1287">
        <v>1</v>
      </c>
      <c r="M32" s="1288">
        <f t="shared" si="0"/>
        <v>76</v>
      </c>
      <c r="N32" s="1286" t="str">
        <f t="shared" si="1"/>
        <v>Khá</v>
      </c>
      <c r="O32" s="1289"/>
      <c r="P32" s="1271"/>
    </row>
    <row r="33" spans="1:16" s="1281" customFormat="1" ht="18.75">
      <c r="A33" s="1282">
        <v>19</v>
      </c>
      <c r="B33" s="1283" t="s">
        <v>1968</v>
      </c>
      <c r="C33" s="1283" t="s">
        <v>1969</v>
      </c>
      <c r="D33" s="1283" t="s">
        <v>34</v>
      </c>
      <c r="E33" s="1284" t="s">
        <v>17</v>
      </c>
      <c r="F33" s="1283" t="s">
        <v>1970</v>
      </c>
      <c r="G33" s="1283" t="s">
        <v>16</v>
      </c>
      <c r="H33" s="1285">
        <v>18</v>
      </c>
      <c r="I33" s="1286">
        <v>22</v>
      </c>
      <c r="J33" s="1287">
        <v>6</v>
      </c>
      <c r="K33" s="1287">
        <v>21</v>
      </c>
      <c r="L33" s="1287">
        <v>1</v>
      </c>
      <c r="M33" s="1288">
        <f t="shared" si="0"/>
        <v>68</v>
      </c>
      <c r="N33" s="1286" t="str">
        <f t="shared" si="1"/>
        <v>Khá</v>
      </c>
      <c r="O33" s="1289"/>
      <c r="P33" s="1271"/>
    </row>
    <row r="34" spans="1:16" s="1281" customFormat="1" ht="18.75">
      <c r="A34" s="1282">
        <v>20</v>
      </c>
      <c r="B34" s="1283" t="s">
        <v>1971</v>
      </c>
      <c r="C34" s="1283" t="s">
        <v>776</v>
      </c>
      <c r="D34" s="1283" t="s">
        <v>1044</v>
      </c>
      <c r="E34" s="1284" t="s">
        <v>15</v>
      </c>
      <c r="F34" s="1283" t="s">
        <v>1972</v>
      </c>
      <c r="G34" s="1283" t="s">
        <v>164</v>
      </c>
      <c r="H34" s="1285">
        <v>18</v>
      </c>
      <c r="I34" s="1286">
        <v>25</v>
      </c>
      <c r="J34" s="1287">
        <v>18</v>
      </c>
      <c r="K34" s="1287">
        <v>21</v>
      </c>
      <c r="L34" s="1287">
        <v>2</v>
      </c>
      <c r="M34" s="1288">
        <f t="shared" si="0"/>
        <v>84</v>
      </c>
      <c r="N34" s="1286" t="str">
        <f t="shared" si="1"/>
        <v>Tốt</v>
      </c>
      <c r="O34" s="1289"/>
      <c r="P34" s="1271"/>
    </row>
    <row r="35" spans="1:16" s="1281" customFormat="1" ht="18.75">
      <c r="A35" s="1282">
        <v>21</v>
      </c>
      <c r="B35" s="1283" t="s">
        <v>1973</v>
      </c>
      <c r="C35" s="1283" t="s">
        <v>1974</v>
      </c>
      <c r="D35" s="1283" t="s">
        <v>182</v>
      </c>
      <c r="E35" s="1284" t="s">
        <v>15</v>
      </c>
      <c r="F35" s="1283" t="s">
        <v>1975</v>
      </c>
      <c r="G35" s="1283" t="s">
        <v>16</v>
      </c>
      <c r="H35" s="1285">
        <v>20</v>
      </c>
      <c r="I35" s="1286">
        <v>22</v>
      </c>
      <c r="J35" s="1287">
        <v>8</v>
      </c>
      <c r="K35" s="1287">
        <v>21</v>
      </c>
      <c r="L35" s="1287">
        <v>2</v>
      </c>
      <c r="M35" s="1302">
        <f t="shared" si="0"/>
        <v>73</v>
      </c>
      <c r="N35" s="1302" t="str">
        <f t="shared" si="1"/>
        <v>Khá</v>
      </c>
      <c r="O35" s="1289"/>
      <c r="P35" s="1271"/>
    </row>
    <row r="36" spans="1:16" s="1299" customFormat="1" ht="18.75">
      <c r="A36" s="1303">
        <v>22</v>
      </c>
      <c r="B36" s="1304" t="s">
        <v>1976</v>
      </c>
      <c r="C36" s="1304" t="s">
        <v>1977</v>
      </c>
      <c r="D36" s="1304" t="s">
        <v>1978</v>
      </c>
      <c r="E36" s="1305" t="s">
        <v>17</v>
      </c>
      <c r="F36" s="1304" t="s">
        <v>1979</v>
      </c>
      <c r="G36" s="1304" t="s">
        <v>164</v>
      </c>
      <c r="H36" s="1306">
        <v>18</v>
      </c>
      <c r="I36" s="1307">
        <v>25</v>
      </c>
      <c r="J36" s="1308">
        <v>15</v>
      </c>
      <c r="K36" s="1308">
        <v>21</v>
      </c>
      <c r="L36" s="1308">
        <v>8</v>
      </c>
      <c r="M36" s="1309">
        <f t="shared" si="0"/>
        <v>87</v>
      </c>
      <c r="N36" s="1307" t="str">
        <f t="shared" si="1"/>
        <v>Tốt</v>
      </c>
      <c r="O36" s="1310" t="s">
        <v>1069</v>
      </c>
      <c r="P36" s="1312"/>
    </row>
    <row r="37" spans="1:16" s="1281" customFormat="1" ht="18.75">
      <c r="A37" s="1282">
        <v>23</v>
      </c>
      <c r="B37" s="1283" t="s">
        <v>1980</v>
      </c>
      <c r="C37" s="1283" t="s">
        <v>1525</v>
      </c>
      <c r="D37" s="1283" t="s">
        <v>1981</v>
      </c>
      <c r="E37" s="1284" t="s">
        <v>15</v>
      </c>
      <c r="F37" s="1283" t="s">
        <v>778</v>
      </c>
      <c r="G37" s="1283" t="s">
        <v>16</v>
      </c>
      <c r="H37" s="1285">
        <v>20</v>
      </c>
      <c r="I37" s="1286">
        <v>25</v>
      </c>
      <c r="J37" s="1287">
        <v>15</v>
      </c>
      <c r="K37" s="1287">
        <v>21</v>
      </c>
      <c r="L37" s="1287">
        <v>7</v>
      </c>
      <c r="M37" s="1288">
        <f t="shared" si="0"/>
        <v>88</v>
      </c>
      <c r="N37" s="1302" t="str">
        <f t="shared" si="1"/>
        <v>Tốt</v>
      </c>
      <c r="O37" s="1289" t="s">
        <v>1055</v>
      </c>
      <c r="P37" s="1271"/>
    </row>
    <row r="38" spans="1:16" s="1324" customFormat="1" ht="18.75">
      <c r="A38" s="1314">
        <v>24</v>
      </c>
      <c r="B38" s="1315" t="s">
        <v>1982</v>
      </c>
      <c r="C38" s="1315" t="s">
        <v>1983</v>
      </c>
      <c r="D38" s="1315" t="s">
        <v>982</v>
      </c>
      <c r="E38" s="1316" t="s">
        <v>17</v>
      </c>
      <c r="F38" s="1315" t="s">
        <v>1984</v>
      </c>
      <c r="G38" s="1315" t="s">
        <v>16</v>
      </c>
      <c r="H38" s="1317">
        <v>18</v>
      </c>
      <c r="I38" s="1318">
        <v>22</v>
      </c>
      <c r="J38" s="1319">
        <v>17</v>
      </c>
      <c r="K38" s="1319">
        <v>25</v>
      </c>
      <c r="L38" s="1319">
        <v>10</v>
      </c>
      <c r="M38" s="1320">
        <f t="shared" si="0"/>
        <v>92</v>
      </c>
      <c r="N38" s="1318" t="str">
        <f t="shared" si="1"/>
        <v>Xuất sắc</v>
      </c>
      <c r="O38" s="1322"/>
      <c r="P38" s="1325" t="s">
        <v>1997</v>
      </c>
    </row>
    <row r="39" spans="1:16" s="1281" customFormat="1" ht="18.75">
      <c r="A39" s="1282">
        <v>25</v>
      </c>
      <c r="B39" s="1283" t="s">
        <v>1985</v>
      </c>
      <c r="C39" s="1283" t="s">
        <v>157</v>
      </c>
      <c r="D39" s="1283" t="s">
        <v>773</v>
      </c>
      <c r="E39" s="1284" t="s">
        <v>17</v>
      </c>
      <c r="F39" s="1283" t="s">
        <v>1986</v>
      </c>
      <c r="G39" s="1283" t="s">
        <v>16</v>
      </c>
      <c r="H39" s="1285">
        <v>12</v>
      </c>
      <c r="I39" s="1286">
        <v>22</v>
      </c>
      <c r="J39" s="1287">
        <v>15</v>
      </c>
      <c r="K39" s="1287">
        <v>21</v>
      </c>
      <c r="L39" s="1287">
        <v>2</v>
      </c>
      <c r="M39" s="1288">
        <f t="shared" si="0"/>
        <v>72</v>
      </c>
      <c r="N39" s="1286" t="str">
        <f t="shared" si="1"/>
        <v>Khá</v>
      </c>
      <c r="O39" s="1289"/>
      <c r="P39" s="1271"/>
    </row>
    <row r="40" spans="1:16" s="1281" customFormat="1" ht="18.75">
      <c r="A40" s="1282">
        <v>26</v>
      </c>
      <c r="B40" s="1283" t="s">
        <v>1987</v>
      </c>
      <c r="C40" s="1283" t="s">
        <v>1988</v>
      </c>
      <c r="D40" s="1283" t="s">
        <v>1082</v>
      </c>
      <c r="E40" s="1284" t="s">
        <v>17</v>
      </c>
      <c r="F40" s="1283" t="s">
        <v>1989</v>
      </c>
      <c r="G40" s="1283" t="s">
        <v>16</v>
      </c>
      <c r="H40" s="1285">
        <v>14</v>
      </c>
      <c r="I40" s="1286">
        <v>22</v>
      </c>
      <c r="J40" s="1287">
        <v>13</v>
      </c>
      <c r="K40" s="1287">
        <v>21</v>
      </c>
      <c r="L40" s="1287">
        <v>1</v>
      </c>
      <c r="M40" s="1288">
        <f t="shared" si="0"/>
        <v>71</v>
      </c>
      <c r="N40" s="1286" t="str">
        <f t="shared" si="1"/>
        <v>Khá</v>
      </c>
      <c r="O40" s="1289"/>
      <c r="P40" s="1271"/>
    </row>
    <row r="41" spans="1:16" s="1281" customFormat="1" ht="18.75">
      <c r="A41" s="1282">
        <v>27</v>
      </c>
      <c r="B41" s="1283" t="s">
        <v>1990</v>
      </c>
      <c r="C41" s="1283" t="s">
        <v>1991</v>
      </c>
      <c r="D41" s="1283" t="s">
        <v>1992</v>
      </c>
      <c r="E41" s="1284" t="s">
        <v>17</v>
      </c>
      <c r="F41" s="1283" t="s">
        <v>1993</v>
      </c>
      <c r="G41" s="1283" t="s">
        <v>16</v>
      </c>
      <c r="H41" s="1285">
        <v>20</v>
      </c>
      <c r="I41" s="1286">
        <v>22</v>
      </c>
      <c r="J41" s="1287">
        <v>13</v>
      </c>
      <c r="K41" s="1287">
        <v>21</v>
      </c>
      <c r="L41" s="1287">
        <v>2</v>
      </c>
      <c r="M41" s="1286">
        <f t="shared" si="0"/>
        <v>78</v>
      </c>
      <c r="N41" s="1286" t="str">
        <f t="shared" si="1"/>
        <v>Khá</v>
      </c>
      <c r="O41" s="1289"/>
      <c r="P41" s="1271"/>
    </row>
    <row r="42" spans="1:16" s="1281" customFormat="1" ht="18.75">
      <c r="A42" s="1282">
        <v>28</v>
      </c>
      <c r="B42" s="1283" t="s">
        <v>1994</v>
      </c>
      <c r="C42" s="1283" t="s">
        <v>620</v>
      </c>
      <c r="D42" s="1283" t="s">
        <v>709</v>
      </c>
      <c r="E42" s="1284" t="s">
        <v>17</v>
      </c>
      <c r="F42" s="1283" t="s">
        <v>1995</v>
      </c>
      <c r="G42" s="1283" t="s">
        <v>16</v>
      </c>
      <c r="H42" s="1285">
        <v>16</v>
      </c>
      <c r="I42" s="1286">
        <v>25</v>
      </c>
      <c r="J42" s="1287">
        <v>13</v>
      </c>
      <c r="K42" s="1287">
        <v>21</v>
      </c>
      <c r="L42" s="1287">
        <v>8</v>
      </c>
      <c r="M42" s="1288">
        <f t="shared" si="0"/>
        <v>83</v>
      </c>
      <c r="N42" s="1286" t="str">
        <f t="shared" si="1"/>
        <v>Tốt</v>
      </c>
      <c r="O42" s="1289"/>
      <c r="P42" s="1271"/>
    </row>
    <row r="43" spans="1:16">
      <c r="A43" s="27"/>
      <c r="B43" s="1408" t="s">
        <v>1996</v>
      </c>
      <c r="C43" s="1408"/>
      <c r="D43" s="1408"/>
      <c r="E43" s="1313"/>
      <c r="F43" s="1313"/>
      <c r="G43" s="27"/>
      <c r="H43" s="28"/>
      <c r="I43" s="28"/>
      <c r="J43" s="28"/>
      <c r="K43" s="28"/>
      <c r="L43" s="28"/>
      <c r="M43" s="1412" t="s">
        <v>35</v>
      </c>
      <c r="N43" s="1412"/>
      <c r="O43" s="1412"/>
    </row>
    <row r="44" spans="1:16">
      <c r="A44" s="515"/>
      <c r="B44" s="515"/>
      <c r="C44" s="517"/>
      <c r="D44" s="515"/>
      <c r="E44" s="515"/>
      <c r="F44" s="515"/>
      <c r="G44" s="515"/>
      <c r="H44" s="515"/>
      <c r="I44" s="515"/>
      <c r="J44" s="515"/>
      <c r="K44" s="518"/>
      <c r="L44" s="518"/>
      <c r="M44" s="1411" t="s">
        <v>26</v>
      </c>
      <c r="N44" s="1411"/>
      <c r="O44" s="1411"/>
      <c r="P44" s="515"/>
    </row>
    <row r="45" spans="1:16">
      <c r="A45" s="515"/>
      <c r="B45" s="515"/>
      <c r="C45" s="517"/>
      <c r="D45" s="515"/>
      <c r="E45" s="515"/>
      <c r="F45" s="515"/>
      <c r="G45" s="515"/>
      <c r="H45" s="515"/>
      <c r="I45" s="515"/>
      <c r="J45" s="515"/>
      <c r="K45" s="518"/>
      <c r="L45" s="518"/>
      <c r="M45" s="518"/>
      <c r="N45" s="518"/>
      <c r="O45" s="518"/>
      <c r="P45" s="515"/>
    </row>
    <row r="46" spans="1:16">
      <c r="A46" s="515"/>
      <c r="B46" s="515"/>
      <c r="C46" s="517"/>
      <c r="D46" s="515"/>
      <c r="E46" s="515"/>
      <c r="F46" s="515"/>
      <c r="G46" s="515"/>
      <c r="H46" s="515"/>
      <c r="I46" s="515"/>
      <c r="J46" s="515"/>
      <c r="K46" s="518"/>
      <c r="L46" s="518"/>
      <c r="M46" s="518"/>
      <c r="N46" s="518"/>
      <c r="O46" s="518"/>
      <c r="P46" s="515"/>
    </row>
    <row r="47" spans="1:16">
      <c r="A47" s="515"/>
      <c r="B47" s="515"/>
      <c r="C47" s="517"/>
      <c r="D47" s="515"/>
      <c r="E47" s="515"/>
      <c r="F47" s="515"/>
      <c r="G47" s="515"/>
      <c r="H47" s="515"/>
      <c r="I47" s="515"/>
      <c r="J47" s="515"/>
      <c r="K47" s="518"/>
      <c r="L47" s="518"/>
      <c r="M47" s="518"/>
      <c r="N47" s="518"/>
      <c r="O47" s="518"/>
      <c r="P47" s="515"/>
    </row>
    <row r="48" spans="1:16">
      <c r="A48" s="515"/>
      <c r="B48" s="515"/>
      <c r="C48" s="517"/>
      <c r="D48" s="515"/>
      <c r="E48" s="515"/>
      <c r="F48" s="515"/>
      <c r="G48" s="515"/>
      <c r="H48" s="515"/>
      <c r="I48" s="515"/>
      <c r="J48" s="515"/>
      <c r="K48" s="518"/>
      <c r="L48" s="518"/>
      <c r="M48" s="518"/>
      <c r="N48" s="518"/>
      <c r="O48" s="518"/>
      <c r="P48" s="515"/>
    </row>
    <row r="49" spans="1:16">
      <c r="A49" s="515"/>
      <c r="B49" s="515"/>
      <c r="C49" s="517"/>
      <c r="D49" s="515"/>
      <c r="E49" s="515"/>
      <c r="F49" s="515"/>
      <c r="G49" s="515"/>
      <c r="H49" s="515"/>
      <c r="I49" s="515"/>
      <c r="J49" s="515"/>
      <c r="K49" s="518"/>
      <c r="L49" s="518"/>
      <c r="M49" s="518"/>
      <c r="N49" s="518"/>
      <c r="O49" s="518"/>
      <c r="P49" s="515"/>
    </row>
    <row r="50" spans="1:16">
      <c r="A50" s="515"/>
      <c r="B50" s="515"/>
      <c r="C50" s="517"/>
      <c r="D50" s="515"/>
      <c r="E50" s="515"/>
      <c r="F50" s="515"/>
      <c r="G50" s="515"/>
      <c r="H50" s="515"/>
      <c r="I50" s="515"/>
      <c r="J50" s="515"/>
      <c r="K50" s="518"/>
      <c r="L50" s="518"/>
      <c r="M50" s="518"/>
      <c r="N50" s="518"/>
      <c r="O50" s="518"/>
      <c r="P50" s="515"/>
    </row>
    <row r="51" spans="1:16">
      <c r="A51" s="515"/>
      <c r="B51" s="515"/>
      <c r="C51" s="517"/>
      <c r="D51" s="515"/>
      <c r="E51" s="515"/>
      <c r="F51" s="515"/>
      <c r="G51" s="515"/>
      <c r="H51" s="515"/>
      <c r="I51" s="515"/>
      <c r="J51" s="515"/>
      <c r="K51" s="518"/>
      <c r="L51" s="518"/>
      <c r="M51" s="518"/>
      <c r="N51" s="518"/>
      <c r="O51" s="518"/>
      <c r="P51" s="515"/>
    </row>
    <row r="52" spans="1:16">
      <c r="A52" s="515"/>
      <c r="B52" s="515"/>
      <c r="C52" s="517"/>
      <c r="D52" s="515"/>
      <c r="E52" s="515"/>
      <c r="F52" s="515"/>
      <c r="G52" s="515"/>
      <c r="H52" s="515"/>
      <c r="I52" s="515"/>
      <c r="J52" s="515"/>
      <c r="K52" s="518"/>
      <c r="L52" s="518"/>
      <c r="M52" s="518"/>
      <c r="N52" s="518"/>
      <c r="O52" s="518"/>
      <c r="P52" s="515"/>
    </row>
    <row r="53" spans="1:16">
      <c r="A53" s="515"/>
      <c r="B53" s="515"/>
      <c r="C53" s="517"/>
      <c r="D53" s="515"/>
      <c r="E53" s="515"/>
      <c r="F53" s="515"/>
      <c r="G53" s="515"/>
      <c r="H53" s="515"/>
      <c r="I53" s="515"/>
      <c r="J53" s="515"/>
      <c r="K53" s="518"/>
      <c r="L53" s="518"/>
      <c r="M53" s="518"/>
      <c r="N53" s="518"/>
      <c r="O53" s="518"/>
      <c r="P53" s="515"/>
    </row>
    <row r="54" spans="1:16">
      <c r="A54" s="515"/>
      <c r="B54" s="515"/>
      <c r="C54" s="517"/>
      <c r="D54" s="515"/>
      <c r="E54" s="515"/>
      <c r="F54" s="515"/>
      <c r="G54" s="515"/>
      <c r="H54" s="515"/>
      <c r="I54" s="515"/>
      <c r="J54" s="515"/>
      <c r="K54" s="518"/>
      <c r="L54" s="518"/>
      <c r="M54" s="518"/>
      <c r="N54" s="518"/>
      <c r="O54" s="518"/>
      <c r="P54" s="515"/>
    </row>
    <row r="55" spans="1:16">
      <c r="A55" s="515"/>
      <c r="B55" s="515"/>
      <c r="C55" s="517"/>
      <c r="D55" s="515"/>
      <c r="E55" s="515"/>
      <c r="F55" s="515"/>
      <c r="G55" s="515"/>
      <c r="H55" s="515"/>
      <c r="I55" s="515"/>
      <c r="J55" s="515"/>
      <c r="K55" s="518"/>
      <c r="L55" s="518"/>
      <c r="M55" s="518"/>
      <c r="N55" s="518"/>
      <c r="O55" s="518"/>
      <c r="P55" s="515"/>
    </row>
    <row r="56" spans="1:16">
      <c r="A56" s="515"/>
      <c r="B56" s="515"/>
      <c r="C56" s="517"/>
      <c r="D56" s="515"/>
      <c r="E56" s="515"/>
      <c r="F56" s="515"/>
      <c r="G56" s="515"/>
      <c r="H56" s="515"/>
      <c r="I56" s="515"/>
      <c r="J56" s="515"/>
      <c r="K56" s="518"/>
      <c r="L56" s="518"/>
      <c r="M56" s="518"/>
      <c r="N56" s="518"/>
      <c r="O56" s="518"/>
    </row>
    <row r="57" spans="1:16">
      <c r="A57" s="515"/>
      <c r="B57" s="515"/>
      <c r="C57" s="517"/>
      <c r="D57" s="515"/>
      <c r="E57" s="515"/>
      <c r="F57" s="515"/>
      <c r="G57" s="515"/>
      <c r="H57" s="515"/>
      <c r="I57" s="515"/>
      <c r="J57" s="515"/>
      <c r="K57" s="518"/>
      <c r="L57" s="518"/>
      <c r="M57" s="518"/>
      <c r="N57" s="518"/>
      <c r="O57" s="518"/>
    </row>
    <row r="58" spans="1:16">
      <c r="A58" s="515"/>
      <c r="B58" s="515"/>
      <c r="C58" s="517"/>
      <c r="D58" s="515"/>
      <c r="E58" s="515"/>
      <c r="F58" s="515"/>
      <c r="G58" s="515"/>
      <c r="H58" s="515"/>
      <c r="I58" s="515"/>
      <c r="J58" s="515"/>
      <c r="K58" s="518"/>
      <c r="L58" s="518"/>
      <c r="M58" s="518"/>
      <c r="N58" s="518"/>
      <c r="O58" s="518"/>
    </row>
    <row r="59" spans="1:16">
      <c r="A59" s="515"/>
      <c r="B59" s="515"/>
      <c r="C59" s="517"/>
      <c r="D59" s="515"/>
      <c r="E59" s="515"/>
      <c r="F59" s="515"/>
      <c r="G59" s="515"/>
      <c r="H59" s="515"/>
      <c r="I59" s="515"/>
      <c r="J59" s="515"/>
      <c r="K59" s="518"/>
      <c r="L59" s="518"/>
      <c r="M59" s="518"/>
      <c r="N59" s="518"/>
      <c r="O59" s="518"/>
    </row>
    <row r="60" spans="1:16">
      <c r="A60" s="515"/>
      <c r="B60" s="515"/>
      <c r="C60" s="517"/>
      <c r="D60" s="515"/>
      <c r="E60" s="515"/>
      <c r="F60" s="515"/>
      <c r="G60" s="515"/>
      <c r="H60" s="515"/>
      <c r="I60" s="515"/>
      <c r="J60" s="515"/>
      <c r="K60" s="518"/>
      <c r="L60" s="518"/>
      <c r="M60" s="518"/>
      <c r="N60" s="518"/>
      <c r="O60" s="518"/>
    </row>
    <row r="61" spans="1:16">
      <c r="A61" s="515"/>
      <c r="B61" s="515"/>
      <c r="C61" s="517"/>
      <c r="D61" s="515"/>
      <c r="E61" s="515"/>
      <c r="F61" s="515"/>
      <c r="G61" s="515"/>
      <c r="H61" s="515"/>
      <c r="I61" s="515"/>
      <c r="J61" s="515"/>
      <c r="K61" s="518"/>
      <c r="L61" s="518"/>
      <c r="M61" s="518"/>
      <c r="N61" s="518"/>
      <c r="O61" s="518"/>
    </row>
    <row r="62" spans="1:16">
      <c r="A62" s="515"/>
      <c r="B62" s="515"/>
      <c r="C62" s="517"/>
      <c r="D62" s="515"/>
      <c r="E62" s="515"/>
      <c r="F62" s="515"/>
      <c r="G62" s="515"/>
      <c r="H62" s="515"/>
      <c r="I62" s="515"/>
      <c r="J62" s="515"/>
      <c r="K62" s="518"/>
      <c r="L62" s="518"/>
      <c r="M62" s="518"/>
      <c r="N62" s="518"/>
      <c r="O62" s="518"/>
    </row>
    <row r="63" spans="1:16">
      <c r="A63" s="515"/>
      <c r="B63" s="515"/>
      <c r="C63" s="517"/>
      <c r="D63" s="515"/>
      <c r="E63" s="515"/>
      <c r="F63" s="515"/>
      <c r="G63" s="515"/>
      <c r="H63" s="515"/>
      <c r="I63" s="515"/>
      <c r="J63" s="515"/>
      <c r="K63" s="518"/>
      <c r="L63" s="518"/>
      <c r="M63" s="518"/>
      <c r="N63" s="518"/>
      <c r="O63" s="518"/>
    </row>
    <row r="64" spans="1:16">
      <c r="A64" s="515"/>
      <c r="B64" s="515"/>
      <c r="C64" s="517"/>
      <c r="D64" s="515"/>
      <c r="E64" s="515"/>
      <c r="F64" s="515"/>
      <c r="G64" s="515"/>
      <c r="H64" s="515"/>
      <c r="I64" s="515"/>
      <c r="J64" s="515"/>
      <c r="K64" s="518"/>
      <c r="L64" s="518"/>
      <c r="M64" s="518"/>
      <c r="N64" s="518"/>
      <c r="O64" s="518"/>
    </row>
    <row r="65" spans="1:15">
      <c r="A65" s="515"/>
      <c r="B65" s="515"/>
      <c r="C65" s="517"/>
      <c r="D65" s="515"/>
      <c r="E65" s="515"/>
      <c r="F65" s="515"/>
      <c r="G65" s="515"/>
      <c r="H65" s="515"/>
      <c r="I65" s="515"/>
      <c r="J65" s="515"/>
      <c r="K65" s="518"/>
      <c r="L65" s="518"/>
      <c r="M65" s="518"/>
      <c r="N65" s="518"/>
      <c r="O65" s="518"/>
    </row>
    <row r="66" spans="1:15">
      <c r="A66" s="515"/>
      <c r="B66" s="515"/>
      <c r="C66" s="517"/>
      <c r="D66" s="515"/>
      <c r="E66" s="515"/>
      <c r="F66" s="515"/>
      <c r="G66" s="515"/>
      <c r="H66" s="515"/>
      <c r="I66" s="515"/>
      <c r="J66" s="515"/>
      <c r="K66" s="518"/>
      <c r="L66" s="518"/>
      <c r="M66" s="518"/>
      <c r="N66" s="518"/>
      <c r="O66" s="518"/>
    </row>
    <row r="67" spans="1:15">
      <c r="A67" s="515"/>
      <c r="B67" s="515"/>
      <c r="C67" s="517"/>
      <c r="D67" s="515"/>
      <c r="E67" s="515"/>
      <c r="F67" s="515"/>
      <c r="G67" s="515"/>
      <c r="H67" s="515"/>
      <c r="I67" s="515"/>
      <c r="J67" s="515"/>
      <c r="K67" s="518"/>
      <c r="L67" s="518"/>
      <c r="M67" s="518"/>
      <c r="N67" s="518"/>
      <c r="O67" s="518"/>
    </row>
    <row r="68" spans="1:15">
      <c r="A68" s="515"/>
      <c r="B68" s="515"/>
      <c r="C68" s="517"/>
      <c r="D68" s="515"/>
      <c r="E68" s="515"/>
      <c r="F68" s="515"/>
      <c r="G68" s="515"/>
      <c r="H68" s="515"/>
      <c r="I68" s="515"/>
      <c r="J68" s="515"/>
      <c r="K68" s="518"/>
      <c r="L68" s="518"/>
      <c r="M68" s="518"/>
      <c r="N68" s="518"/>
      <c r="O68" s="518"/>
    </row>
    <row r="69" spans="1:15">
      <c r="A69" s="515"/>
      <c r="B69" s="515"/>
      <c r="C69" s="517"/>
      <c r="D69" s="515"/>
      <c r="E69" s="520"/>
      <c r="F69" s="520"/>
      <c r="G69" s="515"/>
      <c r="H69" s="515"/>
      <c r="I69" s="515"/>
      <c r="J69" s="515"/>
      <c r="K69" s="518"/>
      <c r="L69" s="518"/>
      <c r="M69" s="518"/>
      <c r="N69" s="518"/>
      <c r="O69" s="518"/>
    </row>
    <row r="70" spans="1:15">
      <c r="A70" s="515"/>
      <c r="B70" s="515"/>
      <c r="C70" s="517"/>
      <c r="D70" s="515"/>
      <c r="E70" s="515"/>
      <c r="F70" s="515"/>
      <c r="G70" s="515"/>
      <c r="H70" s="515"/>
      <c r="I70" s="515"/>
      <c r="J70" s="515"/>
      <c r="K70" s="518"/>
      <c r="L70" s="518"/>
      <c r="M70" s="518"/>
      <c r="N70" s="518"/>
      <c r="O70" s="518"/>
    </row>
    <row r="71" spans="1:15">
      <c r="A71" s="515"/>
      <c r="B71" s="515"/>
      <c r="C71" s="517"/>
      <c r="D71" s="515"/>
      <c r="E71" s="515"/>
      <c r="F71" s="515"/>
      <c r="G71" s="515"/>
      <c r="H71" s="515"/>
      <c r="I71" s="515"/>
      <c r="J71" s="515"/>
      <c r="K71" s="518"/>
      <c r="L71" s="518"/>
      <c r="M71" s="518"/>
      <c r="N71" s="518"/>
      <c r="O71" s="518"/>
    </row>
    <row r="72" spans="1:15">
      <c r="A72" s="515"/>
      <c r="B72" s="515"/>
      <c r="C72" s="517"/>
      <c r="D72" s="515"/>
      <c r="E72" s="515"/>
      <c r="F72" s="515"/>
      <c r="G72" s="515"/>
      <c r="H72" s="515"/>
      <c r="I72" s="515"/>
      <c r="J72" s="515"/>
      <c r="K72" s="518"/>
      <c r="L72" s="518"/>
      <c r="M72" s="518"/>
      <c r="N72" s="518"/>
      <c r="O72" s="518"/>
    </row>
    <row r="73" spans="1:15">
      <c r="A73" s="515"/>
      <c r="B73" s="515"/>
      <c r="C73" s="517"/>
      <c r="D73" s="515"/>
      <c r="E73" s="515"/>
      <c r="F73" s="515"/>
      <c r="G73" s="515"/>
      <c r="H73" s="515"/>
      <c r="I73" s="515"/>
      <c r="J73" s="515"/>
      <c r="K73" s="518"/>
      <c r="L73" s="518"/>
      <c r="M73" s="518"/>
      <c r="N73" s="518"/>
      <c r="O73" s="518"/>
    </row>
    <row r="74" spans="1:15">
      <c r="A74" s="515"/>
      <c r="B74" s="515"/>
      <c r="C74" s="517"/>
      <c r="D74" s="515"/>
      <c r="E74" s="515"/>
      <c r="F74" s="515"/>
      <c r="G74" s="515"/>
      <c r="H74" s="515"/>
      <c r="I74" s="515"/>
      <c r="J74" s="515"/>
      <c r="K74" s="518"/>
      <c r="L74" s="518"/>
      <c r="M74" s="518"/>
      <c r="N74" s="518"/>
      <c r="O74" s="518"/>
    </row>
    <row r="75" spans="1:15">
      <c r="A75" s="515"/>
      <c r="B75" s="515"/>
      <c r="C75" s="517"/>
      <c r="D75" s="515"/>
      <c r="E75" s="515"/>
      <c r="F75" s="515"/>
    </row>
    <row r="76" spans="1:15">
      <c r="E76" s="20"/>
      <c r="F76" s="20"/>
    </row>
    <row r="77" spans="1:15">
      <c r="E77" s="20"/>
      <c r="F77" s="20"/>
    </row>
    <row r="78" spans="1:15">
      <c r="E78" s="20"/>
      <c r="F78" s="20"/>
    </row>
    <row r="79" spans="1:15">
      <c r="E79" s="20"/>
      <c r="F79" s="20"/>
    </row>
    <row r="80" spans="1:15">
      <c r="A80" s="22"/>
    </row>
    <row r="81" spans="2:15">
      <c r="G81" s="1250"/>
      <c r="N81" s="1250"/>
    </row>
    <row r="82" spans="2:15">
      <c r="H82" s="1250"/>
      <c r="I82" s="1250"/>
      <c r="J82" s="1250"/>
      <c r="K82" s="1250"/>
      <c r="L82" s="1250"/>
      <c r="O82" s="1250"/>
    </row>
    <row r="83" spans="2:15">
      <c r="H83" s="1250"/>
      <c r="I83" s="1250"/>
      <c r="J83" s="1250"/>
      <c r="K83" s="1250"/>
      <c r="L83" s="1250"/>
      <c r="O83" s="1250"/>
    </row>
    <row r="84" spans="2:15">
      <c r="H84" s="1250"/>
      <c r="I84" s="1250"/>
      <c r="J84" s="1250"/>
      <c r="K84" s="1250"/>
      <c r="L84" s="1250"/>
      <c r="O84" s="1250"/>
    </row>
    <row r="85" spans="2:15">
      <c r="H85" s="1250"/>
      <c r="I85" s="1250"/>
      <c r="J85" s="1250"/>
      <c r="K85" s="1250"/>
      <c r="L85" s="1250"/>
      <c r="M85" s="24"/>
      <c r="O85" s="1250"/>
    </row>
    <row r="87" spans="2:15">
      <c r="G87" s="442"/>
    </row>
    <row r="88" spans="2:15">
      <c r="B88" s="1250"/>
      <c r="G88" s="442"/>
    </row>
    <row r="89" spans="2:15">
      <c r="B89" s="1250"/>
      <c r="G89" s="442"/>
    </row>
    <row r="90" spans="2:15">
      <c r="B90" s="1250"/>
    </row>
  </sheetData>
  <mergeCells count="25">
    <mergeCell ref="J5:O5"/>
    <mergeCell ref="J1:N1"/>
    <mergeCell ref="A2:D2"/>
    <mergeCell ref="J2:O2"/>
    <mergeCell ref="A3:D3"/>
    <mergeCell ref="J3:O3"/>
    <mergeCell ref="P13:P14"/>
    <mergeCell ref="A7:O7"/>
    <mergeCell ref="A8:O8"/>
    <mergeCell ref="A9:O9"/>
    <mergeCell ref="A10:O10"/>
    <mergeCell ref="A11:O11"/>
    <mergeCell ref="A13:A14"/>
    <mergeCell ref="B13:B14"/>
    <mergeCell ref="C13:D14"/>
    <mergeCell ref="E13:E14"/>
    <mergeCell ref="F13:F14"/>
    <mergeCell ref="B43:D43"/>
    <mergeCell ref="M43:O43"/>
    <mergeCell ref="M44:O44"/>
    <mergeCell ref="G13:G14"/>
    <mergeCell ref="H13:L13"/>
    <mergeCell ref="M13:M14"/>
    <mergeCell ref="N13:N14"/>
    <mergeCell ref="O13:O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zoomScale="85" workbookViewId="0">
      <selection activeCell="H48" sqref="H48:P48"/>
    </sheetView>
  </sheetViews>
  <sheetFormatPr defaultRowHeight="18.75"/>
  <cols>
    <col min="1" max="1" width="11.42578125" style="304" customWidth="1"/>
    <col min="2" max="2" width="17" style="304" customWidth="1"/>
    <col min="3" max="3" width="24.42578125" style="304" customWidth="1"/>
    <col min="4" max="4" width="10.42578125" style="304" customWidth="1"/>
    <col min="5" max="5" width="11.42578125" style="304" customWidth="1"/>
    <col min="6" max="6" width="13.42578125" style="304" customWidth="1"/>
    <col min="7" max="7" width="11.42578125" style="304" customWidth="1"/>
    <col min="8" max="12" width="6.85546875" style="304" customWidth="1"/>
    <col min="13" max="13" width="11.42578125" style="304" customWidth="1"/>
    <col min="14" max="14" width="15.85546875" style="304" customWidth="1"/>
    <col min="15" max="15" width="129.85546875" style="304" customWidth="1"/>
    <col min="16" max="16" width="29.42578125" style="304" customWidth="1"/>
    <col min="17" max="257" width="11.42578125" style="304" customWidth="1"/>
    <col min="258" max="258" width="17" style="304" customWidth="1"/>
    <col min="259" max="259" width="24.42578125" style="304" customWidth="1"/>
    <col min="260" max="260" width="10.42578125" style="304" customWidth="1"/>
    <col min="261" max="261" width="11.42578125" style="304" customWidth="1"/>
    <col min="262" max="262" width="13.42578125" style="304" customWidth="1"/>
    <col min="263" max="269" width="11.42578125" style="304" customWidth="1"/>
    <col min="270" max="270" width="15.85546875" style="304" customWidth="1"/>
    <col min="271" max="271" width="129.85546875" style="304" customWidth="1"/>
    <col min="272" max="272" width="29.42578125" style="304" customWidth="1"/>
    <col min="273" max="513" width="11.42578125" style="304" customWidth="1"/>
    <col min="514" max="514" width="17" style="304" customWidth="1"/>
    <col min="515" max="515" width="24.42578125" style="304" customWidth="1"/>
    <col min="516" max="516" width="10.42578125" style="304" customWidth="1"/>
    <col min="517" max="517" width="11.42578125" style="304" customWidth="1"/>
    <col min="518" max="518" width="13.42578125" style="304" customWidth="1"/>
    <col min="519" max="525" width="11.42578125" style="304" customWidth="1"/>
    <col min="526" max="526" width="15.85546875" style="304" customWidth="1"/>
    <col min="527" max="527" width="129.85546875" style="304" customWidth="1"/>
    <col min="528" max="528" width="29.42578125" style="304" customWidth="1"/>
    <col min="529" max="769" width="11.42578125" style="304" customWidth="1"/>
    <col min="770" max="770" width="17" style="304" customWidth="1"/>
    <col min="771" max="771" width="24.42578125" style="304" customWidth="1"/>
    <col min="772" max="772" width="10.42578125" style="304" customWidth="1"/>
    <col min="773" max="773" width="11.42578125" style="304" customWidth="1"/>
    <col min="774" max="774" width="13.42578125" style="304" customWidth="1"/>
    <col min="775" max="781" width="11.42578125" style="304" customWidth="1"/>
    <col min="782" max="782" width="15.85546875" style="304" customWidth="1"/>
    <col min="783" max="783" width="129.85546875" style="304" customWidth="1"/>
    <col min="784" max="784" width="29.42578125" style="304" customWidth="1"/>
    <col min="785" max="1025" width="11.42578125" style="304" customWidth="1"/>
    <col min="1026" max="1026" width="17" style="304" customWidth="1"/>
    <col min="1027" max="1027" width="24.42578125" style="304" customWidth="1"/>
    <col min="1028" max="1028" width="10.42578125" style="304" customWidth="1"/>
    <col min="1029" max="1029" width="11.42578125" style="304" customWidth="1"/>
    <col min="1030" max="1030" width="13.42578125" style="304" customWidth="1"/>
    <col min="1031" max="1037" width="11.42578125" style="304" customWidth="1"/>
    <col min="1038" max="1038" width="15.85546875" style="304" customWidth="1"/>
    <col min="1039" max="1039" width="129.85546875" style="304" customWidth="1"/>
    <col min="1040" max="1040" width="29.42578125" style="304" customWidth="1"/>
    <col min="1041" max="1281" width="11.42578125" style="304" customWidth="1"/>
    <col min="1282" max="1282" width="17" style="304" customWidth="1"/>
    <col min="1283" max="1283" width="24.42578125" style="304" customWidth="1"/>
    <col min="1284" max="1284" width="10.42578125" style="304" customWidth="1"/>
    <col min="1285" max="1285" width="11.42578125" style="304" customWidth="1"/>
    <col min="1286" max="1286" width="13.42578125" style="304" customWidth="1"/>
    <col min="1287" max="1293" width="11.42578125" style="304" customWidth="1"/>
    <col min="1294" max="1294" width="15.85546875" style="304" customWidth="1"/>
    <col min="1295" max="1295" width="129.85546875" style="304" customWidth="1"/>
    <col min="1296" max="1296" width="29.42578125" style="304" customWidth="1"/>
    <col min="1297" max="1537" width="11.42578125" style="304" customWidth="1"/>
    <col min="1538" max="1538" width="17" style="304" customWidth="1"/>
    <col min="1539" max="1539" width="24.42578125" style="304" customWidth="1"/>
    <col min="1540" max="1540" width="10.42578125" style="304" customWidth="1"/>
    <col min="1541" max="1541" width="11.42578125" style="304" customWidth="1"/>
    <col min="1542" max="1542" width="13.42578125" style="304" customWidth="1"/>
    <col min="1543" max="1549" width="11.42578125" style="304" customWidth="1"/>
    <col min="1550" max="1550" width="15.85546875" style="304" customWidth="1"/>
    <col min="1551" max="1551" width="129.85546875" style="304" customWidth="1"/>
    <col min="1552" max="1552" width="29.42578125" style="304" customWidth="1"/>
    <col min="1553" max="1793" width="11.42578125" style="304" customWidth="1"/>
    <col min="1794" max="1794" width="17" style="304" customWidth="1"/>
    <col min="1795" max="1795" width="24.42578125" style="304" customWidth="1"/>
    <col min="1796" max="1796" width="10.42578125" style="304" customWidth="1"/>
    <col min="1797" max="1797" width="11.42578125" style="304" customWidth="1"/>
    <col min="1798" max="1798" width="13.42578125" style="304" customWidth="1"/>
    <col min="1799" max="1805" width="11.42578125" style="304" customWidth="1"/>
    <col min="1806" max="1806" width="15.85546875" style="304" customWidth="1"/>
    <col min="1807" max="1807" width="129.85546875" style="304" customWidth="1"/>
    <col min="1808" max="1808" width="29.42578125" style="304" customWidth="1"/>
    <col min="1809" max="2049" width="11.42578125" style="304" customWidth="1"/>
    <col min="2050" max="2050" width="17" style="304" customWidth="1"/>
    <col min="2051" max="2051" width="24.42578125" style="304" customWidth="1"/>
    <col min="2052" max="2052" width="10.42578125" style="304" customWidth="1"/>
    <col min="2053" max="2053" width="11.42578125" style="304" customWidth="1"/>
    <col min="2054" max="2054" width="13.42578125" style="304" customWidth="1"/>
    <col min="2055" max="2061" width="11.42578125" style="304" customWidth="1"/>
    <col min="2062" max="2062" width="15.85546875" style="304" customWidth="1"/>
    <col min="2063" max="2063" width="129.85546875" style="304" customWidth="1"/>
    <col min="2064" max="2064" width="29.42578125" style="304" customWidth="1"/>
    <col min="2065" max="2305" width="11.42578125" style="304" customWidth="1"/>
    <col min="2306" max="2306" width="17" style="304" customWidth="1"/>
    <col min="2307" max="2307" width="24.42578125" style="304" customWidth="1"/>
    <col min="2308" max="2308" width="10.42578125" style="304" customWidth="1"/>
    <col min="2309" max="2309" width="11.42578125" style="304" customWidth="1"/>
    <col min="2310" max="2310" width="13.42578125" style="304" customWidth="1"/>
    <col min="2311" max="2317" width="11.42578125" style="304" customWidth="1"/>
    <col min="2318" max="2318" width="15.85546875" style="304" customWidth="1"/>
    <col min="2319" max="2319" width="129.85546875" style="304" customWidth="1"/>
    <col min="2320" max="2320" width="29.42578125" style="304" customWidth="1"/>
    <col min="2321" max="2561" width="11.42578125" style="304" customWidth="1"/>
    <col min="2562" max="2562" width="17" style="304" customWidth="1"/>
    <col min="2563" max="2563" width="24.42578125" style="304" customWidth="1"/>
    <col min="2564" max="2564" width="10.42578125" style="304" customWidth="1"/>
    <col min="2565" max="2565" width="11.42578125" style="304" customWidth="1"/>
    <col min="2566" max="2566" width="13.42578125" style="304" customWidth="1"/>
    <col min="2567" max="2573" width="11.42578125" style="304" customWidth="1"/>
    <col min="2574" max="2574" width="15.85546875" style="304" customWidth="1"/>
    <col min="2575" max="2575" width="129.85546875" style="304" customWidth="1"/>
    <col min="2576" max="2576" width="29.42578125" style="304" customWidth="1"/>
    <col min="2577" max="2817" width="11.42578125" style="304" customWidth="1"/>
    <col min="2818" max="2818" width="17" style="304" customWidth="1"/>
    <col min="2819" max="2819" width="24.42578125" style="304" customWidth="1"/>
    <col min="2820" max="2820" width="10.42578125" style="304" customWidth="1"/>
    <col min="2821" max="2821" width="11.42578125" style="304" customWidth="1"/>
    <col min="2822" max="2822" width="13.42578125" style="304" customWidth="1"/>
    <col min="2823" max="2829" width="11.42578125" style="304" customWidth="1"/>
    <col min="2830" max="2830" width="15.85546875" style="304" customWidth="1"/>
    <col min="2831" max="2831" width="129.85546875" style="304" customWidth="1"/>
    <col min="2832" max="2832" width="29.42578125" style="304" customWidth="1"/>
    <col min="2833" max="3073" width="11.42578125" style="304" customWidth="1"/>
    <col min="3074" max="3074" width="17" style="304" customWidth="1"/>
    <col min="3075" max="3075" width="24.42578125" style="304" customWidth="1"/>
    <col min="3076" max="3076" width="10.42578125" style="304" customWidth="1"/>
    <col min="3077" max="3077" width="11.42578125" style="304" customWidth="1"/>
    <col min="3078" max="3078" width="13.42578125" style="304" customWidth="1"/>
    <col min="3079" max="3085" width="11.42578125" style="304" customWidth="1"/>
    <col min="3086" max="3086" width="15.85546875" style="304" customWidth="1"/>
    <col min="3087" max="3087" width="129.85546875" style="304" customWidth="1"/>
    <col min="3088" max="3088" width="29.42578125" style="304" customWidth="1"/>
    <col min="3089" max="3329" width="11.42578125" style="304" customWidth="1"/>
    <col min="3330" max="3330" width="17" style="304" customWidth="1"/>
    <col min="3331" max="3331" width="24.42578125" style="304" customWidth="1"/>
    <col min="3332" max="3332" width="10.42578125" style="304" customWidth="1"/>
    <col min="3333" max="3333" width="11.42578125" style="304" customWidth="1"/>
    <col min="3334" max="3334" width="13.42578125" style="304" customWidth="1"/>
    <col min="3335" max="3341" width="11.42578125" style="304" customWidth="1"/>
    <col min="3342" max="3342" width="15.85546875" style="304" customWidth="1"/>
    <col min="3343" max="3343" width="129.85546875" style="304" customWidth="1"/>
    <col min="3344" max="3344" width="29.42578125" style="304" customWidth="1"/>
    <col min="3345" max="3585" width="11.42578125" style="304" customWidth="1"/>
    <col min="3586" max="3586" width="17" style="304" customWidth="1"/>
    <col min="3587" max="3587" width="24.42578125" style="304" customWidth="1"/>
    <col min="3588" max="3588" width="10.42578125" style="304" customWidth="1"/>
    <col min="3589" max="3589" width="11.42578125" style="304" customWidth="1"/>
    <col min="3590" max="3590" width="13.42578125" style="304" customWidth="1"/>
    <col min="3591" max="3597" width="11.42578125" style="304" customWidth="1"/>
    <col min="3598" max="3598" width="15.85546875" style="304" customWidth="1"/>
    <col min="3599" max="3599" width="129.85546875" style="304" customWidth="1"/>
    <col min="3600" max="3600" width="29.42578125" style="304" customWidth="1"/>
    <col min="3601" max="3841" width="11.42578125" style="304" customWidth="1"/>
    <col min="3842" max="3842" width="17" style="304" customWidth="1"/>
    <col min="3843" max="3843" width="24.42578125" style="304" customWidth="1"/>
    <col min="3844" max="3844" width="10.42578125" style="304" customWidth="1"/>
    <col min="3845" max="3845" width="11.42578125" style="304" customWidth="1"/>
    <col min="3846" max="3846" width="13.42578125" style="304" customWidth="1"/>
    <col min="3847" max="3853" width="11.42578125" style="304" customWidth="1"/>
    <col min="3854" max="3854" width="15.85546875" style="304" customWidth="1"/>
    <col min="3855" max="3855" width="129.85546875" style="304" customWidth="1"/>
    <col min="3856" max="3856" width="29.42578125" style="304" customWidth="1"/>
    <col min="3857" max="4097" width="11.42578125" style="304" customWidth="1"/>
    <col min="4098" max="4098" width="17" style="304" customWidth="1"/>
    <col min="4099" max="4099" width="24.42578125" style="304" customWidth="1"/>
    <col min="4100" max="4100" width="10.42578125" style="304" customWidth="1"/>
    <col min="4101" max="4101" width="11.42578125" style="304" customWidth="1"/>
    <col min="4102" max="4102" width="13.42578125" style="304" customWidth="1"/>
    <col min="4103" max="4109" width="11.42578125" style="304" customWidth="1"/>
    <col min="4110" max="4110" width="15.85546875" style="304" customWidth="1"/>
    <col min="4111" max="4111" width="129.85546875" style="304" customWidth="1"/>
    <col min="4112" max="4112" width="29.42578125" style="304" customWidth="1"/>
    <col min="4113" max="4353" width="11.42578125" style="304" customWidth="1"/>
    <col min="4354" max="4354" width="17" style="304" customWidth="1"/>
    <col min="4355" max="4355" width="24.42578125" style="304" customWidth="1"/>
    <col min="4356" max="4356" width="10.42578125" style="304" customWidth="1"/>
    <col min="4357" max="4357" width="11.42578125" style="304" customWidth="1"/>
    <col min="4358" max="4358" width="13.42578125" style="304" customWidth="1"/>
    <col min="4359" max="4365" width="11.42578125" style="304" customWidth="1"/>
    <col min="4366" max="4366" width="15.85546875" style="304" customWidth="1"/>
    <col min="4367" max="4367" width="129.85546875" style="304" customWidth="1"/>
    <col min="4368" max="4368" width="29.42578125" style="304" customWidth="1"/>
    <col min="4369" max="4609" width="11.42578125" style="304" customWidth="1"/>
    <col min="4610" max="4610" width="17" style="304" customWidth="1"/>
    <col min="4611" max="4611" width="24.42578125" style="304" customWidth="1"/>
    <col min="4612" max="4612" width="10.42578125" style="304" customWidth="1"/>
    <col min="4613" max="4613" width="11.42578125" style="304" customWidth="1"/>
    <col min="4614" max="4614" width="13.42578125" style="304" customWidth="1"/>
    <col min="4615" max="4621" width="11.42578125" style="304" customWidth="1"/>
    <col min="4622" max="4622" width="15.85546875" style="304" customWidth="1"/>
    <col min="4623" max="4623" width="129.85546875" style="304" customWidth="1"/>
    <col min="4624" max="4624" width="29.42578125" style="304" customWidth="1"/>
    <col min="4625" max="4865" width="11.42578125" style="304" customWidth="1"/>
    <col min="4866" max="4866" width="17" style="304" customWidth="1"/>
    <col min="4867" max="4867" width="24.42578125" style="304" customWidth="1"/>
    <col min="4868" max="4868" width="10.42578125" style="304" customWidth="1"/>
    <col min="4869" max="4869" width="11.42578125" style="304" customWidth="1"/>
    <col min="4870" max="4870" width="13.42578125" style="304" customWidth="1"/>
    <col min="4871" max="4877" width="11.42578125" style="304" customWidth="1"/>
    <col min="4878" max="4878" width="15.85546875" style="304" customWidth="1"/>
    <col min="4879" max="4879" width="129.85546875" style="304" customWidth="1"/>
    <col min="4880" max="4880" width="29.42578125" style="304" customWidth="1"/>
    <col min="4881" max="5121" width="11.42578125" style="304" customWidth="1"/>
    <col min="5122" max="5122" width="17" style="304" customWidth="1"/>
    <col min="5123" max="5123" width="24.42578125" style="304" customWidth="1"/>
    <col min="5124" max="5124" width="10.42578125" style="304" customWidth="1"/>
    <col min="5125" max="5125" width="11.42578125" style="304" customWidth="1"/>
    <col min="5126" max="5126" width="13.42578125" style="304" customWidth="1"/>
    <col min="5127" max="5133" width="11.42578125" style="304" customWidth="1"/>
    <col min="5134" max="5134" width="15.85546875" style="304" customWidth="1"/>
    <col min="5135" max="5135" width="129.85546875" style="304" customWidth="1"/>
    <col min="5136" max="5136" width="29.42578125" style="304" customWidth="1"/>
    <col min="5137" max="5377" width="11.42578125" style="304" customWidth="1"/>
    <col min="5378" max="5378" width="17" style="304" customWidth="1"/>
    <col min="5379" max="5379" width="24.42578125" style="304" customWidth="1"/>
    <col min="5380" max="5380" width="10.42578125" style="304" customWidth="1"/>
    <col min="5381" max="5381" width="11.42578125" style="304" customWidth="1"/>
    <col min="5382" max="5382" width="13.42578125" style="304" customWidth="1"/>
    <col min="5383" max="5389" width="11.42578125" style="304" customWidth="1"/>
    <col min="5390" max="5390" width="15.85546875" style="304" customWidth="1"/>
    <col min="5391" max="5391" width="129.85546875" style="304" customWidth="1"/>
    <col min="5392" max="5392" width="29.42578125" style="304" customWidth="1"/>
    <col min="5393" max="5633" width="11.42578125" style="304" customWidth="1"/>
    <col min="5634" max="5634" width="17" style="304" customWidth="1"/>
    <col min="5635" max="5635" width="24.42578125" style="304" customWidth="1"/>
    <col min="5636" max="5636" width="10.42578125" style="304" customWidth="1"/>
    <col min="5637" max="5637" width="11.42578125" style="304" customWidth="1"/>
    <col min="5638" max="5638" width="13.42578125" style="304" customWidth="1"/>
    <col min="5639" max="5645" width="11.42578125" style="304" customWidth="1"/>
    <col min="5646" max="5646" width="15.85546875" style="304" customWidth="1"/>
    <col min="5647" max="5647" width="129.85546875" style="304" customWidth="1"/>
    <col min="5648" max="5648" width="29.42578125" style="304" customWidth="1"/>
    <col min="5649" max="5889" width="11.42578125" style="304" customWidth="1"/>
    <col min="5890" max="5890" width="17" style="304" customWidth="1"/>
    <col min="5891" max="5891" width="24.42578125" style="304" customWidth="1"/>
    <col min="5892" max="5892" width="10.42578125" style="304" customWidth="1"/>
    <col min="5893" max="5893" width="11.42578125" style="304" customWidth="1"/>
    <col min="5894" max="5894" width="13.42578125" style="304" customWidth="1"/>
    <col min="5895" max="5901" width="11.42578125" style="304" customWidth="1"/>
    <col min="5902" max="5902" width="15.85546875" style="304" customWidth="1"/>
    <col min="5903" max="5903" width="129.85546875" style="304" customWidth="1"/>
    <col min="5904" max="5904" width="29.42578125" style="304" customWidth="1"/>
    <col min="5905" max="6145" width="11.42578125" style="304" customWidth="1"/>
    <col min="6146" max="6146" width="17" style="304" customWidth="1"/>
    <col min="6147" max="6147" width="24.42578125" style="304" customWidth="1"/>
    <col min="6148" max="6148" width="10.42578125" style="304" customWidth="1"/>
    <col min="6149" max="6149" width="11.42578125" style="304" customWidth="1"/>
    <col min="6150" max="6150" width="13.42578125" style="304" customWidth="1"/>
    <col min="6151" max="6157" width="11.42578125" style="304" customWidth="1"/>
    <col min="6158" max="6158" width="15.85546875" style="304" customWidth="1"/>
    <col min="6159" max="6159" width="129.85546875" style="304" customWidth="1"/>
    <col min="6160" max="6160" width="29.42578125" style="304" customWidth="1"/>
    <col min="6161" max="6401" width="11.42578125" style="304" customWidth="1"/>
    <col min="6402" max="6402" width="17" style="304" customWidth="1"/>
    <col min="6403" max="6403" width="24.42578125" style="304" customWidth="1"/>
    <col min="6404" max="6404" width="10.42578125" style="304" customWidth="1"/>
    <col min="6405" max="6405" width="11.42578125" style="304" customWidth="1"/>
    <col min="6406" max="6406" width="13.42578125" style="304" customWidth="1"/>
    <col min="6407" max="6413" width="11.42578125" style="304" customWidth="1"/>
    <col min="6414" max="6414" width="15.85546875" style="304" customWidth="1"/>
    <col min="6415" max="6415" width="129.85546875" style="304" customWidth="1"/>
    <col min="6416" max="6416" width="29.42578125" style="304" customWidth="1"/>
    <col min="6417" max="6657" width="11.42578125" style="304" customWidth="1"/>
    <col min="6658" max="6658" width="17" style="304" customWidth="1"/>
    <col min="6659" max="6659" width="24.42578125" style="304" customWidth="1"/>
    <col min="6660" max="6660" width="10.42578125" style="304" customWidth="1"/>
    <col min="6661" max="6661" width="11.42578125" style="304" customWidth="1"/>
    <col min="6662" max="6662" width="13.42578125" style="304" customWidth="1"/>
    <col min="6663" max="6669" width="11.42578125" style="304" customWidth="1"/>
    <col min="6670" max="6670" width="15.85546875" style="304" customWidth="1"/>
    <col min="6671" max="6671" width="129.85546875" style="304" customWidth="1"/>
    <col min="6672" max="6672" width="29.42578125" style="304" customWidth="1"/>
    <col min="6673" max="6913" width="11.42578125" style="304" customWidth="1"/>
    <col min="6914" max="6914" width="17" style="304" customWidth="1"/>
    <col min="6915" max="6915" width="24.42578125" style="304" customWidth="1"/>
    <col min="6916" max="6916" width="10.42578125" style="304" customWidth="1"/>
    <col min="6917" max="6917" width="11.42578125" style="304" customWidth="1"/>
    <col min="6918" max="6918" width="13.42578125" style="304" customWidth="1"/>
    <col min="6919" max="6925" width="11.42578125" style="304" customWidth="1"/>
    <col min="6926" max="6926" width="15.85546875" style="304" customWidth="1"/>
    <col min="6927" max="6927" width="129.85546875" style="304" customWidth="1"/>
    <col min="6928" max="6928" width="29.42578125" style="304" customWidth="1"/>
    <col min="6929" max="7169" width="11.42578125" style="304" customWidth="1"/>
    <col min="7170" max="7170" width="17" style="304" customWidth="1"/>
    <col min="7171" max="7171" width="24.42578125" style="304" customWidth="1"/>
    <col min="7172" max="7172" width="10.42578125" style="304" customWidth="1"/>
    <col min="7173" max="7173" width="11.42578125" style="304" customWidth="1"/>
    <col min="7174" max="7174" width="13.42578125" style="304" customWidth="1"/>
    <col min="7175" max="7181" width="11.42578125" style="304" customWidth="1"/>
    <col min="7182" max="7182" width="15.85546875" style="304" customWidth="1"/>
    <col min="7183" max="7183" width="129.85546875" style="304" customWidth="1"/>
    <col min="7184" max="7184" width="29.42578125" style="304" customWidth="1"/>
    <col min="7185" max="7425" width="11.42578125" style="304" customWidth="1"/>
    <col min="7426" max="7426" width="17" style="304" customWidth="1"/>
    <col min="7427" max="7427" width="24.42578125" style="304" customWidth="1"/>
    <col min="7428" max="7428" width="10.42578125" style="304" customWidth="1"/>
    <col min="7429" max="7429" width="11.42578125" style="304" customWidth="1"/>
    <col min="7430" max="7430" width="13.42578125" style="304" customWidth="1"/>
    <col min="7431" max="7437" width="11.42578125" style="304" customWidth="1"/>
    <col min="7438" max="7438" width="15.85546875" style="304" customWidth="1"/>
    <col min="7439" max="7439" width="129.85546875" style="304" customWidth="1"/>
    <col min="7440" max="7440" width="29.42578125" style="304" customWidth="1"/>
    <col min="7441" max="7681" width="11.42578125" style="304" customWidth="1"/>
    <col min="7682" max="7682" width="17" style="304" customWidth="1"/>
    <col min="7683" max="7683" width="24.42578125" style="304" customWidth="1"/>
    <col min="7684" max="7684" width="10.42578125" style="304" customWidth="1"/>
    <col min="7685" max="7685" width="11.42578125" style="304" customWidth="1"/>
    <col min="7686" max="7686" width="13.42578125" style="304" customWidth="1"/>
    <col min="7687" max="7693" width="11.42578125" style="304" customWidth="1"/>
    <col min="7694" max="7694" width="15.85546875" style="304" customWidth="1"/>
    <col min="7695" max="7695" width="129.85546875" style="304" customWidth="1"/>
    <col min="7696" max="7696" width="29.42578125" style="304" customWidth="1"/>
    <col min="7697" max="7937" width="11.42578125" style="304" customWidth="1"/>
    <col min="7938" max="7938" width="17" style="304" customWidth="1"/>
    <col min="7939" max="7939" width="24.42578125" style="304" customWidth="1"/>
    <col min="7940" max="7940" width="10.42578125" style="304" customWidth="1"/>
    <col min="7941" max="7941" width="11.42578125" style="304" customWidth="1"/>
    <col min="7942" max="7942" width="13.42578125" style="304" customWidth="1"/>
    <col min="7943" max="7949" width="11.42578125" style="304" customWidth="1"/>
    <col min="7950" max="7950" width="15.85546875" style="304" customWidth="1"/>
    <col min="7951" max="7951" width="129.85546875" style="304" customWidth="1"/>
    <col min="7952" max="7952" width="29.42578125" style="304" customWidth="1"/>
    <col min="7953" max="8193" width="11.42578125" style="304" customWidth="1"/>
    <col min="8194" max="8194" width="17" style="304" customWidth="1"/>
    <col min="8195" max="8195" width="24.42578125" style="304" customWidth="1"/>
    <col min="8196" max="8196" width="10.42578125" style="304" customWidth="1"/>
    <col min="8197" max="8197" width="11.42578125" style="304" customWidth="1"/>
    <col min="8198" max="8198" width="13.42578125" style="304" customWidth="1"/>
    <col min="8199" max="8205" width="11.42578125" style="304" customWidth="1"/>
    <col min="8206" max="8206" width="15.85546875" style="304" customWidth="1"/>
    <col min="8207" max="8207" width="129.85546875" style="304" customWidth="1"/>
    <col min="8208" max="8208" width="29.42578125" style="304" customWidth="1"/>
    <col min="8209" max="8449" width="11.42578125" style="304" customWidth="1"/>
    <col min="8450" max="8450" width="17" style="304" customWidth="1"/>
    <col min="8451" max="8451" width="24.42578125" style="304" customWidth="1"/>
    <col min="8452" max="8452" width="10.42578125" style="304" customWidth="1"/>
    <col min="8453" max="8453" width="11.42578125" style="304" customWidth="1"/>
    <col min="8454" max="8454" width="13.42578125" style="304" customWidth="1"/>
    <col min="8455" max="8461" width="11.42578125" style="304" customWidth="1"/>
    <col min="8462" max="8462" width="15.85546875" style="304" customWidth="1"/>
    <col min="8463" max="8463" width="129.85546875" style="304" customWidth="1"/>
    <col min="8464" max="8464" width="29.42578125" style="304" customWidth="1"/>
    <col min="8465" max="8705" width="11.42578125" style="304" customWidth="1"/>
    <col min="8706" max="8706" width="17" style="304" customWidth="1"/>
    <col min="8707" max="8707" width="24.42578125" style="304" customWidth="1"/>
    <col min="8708" max="8708" width="10.42578125" style="304" customWidth="1"/>
    <col min="8709" max="8709" width="11.42578125" style="304" customWidth="1"/>
    <col min="8710" max="8710" width="13.42578125" style="304" customWidth="1"/>
    <col min="8711" max="8717" width="11.42578125" style="304" customWidth="1"/>
    <col min="8718" max="8718" width="15.85546875" style="304" customWidth="1"/>
    <col min="8719" max="8719" width="129.85546875" style="304" customWidth="1"/>
    <col min="8720" max="8720" width="29.42578125" style="304" customWidth="1"/>
    <col min="8721" max="8961" width="11.42578125" style="304" customWidth="1"/>
    <col min="8962" max="8962" width="17" style="304" customWidth="1"/>
    <col min="8963" max="8963" width="24.42578125" style="304" customWidth="1"/>
    <col min="8964" max="8964" width="10.42578125" style="304" customWidth="1"/>
    <col min="8965" max="8965" width="11.42578125" style="304" customWidth="1"/>
    <col min="8966" max="8966" width="13.42578125" style="304" customWidth="1"/>
    <col min="8967" max="8973" width="11.42578125" style="304" customWidth="1"/>
    <col min="8974" max="8974" width="15.85546875" style="304" customWidth="1"/>
    <col min="8975" max="8975" width="129.85546875" style="304" customWidth="1"/>
    <col min="8976" max="8976" width="29.42578125" style="304" customWidth="1"/>
    <col min="8977" max="9217" width="11.42578125" style="304" customWidth="1"/>
    <col min="9218" max="9218" width="17" style="304" customWidth="1"/>
    <col min="9219" max="9219" width="24.42578125" style="304" customWidth="1"/>
    <col min="9220" max="9220" width="10.42578125" style="304" customWidth="1"/>
    <col min="9221" max="9221" width="11.42578125" style="304" customWidth="1"/>
    <col min="9222" max="9222" width="13.42578125" style="304" customWidth="1"/>
    <col min="9223" max="9229" width="11.42578125" style="304" customWidth="1"/>
    <col min="9230" max="9230" width="15.85546875" style="304" customWidth="1"/>
    <col min="9231" max="9231" width="129.85546875" style="304" customWidth="1"/>
    <col min="9232" max="9232" width="29.42578125" style="304" customWidth="1"/>
    <col min="9233" max="9473" width="11.42578125" style="304" customWidth="1"/>
    <col min="9474" max="9474" width="17" style="304" customWidth="1"/>
    <col min="9475" max="9475" width="24.42578125" style="304" customWidth="1"/>
    <col min="9476" max="9476" width="10.42578125" style="304" customWidth="1"/>
    <col min="9477" max="9477" width="11.42578125" style="304" customWidth="1"/>
    <col min="9478" max="9478" width="13.42578125" style="304" customWidth="1"/>
    <col min="9479" max="9485" width="11.42578125" style="304" customWidth="1"/>
    <col min="9486" max="9486" width="15.85546875" style="304" customWidth="1"/>
    <col min="9487" max="9487" width="129.85546875" style="304" customWidth="1"/>
    <col min="9488" max="9488" width="29.42578125" style="304" customWidth="1"/>
    <col min="9489" max="9729" width="11.42578125" style="304" customWidth="1"/>
    <col min="9730" max="9730" width="17" style="304" customWidth="1"/>
    <col min="9731" max="9731" width="24.42578125" style="304" customWidth="1"/>
    <col min="9732" max="9732" width="10.42578125" style="304" customWidth="1"/>
    <col min="9733" max="9733" width="11.42578125" style="304" customWidth="1"/>
    <col min="9734" max="9734" width="13.42578125" style="304" customWidth="1"/>
    <col min="9735" max="9741" width="11.42578125" style="304" customWidth="1"/>
    <col min="9742" max="9742" width="15.85546875" style="304" customWidth="1"/>
    <col min="9743" max="9743" width="129.85546875" style="304" customWidth="1"/>
    <col min="9744" max="9744" width="29.42578125" style="304" customWidth="1"/>
    <col min="9745" max="9985" width="11.42578125" style="304" customWidth="1"/>
    <col min="9986" max="9986" width="17" style="304" customWidth="1"/>
    <col min="9987" max="9987" width="24.42578125" style="304" customWidth="1"/>
    <col min="9988" max="9988" width="10.42578125" style="304" customWidth="1"/>
    <col min="9989" max="9989" width="11.42578125" style="304" customWidth="1"/>
    <col min="9990" max="9990" width="13.42578125" style="304" customWidth="1"/>
    <col min="9991" max="9997" width="11.42578125" style="304" customWidth="1"/>
    <col min="9998" max="9998" width="15.85546875" style="304" customWidth="1"/>
    <col min="9999" max="9999" width="129.85546875" style="304" customWidth="1"/>
    <col min="10000" max="10000" width="29.42578125" style="304" customWidth="1"/>
    <col min="10001" max="10241" width="11.42578125" style="304" customWidth="1"/>
    <col min="10242" max="10242" width="17" style="304" customWidth="1"/>
    <col min="10243" max="10243" width="24.42578125" style="304" customWidth="1"/>
    <col min="10244" max="10244" width="10.42578125" style="304" customWidth="1"/>
    <col min="10245" max="10245" width="11.42578125" style="304" customWidth="1"/>
    <col min="10246" max="10246" width="13.42578125" style="304" customWidth="1"/>
    <col min="10247" max="10253" width="11.42578125" style="304" customWidth="1"/>
    <col min="10254" max="10254" width="15.85546875" style="304" customWidth="1"/>
    <col min="10255" max="10255" width="129.85546875" style="304" customWidth="1"/>
    <col min="10256" max="10256" width="29.42578125" style="304" customWidth="1"/>
    <col min="10257" max="10497" width="11.42578125" style="304" customWidth="1"/>
    <col min="10498" max="10498" width="17" style="304" customWidth="1"/>
    <col min="10499" max="10499" width="24.42578125" style="304" customWidth="1"/>
    <col min="10500" max="10500" width="10.42578125" style="304" customWidth="1"/>
    <col min="10501" max="10501" width="11.42578125" style="304" customWidth="1"/>
    <col min="10502" max="10502" width="13.42578125" style="304" customWidth="1"/>
    <col min="10503" max="10509" width="11.42578125" style="304" customWidth="1"/>
    <col min="10510" max="10510" width="15.85546875" style="304" customWidth="1"/>
    <col min="10511" max="10511" width="129.85546875" style="304" customWidth="1"/>
    <col min="10512" max="10512" width="29.42578125" style="304" customWidth="1"/>
    <col min="10513" max="10753" width="11.42578125" style="304" customWidth="1"/>
    <col min="10754" max="10754" width="17" style="304" customWidth="1"/>
    <col min="10755" max="10755" width="24.42578125" style="304" customWidth="1"/>
    <col min="10756" max="10756" width="10.42578125" style="304" customWidth="1"/>
    <col min="10757" max="10757" width="11.42578125" style="304" customWidth="1"/>
    <col min="10758" max="10758" width="13.42578125" style="304" customWidth="1"/>
    <col min="10759" max="10765" width="11.42578125" style="304" customWidth="1"/>
    <col min="10766" max="10766" width="15.85546875" style="304" customWidth="1"/>
    <col min="10767" max="10767" width="129.85546875" style="304" customWidth="1"/>
    <col min="10768" max="10768" width="29.42578125" style="304" customWidth="1"/>
    <col min="10769" max="11009" width="11.42578125" style="304" customWidth="1"/>
    <col min="11010" max="11010" width="17" style="304" customWidth="1"/>
    <col min="11011" max="11011" width="24.42578125" style="304" customWidth="1"/>
    <col min="11012" max="11012" width="10.42578125" style="304" customWidth="1"/>
    <col min="11013" max="11013" width="11.42578125" style="304" customWidth="1"/>
    <col min="11014" max="11014" width="13.42578125" style="304" customWidth="1"/>
    <col min="11015" max="11021" width="11.42578125" style="304" customWidth="1"/>
    <col min="11022" max="11022" width="15.85546875" style="304" customWidth="1"/>
    <col min="11023" max="11023" width="129.85546875" style="304" customWidth="1"/>
    <col min="11024" max="11024" width="29.42578125" style="304" customWidth="1"/>
    <col min="11025" max="11265" width="11.42578125" style="304" customWidth="1"/>
    <col min="11266" max="11266" width="17" style="304" customWidth="1"/>
    <col min="11267" max="11267" width="24.42578125" style="304" customWidth="1"/>
    <col min="11268" max="11268" width="10.42578125" style="304" customWidth="1"/>
    <col min="11269" max="11269" width="11.42578125" style="304" customWidth="1"/>
    <col min="11270" max="11270" width="13.42578125" style="304" customWidth="1"/>
    <col min="11271" max="11277" width="11.42578125" style="304" customWidth="1"/>
    <col min="11278" max="11278" width="15.85546875" style="304" customWidth="1"/>
    <col min="11279" max="11279" width="129.85546875" style="304" customWidth="1"/>
    <col min="11280" max="11280" width="29.42578125" style="304" customWidth="1"/>
    <col min="11281" max="11521" width="11.42578125" style="304" customWidth="1"/>
    <col min="11522" max="11522" width="17" style="304" customWidth="1"/>
    <col min="11523" max="11523" width="24.42578125" style="304" customWidth="1"/>
    <col min="11524" max="11524" width="10.42578125" style="304" customWidth="1"/>
    <col min="11525" max="11525" width="11.42578125" style="304" customWidth="1"/>
    <col min="11526" max="11526" width="13.42578125" style="304" customWidth="1"/>
    <col min="11527" max="11533" width="11.42578125" style="304" customWidth="1"/>
    <col min="11534" max="11534" width="15.85546875" style="304" customWidth="1"/>
    <col min="11535" max="11535" width="129.85546875" style="304" customWidth="1"/>
    <col min="11536" max="11536" width="29.42578125" style="304" customWidth="1"/>
    <col min="11537" max="11777" width="11.42578125" style="304" customWidth="1"/>
    <col min="11778" max="11778" width="17" style="304" customWidth="1"/>
    <col min="11779" max="11779" width="24.42578125" style="304" customWidth="1"/>
    <col min="11780" max="11780" width="10.42578125" style="304" customWidth="1"/>
    <col min="11781" max="11781" width="11.42578125" style="304" customWidth="1"/>
    <col min="11782" max="11782" width="13.42578125" style="304" customWidth="1"/>
    <col min="11783" max="11789" width="11.42578125" style="304" customWidth="1"/>
    <col min="11790" max="11790" width="15.85546875" style="304" customWidth="1"/>
    <col min="11791" max="11791" width="129.85546875" style="304" customWidth="1"/>
    <col min="11792" max="11792" width="29.42578125" style="304" customWidth="1"/>
    <col min="11793" max="12033" width="11.42578125" style="304" customWidth="1"/>
    <col min="12034" max="12034" width="17" style="304" customWidth="1"/>
    <col min="12035" max="12035" width="24.42578125" style="304" customWidth="1"/>
    <col min="12036" max="12036" width="10.42578125" style="304" customWidth="1"/>
    <col min="12037" max="12037" width="11.42578125" style="304" customWidth="1"/>
    <col min="12038" max="12038" width="13.42578125" style="304" customWidth="1"/>
    <col min="12039" max="12045" width="11.42578125" style="304" customWidth="1"/>
    <col min="12046" max="12046" width="15.85546875" style="304" customWidth="1"/>
    <col min="12047" max="12047" width="129.85546875" style="304" customWidth="1"/>
    <col min="12048" max="12048" width="29.42578125" style="304" customWidth="1"/>
    <col min="12049" max="12289" width="11.42578125" style="304" customWidth="1"/>
    <col min="12290" max="12290" width="17" style="304" customWidth="1"/>
    <col min="12291" max="12291" width="24.42578125" style="304" customWidth="1"/>
    <col min="12292" max="12292" width="10.42578125" style="304" customWidth="1"/>
    <col min="12293" max="12293" width="11.42578125" style="304" customWidth="1"/>
    <col min="12294" max="12294" width="13.42578125" style="304" customWidth="1"/>
    <col min="12295" max="12301" width="11.42578125" style="304" customWidth="1"/>
    <col min="12302" max="12302" width="15.85546875" style="304" customWidth="1"/>
    <col min="12303" max="12303" width="129.85546875" style="304" customWidth="1"/>
    <col min="12304" max="12304" width="29.42578125" style="304" customWidth="1"/>
    <col min="12305" max="12545" width="11.42578125" style="304" customWidth="1"/>
    <col min="12546" max="12546" width="17" style="304" customWidth="1"/>
    <col min="12547" max="12547" width="24.42578125" style="304" customWidth="1"/>
    <col min="12548" max="12548" width="10.42578125" style="304" customWidth="1"/>
    <col min="12549" max="12549" width="11.42578125" style="304" customWidth="1"/>
    <col min="12550" max="12550" width="13.42578125" style="304" customWidth="1"/>
    <col min="12551" max="12557" width="11.42578125" style="304" customWidth="1"/>
    <col min="12558" max="12558" width="15.85546875" style="304" customWidth="1"/>
    <col min="12559" max="12559" width="129.85546875" style="304" customWidth="1"/>
    <col min="12560" max="12560" width="29.42578125" style="304" customWidth="1"/>
    <col min="12561" max="12801" width="11.42578125" style="304" customWidth="1"/>
    <col min="12802" max="12802" width="17" style="304" customWidth="1"/>
    <col min="12803" max="12803" width="24.42578125" style="304" customWidth="1"/>
    <col min="12804" max="12804" width="10.42578125" style="304" customWidth="1"/>
    <col min="12805" max="12805" width="11.42578125" style="304" customWidth="1"/>
    <col min="12806" max="12806" width="13.42578125" style="304" customWidth="1"/>
    <col min="12807" max="12813" width="11.42578125" style="304" customWidth="1"/>
    <col min="12814" max="12814" width="15.85546875" style="304" customWidth="1"/>
    <col min="12815" max="12815" width="129.85546875" style="304" customWidth="1"/>
    <col min="12816" max="12816" width="29.42578125" style="304" customWidth="1"/>
    <col min="12817" max="13057" width="11.42578125" style="304" customWidth="1"/>
    <col min="13058" max="13058" width="17" style="304" customWidth="1"/>
    <col min="13059" max="13059" width="24.42578125" style="304" customWidth="1"/>
    <col min="13060" max="13060" width="10.42578125" style="304" customWidth="1"/>
    <col min="13061" max="13061" width="11.42578125" style="304" customWidth="1"/>
    <col min="13062" max="13062" width="13.42578125" style="304" customWidth="1"/>
    <col min="13063" max="13069" width="11.42578125" style="304" customWidth="1"/>
    <col min="13070" max="13070" width="15.85546875" style="304" customWidth="1"/>
    <col min="13071" max="13071" width="129.85546875" style="304" customWidth="1"/>
    <col min="13072" max="13072" width="29.42578125" style="304" customWidth="1"/>
    <col min="13073" max="13313" width="11.42578125" style="304" customWidth="1"/>
    <col min="13314" max="13314" width="17" style="304" customWidth="1"/>
    <col min="13315" max="13315" width="24.42578125" style="304" customWidth="1"/>
    <col min="13316" max="13316" width="10.42578125" style="304" customWidth="1"/>
    <col min="13317" max="13317" width="11.42578125" style="304" customWidth="1"/>
    <col min="13318" max="13318" width="13.42578125" style="304" customWidth="1"/>
    <col min="13319" max="13325" width="11.42578125" style="304" customWidth="1"/>
    <col min="13326" max="13326" width="15.85546875" style="304" customWidth="1"/>
    <col min="13327" max="13327" width="129.85546875" style="304" customWidth="1"/>
    <col min="13328" max="13328" width="29.42578125" style="304" customWidth="1"/>
    <col min="13329" max="13569" width="11.42578125" style="304" customWidth="1"/>
    <col min="13570" max="13570" width="17" style="304" customWidth="1"/>
    <col min="13571" max="13571" width="24.42578125" style="304" customWidth="1"/>
    <col min="13572" max="13572" width="10.42578125" style="304" customWidth="1"/>
    <col min="13573" max="13573" width="11.42578125" style="304" customWidth="1"/>
    <col min="13574" max="13574" width="13.42578125" style="304" customWidth="1"/>
    <col min="13575" max="13581" width="11.42578125" style="304" customWidth="1"/>
    <col min="13582" max="13582" width="15.85546875" style="304" customWidth="1"/>
    <col min="13583" max="13583" width="129.85546875" style="304" customWidth="1"/>
    <col min="13584" max="13584" width="29.42578125" style="304" customWidth="1"/>
    <col min="13585" max="13825" width="11.42578125" style="304" customWidth="1"/>
    <col min="13826" max="13826" width="17" style="304" customWidth="1"/>
    <col min="13827" max="13827" width="24.42578125" style="304" customWidth="1"/>
    <col min="13828" max="13828" width="10.42578125" style="304" customWidth="1"/>
    <col min="13829" max="13829" width="11.42578125" style="304" customWidth="1"/>
    <col min="13830" max="13830" width="13.42578125" style="304" customWidth="1"/>
    <col min="13831" max="13837" width="11.42578125" style="304" customWidth="1"/>
    <col min="13838" max="13838" width="15.85546875" style="304" customWidth="1"/>
    <col min="13839" max="13839" width="129.85546875" style="304" customWidth="1"/>
    <col min="13840" max="13840" width="29.42578125" style="304" customWidth="1"/>
    <col min="13841" max="14081" width="11.42578125" style="304" customWidth="1"/>
    <col min="14082" max="14082" width="17" style="304" customWidth="1"/>
    <col min="14083" max="14083" width="24.42578125" style="304" customWidth="1"/>
    <col min="14084" max="14084" width="10.42578125" style="304" customWidth="1"/>
    <col min="14085" max="14085" width="11.42578125" style="304" customWidth="1"/>
    <col min="14086" max="14086" width="13.42578125" style="304" customWidth="1"/>
    <col min="14087" max="14093" width="11.42578125" style="304" customWidth="1"/>
    <col min="14094" max="14094" width="15.85546875" style="304" customWidth="1"/>
    <col min="14095" max="14095" width="129.85546875" style="304" customWidth="1"/>
    <col min="14096" max="14096" width="29.42578125" style="304" customWidth="1"/>
    <col min="14097" max="14337" width="11.42578125" style="304" customWidth="1"/>
    <col min="14338" max="14338" width="17" style="304" customWidth="1"/>
    <col min="14339" max="14339" width="24.42578125" style="304" customWidth="1"/>
    <col min="14340" max="14340" width="10.42578125" style="304" customWidth="1"/>
    <col min="14341" max="14341" width="11.42578125" style="304" customWidth="1"/>
    <col min="14342" max="14342" width="13.42578125" style="304" customWidth="1"/>
    <col min="14343" max="14349" width="11.42578125" style="304" customWidth="1"/>
    <col min="14350" max="14350" width="15.85546875" style="304" customWidth="1"/>
    <col min="14351" max="14351" width="129.85546875" style="304" customWidth="1"/>
    <col min="14352" max="14352" width="29.42578125" style="304" customWidth="1"/>
    <col min="14353" max="14593" width="11.42578125" style="304" customWidth="1"/>
    <col min="14594" max="14594" width="17" style="304" customWidth="1"/>
    <col min="14595" max="14595" width="24.42578125" style="304" customWidth="1"/>
    <col min="14596" max="14596" width="10.42578125" style="304" customWidth="1"/>
    <col min="14597" max="14597" width="11.42578125" style="304" customWidth="1"/>
    <col min="14598" max="14598" width="13.42578125" style="304" customWidth="1"/>
    <col min="14599" max="14605" width="11.42578125" style="304" customWidth="1"/>
    <col min="14606" max="14606" width="15.85546875" style="304" customWidth="1"/>
    <col min="14607" max="14607" width="129.85546875" style="304" customWidth="1"/>
    <col min="14608" max="14608" width="29.42578125" style="304" customWidth="1"/>
    <col min="14609" max="14849" width="11.42578125" style="304" customWidth="1"/>
    <col min="14850" max="14850" width="17" style="304" customWidth="1"/>
    <col min="14851" max="14851" width="24.42578125" style="304" customWidth="1"/>
    <col min="14852" max="14852" width="10.42578125" style="304" customWidth="1"/>
    <col min="14853" max="14853" width="11.42578125" style="304" customWidth="1"/>
    <col min="14854" max="14854" width="13.42578125" style="304" customWidth="1"/>
    <col min="14855" max="14861" width="11.42578125" style="304" customWidth="1"/>
    <col min="14862" max="14862" width="15.85546875" style="304" customWidth="1"/>
    <col min="14863" max="14863" width="129.85546875" style="304" customWidth="1"/>
    <col min="14864" max="14864" width="29.42578125" style="304" customWidth="1"/>
    <col min="14865" max="15105" width="11.42578125" style="304" customWidth="1"/>
    <col min="15106" max="15106" width="17" style="304" customWidth="1"/>
    <col min="15107" max="15107" width="24.42578125" style="304" customWidth="1"/>
    <col min="15108" max="15108" width="10.42578125" style="304" customWidth="1"/>
    <col min="15109" max="15109" width="11.42578125" style="304" customWidth="1"/>
    <col min="15110" max="15110" width="13.42578125" style="304" customWidth="1"/>
    <col min="15111" max="15117" width="11.42578125" style="304" customWidth="1"/>
    <col min="15118" max="15118" width="15.85546875" style="304" customWidth="1"/>
    <col min="15119" max="15119" width="129.85546875" style="304" customWidth="1"/>
    <col min="15120" max="15120" width="29.42578125" style="304" customWidth="1"/>
    <col min="15121" max="15361" width="11.42578125" style="304" customWidth="1"/>
    <col min="15362" max="15362" width="17" style="304" customWidth="1"/>
    <col min="15363" max="15363" width="24.42578125" style="304" customWidth="1"/>
    <col min="15364" max="15364" width="10.42578125" style="304" customWidth="1"/>
    <col min="15365" max="15365" width="11.42578125" style="304" customWidth="1"/>
    <col min="15366" max="15366" width="13.42578125" style="304" customWidth="1"/>
    <col min="15367" max="15373" width="11.42578125" style="304" customWidth="1"/>
    <col min="15374" max="15374" width="15.85546875" style="304" customWidth="1"/>
    <col min="15375" max="15375" width="129.85546875" style="304" customWidth="1"/>
    <col min="15376" max="15376" width="29.42578125" style="304" customWidth="1"/>
    <col min="15377" max="15617" width="11.42578125" style="304" customWidth="1"/>
    <col min="15618" max="15618" width="17" style="304" customWidth="1"/>
    <col min="15619" max="15619" width="24.42578125" style="304" customWidth="1"/>
    <col min="15620" max="15620" width="10.42578125" style="304" customWidth="1"/>
    <col min="15621" max="15621" width="11.42578125" style="304" customWidth="1"/>
    <col min="15622" max="15622" width="13.42578125" style="304" customWidth="1"/>
    <col min="15623" max="15629" width="11.42578125" style="304" customWidth="1"/>
    <col min="15630" max="15630" width="15.85546875" style="304" customWidth="1"/>
    <col min="15631" max="15631" width="129.85546875" style="304" customWidth="1"/>
    <col min="15632" max="15632" width="29.42578125" style="304" customWidth="1"/>
    <col min="15633" max="15873" width="11.42578125" style="304" customWidth="1"/>
    <col min="15874" max="15874" width="17" style="304" customWidth="1"/>
    <col min="15875" max="15875" width="24.42578125" style="304" customWidth="1"/>
    <col min="15876" max="15876" width="10.42578125" style="304" customWidth="1"/>
    <col min="15877" max="15877" width="11.42578125" style="304" customWidth="1"/>
    <col min="15878" max="15878" width="13.42578125" style="304" customWidth="1"/>
    <col min="15879" max="15885" width="11.42578125" style="304" customWidth="1"/>
    <col min="15886" max="15886" width="15.85546875" style="304" customWidth="1"/>
    <col min="15887" max="15887" width="129.85546875" style="304" customWidth="1"/>
    <col min="15888" max="15888" width="29.42578125" style="304" customWidth="1"/>
    <col min="15889" max="16129" width="11.42578125" style="304" customWidth="1"/>
    <col min="16130" max="16130" width="17" style="304" customWidth="1"/>
    <col min="16131" max="16131" width="24.42578125" style="304" customWidth="1"/>
    <col min="16132" max="16132" width="10.42578125" style="304" customWidth="1"/>
    <col min="16133" max="16133" width="11.42578125" style="304" customWidth="1"/>
    <col min="16134" max="16134" width="13.42578125" style="304" customWidth="1"/>
    <col min="16135" max="16141" width="11.42578125" style="304" customWidth="1"/>
    <col min="16142" max="16142" width="15.85546875" style="304" customWidth="1"/>
    <col min="16143" max="16143" width="129.85546875" style="304" customWidth="1"/>
    <col min="16144" max="16144" width="29.42578125" style="304" customWidth="1"/>
    <col min="16145" max="16384" width="11.42578125" style="304" customWidth="1"/>
  </cols>
  <sheetData>
    <row r="1" spans="1:16">
      <c r="A1" s="302"/>
      <c r="B1" s="302"/>
      <c r="C1" s="302"/>
      <c r="D1" s="302"/>
      <c r="E1" s="302"/>
      <c r="F1" s="302"/>
      <c r="G1" s="302"/>
      <c r="H1" s="303"/>
      <c r="I1" s="302"/>
      <c r="J1" s="302"/>
      <c r="K1" s="1545" t="s">
        <v>742</v>
      </c>
      <c r="L1" s="1545"/>
      <c r="M1" s="1545"/>
      <c r="N1" s="1545"/>
      <c r="O1" s="1545"/>
      <c r="P1" s="302"/>
    </row>
    <row r="2" spans="1:16">
      <c r="A2" s="305"/>
      <c r="B2" s="1545" t="s">
        <v>18</v>
      </c>
      <c r="C2" s="1545"/>
      <c r="D2" s="1545"/>
      <c r="E2" s="306"/>
      <c r="F2" s="306"/>
      <c r="G2" s="306"/>
      <c r="H2" s="307"/>
      <c r="I2" s="308"/>
      <c r="J2" s="308"/>
      <c r="K2" s="1546" t="s">
        <v>19</v>
      </c>
      <c r="L2" s="1546"/>
      <c r="M2" s="1546"/>
      <c r="N2" s="1546"/>
      <c r="O2" s="1546"/>
      <c r="P2" s="308"/>
    </row>
    <row r="3" spans="1:16">
      <c r="A3" s="302"/>
      <c r="B3" s="1546" t="s">
        <v>20</v>
      </c>
      <c r="C3" s="1546"/>
      <c r="D3" s="1546"/>
      <c r="E3" s="302"/>
      <c r="F3" s="302"/>
      <c r="G3" s="302"/>
      <c r="H3" s="303"/>
      <c r="I3" s="302"/>
      <c r="J3" s="302"/>
      <c r="K3" s="1546" t="s">
        <v>21</v>
      </c>
      <c r="L3" s="1546"/>
      <c r="M3" s="1546"/>
      <c r="N3" s="1546"/>
      <c r="O3" s="1546"/>
      <c r="P3" s="302"/>
    </row>
    <row r="4" spans="1:16">
      <c r="A4" s="302"/>
      <c r="B4" s="302"/>
      <c r="C4" s="307"/>
      <c r="D4" s="307"/>
      <c r="E4" s="305"/>
      <c r="F4" s="305"/>
      <c r="G4" s="305"/>
      <c r="H4" s="303"/>
      <c r="I4" s="302"/>
      <c r="J4" s="302"/>
      <c r="K4" s="303"/>
      <c r="L4" s="303"/>
      <c r="M4" s="303"/>
      <c r="N4" s="303"/>
      <c r="O4" s="302"/>
      <c r="P4" s="302"/>
    </row>
    <row r="5" spans="1:16">
      <c r="A5" s="302"/>
      <c r="B5" s="302"/>
      <c r="C5" s="302"/>
      <c r="D5" s="302"/>
      <c r="E5" s="302"/>
      <c r="F5" s="302"/>
      <c r="G5" s="302"/>
      <c r="H5" s="303"/>
      <c r="I5" s="302"/>
      <c r="J5" s="302"/>
      <c r="K5" s="1544" t="s">
        <v>743</v>
      </c>
      <c r="L5" s="1544"/>
      <c r="M5" s="1544"/>
      <c r="N5" s="1544"/>
      <c r="O5" s="1544"/>
      <c r="P5" s="302"/>
    </row>
    <row r="6" spans="1:16">
      <c r="A6" s="302"/>
      <c r="B6" s="302"/>
      <c r="C6" s="302"/>
      <c r="D6" s="302"/>
      <c r="E6" s="302"/>
      <c r="F6" s="302"/>
      <c r="G6" s="302"/>
      <c r="H6" s="303"/>
      <c r="I6" s="302"/>
      <c r="J6" s="302"/>
      <c r="K6" s="302"/>
      <c r="L6" s="306"/>
      <c r="M6" s="306"/>
      <c r="N6" s="309"/>
      <c r="O6" s="306"/>
      <c r="P6" s="302"/>
    </row>
    <row r="7" spans="1:16">
      <c r="A7" s="1546" t="s">
        <v>0</v>
      </c>
      <c r="B7" s="1546"/>
      <c r="C7" s="1546"/>
      <c r="D7" s="1546"/>
      <c r="E7" s="1546"/>
      <c r="F7" s="1546"/>
      <c r="G7" s="1546"/>
      <c r="H7" s="1546"/>
      <c r="I7" s="1546"/>
      <c r="J7" s="1546"/>
      <c r="K7" s="1546"/>
      <c r="L7" s="1546"/>
      <c r="M7" s="1546"/>
      <c r="N7" s="1546"/>
      <c r="O7" s="1546"/>
      <c r="P7" s="1546"/>
    </row>
    <row r="8" spans="1:16">
      <c r="A8" s="1550" t="s">
        <v>744</v>
      </c>
      <c r="B8" s="1550"/>
      <c r="C8" s="1550"/>
      <c r="D8" s="1550"/>
      <c r="E8" s="1550"/>
      <c r="F8" s="1550"/>
      <c r="G8" s="1550"/>
      <c r="H8" s="1550"/>
      <c r="I8" s="1550"/>
      <c r="J8" s="1550"/>
      <c r="K8" s="1550"/>
      <c r="L8" s="1550"/>
      <c r="M8" s="1550"/>
      <c r="N8" s="1550"/>
      <c r="O8" s="1550"/>
      <c r="P8" s="1550"/>
    </row>
    <row r="9" spans="1:16">
      <c r="A9" s="1550" t="s">
        <v>745</v>
      </c>
      <c r="B9" s="1550"/>
      <c r="C9" s="1550"/>
      <c r="D9" s="1550"/>
      <c r="E9" s="1550"/>
      <c r="F9" s="1550"/>
      <c r="G9" s="1550"/>
      <c r="H9" s="1550"/>
      <c r="I9" s="1550"/>
      <c r="J9" s="1550"/>
      <c r="K9" s="1550"/>
      <c r="L9" s="1550"/>
      <c r="M9" s="1550"/>
      <c r="N9" s="1550"/>
      <c r="O9" s="1550"/>
      <c r="P9" s="1550"/>
    </row>
    <row r="10" spans="1:16">
      <c r="A10" s="1550" t="s">
        <v>746</v>
      </c>
      <c r="B10" s="1550"/>
      <c r="C10" s="1550"/>
      <c r="D10" s="1550"/>
      <c r="E10" s="1550"/>
      <c r="F10" s="1550"/>
      <c r="G10" s="1550"/>
      <c r="H10" s="1550"/>
      <c r="I10" s="1550"/>
      <c r="J10" s="1550"/>
      <c r="K10" s="1550"/>
      <c r="L10" s="1550"/>
      <c r="M10" s="1550"/>
      <c r="N10" s="1550"/>
      <c r="O10" s="1550"/>
      <c r="P10" s="1550"/>
    </row>
    <row r="11" spans="1:16">
      <c r="A11" s="1551"/>
      <c r="B11" s="1552"/>
      <c r="C11" s="1552"/>
      <c r="D11" s="1552"/>
      <c r="E11" s="1552"/>
      <c r="F11" s="1552"/>
      <c r="G11" s="1552"/>
      <c r="H11" s="1552"/>
      <c r="I11" s="1552"/>
      <c r="J11" s="1552"/>
      <c r="K11" s="1552"/>
      <c r="L11" s="1552"/>
      <c r="M11" s="1552"/>
      <c r="N11" s="1552"/>
      <c r="O11" s="1552"/>
      <c r="P11" s="1552"/>
    </row>
    <row r="12" spans="1:16">
      <c r="A12" s="310"/>
      <c r="B12" s="311"/>
      <c r="C12" s="311"/>
      <c r="D12" s="311"/>
      <c r="E12" s="312"/>
      <c r="F12" s="312"/>
      <c r="G12" s="312"/>
      <c r="H12" s="313"/>
      <c r="I12" s="311"/>
      <c r="J12" s="314"/>
      <c r="K12" s="315"/>
      <c r="L12" s="314"/>
      <c r="M12" s="314"/>
      <c r="N12" s="312"/>
      <c r="O12" s="311"/>
      <c r="P12" s="311"/>
    </row>
    <row r="13" spans="1:16">
      <c r="A13" s="1547" t="s">
        <v>1</v>
      </c>
      <c r="B13" s="1547" t="s">
        <v>2</v>
      </c>
      <c r="C13" s="1547" t="s">
        <v>3</v>
      </c>
      <c r="D13" s="1547"/>
      <c r="E13" s="1547" t="s">
        <v>4</v>
      </c>
      <c r="F13" s="1548" t="s">
        <v>5</v>
      </c>
      <c r="G13" s="1547" t="s">
        <v>134</v>
      </c>
      <c r="H13" s="1553" t="s">
        <v>6</v>
      </c>
      <c r="I13" s="1553"/>
      <c r="J13" s="1553"/>
      <c r="K13" s="1553"/>
      <c r="L13" s="1553"/>
      <c r="M13" s="1547" t="s">
        <v>7</v>
      </c>
      <c r="N13" s="1547" t="s">
        <v>8</v>
      </c>
      <c r="O13" s="1547" t="s">
        <v>9</v>
      </c>
    </row>
    <row r="14" spans="1:16">
      <c r="A14" s="1547"/>
      <c r="B14" s="1547"/>
      <c r="C14" s="1547"/>
      <c r="D14" s="1547"/>
      <c r="E14" s="1547"/>
      <c r="F14" s="1549"/>
      <c r="G14" s="1547"/>
      <c r="H14" s="316" t="s">
        <v>10</v>
      </c>
      <c r="I14" s="316" t="s">
        <v>11</v>
      </c>
      <c r="J14" s="316" t="s">
        <v>12</v>
      </c>
      <c r="K14" s="316" t="s">
        <v>13</v>
      </c>
      <c r="L14" s="316" t="s">
        <v>14</v>
      </c>
      <c r="M14" s="1547"/>
      <c r="N14" s="1547"/>
      <c r="O14" s="1547"/>
    </row>
    <row r="15" spans="1:16">
      <c r="A15" s="317">
        <v>1</v>
      </c>
      <c r="B15" s="318" t="s">
        <v>747</v>
      </c>
      <c r="C15" s="318" t="s">
        <v>748</v>
      </c>
      <c r="D15" s="318" t="s">
        <v>519</v>
      </c>
      <c r="E15" s="319" t="s">
        <v>17</v>
      </c>
      <c r="F15" s="318" t="s">
        <v>749</v>
      </c>
      <c r="G15" s="318" t="s">
        <v>16</v>
      </c>
      <c r="H15" s="320">
        <v>14</v>
      </c>
      <c r="I15" s="321">
        <v>22</v>
      </c>
      <c r="J15" s="321">
        <v>15</v>
      </c>
      <c r="K15" s="321">
        <v>21</v>
      </c>
      <c r="L15" s="321">
        <v>4</v>
      </c>
      <c r="M15" s="321">
        <f>H15+I15+J15+K15+L15</f>
        <v>76</v>
      </c>
      <c r="N15" s="322" t="str">
        <f>IF(M15&gt;=90,"Xuất Sắc",IF(AND(M15&gt;=80,M15&lt;=89),"Tốt",IF(AND(M15&gt;=65,M15&lt;=79),"Khá","Trung Bình")))</f>
        <v>Khá</v>
      </c>
      <c r="O15" s="323" t="s">
        <v>750</v>
      </c>
    </row>
    <row r="16" spans="1:16" s="1151" customFormat="1">
      <c r="A16" s="1145">
        <v>2</v>
      </c>
      <c r="B16" s="1146" t="s">
        <v>751</v>
      </c>
      <c r="C16" s="1146" t="s">
        <v>212</v>
      </c>
      <c r="D16" s="1146" t="s">
        <v>209</v>
      </c>
      <c r="E16" s="1147" t="s">
        <v>15</v>
      </c>
      <c r="F16" s="1146" t="s">
        <v>752</v>
      </c>
      <c r="G16" s="1146" t="s">
        <v>164</v>
      </c>
      <c r="H16" s="1148">
        <v>19</v>
      </c>
      <c r="I16" s="1149">
        <v>25</v>
      </c>
      <c r="J16" s="1149">
        <v>20</v>
      </c>
      <c r="K16" s="1149">
        <v>21</v>
      </c>
      <c r="L16" s="1149">
        <v>5</v>
      </c>
      <c r="M16" s="1149">
        <f>H16+I16+J16+K16+L16</f>
        <v>90</v>
      </c>
      <c r="N16" s="1149" t="str">
        <f t="shared" ref="N16:N46" si="0">IF(M16&gt;=90,"Xuất Sắc",IF(AND(M16&gt;=80,M16&lt;=89),"Tốt",IF(AND(M16&gt;=65,M16&lt;=79),"Khá","Trung Bình")))</f>
        <v>Xuất Sắc</v>
      </c>
      <c r="O16" s="1150" t="s">
        <v>753</v>
      </c>
    </row>
    <row r="17" spans="1:15">
      <c r="A17" s="324">
        <v>3</v>
      </c>
      <c r="B17" s="325" t="s">
        <v>754</v>
      </c>
      <c r="C17" s="325" t="s">
        <v>682</v>
      </c>
      <c r="D17" s="325" t="s">
        <v>755</v>
      </c>
      <c r="E17" s="326" t="s">
        <v>17</v>
      </c>
      <c r="F17" s="325" t="s">
        <v>756</v>
      </c>
      <c r="G17" s="325" t="s">
        <v>164</v>
      </c>
      <c r="H17" s="320">
        <v>14</v>
      </c>
      <c r="I17" s="321">
        <v>22</v>
      </c>
      <c r="J17" s="321">
        <v>10</v>
      </c>
      <c r="K17" s="321">
        <v>19</v>
      </c>
      <c r="L17" s="321">
        <v>0</v>
      </c>
      <c r="M17" s="321">
        <f>H17+I17+J17+K17+L17</f>
        <v>65</v>
      </c>
      <c r="N17" s="322" t="str">
        <f t="shared" si="0"/>
        <v>Khá</v>
      </c>
      <c r="O17" s="323" t="s">
        <v>757</v>
      </c>
    </row>
    <row r="18" spans="1:15">
      <c r="A18" s="317">
        <v>4</v>
      </c>
      <c r="B18" s="325" t="s">
        <v>758</v>
      </c>
      <c r="C18" s="325" t="s">
        <v>608</v>
      </c>
      <c r="D18" s="325" t="s">
        <v>209</v>
      </c>
      <c r="E18" s="326" t="s">
        <v>15</v>
      </c>
      <c r="F18" s="325" t="s">
        <v>759</v>
      </c>
      <c r="G18" s="325" t="s">
        <v>16</v>
      </c>
      <c r="H18" s="320">
        <v>14</v>
      </c>
      <c r="I18" s="321">
        <v>22</v>
      </c>
      <c r="J18" s="321">
        <v>10</v>
      </c>
      <c r="K18" s="321">
        <v>19</v>
      </c>
      <c r="L18" s="321">
        <v>0</v>
      </c>
      <c r="M18" s="327">
        <f t="shared" ref="M18:M46" si="1">H18+I18+J18+K18+L18</f>
        <v>65</v>
      </c>
      <c r="N18" s="322" t="str">
        <f t="shared" si="0"/>
        <v>Khá</v>
      </c>
      <c r="O18" s="323" t="s">
        <v>757</v>
      </c>
    </row>
    <row r="19" spans="1:15">
      <c r="A19" s="317">
        <v>5</v>
      </c>
      <c r="B19" s="325" t="s">
        <v>760</v>
      </c>
      <c r="C19" s="325" t="s">
        <v>761</v>
      </c>
      <c r="D19" s="325" t="s">
        <v>23</v>
      </c>
      <c r="E19" s="326" t="s">
        <v>17</v>
      </c>
      <c r="F19" s="325" t="s">
        <v>762</v>
      </c>
      <c r="G19" s="325" t="s">
        <v>16</v>
      </c>
      <c r="H19" s="320">
        <v>14</v>
      </c>
      <c r="I19" s="321">
        <v>22</v>
      </c>
      <c r="J19" s="321">
        <v>10</v>
      </c>
      <c r="K19" s="321">
        <v>19</v>
      </c>
      <c r="L19" s="321">
        <v>0</v>
      </c>
      <c r="M19" s="327">
        <f t="shared" si="1"/>
        <v>65</v>
      </c>
      <c r="N19" s="322" t="str">
        <f t="shared" si="0"/>
        <v>Khá</v>
      </c>
      <c r="O19" s="323" t="s">
        <v>763</v>
      </c>
    </row>
    <row r="20" spans="1:15" s="1159" customFormat="1">
      <c r="A20" s="1152">
        <v>6</v>
      </c>
      <c r="B20" s="1153" t="s">
        <v>764</v>
      </c>
      <c r="C20" s="1153" t="s">
        <v>765</v>
      </c>
      <c r="D20" s="1153" t="s">
        <v>23</v>
      </c>
      <c r="E20" s="1154" t="s">
        <v>15</v>
      </c>
      <c r="F20" s="1153" t="s">
        <v>766</v>
      </c>
      <c r="G20" s="1153" t="s">
        <v>16</v>
      </c>
      <c r="H20" s="1155">
        <v>18</v>
      </c>
      <c r="I20" s="1156">
        <v>22</v>
      </c>
      <c r="J20" s="1156">
        <v>15</v>
      </c>
      <c r="K20" s="1156">
        <v>21</v>
      </c>
      <c r="L20" s="1156">
        <v>6</v>
      </c>
      <c r="M20" s="1157">
        <f t="shared" si="1"/>
        <v>82</v>
      </c>
      <c r="N20" s="1156" t="str">
        <f t="shared" si="0"/>
        <v>Tốt</v>
      </c>
      <c r="O20" s="1158" t="s">
        <v>1806</v>
      </c>
    </row>
    <row r="21" spans="1:15" s="1151" customFormat="1">
      <c r="A21" s="1145">
        <v>7</v>
      </c>
      <c r="B21" s="1146" t="s">
        <v>767</v>
      </c>
      <c r="C21" s="1146" t="s">
        <v>768</v>
      </c>
      <c r="D21" s="1146" t="s">
        <v>605</v>
      </c>
      <c r="E21" s="1147" t="s">
        <v>15</v>
      </c>
      <c r="F21" s="1146" t="s">
        <v>769</v>
      </c>
      <c r="G21" s="1146" t="s">
        <v>16</v>
      </c>
      <c r="H21" s="1148">
        <v>20</v>
      </c>
      <c r="I21" s="1149">
        <v>22</v>
      </c>
      <c r="J21" s="1149">
        <v>15</v>
      </c>
      <c r="K21" s="1149">
        <v>25</v>
      </c>
      <c r="L21" s="1149">
        <v>10</v>
      </c>
      <c r="M21" s="1149">
        <f t="shared" si="1"/>
        <v>92</v>
      </c>
      <c r="N21" s="1149" t="str">
        <f t="shared" si="0"/>
        <v>Xuất Sắc</v>
      </c>
      <c r="O21" s="1150" t="s">
        <v>770</v>
      </c>
    </row>
    <row r="22" spans="1:15">
      <c r="A22" s="317">
        <v>8</v>
      </c>
      <c r="B22" s="325" t="s">
        <v>771</v>
      </c>
      <c r="C22" s="325" t="s">
        <v>772</v>
      </c>
      <c r="D22" s="325" t="s">
        <v>773</v>
      </c>
      <c r="E22" s="326" t="s">
        <v>17</v>
      </c>
      <c r="F22" s="325" t="s">
        <v>774</v>
      </c>
      <c r="G22" s="325" t="s">
        <v>16</v>
      </c>
      <c r="H22" s="320">
        <v>14</v>
      </c>
      <c r="I22" s="321">
        <v>22</v>
      </c>
      <c r="J22" s="321">
        <v>10</v>
      </c>
      <c r="K22" s="321">
        <v>19</v>
      </c>
      <c r="L22" s="321">
        <v>0</v>
      </c>
      <c r="M22" s="327">
        <f t="shared" si="1"/>
        <v>65</v>
      </c>
      <c r="N22" s="322" t="str">
        <f t="shared" si="0"/>
        <v>Khá</v>
      </c>
      <c r="O22" s="323" t="s">
        <v>763</v>
      </c>
    </row>
    <row r="23" spans="1:15">
      <c r="A23" s="324">
        <v>9</v>
      </c>
      <c r="B23" s="325" t="s">
        <v>775</v>
      </c>
      <c r="C23" s="325" t="s">
        <v>776</v>
      </c>
      <c r="D23" s="325" t="s">
        <v>777</v>
      </c>
      <c r="E23" s="326" t="s">
        <v>15</v>
      </c>
      <c r="F23" s="325" t="s">
        <v>778</v>
      </c>
      <c r="G23" s="325" t="s">
        <v>16</v>
      </c>
      <c r="H23" s="320">
        <v>16</v>
      </c>
      <c r="I23" s="321">
        <v>22</v>
      </c>
      <c r="J23" s="321">
        <v>15</v>
      </c>
      <c r="K23" s="321">
        <v>19</v>
      </c>
      <c r="L23" s="321">
        <v>5</v>
      </c>
      <c r="M23" s="327">
        <f t="shared" si="1"/>
        <v>77</v>
      </c>
      <c r="N23" s="322" t="str">
        <f t="shared" si="0"/>
        <v>Khá</v>
      </c>
      <c r="O23" s="323" t="s">
        <v>779</v>
      </c>
    </row>
    <row r="24" spans="1:15">
      <c r="A24" s="317">
        <v>10</v>
      </c>
      <c r="B24" s="325" t="s">
        <v>780</v>
      </c>
      <c r="C24" s="325" t="s">
        <v>141</v>
      </c>
      <c r="D24" s="325" t="s">
        <v>137</v>
      </c>
      <c r="E24" s="326" t="s">
        <v>17</v>
      </c>
      <c r="F24" s="325" t="s">
        <v>781</v>
      </c>
      <c r="G24" s="325" t="s">
        <v>16</v>
      </c>
      <c r="H24" s="320">
        <v>14</v>
      </c>
      <c r="I24" s="321">
        <v>22</v>
      </c>
      <c r="J24" s="321">
        <v>10</v>
      </c>
      <c r="K24" s="321">
        <v>19</v>
      </c>
      <c r="L24" s="321">
        <v>0</v>
      </c>
      <c r="M24" s="327">
        <f t="shared" si="1"/>
        <v>65</v>
      </c>
      <c r="N24" s="322" t="str">
        <f t="shared" si="0"/>
        <v>Khá</v>
      </c>
      <c r="O24" s="323" t="s">
        <v>757</v>
      </c>
    </row>
    <row r="25" spans="1:15">
      <c r="A25" s="317">
        <v>11</v>
      </c>
      <c r="B25" s="318" t="s">
        <v>782</v>
      </c>
      <c r="C25" s="318" t="s">
        <v>783</v>
      </c>
      <c r="D25" s="318" t="s">
        <v>784</v>
      </c>
      <c r="E25" s="319" t="s">
        <v>17</v>
      </c>
      <c r="F25" s="318" t="s">
        <v>785</v>
      </c>
      <c r="G25" s="318" t="s">
        <v>16</v>
      </c>
      <c r="H25" s="320">
        <v>14</v>
      </c>
      <c r="I25" s="321">
        <v>22</v>
      </c>
      <c r="J25" s="321">
        <v>15</v>
      </c>
      <c r="K25" s="321">
        <v>19</v>
      </c>
      <c r="L25" s="321">
        <v>0</v>
      </c>
      <c r="M25" s="321">
        <f t="shared" si="1"/>
        <v>70</v>
      </c>
      <c r="N25" s="322" t="str">
        <f t="shared" si="0"/>
        <v>Khá</v>
      </c>
      <c r="O25" s="323" t="s">
        <v>786</v>
      </c>
    </row>
    <row r="26" spans="1:15">
      <c r="A26" s="324">
        <v>12</v>
      </c>
      <c r="B26" s="318" t="s">
        <v>787</v>
      </c>
      <c r="C26" s="318" t="s">
        <v>393</v>
      </c>
      <c r="D26" s="318" t="s">
        <v>27</v>
      </c>
      <c r="E26" s="319" t="s">
        <v>17</v>
      </c>
      <c r="F26" s="318" t="s">
        <v>788</v>
      </c>
      <c r="G26" s="318" t="s">
        <v>16</v>
      </c>
      <c r="H26" s="320">
        <v>14</v>
      </c>
      <c r="I26" s="321">
        <v>22</v>
      </c>
      <c r="J26" s="321">
        <v>15</v>
      </c>
      <c r="K26" s="321">
        <v>21</v>
      </c>
      <c r="L26" s="321">
        <v>2</v>
      </c>
      <c r="M26" s="321">
        <f t="shared" si="1"/>
        <v>74</v>
      </c>
      <c r="N26" s="322" t="str">
        <f t="shared" si="0"/>
        <v>Khá</v>
      </c>
      <c r="O26" s="323" t="s">
        <v>789</v>
      </c>
    </row>
    <row r="27" spans="1:15" s="614" customFormat="1">
      <c r="A27" s="324">
        <v>13</v>
      </c>
      <c r="B27" s="325" t="s">
        <v>790</v>
      </c>
      <c r="C27" s="325" t="s">
        <v>791</v>
      </c>
      <c r="D27" s="325" t="s">
        <v>792</v>
      </c>
      <c r="E27" s="326" t="s">
        <v>17</v>
      </c>
      <c r="F27" s="325" t="s">
        <v>749</v>
      </c>
      <c r="G27" s="325" t="s">
        <v>16</v>
      </c>
      <c r="H27" s="320">
        <v>18</v>
      </c>
      <c r="I27" s="327">
        <v>22</v>
      </c>
      <c r="J27" s="327">
        <v>17</v>
      </c>
      <c r="K27" s="327">
        <v>21</v>
      </c>
      <c r="L27" s="327">
        <v>3</v>
      </c>
      <c r="M27" s="327">
        <f t="shared" si="1"/>
        <v>81</v>
      </c>
      <c r="N27" s="612" t="str">
        <f t="shared" si="0"/>
        <v>Tốt</v>
      </c>
      <c r="O27" s="613" t="s">
        <v>793</v>
      </c>
    </row>
    <row r="28" spans="1:15" s="611" customFormat="1">
      <c r="A28" s="604">
        <v>14</v>
      </c>
      <c r="B28" s="605" t="s">
        <v>794</v>
      </c>
      <c r="C28" s="605" t="s">
        <v>795</v>
      </c>
      <c r="D28" s="605" t="s">
        <v>497</v>
      </c>
      <c r="E28" s="606" t="s">
        <v>15</v>
      </c>
      <c r="F28" s="605" t="s">
        <v>796</v>
      </c>
      <c r="G28" s="605" t="s">
        <v>16</v>
      </c>
      <c r="H28" s="607">
        <v>18</v>
      </c>
      <c r="I28" s="608">
        <v>22</v>
      </c>
      <c r="J28" s="608">
        <v>15</v>
      </c>
      <c r="K28" s="608">
        <v>19</v>
      </c>
      <c r="L28" s="608">
        <v>8</v>
      </c>
      <c r="M28" s="608">
        <f t="shared" si="1"/>
        <v>82</v>
      </c>
      <c r="N28" s="609" t="str">
        <f t="shared" si="0"/>
        <v>Tốt</v>
      </c>
      <c r="O28" s="610" t="s">
        <v>797</v>
      </c>
    </row>
    <row r="29" spans="1:15">
      <c r="A29" s="324">
        <v>15</v>
      </c>
      <c r="B29" s="318" t="s">
        <v>798</v>
      </c>
      <c r="C29" s="318" t="s">
        <v>799</v>
      </c>
      <c r="D29" s="318" t="s">
        <v>234</v>
      </c>
      <c r="E29" s="319" t="s">
        <v>17</v>
      </c>
      <c r="F29" s="318" t="s">
        <v>800</v>
      </c>
      <c r="G29" s="318" t="s">
        <v>350</v>
      </c>
      <c r="H29" s="320">
        <v>14</v>
      </c>
      <c r="I29" s="321">
        <v>22</v>
      </c>
      <c r="J29" s="321">
        <v>10</v>
      </c>
      <c r="K29" s="321">
        <v>19</v>
      </c>
      <c r="L29" s="321">
        <v>0</v>
      </c>
      <c r="M29" s="321">
        <f t="shared" si="1"/>
        <v>65</v>
      </c>
      <c r="N29" s="322" t="str">
        <f t="shared" si="0"/>
        <v>Khá</v>
      </c>
      <c r="O29" s="323" t="s">
        <v>757</v>
      </c>
    </row>
    <row r="30" spans="1:15">
      <c r="A30" s="317">
        <v>16</v>
      </c>
      <c r="B30" s="318" t="s">
        <v>801</v>
      </c>
      <c r="C30" s="318" t="s">
        <v>802</v>
      </c>
      <c r="D30" s="318" t="s">
        <v>40</v>
      </c>
      <c r="E30" s="319" t="s">
        <v>15</v>
      </c>
      <c r="F30" s="318" t="s">
        <v>803</v>
      </c>
      <c r="G30" s="318" t="s">
        <v>16</v>
      </c>
      <c r="H30" s="320">
        <v>14</v>
      </c>
      <c r="I30" s="321">
        <v>22</v>
      </c>
      <c r="J30" s="321">
        <v>10</v>
      </c>
      <c r="K30" s="321">
        <v>19</v>
      </c>
      <c r="L30" s="321">
        <v>0</v>
      </c>
      <c r="M30" s="321">
        <f t="shared" si="1"/>
        <v>65</v>
      </c>
      <c r="N30" s="322" t="str">
        <f t="shared" si="0"/>
        <v>Khá</v>
      </c>
      <c r="O30" s="323" t="s">
        <v>757</v>
      </c>
    </row>
    <row r="31" spans="1:15">
      <c r="A31" s="317">
        <v>17</v>
      </c>
      <c r="B31" s="328" t="s">
        <v>804</v>
      </c>
      <c r="C31" s="328" t="s">
        <v>805</v>
      </c>
      <c r="D31" s="328" t="s">
        <v>23</v>
      </c>
      <c r="E31" s="329" t="s">
        <v>15</v>
      </c>
      <c r="F31" s="328" t="s">
        <v>806</v>
      </c>
      <c r="G31" s="328" t="s">
        <v>16</v>
      </c>
      <c r="H31" s="320">
        <v>14</v>
      </c>
      <c r="I31" s="321">
        <v>22</v>
      </c>
      <c r="J31" s="321">
        <v>15</v>
      </c>
      <c r="K31" s="321">
        <v>19</v>
      </c>
      <c r="L31" s="321">
        <v>2</v>
      </c>
      <c r="M31" s="321">
        <f t="shared" si="1"/>
        <v>72</v>
      </c>
      <c r="N31" s="322" t="str">
        <f t="shared" si="0"/>
        <v>Khá</v>
      </c>
      <c r="O31" s="323" t="s">
        <v>807</v>
      </c>
    </row>
    <row r="32" spans="1:15">
      <c r="A32" s="324">
        <v>18</v>
      </c>
      <c r="B32" s="318" t="s">
        <v>808</v>
      </c>
      <c r="C32" s="318" t="s">
        <v>809</v>
      </c>
      <c r="D32" s="318" t="s">
        <v>27</v>
      </c>
      <c r="E32" s="319" t="s">
        <v>17</v>
      </c>
      <c r="F32" s="318" t="s">
        <v>810</v>
      </c>
      <c r="G32" s="318" t="s">
        <v>16</v>
      </c>
      <c r="H32" s="320">
        <v>14</v>
      </c>
      <c r="I32" s="321">
        <v>22</v>
      </c>
      <c r="J32" s="321">
        <v>10</v>
      </c>
      <c r="K32" s="321">
        <v>19</v>
      </c>
      <c r="L32" s="321">
        <v>3</v>
      </c>
      <c r="M32" s="321">
        <f t="shared" si="1"/>
        <v>68</v>
      </c>
      <c r="N32" s="322" t="str">
        <f t="shared" si="0"/>
        <v>Khá</v>
      </c>
      <c r="O32" s="323" t="s">
        <v>757</v>
      </c>
    </row>
    <row r="33" spans="1:16">
      <c r="A33" s="317">
        <v>19</v>
      </c>
      <c r="B33" s="318" t="s">
        <v>811</v>
      </c>
      <c r="C33" s="318" t="s">
        <v>679</v>
      </c>
      <c r="D33" s="318" t="s">
        <v>519</v>
      </c>
      <c r="E33" s="319" t="s">
        <v>17</v>
      </c>
      <c r="F33" s="318" t="s">
        <v>812</v>
      </c>
      <c r="G33" s="318" t="s">
        <v>16</v>
      </c>
      <c r="H33" s="320">
        <v>14</v>
      </c>
      <c r="I33" s="321">
        <v>22</v>
      </c>
      <c r="J33" s="321">
        <v>15</v>
      </c>
      <c r="K33" s="321">
        <v>19</v>
      </c>
      <c r="L33" s="321">
        <v>3</v>
      </c>
      <c r="M33" s="321">
        <f t="shared" si="1"/>
        <v>73</v>
      </c>
      <c r="N33" s="322" t="str">
        <f t="shared" si="0"/>
        <v>Khá</v>
      </c>
      <c r="O33" s="323" t="s">
        <v>779</v>
      </c>
    </row>
    <row r="34" spans="1:16">
      <c r="A34" s="317">
        <v>20</v>
      </c>
      <c r="B34" s="318" t="s">
        <v>813</v>
      </c>
      <c r="C34" s="318" t="s">
        <v>814</v>
      </c>
      <c r="D34" s="330" t="s">
        <v>815</v>
      </c>
      <c r="E34" s="319" t="s">
        <v>15</v>
      </c>
      <c r="F34" s="318" t="s">
        <v>816</v>
      </c>
      <c r="G34" s="318" t="s">
        <v>16</v>
      </c>
      <c r="H34" s="320">
        <v>18</v>
      </c>
      <c r="I34" s="321">
        <v>25</v>
      </c>
      <c r="J34" s="321">
        <v>15</v>
      </c>
      <c r="K34" s="321">
        <v>21</v>
      </c>
      <c r="L34" s="321">
        <v>3</v>
      </c>
      <c r="M34" s="321">
        <f t="shared" si="1"/>
        <v>82</v>
      </c>
      <c r="N34" s="322" t="str">
        <f t="shared" si="0"/>
        <v>Tốt</v>
      </c>
      <c r="O34" s="323" t="s">
        <v>817</v>
      </c>
    </row>
    <row r="35" spans="1:16">
      <c r="A35" s="324">
        <v>21</v>
      </c>
      <c r="B35" s="318" t="s">
        <v>818</v>
      </c>
      <c r="C35" s="318" t="s">
        <v>819</v>
      </c>
      <c r="D35" s="318" t="s">
        <v>820</v>
      </c>
      <c r="E35" s="319" t="s">
        <v>15</v>
      </c>
      <c r="F35" s="318" t="s">
        <v>821</v>
      </c>
      <c r="G35" s="318" t="s">
        <v>16</v>
      </c>
      <c r="H35" s="320">
        <v>14</v>
      </c>
      <c r="I35" s="321">
        <v>22</v>
      </c>
      <c r="J35" s="321">
        <v>10</v>
      </c>
      <c r="K35" s="321">
        <v>19</v>
      </c>
      <c r="L35" s="321">
        <v>1</v>
      </c>
      <c r="M35" s="321">
        <f t="shared" si="1"/>
        <v>66</v>
      </c>
      <c r="N35" s="322" t="str">
        <f t="shared" si="0"/>
        <v>Khá</v>
      </c>
      <c r="O35" s="323" t="s">
        <v>822</v>
      </c>
    </row>
    <row r="36" spans="1:16" s="1151" customFormat="1">
      <c r="A36" s="1145">
        <v>22</v>
      </c>
      <c r="B36" s="1146" t="s">
        <v>823</v>
      </c>
      <c r="C36" s="1146" t="s">
        <v>824</v>
      </c>
      <c r="D36" s="1146" t="s">
        <v>825</v>
      </c>
      <c r="E36" s="1147" t="s">
        <v>17</v>
      </c>
      <c r="F36" s="1146" t="s">
        <v>826</v>
      </c>
      <c r="G36" s="1146" t="s">
        <v>16</v>
      </c>
      <c r="H36" s="1148">
        <v>18</v>
      </c>
      <c r="I36" s="1149">
        <v>22</v>
      </c>
      <c r="J36" s="1149">
        <v>17</v>
      </c>
      <c r="K36" s="1160">
        <v>21</v>
      </c>
      <c r="L36" s="1149">
        <v>10</v>
      </c>
      <c r="M36" s="1149">
        <f t="shared" si="1"/>
        <v>88</v>
      </c>
      <c r="N36" s="1149" t="str">
        <f t="shared" si="0"/>
        <v>Tốt</v>
      </c>
      <c r="O36" s="1150" t="s">
        <v>827</v>
      </c>
    </row>
    <row r="37" spans="1:16">
      <c r="A37" s="317">
        <v>23</v>
      </c>
      <c r="B37" s="318" t="s">
        <v>828</v>
      </c>
      <c r="C37" s="318" t="s">
        <v>829</v>
      </c>
      <c r="D37" s="318" t="s">
        <v>54</v>
      </c>
      <c r="E37" s="319" t="s">
        <v>17</v>
      </c>
      <c r="F37" s="318" t="s">
        <v>830</v>
      </c>
      <c r="G37" s="318" t="s">
        <v>16</v>
      </c>
      <c r="H37" s="320">
        <v>14</v>
      </c>
      <c r="I37" s="321">
        <v>22</v>
      </c>
      <c r="J37" s="321">
        <v>10</v>
      </c>
      <c r="K37" s="321">
        <v>19</v>
      </c>
      <c r="L37" s="321">
        <v>2</v>
      </c>
      <c r="M37" s="321">
        <f t="shared" si="1"/>
        <v>67</v>
      </c>
      <c r="N37" s="322" t="str">
        <f t="shared" si="0"/>
        <v>Khá</v>
      </c>
      <c r="O37" s="323" t="s">
        <v>831</v>
      </c>
    </row>
    <row r="38" spans="1:16">
      <c r="A38" s="324">
        <v>24</v>
      </c>
      <c r="B38" s="318" t="s">
        <v>832</v>
      </c>
      <c r="C38" s="318" t="s">
        <v>768</v>
      </c>
      <c r="D38" s="318" t="s">
        <v>833</v>
      </c>
      <c r="E38" s="319" t="s">
        <v>15</v>
      </c>
      <c r="F38" s="318" t="s">
        <v>834</v>
      </c>
      <c r="G38" s="318" t="s">
        <v>16</v>
      </c>
      <c r="H38" s="320">
        <v>14</v>
      </c>
      <c r="I38" s="321">
        <v>22</v>
      </c>
      <c r="J38" s="321">
        <v>10</v>
      </c>
      <c r="K38" s="321">
        <v>19</v>
      </c>
      <c r="L38" s="321">
        <v>0</v>
      </c>
      <c r="M38" s="321">
        <f t="shared" si="1"/>
        <v>65</v>
      </c>
      <c r="N38" s="322" t="str">
        <f t="shared" si="0"/>
        <v>Khá</v>
      </c>
      <c r="O38" s="323" t="s">
        <v>835</v>
      </c>
    </row>
    <row r="39" spans="1:16" s="1151" customFormat="1">
      <c r="A39" s="1145">
        <v>25</v>
      </c>
      <c r="B39" s="1146" t="s">
        <v>836</v>
      </c>
      <c r="C39" s="1146" t="s">
        <v>837</v>
      </c>
      <c r="D39" s="1146" t="s">
        <v>838</v>
      </c>
      <c r="E39" s="1147" t="s">
        <v>17</v>
      </c>
      <c r="F39" s="1146" t="s">
        <v>839</v>
      </c>
      <c r="G39" s="1146" t="s">
        <v>16</v>
      </c>
      <c r="H39" s="1148">
        <v>20</v>
      </c>
      <c r="I39" s="1149">
        <v>25</v>
      </c>
      <c r="J39" s="1149">
        <v>20</v>
      </c>
      <c r="K39" s="1149">
        <v>21</v>
      </c>
      <c r="L39" s="1149">
        <v>10</v>
      </c>
      <c r="M39" s="1149">
        <f t="shared" si="1"/>
        <v>96</v>
      </c>
      <c r="N39" s="1149" t="str">
        <f t="shared" si="0"/>
        <v>Xuất Sắc</v>
      </c>
      <c r="O39" s="1150" t="s">
        <v>840</v>
      </c>
    </row>
    <row r="40" spans="1:16">
      <c r="A40" s="317">
        <v>26</v>
      </c>
      <c r="B40" s="318" t="s">
        <v>841</v>
      </c>
      <c r="C40" s="318" t="s">
        <v>656</v>
      </c>
      <c r="D40" s="318" t="s">
        <v>225</v>
      </c>
      <c r="E40" s="319" t="s">
        <v>15</v>
      </c>
      <c r="F40" s="318" t="s">
        <v>842</v>
      </c>
      <c r="G40" s="318" t="s">
        <v>16</v>
      </c>
      <c r="H40" s="320">
        <v>14</v>
      </c>
      <c r="I40" s="321">
        <v>22</v>
      </c>
      <c r="J40" s="321">
        <v>10</v>
      </c>
      <c r="K40" s="321">
        <v>19</v>
      </c>
      <c r="L40" s="321">
        <v>1</v>
      </c>
      <c r="M40" s="321">
        <f t="shared" si="1"/>
        <v>66</v>
      </c>
      <c r="N40" s="322" t="str">
        <f>IF(M40&gt;=90,"Xuất Sắc",IF(AND(M40&gt;=80,M40&lt;=89),"Tốt",IF(AND(M40&gt;=65,M40&lt;=79),"Khá","Trung Bình")))</f>
        <v>Khá</v>
      </c>
      <c r="O40" s="323" t="s">
        <v>843</v>
      </c>
    </row>
    <row r="41" spans="1:16">
      <c r="A41" s="324">
        <v>27</v>
      </c>
      <c r="B41" s="318" t="s">
        <v>844</v>
      </c>
      <c r="C41" s="318" t="s">
        <v>845</v>
      </c>
      <c r="D41" s="318" t="s">
        <v>846</v>
      </c>
      <c r="E41" s="319" t="s">
        <v>15</v>
      </c>
      <c r="F41" s="318" t="s">
        <v>762</v>
      </c>
      <c r="G41" s="318" t="s">
        <v>16</v>
      </c>
      <c r="H41" s="320">
        <v>14</v>
      </c>
      <c r="I41" s="321">
        <v>22</v>
      </c>
      <c r="J41" s="321">
        <v>10</v>
      </c>
      <c r="K41" s="321">
        <v>21</v>
      </c>
      <c r="L41" s="321">
        <v>0</v>
      </c>
      <c r="M41" s="321">
        <f t="shared" si="1"/>
        <v>67</v>
      </c>
      <c r="N41" s="322" t="str">
        <f t="shared" si="0"/>
        <v>Khá</v>
      </c>
      <c r="O41" s="323" t="s">
        <v>757</v>
      </c>
    </row>
    <row r="42" spans="1:16">
      <c r="A42" s="317">
        <v>28</v>
      </c>
      <c r="B42" s="318" t="s">
        <v>847</v>
      </c>
      <c r="C42" s="318" t="s">
        <v>192</v>
      </c>
      <c r="D42" s="318" t="s">
        <v>242</v>
      </c>
      <c r="E42" s="319" t="s">
        <v>17</v>
      </c>
      <c r="F42" s="318" t="s">
        <v>848</v>
      </c>
      <c r="G42" s="318" t="s">
        <v>16</v>
      </c>
      <c r="H42" s="320">
        <v>16</v>
      </c>
      <c r="I42" s="321">
        <v>22</v>
      </c>
      <c r="J42" s="321">
        <v>17</v>
      </c>
      <c r="K42" s="321">
        <v>21</v>
      </c>
      <c r="L42" s="321">
        <v>6</v>
      </c>
      <c r="M42" s="321">
        <f t="shared" si="1"/>
        <v>82</v>
      </c>
      <c r="N42" s="322" t="str">
        <f t="shared" si="0"/>
        <v>Tốt</v>
      </c>
      <c r="O42" s="323" t="s">
        <v>849</v>
      </c>
    </row>
    <row r="43" spans="1:16">
      <c r="A43" s="317">
        <v>29</v>
      </c>
      <c r="B43" s="325" t="s">
        <v>850</v>
      </c>
      <c r="C43" s="325" t="s">
        <v>851</v>
      </c>
      <c r="D43" s="325" t="s">
        <v>852</v>
      </c>
      <c r="E43" s="326" t="s">
        <v>15</v>
      </c>
      <c r="F43" s="325" t="s">
        <v>853</v>
      </c>
      <c r="G43" s="325" t="s">
        <v>164</v>
      </c>
      <c r="H43" s="320">
        <v>16</v>
      </c>
      <c r="I43" s="321">
        <v>22</v>
      </c>
      <c r="J43" s="321">
        <v>10</v>
      </c>
      <c r="K43" s="321">
        <v>19</v>
      </c>
      <c r="L43" s="321">
        <v>3</v>
      </c>
      <c r="M43" s="321">
        <f t="shared" si="1"/>
        <v>70</v>
      </c>
      <c r="N43" s="322" t="str">
        <f t="shared" si="0"/>
        <v>Khá</v>
      </c>
      <c r="O43" s="323" t="s">
        <v>854</v>
      </c>
    </row>
    <row r="44" spans="1:16">
      <c r="A44" s="324">
        <v>30</v>
      </c>
      <c r="B44" s="318" t="s">
        <v>855</v>
      </c>
      <c r="C44" s="318" t="s">
        <v>856</v>
      </c>
      <c r="D44" s="318" t="s">
        <v>857</v>
      </c>
      <c r="E44" s="319" t="s">
        <v>17</v>
      </c>
      <c r="F44" s="318" t="s">
        <v>858</v>
      </c>
      <c r="G44" s="318" t="s">
        <v>16</v>
      </c>
      <c r="H44" s="320">
        <v>14</v>
      </c>
      <c r="I44" s="321">
        <v>22</v>
      </c>
      <c r="J44" s="321">
        <v>10</v>
      </c>
      <c r="K44" s="321">
        <v>19</v>
      </c>
      <c r="L44" s="321">
        <v>0</v>
      </c>
      <c r="M44" s="321">
        <f t="shared" si="1"/>
        <v>65</v>
      </c>
      <c r="N44" s="322" t="str">
        <f t="shared" si="0"/>
        <v>Khá</v>
      </c>
      <c r="O44" s="323" t="s">
        <v>757</v>
      </c>
    </row>
    <row r="45" spans="1:16">
      <c r="A45" s="317">
        <v>31</v>
      </c>
      <c r="B45" s="325" t="s">
        <v>859</v>
      </c>
      <c r="C45" s="325" t="s">
        <v>860</v>
      </c>
      <c r="D45" s="325" t="s">
        <v>137</v>
      </c>
      <c r="E45" s="326" t="s">
        <v>17</v>
      </c>
      <c r="F45" s="325" t="s">
        <v>861</v>
      </c>
      <c r="G45" s="325" t="s">
        <v>16</v>
      </c>
      <c r="H45" s="320">
        <v>14</v>
      </c>
      <c r="I45" s="321">
        <v>22</v>
      </c>
      <c r="J45" s="321">
        <v>10</v>
      </c>
      <c r="K45" s="321">
        <v>19</v>
      </c>
      <c r="L45" s="321">
        <v>0</v>
      </c>
      <c r="M45" s="327">
        <f t="shared" si="1"/>
        <v>65</v>
      </c>
      <c r="N45" s="322" t="str">
        <f t="shared" si="0"/>
        <v>Khá</v>
      </c>
      <c r="O45" s="323" t="s">
        <v>757</v>
      </c>
    </row>
    <row r="46" spans="1:16" s="1151" customFormat="1">
      <c r="A46" s="1145">
        <v>32</v>
      </c>
      <c r="B46" s="1146" t="s">
        <v>862</v>
      </c>
      <c r="C46" s="1146" t="s">
        <v>863</v>
      </c>
      <c r="D46" s="1146" t="s">
        <v>864</v>
      </c>
      <c r="E46" s="1147" t="s">
        <v>17</v>
      </c>
      <c r="F46" s="1146" t="s">
        <v>853</v>
      </c>
      <c r="G46" s="1146" t="s">
        <v>16</v>
      </c>
      <c r="H46" s="1148">
        <v>20</v>
      </c>
      <c r="I46" s="1149">
        <v>22</v>
      </c>
      <c r="J46" s="1149">
        <v>17</v>
      </c>
      <c r="K46" s="1149">
        <v>19</v>
      </c>
      <c r="L46" s="1149">
        <v>10</v>
      </c>
      <c r="M46" s="1149">
        <f t="shared" si="1"/>
        <v>88</v>
      </c>
      <c r="N46" s="1149" t="str">
        <f t="shared" si="0"/>
        <v>Tốt</v>
      </c>
      <c r="O46" s="1150" t="s">
        <v>865</v>
      </c>
    </row>
    <row r="47" spans="1:16">
      <c r="A47" s="331"/>
      <c r="B47" s="1554" t="s">
        <v>866</v>
      </c>
      <c r="C47" s="1554"/>
      <c r="D47" s="1554"/>
      <c r="E47" s="331"/>
      <c r="F47" s="331"/>
      <c r="G47" s="331"/>
      <c r="H47" s="331"/>
      <c r="I47" s="332"/>
      <c r="J47" s="332"/>
      <c r="K47" s="332"/>
      <c r="L47" s="332"/>
      <c r="M47" s="332"/>
      <c r="N47" s="332"/>
      <c r="O47" s="332"/>
      <c r="P47" s="332"/>
    </row>
    <row r="48" spans="1:16">
      <c r="A48" s="308"/>
      <c r="B48" s="1546"/>
      <c r="C48" s="1546"/>
      <c r="D48" s="1546"/>
      <c r="E48" s="1546"/>
      <c r="F48" s="1546"/>
      <c r="G48" s="1546"/>
      <c r="H48" s="1546" t="s">
        <v>867</v>
      </c>
      <c r="I48" s="1546"/>
      <c r="J48" s="1546"/>
      <c r="K48" s="1546"/>
      <c r="L48" s="1546"/>
      <c r="M48" s="1546"/>
      <c r="N48" s="1546"/>
      <c r="O48" s="1546"/>
      <c r="P48" s="1546"/>
    </row>
  </sheetData>
  <mergeCells count="24">
    <mergeCell ref="B48:G48"/>
    <mergeCell ref="H48:P48"/>
    <mergeCell ref="G13:G14"/>
    <mergeCell ref="H13:L13"/>
    <mergeCell ref="M13:M14"/>
    <mergeCell ref="N13:N14"/>
    <mergeCell ref="O13:O14"/>
    <mergeCell ref="B47:D47"/>
    <mergeCell ref="A7:P7"/>
    <mergeCell ref="A8:P8"/>
    <mergeCell ref="A9:P9"/>
    <mergeCell ref="A10:P10"/>
    <mergeCell ref="A11:P11"/>
    <mergeCell ref="A13:A14"/>
    <mergeCell ref="B13:B14"/>
    <mergeCell ref="C13:D14"/>
    <mergeCell ref="E13:E14"/>
    <mergeCell ref="F13:F14"/>
    <mergeCell ref="K5:O5"/>
    <mergeCell ref="K1:O1"/>
    <mergeCell ref="B2:D2"/>
    <mergeCell ref="K2:O2"/>
    <mergeCell ref="B3:D3"/>
    <mergeCell ref="K3:O3"/>
  </mergeCells>
  <pageMargins left="0.75" right="0.75" top="1" bottom="1" header="0.3" footer="0.3"/>
  <pageSetup paperSize="9" orientation="landscape"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90"/>
  <sheetViews>
    <sheetView topLeftCell="A14" zoomScaleNormal="100" workbookViewId="0">
      <selection activeCell="M35" sqref="M35"/>
    </sheetView>
  </sheetViews>
  <sheetFormatPr defaultColWidth="9" defaultRowHeight="12.75"/>
  <cols>
    <col min="1" max="1" width="4.7109375" style="133" customWidth="1"/>
    <col min="2" max="2" width="10" style="134" customWidth="1"/>
    <col min="3" max="3" width="13.42578125" style="134" customWidth="1"/>
    <col min="4" max="4" width="12.28515625" style="134" customWidth="1"/>
    <col min="5" max="5" width="11.5703125" style="133" hidden="1" customWidth="1"/>
    <col min="6" max="6" width="5.28515625" style="133" customWidth="1"/>
    <col min="7" max="7" width="6.5703125" style="133" customWidth="1"/>
    <col min="8" max="8" width="0.140625" style="134" hidden="1" customWidth="1"/>
    <col min="9" max="9" width="6" style="134" customWidth="1"/>
    <col min="10" max="10" width="4" style="134" customWidth="1"/>
    <col min="11" max="11" width="4.140625" style="134" customWidth="1"/>
    <col min="12" max="12" width="4.28515625" style="134" customWidth="1"/>
    <col min="13" max="13" width="5" style="134" customWidth="1"/>
    <col min="14" max="14" width="6.28515625" style="134" customWidth="1"/>
    <col min="15" max="15" width="6.140625" style="134" customWidth="1"/>
    <col min="16" max="16" width="6.85546875" style="134" customWidth="1"/>
    <col min="17" max="17" width="35.140625" style="135" customWidth="1"/>
    <col min="18" max="18" width="22.85546875" style="134" customWidth="1"/>
    <col min="19" max="256" width="9" style="134"/>
    <col min="257" max="257" width="6" style="134" customWidth="1"/>
    <col min="258" max="258" width="13.42578125" style="134" customWidth="1"/>
    <col min="259" max="259" width="15.85546875" style="134" customWidth="1"/>
    <col min="260" max="260" width="7" style="134" customWidth="1"/>
    <col min="261" max="261" width="9" style="134" hidden="1" customWidth="1"/>
    <col min="262" max="262" width="5.28515625" style="134" customWidth="1"/>
    <col min="263" max="263" width="9.42578125" style="134" customWidth="1"/>
    <col min="264" max="264" width="0.140625" style="134" customWidth="1"/>
    <col min="265" max="265" width="9.7109375" style="134" customWidth="1"/>
    <col min="266" max="266" width="6.140625" style="134" customWidth="1"/>
    <col min="267" max="267" width="6.42578125" style="134" customWidth="1"/>
    <col min="268" max="268" width="6.140625" style="134" customWidth="1"/>
    <col min="269" max="269" width="6.5703125" style="134" customWidth="1"/>
    <col min="270" max="270" width="6.28515625" style="134" customWidth="1"/>
    <col min="271" max="271" width="6.140625" style="134" customWidth="1"/>
    <col min="272" max="272" width="8.5703125" style="134" customWidth="1"/>
    <col min="273" max="273" width="29.85546875" style="134" customWidth="1"/>
    <col min="274" max="512" width="9" style="134"/>
    <col min="513" max="513" width="6" style="134" customWidth="1"/>
    <col min="514" max="514" width="13.42578125" style="134" customWidth="1"/>
    <col min="515" max="515" width="15.85546875" style="134" customWidth="1"/>
    <col min="516" max="516" width="7" style="134" customWidth="1"/>
    <col min="517" max="517" width="9" style="134" hidden="1" customWidth="1"/>
    <col min="518" max="518" width="5.28515625" style="134" customWidth="1"/>
    <col min="519" max="519" width="9.42578125" style="134" customWidth="1"/>
    <col min="520" max="520" width="0.140625" style="134" customWidth="1"/>
    <col min="521" max="521" width="9.7109375" style="134" customWidth="1"/>
    <col min="522" max="522" width="6.140625" style="134" customWidth="1"/>
    <col min="523" max="523" width="6.42578125" style="134" customWidth="1"/>
    <col min="524" max="524" width="6.140625" style="134" customWidth="1"/>
    <col min="525" max="525" width="6.5703125" style="134" customWidth="1"/>
    <col min="526" max="526" width="6.28515625" style="134" customWidth="1"/>
    <col min="527" max="527" width="6.140625" style="134" customWidth="1"/>
    <col min="528" max="528" width="8.5703125" style="134" customWidth="1"/>
    <col min="529" max="529" width="29.85546875" style="134" customWidth="1"/>
    <col min="530" max="768" width="9" style="134"/>
    <col min="769" max="769" width="6" style="134" customWidth="1"/>
    <col min="770" max="770" width="13.42578125" style="134" customWidth="1"/>
    <col min="771" max="771" width="15.85546875" style="134" customWidth="1"/>
    <col min="772" max="772" width="7" style="134" customWidth="1"/>
    <col min="773" max="773" width="9" style="134" hidden="1" customWidth="1"/>
    <col min="774" max="774" width="5.28515625" style="134" customWidth="1"/>
    <col min="775" max="775" width="9.42578125" style="134" customWidth="1"/>
    <col min="776" max="776" width="0.140625" style="134" customWidth="1"/>
    <col min="777" max="777" width="9.7109375" style="134" customWidth="1"/>
    <col min="778" max="778" width="6.140625" style="134" customWidth="1"/>
    <col min="779" max="779" width="6.42578125" style="134" customWidth="1"/>
    <col min="780" max="780" width="6.140625" style="134" customWidth="1"/>
    <col min="781" max="781" width="6.5703125" style="134" customWidth="1"/>
    <col min="782" max="782" width="6.28515625" style="134" customWidth="1"/>
    <col min="783" max="783" width="6.140625" style="134" customWidth="1"/>
    <col min="784" max="784" width="8.5703125" style="134" customWidth="1"/>
    <col min="785" max="785" width="29.85546875" style="134" customWidth="1"/>
    <col min="786" max="1024" width="9" style="134"/>
    <col min="1025" max="1025" width="6" style="134" customWidth="1"/>
    <col min="1026" max="1026" width="13.42578125" style="134" customWidth="1"/>
    <col min="1027" max="1027" width="15.85546875" style="134" customWidth="1"/>
    <col min="1028" max="1028" width="7" style="134" customWidth="1"/>
    <col min="1029" max="1029" width="9" style="134" hidden="1" customWidth="1"/>
    <col min="1030" max="1030" width="5.28515625" style="134" customWidth="1"/>
    <col min="1031" max="1031" width="9.42578125" style="134" customWidth="1"/>
    <col min="1032" max="1032" width="0.140625" style="134" customWidth="1"/>
    <col min="1033" max="1033" width="9.7109375" style="134" customWidth="1"/>
    <col min="1034" max="1034" width="6.140625" style="134" customWidth="1"/>
    <col min="1035" max="1035" width="6.42578125" style="134" customWidth="1"/>
    <col min="1036" max="1036" width="6.140625" style="134" customWidth="1"/>
    <col min="1037" max="1037" width="6.5703125" style="134" customWidth="1"/>
    <col min="1038" max="1038" width="6.28515625" style="134" customWidth="1"/>
    <col min="1039" max="1039" width="6.140625" style="134" customWidth="1"/>
    <col min="1040" max="1040" width="8.5703125" style="134" customWidth="1"/>
    <col min="1041" max="1041" width="29.85546875" style="134" customWidth="1"/>
    <col min="1042" max="1280" width="9" style="134"/>
    <col min="1281" max="1281" width="6" style="134" customWidth="1"/>
    <col min="1282" max="1282" width="13.42578125" style="134" customWidth="1"/>
    <col min="1283" max="1283" width="15.85546875" style="134" customWidth="1"/>
    <col min="1284" max="1284" width="7" style="134" customWidth="1"/>
    <col min="1285" max="1285" width="9" style="134" hidden="1" customWidth="1"/>
    <col min="1286" max="1286" width="5.28515625" style="134" customWidth="1"/>
    <col min="1287" max="1287" width="9.42578125" style="134" customWidth="1"/>
    <col min="1288" max="1288" width="0.140625" style="134" customWidth="1"/>
    <col min="1289" max="1289" width="9.7109375" style="134" customWidth="1"/>
    <col min="1290" max="1290" width="6.140625" style="134" customWidth="1"/>
    <col min="1291" max="1291" width="6.42578125" style="134" customWidth="1"/>
    <col min="1292" max="1292" width="6.140625" style="134" customWidth="1"/>
    <col min="1293" max="1293" width="6.5703125" style="134" customWidth="1"/>
    <col min="1294" max="1294" width="6.28515625" style="134" customWidth="1"/>
    <col min="1295" max="1295" width="6.140625" style="134" customWidth="1"/>
    <col min="1296" max="1296" width="8.5703125" style="134" customWidth="1"/>
    <col min="1297" max="1297" width="29.85546875" style="134" customWidth="1"/>
    <col min="1298" max="1536" width="9" style="134"/>
    <col min="1537" max="1537" width="6" style="134" customWidth="1"/>
    <col min="1538" max="1538" width="13.42578125" style="134" customWidth="1"/>
    <col min="1539" max="1539" width="15.85546875" style="134" customWidth="1"/>
    <col min="1540" max="1540" width="7" style="134" customWidth="1"/>
    <col min="1541" max="1541" width="9" style="134" hidden="1" customWidth="1"/>
    <col min="1542" max="1542" width="5.28515625" style="134" customWidth="1"/>
    <col min="1543" max="1543" width="9.42578125" style="134" customWidth="1"/>
    <col min="1544" max="1544" width="0.140625" style="134" customWidth="1"/>
    <col min="1545" max="1545" width="9.7109375" style="134" customWidth="1"/>
    <col min="1546" max="1546" width="6.140625" style="134" customWidth="1"/>
    <col min="1547" max="1547" width="6.42578125" style="134" customWidth="1"/>
    <col min="1548" max="1548" width="6.140625" style="134" customWidth="1"/>
    <col min="1549" max="1549" width="6.5703125" style="134" customWidth="1"/>
    <col min="1550" max="1550" width="6.28515625" style="134" customWidth="1"/>
    <col min="1551" max="1551" width="6.140625" style="134" customWidth="1"/>
    <col min="1552" max="1552" width="8.5703125" style="134" customWidth="1"/>
    <col min="1553" max="1553" width="29.85546875" style="134" customWidth="1"/>
    <col min="1554" max="1792" width="9" style="134"/>
    <col min="1793" max="1793" width="6" style="134" customWidth="1"/>
    <col min="1794" max="1794" width="13.42578125" style="134" customWidth="1"/>
    <col min="1795" max="1795" width="15.85546875" style="134" customWidth="1"/>
    <col min="1796" max="1796" width="7" style="134" customWidth="1"/>
    <col min="1797" max="1797" width="9" style="134" hidden="1" customWidth="1"/>
    <col min="1798" max="1798" width="5.28515625" style="134" customWidth="1"/>
    <col min="1799" max="1799" width="9.42578125" style="134" customWidth="1"/>
    <col min="1800" max="1800" width="0.140625" style="134" customWidth="1"/>
    <col min="1801" max="1801" width="9.7109375" style="134" customWidth="1"/>
    <col min="1802" max="1802" width="6.140625" style="134" customWidth="1"/>
    <col min="1803" max="1803" width="6.42578125" style="134" customWidth="1"/>
    <col min="1804" max="1804" width="6.140625" style="134" customWidth="1"/>
    <col min="1805" max="1805" width="6.5703125" style="134" customWidth="1"/>
    <col min="1806" max="1806" width="6.28515625" style="134" customWidth="1"/>
    <col min="1807" max="1807" width="6.140625" style="134" customWidth="1"/>
    <col min="1808" max="1808" width="8.5703125" style="134" customWidth="1"/>
    <col min="1809" max="1809" width="29.85546875" style="134" customWidth="1"/>
    <col min="1810" max="2048" width="9" style="134"/>
    <col min="2049" max="2049" width="6" style="134" customWidth="1"/>
    <col min="2050" max="2050" width="13.42578125" style="134" customWidth="1"/>
    <col min="2051" max="2051" width="15.85546875" style="134" customWidth="1"/>
    <col min="2052" max="2052" width="7" style="134" customWidth="1"/>
    <col min="2053" max="2053" width="9" style="134" hidden="1" customWidth="1"/>
    <col min="2054" max="2054" width="5.28515625" style="134" customWidth="1"/>
    <col min="2055" max="2055" width="9.42578125" style="134" customWidth="1"/>
    <col min="2056" max="2056" width="0.140625" style="134" customWidth="1"/>
    <col min="2057" max="2057" width="9.7109375" style="134" customWidth="1"/>
    <col min="2058" max="2058" width="6.140625" style="134" customWidth="1"/>
    <col min="2059" max="2059" width="6.42578125" style="134" customWidth="1"/>
    <col min="2060" max="2060" width="6.140625" style="134" customWidth="1"/>
    <col min="2061" max="2061" width="6.5703125" style="134" customWidth="1"/>
    <col min="2062" max="2062" width="6.28515625" style="134" customWidth="1"/>
    <col min="2063" max="2063" width="6.140625" style="134" customWidth="1"/>
    <col min="2064" max="2064" width="8.5703125" style="134" customWidth="1"/>
    <col min="2065" max="2065" width="29.85546875" style="134" customWidth="1"/>
    <col min="2066" max="2304" width="9" style="134"/>
    <col min="2305" max="2305" width="6" style="134" customWidth="1"/>
    <col min="2306" max="2306" width="13.42578125" style="134" customWidth="1"/>
    <col min="2307" max="2307" width="15.85546875" style="134" customWidth="1"/>
    <col min="2308" max="2308" width="7" style="134" customWidth="1"/>
    <col min="2309" max="2309" width="9" style="134" hidden="1" customWidth="1"/>
    <col min="2310" max="2310" width="5.28515625" style="134" customWidth="1"/>
    <col min="2311" max="2311" width="9.42578125" style="134" customWidth="1"/>
    <col min="2312" max="2312" width="0.140625" style="134" customWidth="1"/>
    <col min="2313" max="2313" width="9.7109375" style="134" customWidth="1"/>
    <col min="2314" max="2314" width="6.140625" style="134" customWidth="1"/>
    <col min="2315" max="2315" width="6.42578125" style="134" customWidth="1"/>
    <col min="2316" max="2316" width="6.140625" style="134" customWidth="1"/>
    <col min="2317" max="2317" width="6.5703125" style="134" customWidth="1"/>
    <col min="2318" max="2318" width="6.28515625" style="134" customWidth="1"/>
    <col min="2319" max="2319" width="6.140625" style="134" customWidth="1"/>
    <col min="2320" max="2320" width="8.5703125" style="134" customWidth="1"/>
    <col min="2321" max="2321" width="29.85546875" style="134" customWidth="1"/>
    <col min="2322" max="2560" width="9" style="134"/>
    <col min="2561" max="2561" width="6" style="134" customWidth="1"/>
    <col min="2562" max="2562" width="13.42578125" style="134" customWidth="1"/>
    <col min="2563" max="2563" width="15.85546875" style="134" customWidth="1"/>
    <col min="2564" max="2564" width="7" style="134" customWidth="1"/>
    <col min="2565" max="2565" width="9" style="134" hidden="1" customWidth="1"/>
    <col min="2566" max="2566" width="5.28515625" style="134" customWidth="1"/>
    <col min="2567" max="2567" width="9.42578125" style="134" customWidth="1"/>
    <col min="2568" max="2568" width="0.140625" style="134" customWidth="1"/>
    <col min="2569" max="2569" width="9.7109375" style="134" customWidth="1"/>
    <col min="2570" max="2570" width="6.140625" style="134" customWidth="1"/>
    <col min="2571" max="2571" width="6.42578125" style="134" customWidth="1"/>
    <col min="2572" max="2572" width="6.140625" style="134" customWidth="1"/>
    <col min="2573" max="2573" width="6.5703125" style="134" customWidth="1"/>
    <col min="2574" max="2574" width="6.28515625" style="134" customWidth="1"/>
    <col min="2575" max="2575" width="6.140625" style="134" customWidth="1"/>
    <col min="2576" max="2576" width="8.5703125" style="134" customWidth="1"/>
    <col min="2577" max="2577" width="29.85546875" style="134" customWidth="1"/>
    <col min="2578" max="2816" width="9" style="134"/>
    <col min="2817" max="2817" width="6" style="134" customWidth="1"/>
    <col min="2818" max="2818" width="13.42578125" style="134" customWidth="1"/>
    <col min="2819" max="2819" width="15.85546875" style="134" customWidth="1"/>
    <col min="2820" max="2820" width="7" style="134" customWidth="1"/>
    <col min="2821" max="2821" width="9" style="134" hidden="1" customWidth="1"/>
    <col min="2822" max="2822" width="5.28515625" style="134" customWidth="1"/>
    <col min="2823" max="2823" width="9.42578125" style="134" customWidth="1"/>
    <col min="2824" max="2824" width="0.140625" style="134" customWidth="1"/>
    <col min="2825" max="2825" width="9.7109375" style="134" customWidth="1"/>
    <col min="2826" max="2826" width="6.140625" style="134" customWidth="1"/>
    <col min="2827" max="2827" width="6.42578125" style="134" customWidth="1"/>
    <col min="2828" max="2828" width="6.140625" style="134" customWidth="1"/>
    <col min="2829" max="2829" width="6.5703125" style="134" customWidth="1"/>
    <col min="2830" max="2830" width="6.28515625" style="134" customWidth="1"/>
    <col min="2831" max="2831" width="6.140625" style="134" customWidth="1"/>
    <col min="2832" max="2832" width="8.5703125" style="134" customWidth="1"/>
    <col min="2833" max="2833" width="29.85546875" style="134" customWidth="1"/>
    <col min="2834" max="3072" width="9" style="134"/>
    <col min="3073" max="3073" width="6" style="134" customWidth="1"/>
    <col min="3074" max="3074" width="13.42578125" style="134" customWidth="1"/>
    <col min="3075" max="3075" width="15.85546875" style="134" customWidth="1"/>
    <col min="3076" max="3076" width="7" style="134" customWidth="1"/>
    <col min="3077" max="3077" width="9" style="134" hidden="1" customWidth="1"/>
    <col min="3078" max="3078" width="5.28515625" style="134" customWidth="1"/>
    <col min="3079" max="3079" width="9.42578125" style="134" customWidth="1"/>
    <col min="3080" max="3080" width="0.140625" style="134" customWidth="1"/>
    <col min="3081" max="3081" width="9.7109375" style="134" customWidth="1"/>
    <col min="3082" max="3082" width="6.140625" style="134" customWidth="1"/>
    <col min="3083" max="3083" width="6.42578125" style="134" customWidth="1"/>
    <col min="3084" max="3084" width="6.140625" style="134" customWidth="1"/>
    <col min="3085" max="3085" width="6.5703125" style="134" customWidth="1"/>
    <col min="3086" max="3086" width="6.28515625" style="134" customWidth="1"/>
    <col min="3087" max="3087" width="6.140625" style="134" customWidth="1"/>
    <col min="3088" max="3088" width="8.5703125" style="134" customWidth="1"/>
    <col min="3089" max="3089" width="29.85546875" style="134" customWidth="1"/>
    <col min="3090" max="3328" width="9" style="134"/>
    <col min="3329" max="3329" width="6" style="134" customWidth="1"/>
    <col min="3330" max="3330" width="13.42578125" style="134" customWidth="1"/>
    <col min="3331" max="3331" width="15.85546875" style="134" customWidth="1"/>
    <col min="3332" max="3332" width="7" style="134" customWidth="1"/>
    <col min="3333" max="3333" width="9" style="134" hidden="1" customWidth="1"/>
    <col min="3334" max="3334" width="5.28515625" style="134" customWidth="1"/>
    <col min="3335" max="3335" width="9.42578125" style="134" customWidth="1"/>
    <col min="3336" max="3336" width="0.140625" style="134" customWidth="1"/>
    <col min="3337" max="3337" width="9.7109375" style="134" customWidth="1"/>
    <col min="3338" max="3338" width="6.140625" style="134" customWidth="1"/>
    <col min="3339" max="3339" width="6.42578125" style="134" customWidth="1"/>
    <col min="3340" max="3340" width="6.140625" style="134" customWidth="1"/>
    <col min="3341" max="3341" width="6.5703125" style="134" customWidth="1"/>
    <col min="3342" max="3342" width="6.28515625" style="134" customWidth="1"/>
    <col min="3343" max="3343" width="6.140625" style="134" customWidth="1"/>
    <col min="3344" max="3344" width="8.5703125" style="134" customWidth="1"/>
    <col min="3345" max="3345" width="29.85546875" style="134" customWidth="1"/>
    <col min="3346" max="3584" width="9" style="134"/>
    <col min="3585" max="3585" width="6" style="134" customWidth="1"/>
    <col min="3586" max="3586" width="13.42578125" style="134" customWidth="1"/>
    <col min="3587" max="3587" width="15.85546875" style="134" customWidth="1"/>
    <col min="3588" max="3588" width="7" style="134" customWidth="1"/>
    <col min="3589" max="3589" width="9" style="134" hidden="1" customWidth="1"/>
    <col min="3590" max="3590" width="5.28515625" style="134" customWidth="1"/>
    <col min="3591" max="3591" width="9.42578125" style="134" customWidth="1"/>
    <col min="3592" max="3592" width="0.140625" style="134" customWidth="1"/>
    <col min="3593" max="3593" width="9.7109375" style="134" customWidth="1"/>
    <col min="3594" max="3594" width="6.140625" style="134" customWidth="1"/>
    <col min="3595" max="3595" width="6.42578125" style="134" customWidth="1"/>
    <col min="3596" max="3596" width="6.140625" style="134" customWidth="1"/>
    <col min="3597" max="3597" width="6.5703125" style="134" customWidth="1"/>
    <col min="3598" max="3598" width="6.28515625" style="134" customWidth="1"/>
    <col min="3599" max="3599" width="6.140625" style="134" customWidth="1"/>
    <col min="3600" max="3600" width="8.5703125" style="134" customWidth="1"/>
    <col min="3601" max="3601" width="29.85546875" style="134" customWidth="1"/>
    <col min="3602" max="3840" width="9" style="134"/>
    <col min="3841" max="3841" width="6" style="134" customWidth="1"/>
    <col min="3842" max="3842" width="13.42578125" style="134" customWidth="1"/>
    <col min="3843" max="3843" width="15.85546875" style="134" customWidth="1"/>
    <col min="3844" max="3844" width="7" style="134" customWidth="1"/>
    <col min="3845" max="3845" width="9" style="134" hidden="1" customWidth="1"/>
    <col min="3846" max="3846" width="5.28515625" style="134" customWidth="1"/>
    <col min="3847" max="3847" width="9.42578125" style="134" customWidth="1"/>
    <col min="3848" max="3848" width="0.140625" style="134" customWidth="1"/>
    <col min="3849" max="3849" width="9.7109375" style="134" customWidth="1"/>
    <col min="3850" max="3850" width="6.140625" style="134" customWidth="1"/>
    <col min="3851" max="3851" width="6.42578125" style="134" customWidth="1"/>
    <col min="3852" max="3852" width="6.140625" style="134" customWidth="1"/>
    <col min="3853" max="3853" width="6.5703125" style="134" customWidth="1"/>
    <col min="3854" max="3854" width="6.28515625" style="134" customWidth="1"/>
    <col min="3855" max="3855" width="6.140625" style="134" customWidth="1"/>
    <col min="3856" max="3856" width="8.5703125" style="134" customWidth="1"/>
    <col min="3857" max="3857" width="29.85546875" style="134" customWidth="1"/>
    <col min="3858" max="4096" width="9" style="134"/>
    <col min="4097" max="4097" width="6" style="134" customWidth="1"/>
    <col min="4098" max="4098" width="13.42578125" style="134" customWidth="1"/>
    <col min="4099" max="4099" width="15.85546875" style="134" customWidth="1"/>
    <col min="4100" max="4100" width="7" style="134" customWidth="1"/>
    <col min="4101" max="4101" width="9" style="134" hidden="1" customWidth="1"/>
    <col min="4102" max="4102" width="5.28515625" style="134" customWidth="1"/>
    <col min="4103" max="4103" width="9.42578125" style="134" customWidth="1"/>
    <col min="4104" max="4104" width="0.140625" style="134" customWidth="1"/>
    <col min="4105" max="4105" width="9.7109375" style="134" customWidth="1"/>
    <col min="4106" max="4106" width="6.140625" style="134" customWidth="1"/>
    <col min="4107" max="4107" width="6.42578125" style="134" customWidth="1"/>
    <col min="4108" max="4108" width="6.140625" style="134" customWidth="1"/>
    <col min="4109" max="4109" width="6.5703125" style="134" customWidth="1"/>
    <col min="4110" max="4110" width="6.28515625" style="134" customWidth="1"/>
    <col min="4111" max="4111" width="6.140625" style="134" customWidth="1"/>
    <col min="4112" max="4112" width="8.5703125" style="134" customWidth="1"/>
    <col min="4113" max="4113" width="29.85546875" style="134" customWidth="1"/>
    <col min="4114" max="4352" width="9" style="134"/>
    <col min="4353" max="4353" width="6" style="134" customWidth="1"/>
    <col min="4354" max="4354" width="13.42578125" style="134" customWidth="1"/>
    <col min="4355" max="4355" width="15.85546875" style="134" customWidth="1"/>
    <col min="4356" max="4356" width="7" style="134" customWidth="1"/>
    <col min="4357" max="4357" width="9" style="134" hidden="1" customWidth="1"/>
    <col min="4358" max="4358" width="5.28515625" style="134" customWidth="1"/>
    <col min="4359" max="4359" width="9.42578125" style="134" customWidth="1"/>
    <col min="4360" max="4360" width="0.140625" style="134" customWidth="1"/>
    <col min="4361" max="4361" width="9.7109375" style="134" customWidth="1"/>
    <col min="4362" max="4362" width="6.140625" style="134" customWidth="1"/>
    <col min="4363" max="4363" width="6.42578125" style="134" customWidth="1"/>
    <col min="4364" max="4364" width="6.140625" style="134" customWidth="1"/>
    <col min="4365" max="4365" width="6.5703125" style="134" customWidth="1"/>
    <col min="4366" max="4366" width="6.28515625" style="134" customWidth="1"/>
    <col min="4367" max="4367" width="6.140625" style="134" customWidth="1"/>
    <col min="4368" max="4368" width="8.5703125" style="134" customWidth="1"/>
    <col min="4369" max="4369" width="29.85546875" style="134" customWidth="1"/>
    <col min="4370" max="4608" width="9" style="134"/>
    <col min="4609" max="4609" width="6" style="134" customWidth="1"/>
    <col min="4610" max="4610" width="13.42578125" style="134" customWidth="1"/>
    <col min="4611" max="4611" width="15.85546875" style="134" customWidth="1"/>
    <col min="4612" max="4612" width="7" style="134" customWidth="1"/>
    <col min="4613" max="4613" width="9" style="134" hidden="1" customWidth="1"/>
    <col min="4614" max="4614" width="5.28515625" style="134" customWidth="1"/>
    <col min="4615" max="4615" width="9.42578125" style="134" customWidth="1"/>
    <col min="4616" max="4616" width="0.140625" style="134" customWidth="1"/>
    <col min="4617" max="4617" width="9.7109375" style="134" customWidth="1"/>
    <col min="4618" max="4618" width="6.140625" style="134" customWidth="1"/>
    <col min="4619" max="4619" width="6.42578125" style="134" customWidth="1"/>
    <col min="4620" max="4620" width="6.140625" style="134" customWidth="1"/>
    <col min="4621" max="4621" width="6.5703125" style="134" customWidth="1"/>
    <col min="4622" max="4622" width="6.28515625" style="134" customWidth="1"/>
    <col min="4623" max="4623" width="6.140625" style="134" customWidth="1"/>
    <col min="4624" max="4624" width="8.5703125" style="134" customWidth="1"/>
    <col min="4625" max="4625" width="29.85546875" style="134" customWidth="1"/>
    <col min="4626" max="4864" width="9" style="134"/>
    <col min="4865" max="4865" width="6" style="134" customWidth="1"/>
    <col min="4866" max="4866" width="13.42578125" style="134" customWidth="1"/>
    <col min="4867" max="4867" width="15.85546875" style="134" customWidth="1"/>
    <col min="4868" max="4868" width="7" style="134" customWidth="1"/>
    <col min="4869" max="4869" width="9" style="134" hidden="1" customWidth="1"/>
    <col min="4870" max="4870" width="5.28515625" style="134" customWidth="1"/>
    <col min="4871" max="4871" width="9.42578125" style="134" customWidth="1"/>
    <col min="4872" max="4872" width="0.140625" style="134" customWidth="1"/>
    <col min="4873" max="4873" width="9.7109375" style="134" customWidth="1"/>
    <col min="4874" max="4874" width="6.140625" style="134" customWidth="1"/>
    <col min="4875" max="4875" width="6.42578125" style="134" customWidth="1"/>
    <col min="4876" max="4876" width="6.140625" style="134" customWidth="1"/>
    <col min="4877" max="4877" width="6.5703125" style="134" customWidth="1"/>
    <col min="4878" max="4878" width="6.28515625" style="134" customWidth="1"/>
    <col min="4879" max="4879" width="6.140625" style="134" customWidth="1"/>
    <col min="4880" max="4880" width="8.5703125" style="134" customWidth="1"/>
    <col min="4881" max="4881" width="29.85546875" style="134" customWidth="1"/>
    <col min="4882" max="5120" width="9" style="134"/>
    <col min="5121" max="5121" width="6" style="134" customWidth="1"/>
    <col min="5122" max="5122" width="13.42578125" style="134" customWidth="1"/>
    <col min="5123" max="5123" width="15.85546875" style="134" customWidth="1"/>
    <col min="5124" max="5124" width="7" style="134" customWidth="1"/>
    <col min="5125" max="5125" width="9" style="134" hidden="1" customWidth="1"/>
    <col min="5126" max="5126" width="5.28515625" style="134" customWidth="1"/>
    <col min="5127" max="5127" width="9.42578125" style="134" customWidth="1"/>
    <col min="5128" max="5128" width="0.140625" style="134" customWidth="1"/>
    <col min="5129" max="5129" width="9.7109375" style="134" customWidth="1"/>
    <col min="5130" max="5130" width="6.140625" style="134" customWidth="1"/>
    <col min="5131" max="5131" width="6.42578125" style="134" customWidth="1"/>
    <col min="5132" max="5132" width="6.140625" style="134" customWidth="1"/>
    <col min="5133" max="5133" width="6.5703125" style="134" customWidth="1"/>
    <col min="5134" max="5134" width="6.28515625" style="134" customWidth="1"/>
    <col min="5135" max="5135" width="6.140625" style="134" customWidth="1"/>
    <col min="5136" max="5136" width="8.5703125" style="134" customWidth="1"/>
    <col min="5137" max="5137" width="29.85546875" style="134" customWidth="1"/>
    <col min="5138" max="5376" width="9" style="134"/>
    <col min="5377" max="5377" width="6" style="134" customWidth="1"/>
    <col min="5378" max="5378" width="13.42578125" style="134" customWidth="1"/>
    <col min="5379" max="5379" width="15.85546875" style="134" customWidth="1"/>
    <col min="5380" max="5380" width="7" style="134" customWidth="1"/>
    <col min="5381" max="5381" width="9" style="134" hidden="1" customWidth="1"/>
    <col min="5382" max="5382" width="5.28515625" style="134" customWidth="1"/>
    <col min="5383" max="5383" width="9.42578125" style="134" customWidth="1"/>
    <col min="5384" max="5384" width="0.140625" style="134" customWidth="1"/>
    <col min="5385" max="5385" width="9.7109375" style="134" customWidth="1"/>
    <col min="5386" max="5386" width="6.140625" style="134" customWidth="1"/>
    <col min="5387" max="5387" width="6.42578125" style="134" customWidth="1"/>
    <col min="5388" max="5388" width="6.140625" style="134" customWidth="1"/>
    <col min="5389" max="5389" width="6.5703125" style="134" customWidth="1"/>
    <col min="5390" max="5390" width="6.28515625" style="134" customWidth="1"/>
    <col min="5391" max="5391" width="6.140625" style="134" customWidth="1"/>
    <col min="5392" max="5392" width="8.5703125" style="134" customWidth="1"/>
    <col min="5393" max="5393" width="29.85546875" style="134" customWidth="1"/>
    <col min="5394" max="5632" width="9" style="134"/>
    <col min="5633" max="5633" width="6" style="134" customWidth="1"/>
    <col min="5634" max="5634" width="13.42578125" style="134" customWidth="1"/>
    <col min="5635" max="5635" width="15.85546875" style="134" customWidth="1"/>
    <col min="5636" max="5636" width="7" style="134" customWidth="1"/>
    <col min="5637" max="5637" width="9" style="134" hidden="1" customWidth="1"/>
    <col min="5638" max="5638" width="5.28515625" style="134" customWidth="1"/>
    <col min="5639" max="5639" width="9.42578125" style="134" customWidth="1"/>
    <col min="5640" max="5640" width="0.140625" style="134" customWidth="1"/>
    <col min="5641" max="5641" width="9.7109375" style="134" customWidth="1"/>
    <col min="5642" max="5642" width="6.140625" style="134" customWidth="1"/>
    <col min="5643" max="5643" width="6.42578125" style="134" customWidth="1"/>
    <col min="5644" max="5644" width="6.140625" style="134" customWidth="1"/>
    <col min="5645" max="5645" width="6.5703125" style="134" customWidth="1"/>
    <col min="5646" max="5646" width="6.28515625" style="134" customWidth="1"/>
    <col min="5647" max="5647" width="6.140625" style="134" customWidth="1"/>
    <col min="5648" max="5648" width="8.5703125" style="134" customWidth="1"/>
    <col min="5649" max="5649" width="29.85546875" style="134" customWidth="1"/>
    <col min="5650" max="5888" width="9" style="134"/>
    <col min="5889" max="5889" width="6" style="134" customWidth="1"/>
    <col min="5890" max="5890" width="13.42578125" style="134" customWidth="1"/>
    <col min="5891" max="5891" width="15.85546875" style="134" customWidth="1"/>
    <col min="5892" max="5892" width="7" style="134" customWidth="1"/>
    <col min="5893" max="5893" width="9" style="134" hidden="1" customWidth="1"/>
    <col min="5894" max="5894" width="5.28515625" style="134" customWidth="1"/>
    <col min="5895" max="5895" width="9.42578125" style="134" customWidth="1"/>
    <col min="5896" max="5896" width="0.140625" style="134" customWidth="1"/>
    <col min="5897" max="5897" width="9.7109375" style="134" customWidth="1"/>
    <col min="5898" max="5898" width="6.140625" style="134" customWidth="1"/>
    <col min="5899" max="5899" width="6.42578125" style="134" customWidth="1"/>
    <col min="5900" max="5900" width="6.140625" style="134" customWidth="1"/>
    <col min="5901" max="5901" width="6.5703125" style="134" customWidth="1"/>
    <col min="5902" max="5902" width="6.28515625" style="134" customWidth="1"/>
    <col min="5903" max="5903" width="6.140625" style="134" customWidth="1"/>
    <col min="5904" max="5904" width="8.5703125" style="134" customWidth="1"/>
    <col min="5905" max="5905" width="29.85546875" style="134" customWidth="1"/>
    <col min="5906" max="6144" width="9" style="134"/>
    <col min="6145" max="6145" width="6" style="134" customWidth="1"/>
    <col min="6146" max="6146" width="13.42578125" style="134" customWidth="1"/>
    <col min="6147" max="6147" width="15.85546875" style="134" customWidth="1"/>
    <col min="6148" max="6148" width="7" style="134" customWidth="1"/>
    <col min="6149" max="6149" width="9" style="134" hidden="1" customWidth="1"/>
    <col min="6150" max="6150" width="5.28515625" style="134" customWidth="1"/>
    <col min="6151" max="6151" width="9.42578125" style="134" customWidth="1"/>
    <col min="6152" max="6152" width="0.140625" style="134" customWidth="1"/>
    <col min="6153" max="6153" width="9.7109375" style="134" customWidth="1"/>
    <col min="6154" max="6154" width="6.140625" style="134" customWidth="1"/>
    <col min="6155" max="6155" width="6.42578125" style="134" customWidth="1"/>
    <col min="6156" max="6156" width="6.140625" style="134" customWidth="1"/>
    <col min="6157" max="6157" width="6.5703125" style="134" customWidth="1"/>
    <col min="6158" max="6158" width="6.28515625" style="134" customWidth="1"/>
    <col min="6159" max="6159" width="6.140625" style="134" customWidth="1"/>
    <col min="6160" max="6160" width="8.5703125" style="134" customWidth="1"/>
    <col min="6161" max="6161" width="29.85546875" style="134" customWidth="1"/>
    <col min="6162" max="6400" width="9" style="134"/>
    <col min="6401" max="6401" width="6" style="134" customWidth="1"/>
    <col min="6402" max="6402" width="13.42578125" style="134" customWidth="1"/>
    <col min="6403" max="6403" width="15.85546875" style="134" customWidth="1"/>
    <col min="6404" max="6404" width="7" style="134" customWidth="1"/>
    <col min="6405" max="6405" width="9" style="134" hidden="1" customWidth="1"/>
    <col min="6406" max="6406" width="5.28515625" style="134" customWidth="1"/>
    <col min="6407" max="6407" width="9.42578125" style="134" customWidth="1"/>
    <col min="6408" max="6408" width="0.140625" style="134" customWidth="1"/>
    <col min="6409" max="6409" width="9.7109375" style="134" customWidth="1"/>
    <col min="6410" max="6410" width="6.140625" style="134" customWidth="1"/>
    <col min="6411" max="6411" width="6.42578125" style="134" customWidth="1"/>
    <col min="6412" max="6412" width="6.140625" style="134" customWidth="1"/>
    <col min="6413" max="6413" width="6.5703125" style="134" customWidth="1"/>
    <col min="6414" max="6414" width="6.28515625" style="134" customWidth="1"/>
    <col min="6415" max="6415" width="6.140625" style="134" customWidth="1"/>
    <col min="6416" max="6416" width="8.5703125" style="134" customWidth="1"/>
    <col min="6417" max="6417" width="29.85546875" style="134" customWidth="1"/>
    <col min="6418" max="6656" width="9" style="134"/>
    <col min="6657" max="6657" width="6" style="134" customWidth="1"/>
    <col min="6658" max="6658" width="13.42578125" style="134" customWidth="1"/>
    <col min="6659" max="6659" width="15.85546875" style="134" customWidth="1"/>
    <col min="6660" max="6660" width="7" style="134" customWidth="1"/>
    <col min="6661" max="6661" width="9" style="134" hidden="1" customWidth="1"/>
    <col min="6662" max="6662" width="5.28515625" style="134" customWidth="1"/>
    <col min="6663" max="6663" width="9.42578125" style="134" customWidth="1"/>
    <col min="6664" max="6664" width="0.140625" style="134" customWidth="1"/>
    <col min="6665" max="6665" width="9.7109375" style="134" customWidth="1"/>
    <col min="6666" max="6666" width="6.140625" style="134" customWidth="1"/>
    <col min="6667" max="6667" width="6.42578125" style="134" customWidth="1"/>
    <col min="6668" max="6668" width="6.140625" style="134" customWidth="1"/>
    <col min="6669" max="6669" width="6.5703125" style="134" customWidth="1"/>
    <col min="6670" max="6670" width="6.28515625" style="134" customWidth="1"/>
    <col min="6671" max="6671" width="6.140625" style="134" customWidth="1"/>
    <col min="6672" max="6672" width="8.5703125" style="134" customWidth="1"/>
    <col min="6673" max="6673" width="29.85546875" style="134" customWidth="1"/>
    <col min="6674" max="6912" width="9" style="134"/>
    <col min="6913" max="6913" width="6" style="134" customWidth="1"/>
    <col min="6914" max="6914" width="13.42578125" style="134" customWidth="1"/>
    <col min="6915" max="6915" width="15.85546875" style="134" customWidth="1"/>
    <col min="6916" max="6916" width="7" style="134" customWidth="1"/>
    <col min="6917" max="6917" width="9" style="134" hidden="1" customWidth="1"/>
    <col min="6918" max="6918" width="5.28515625" style="134" customWidth="1"/>
    <col min="6919" max="6919" width="9.42578125" style="134" customWidth="1"/>
    <col min="6920" max="6920" width="0.140625" style="134" customWidth="1"/>
    <col min="6921" max="6921" width="9.7109375" style="134" customWidth="1"/>
    <col min="6922" max="6922" width="6.140625" style="134" customWidth="1"/>
    <col min="6923" max="6923" width="6.42578125" style="134" customWidth="1"/>
    <col min="6924" max="6924" width="6.140625" style="134" customWidth="1"/>
    <col min="6925" max="6925" width="6.5703125" style="134" customWidth="1"/>
    <col min="6926" max="6926" width="6.28515625" style="134" customWidth="1"/>
    <col min="6927" max="6927" width="6.140625" style="134" customWidth="1"/>
    <col min="6928" max="6928" width="8.5703125" style="134" customWidth="1"/>
    <col min="6929" max="6929" width="29.85546875" style="134" customWidth="1"/>
    <col min="6930" max="7168" width="9" style="134"/>
    <col min="7169" max="7169" width="6" style="134" customWidth="1"/>
    <col min="7170" max="7170" width="13.42578125" style="134" customWidth="1"/>
    <col min="7171" max="7171" width="15.85546875" style="134" customWidth="1"/>
    <col min="7172" max="7172" width="7" style="134" customWidth="1"/>
    <col min="7173" max="7173" width="9" style="134" hidden="1" customWidth="1"/>
    <col min="7174" max="7174" width="5.28515625" style="134" customWidth="1"/>
    <col min="7175" max="7175" width="9.42578125" style="134" customWidth="1"/>
    <col min="7176" max="7176" width="0.140625" style="134" customWidth="1"/>
    <col min="7177" max="7177" width="9.7109375" style="134" customWidth="1"/>
    <col min="7178" max="7178" width="6.140625" style="134" customWidth="1"/>
    <col min="7179" max="7179" width="6.42578125" style="134" customWidth="1"/>
    <col min="7180" max="7180" width="6.140625" style="134" customWidth="1"/>
    <col min="7181" max="7181" width="6.5703125" style="134" customWidth="1"/>
    <col min="7182" max="7182" width="6.28515625" style="134" customWidth="1"/>
    <col min="7183" max="7183" width="6.140625" style="134" customWidth="1"/>
    <col min="7184" max="7184" width="8.5703125" style="134" customWidth="1"/>
    <col min="7185" max="7185" width="29.85546875" style="134" customWidth="1"/>
    <col min="7186" max="7424" width="9" style="134"/>
    <col min="7425" max="7425" width="6" style="134" customWidth="1"/>
    <col min="7426" max="7426" width="13.42578125" style="134" customWidth="1"/>
    <col min="7427" max="7427" width="15.85546875" style="134" customWidth="1"/>
    <col min="7428" max="7428" width="7" style="134" customWidth="1"/>
    <col min="7429" max="7429" width="9" style="134" hidden="1" customWidth="1"/>
    <col min="7430" max="7430" width="5.28515625" style="134" customWidth="1"/>
    <col min="7431" max="7431" width="9.42578125" style="134" customWidth="1"/>
    <col min="7432" max="7432" width="0.140625" style="134" customWidth="1"/>
    <col min="7433" max="7433" width="9.7109375" style="134" customWidth="1"/>
    <col min="7434" max="7434" width="6.140625" style="134" customWidth="1"/>
    <col min="7435" max="7435" width="6.42578125" style="134" customWidth="1"/>
    <col min="7436" max="7436" width="6.140625" style="134" customWidth="1"/>
    <col min="7437" max="7437" width="6.5703125" style="134" customWidth="1"/>
    <col min="7438" max="7438" width="6.28515625" style="134" customWidth="1"/>
    <col min="7439" max="7439" width="6.140625" style="134" customWidth="1"/>
    <col min="7440" max="7440" width="8.5703125" style="134" customWidth="1"/>
    <col min="7441" max="7441" width="29.85546875" style="134" customWidth="1"/>
    <col min="7442" max="7680" width="9" style="134"/>
    <col min="7681" max="7681" width="6" style="134" customWidth="1"/>
    <col min="7682" max="7682" width="13.42578125" style="134" customWidth="1"/>
    <col min="7683" max="7683" width="15.85546875" style="134" customWidth="1"/>
    <col min="7684" max="7684" width="7" style="134" customWidth="1"/>
    <col min="7685" max="7685" width="9" style="134" hidden="1" customWidth="1"/>
    <col min="7686" max="7686" width="5.28515625" style="134" customWidth="1"/>
    <col min="7687" max="7687" width="9.42578125" style="134" customWidth="1"/>
    <col min="7688" max="7688" width="0.140625" style="134" customWidth="1"/>
    <col min="7689" max="7689" width="9.7109375" style="134" customWidth="1"/>
    <col min="7690" max="7690" width="6.140625" style="134" customWidth="1"/>
    <col min="7691" max="7691" width="6.42578125" style="134" customWidth="1"/>
    <col min="7692" max="7692" width="6.140625" style="134" customWidth="1"/>
    <col min="7693" max="7693" width="6.5703125" style="134" customWidth="1"/>
    <col min="7694" max="7694" width="6.28515625" style="134" customWidth="1"/>
    <col min="7695" max="7695" width="6.140625" style="134" customWidth="1"/>
    <col min="7696" max="7696" width="8.5703125" style="134" customWidth="1"/>
    <col min="7697" max="7697" width="29.85546875" style="134" customWidth="1"/>
    <col min="7698" max="7936" width="9" style="134"/>
    <col min="7937" max="7937" width="6" style="134" customWidth="1"/>
    <col min="7938" max="7938" width="13.42578125" style="134" customWidth="1"/>
    <col min="7939" max="7939" width="15.85546875" style="134" customWidth="1"/>
    <col min="7940" max="7940" width="7" style="134" customWidth="1"/>
    <col min="7941" max="7941" width="9" style="134" hidden="1" customWidth="1"/>
    <col min="7942" max="7942" width="5.28515625" style="134" customWidth="1"/>
    <col min="7943" max="7943" width="9.42578125" style="134" customWidth="1"/>
    <col min="7944" max="7944" width="0.140625" style="134" customWidth="1"/>
    <col min="7945" max="7945" width="9.7109375" style="134" customWidth="1"/>
    <col min="7946" max="7946" width="6.140625" style="134" customWidth="1"/>
    <col min="7947" max="7947" width="6.42578125" style="134" customWidth="1"/>
    <col min="7948" max="7948" width="6.140625" style="134" customWidth="1"/>
    <col min="7949" max="7949" width="6.5703125" style="134" customWidth="1"/>
    <col min="7950" max="7950" width="6.28515625" style="134" customWidth="1"/>
    <col min="7951" max="7951" width="6.140625" style="134" customWidth="1"/>
    <col min="7952" max="7952" width="8.5703125" style="134" customWidth="1"/>
    <col min="7953" max="7953" width="29.85546875" style="134" customWidth="1"/>
    <col min="7954" max="8192" width="9" style="134"/>
    <col min="8193" max="8193" width="6" style="134" customWidth="1"/>
    <col min="8194" max="8194" width="13.42578125" style="134" customWidth="1"/>
    <col min="8195" max="8195" width="15.85546875" style="134" customWidth="1"/>
    <col min="8196" max="8196" width="7" style="134" customWidth="1"/>
    <col min="8197" max="8197" width="9" style="134" hidden="1" customWidth="1"/>
    <col min="8198" max="8198" width="5.28515625" style="134" customWidth="1"/>
    <col min="8199" max="8199" width="9.42578125" style="134" customWidth="1"/>
    <col min="8200" max="8200" width="0.140625" style="134" customWidth="1"/>
    <col min="8201" max="8201" width="9.7109375" style="134" customWidth="1"/>
    <col min="8202" max="8202" width="6.140625" style="134" customWidth="1"/>
    <col min="8203" max="8203" width="6.42578125" style="134" customWidth="1"/>
    <col min="8204" max="8204" width="6.140625" style="134" customWidth="1"/>
    <col min="8205" max="8205" width="6.5703125" style="134" customWidth="1"/>
    <col min="8206" max="8206" width="6.28515625" style="134" customWidth="1"/>
    <col min="8207" max="8207" width="6.140625" style="134" customWidth="1"/>
    <col min="8208" max="8208" width="8.5703125" style="134" customWidth="1"/>
    <col min="8209" max="8209" width="29.85546875" style="134" customWidth="1"/>
    <col min="8210" max="8448" width="9" style="134"/>
    <col min="8449" max="8449" width="6" style="134" customWidth="1"/>
    <col min="8450" max="8450" width="13.42578125" style="134" customWidth="1"/>
    <col min="8451" max="8451" width="15.85546875" style="134" customWidth="1"/>
    <col min="8452" max="8452" width="7" style="134" customWidth="1"/>
    <col min="8453" max="8453" width="9" style="134" hidden="1" customWidth="1"/>
    <col min="8454" max="8454" width="5.28515625" style="134" customWidth="1"/>
    <col min="8455" max="8455" width="9.42578125" style="134" customWidth="1"/>
    <col min="8456" max="8456" width="0.140625" style="134" customWidth="1"/>
    <col min="8457" max="8457" width="9.7109375" style="134" customWidth="1"/>
    <col min="8458" max="8458" width="6.140625" style="134" customWidth="1"/>
    <col min="8459" max="8459" width="6.42578125" style="134" customWidth="1"/>
    <col min="8460" max="8460" width="6.140625" style="134" customWidth="1"/>
    <col min="8461" max="8461" width="6.5703125" style="134" customWidth="1"/>
    <col min="8462" max="8462" width="6.28515625" style="134" customWidth="1"/>
    <col min="8463" max="8463" width="6.140625" style="134" customWidth="1"/>
    <col min="8464" max="8464" width="8.5703125" style="134" customWidth="1"/>
    <col min="8465" max="8465" width="29.85546875" style="134" customWidth="1"/>
    <col min="8466" max="8704" width="9" style="134"/>
    <col min="8705" max="8705" width="6" style="134" customWidth="1"/>
    <col min="8706" max="8706" width="13.42578125" style="134" customWidth="1"/>
    <col min="8707" max="8707" width="15.85546875" style="134" customWidth="1"/>
    <col min="8708" max="8708" width="7" style="134" customWidth="1"/>
    <col min="8709" max="8709" width="9" style="134" hidden="1" customWidth="1"/>
    <col min="8710" max="8710" width="5.28515625" style="134" customWidth="1"/>
    <col min="8711" max="8711" width="9.42578125" style="134" customWidth="1"/>
    <col min="8712" max="8712" width="0.140625" style="134" customWidth="1"/>
    <col min="8713" max="8713" width="9.7109375" style="134" customWidth="1"/>
    <col min="8714" max="8714" width="6.140625" style="134" customWidth="1"/>
    <col min="8715" max="8715" width="6.42578125" style="134" customWidth="1"/>
    <col min="8716" max="8716" width="6.140625" style="134" customWidth="1"/>
    <col min="8717" max="8717" width="6.5703125" style="134" customWidth="1"/>
    <col min="8718" max="8718" width="6.28515625" style="134" customWidth="1"/>
    <col min="8719" max="8719" width="6.140625" style="134" customWidth="1"/>
    <col min="8720" max="8720" width="8.5703125" style="134" customWidth="1"/>
    <col min="8721" max="8721" width="29.85546875" style="134" customWidth="1"/>
    <col min="8722" max="8960" width="9" style="134"/>
    <col min="8961" max="8961" width="6" style="134" customWidth="1"/>
    <col min="8962" max="8962" width="13.42578125" style="134" customWidth="1"/>
    <col min="8963" max="8963" width="15.85546875" style="134" customWidth="1"/>
    <col min="8964" max="8964" width="7" style="134" customWidth="1"/>
    <col min="8965" max="8965" width="9" style="134" hidden="1" customWidth="1"/>
    <col min="8966" max="8966" width="5.28515625" style="134" customWidth="1"/>
    <col min="8967" max="8967" width="9.42578125" style="134" customWidth="1"/>
    <col min="8968" max="8968" width="0.140625" style="134" customWidth="1"/>
    <col min="8969" max="8969" width="9.7109375" style="134" customWidth="1"/>
    <col min="8970" max="8970" width="6.140625" style="134" customWidth="1"/>
    <col min="8971" max="8971" width="6.42578125" style="134" customWidth="1"/>
    <col min="8972" max="8972" width="6.140625" style="134" customWidth="1"/>
    <col min="8973" max="8973" width="6.5703125" style="134" customWidth="1"/>
    <col min="8974" max="8974" width="6.28515625" style="134" customWidth="1"/>
    <col min="8975" max="8975" width="6.140625" style="134" customWidth="1"/>
    <col min="8976" max="8976" width="8.5703125" style="134" customWidth="1"/>
    <col min="8977" max="8977" width="29.85546875" style="134" customWidth="1"/>
    <col min="8978" max="9216" width="9" style="134"/>
    <col min="9217" max="9217" width="6" style="134" customWidth="1"/>
    <col min="9218" max="9218" width="13.42578125" style="134" customWidth="1"/>
    <col min="9219" max="9219" width="15.85546875" style="134" customWidth="1"/>
    <col min="9220" max="9220" width="7" style="134" customWidth="1"/>
    <col min="9221" max="9221" width="9" style="134" hidden="1" customWidth="1"/>
    <col min="9222" max="9222" width="5.28515625" style="134" customWidth="1"/>
    <col min="9223" max="9223" width="9.42578125" style="134" customWidth="1"/>
    <col min="9224" max="9224" width="0.140625" style="134" customWidth="1"/>
    <col min="9225" max="9225" width="9.7109375" style="134" customWidth="1"/>
    <col min="9226" max="9226" width="6.140625" style="134" customWidth="1"/>
    <col min="9227" max="9227" width="6.42578125" style="134" customWidth="1"/>
    <col min="9228" max="9228" width="6.140625" style="134" customWidth="1"/>
    <col min="9229" max="9229" width="6.5703125" style="134" customWidth="1"/>
    <col min="9230" max="9230" width="6.28515625" style="134" customWidth="1"/>
    <col min="9231" max="9231" width="6.140625" style="134" customWidth="1"/>
    <col min="9232" max="9232" width="8.5703125" style="134" customWidth="1"/>
    <col min="9233" max="9233" width="29.85546875" style="134" customWidth="1"/>
    <col min="9234" max="9472" width="9" style="134"/>
    <col min="9473" max="9473" width="6" style="134" customWidth="1"/>
    <col min="9474" max="9474" width="13.42578125" style="134" customWidth="1"/>
    <col min="9475" max="9475" width="15.85546875" style="134" customWidth="1"/>
    <col min="9476" max="9476" width="7" style="134" customWidth="1"/>
    <col min="9477" max="9477" width="9" style="134" hidden="1" customWidth="1"/>
    <col min="9478" max="9478" width="5.28515625" style="134" customWidth="1"/>
    <col min="9479" max="9479" width="9.42578125" style="134" customWidth="1"/>
    <col min="9480" max="9480" width="0.140625" style="134" customWidth="1"/>
    <col min="9481" max="9481" width="9.7109375" style="134" customWidth="1"/>
    <col min="9482" max="9482" width="6.140625" style="134" customWidth="1"/>
    <col min="9483" max="9483" width="6.42578125" style="134" customWidth="1"/>
    <col min="9484" max="9484" width="6.140625" style="134" customWidth="1"/>
    <col min="9485" max="9485" width="6.5703125" style="134" customWidth="1"/>
    <col min="9486" max="9486" width="6.28515625" style="134" customWidth="1"/>
    <col min="9487" max="9487" width="6.140625" style="134" customWidth="1"/>
    <col min="9488" max="9488" width="8.5703125" style="134" customWidth="1"/>
    <col min="9489" max="9489" width="29.85546875" style="134" customWidth="1"/>
    <col min="9490" max="9728" width="9" style="134"/>
    <col min="9729" max="9729" width="6" style="134" customWidth="1"/>
    <col min="9730" max="9730" width="13.42578125" style="134" customWidth="1"/>
    <col min="9731" max="9731" width="15.85546875" style="134" customWidth="1"/>
    <col min="9732" max="9732" width="7" style="134" customWidth="1"/>
    <col min="9733" max="9733" width="9" style="134" hidden="1" customWidth="1"/>
    <col min="9734" max="9734" width="5.28515625" style="134" customWidth="1"/>
    <col min="9735" max="9735" width="9.42578125" style="134" customWidth="1"/>
    <col min="9736" max="9736" width="0.140625" style="134" customWidth="1"/>
    <col min="9737" max="9737" width="9.7109375" style="134" customWidth="1"/>
    <col min="9738" max="9738" width="6.140625" style="134" customWidth="1"/>
    <col min="9739" max="9739" width="6.42578125" style="134" customWidth="1"/>
    <col min="9740" max="9740" width="6.140625" style="134" customWidth="1"/>
    <col min="9741" max="9741" width="6.5703125" style="134" customWidth="1"/>
    <col min="9742" max="9742" width="6.28515625" style="134" customWidth="1"/>
    <col min="9743" max="9743" width="6.140625" style="134" customWidth="1"/>
    <col min="9744" max="9744" width="8.5703125" style="134" customWidth="1"/>
    <col min="9745" max="9745" width="29.85546875" style="134" customWidth="1"/>
    <col min="9746" max="9984" width="9" style="134"/>
    <col min="9985" max="9985" width="6" style="134" customWidth="1"/>
    <col min="9986" max="9986" width="13.42578125" style="134" customWidth="1"/>
    <col min="9987" max="9987" width="15.85546875" style="134" customWidth="1"/>
    <col min="9988" max="9988" width="7" style="134" customWidth="1"/>
    <col min="9989" max="9989" width="9" style="134" hidden="1" customWidth="1"/>
    <col min="9990" max="9990" width="5.28515625" style="134" customWidth="1"/>
    <col min="9991" max="9991" width="9.42578125" style="134" customWidth="1"/>
    <col min="9992" max="9992" width="0.140625" style="134" customWidth="1"/>
    <col min="9993" max="9993" width="9.7109375" style="134" customWidth="1"/>
    <col min="9994" max="9994" width="6.140625" style="134" customWidth="1"/>
    <col min="9995" max="9995" width="6.42578125" style="134" customWidth="1"/>
    <col min="9996" max="9996" width="6.140625" style="134" customWidth="1"/>
    <col min="9997" max="9997" width="6.5703125" style="134" customWidth="1"/>
    <col min="9998" max="9998" width="6.28515625" style="134" customWidth="1"/>
    <col min="9999" max="9999" width="6.140625" style="134" customWidth="1"/>
    <col min="10000" max="10000" width="8.5703125" style="134" customWidth="1"/>
    <col min="10001" max="10001" width="29.85546875" style="134" customWidth="1"/>
    <col min="10002" max="10240" width="9" style="134"/>
    <col min="10241" max="10241" width="6" style="134" customWidth="1"/>
    <col min="10242" max="10242" width="13.42578125" style="134" customWidth="1"/>
    <col min="10243" max="10243" width="15.85546875" style="134" customWidth="1"/>
    <col min="10244" max="10244" width="7" style="134" customWidth="1"/>
    <col min="10245" max="10245" width="9" style="134" hidden="1" customWidth="1"/>
    <col min="10246" max="10246" width="5.28515625" style="134" customWidth="1"/>
    <col min="10247" max="10247" width="9.42578125" style="134" customWidth="1"/>
    <col min="10248" max="10248" width="0.140625" style="134" customWidth="1"/>
    <col min="10249" max="10249" width="9.7109375" style="134" customWidth="1"/>
    <col min="10250" max="10250" width="6.140625" style="134" customWidth="1"/>
    <col min="10251" max="10251" width="6.42578125" style="134" customWidth="1"/>
    <col min="10252" max="10252" width="6.140625" style="134" customWidth="1"/>
    <col min="10253" max="10253" width="6.5703125" style="134" customWidth="1"/>
    <col min="10254" max="10254" width="6.28515625" style="134" customWidth="1"/>
    <col min="10255" max="10255" width="6.140625" style="134" customWidth="1"/>
    <col min="10256" max="10256" width="8.5703125" style="134" customWidth="1"/>
    <col min="10257" max="10257" width="29.85546875" style="134" customWidth="1"/>
    <col min="10258" max="10496" width="9" style="134"/>
    <col min="10497" max="10497" width="6" style="134" customWidth="1"/>
    <col min="10498" max="10498" width="13.42578125" style="134" customWidth="1"/>
    <col min="10499" max="10499" width="15.85546875" style="134" customWidth="1"/>
    <col min="10500" max="10500" width="7" style="134" customWidth="1"/>
    <col min="10501" max="10501" width="9" style="134" hidden="1" customWidth="1"/>
    <col min="10502" max="10502" width="5.28515625" style="134" customWidth="1"/>
    <col min="10503" max="10503" width="9.42578125" style="134" customWidth="1"/>
    <col min="10504" max="10504" width="0.140625" style="134" customWidth="1"/>
    <col min="10505" max="10505" width="9.7109375" style="134" customWidth="1"/>
    <col min="10506" max="10506" width="6.140625" style="134" customWidth="1"/>
    <col min="10507" max="10507" width="6.42578125" style="134" customWidth="1"/>
    <col min="10508" max="10508" width="6.140625" style="134" customWidth="1"/>
    <col min="10509" max="10509" width="6.5703125" style="134" customWidth="1"/>
    <col min="10510" max="10510" width="6.28515625" style="134" customWidth="1"/>
    <col min="10511" max="10511" width="6.140625" style="134" customWidth="1"/>
    <col min="10512" max="10512" width="8.5703125" style="134" customWidth="1"/>
    <col min="10513" max="10513" width="29.85546875" style="134" customWidth="1"/>
    <col min="10514" max="10752" width="9" style="134"/>
    <col min="10753" max="10753" width="6" style="134" customWidth="1"/>
    <col min="10754" max="10754" width="13.42578125" style="134" customWidth="1"/>
    <col min="10755" max="10755" width="15.85546875" style="134" customWidth="1"/>
    <col min="10756" max="10756" width="7" style="134" customWidth="1"/>
    <col min="10757" max="10757" width="9" style="134" hidden="1" customWidth="1"/>
    <col min="10758" max="10758" width="5.28515625" style="134" customWidth="1"/>
    <col min="10759" max="10759" width="9.42578125" style="134" customWidth="1"/>
    <col min="10760" max="10760" width="0.140625" style="134" customWidth="1"/>
    <col min="10761" max="10761" width="9.7109375" style="134" customWidth="1"/>
    <col min="10762" max="10762" width="6.140625" style="134" customWidth="1"/>
    <col min="10763" max="10763" width="6.42578125" style="134" customWidth="1"/>
    <col min="10764" max="10764" width="6.140625" style="134" customWidth="1"/>
    <col min="10765" max="10765" width="6.5703125" style="134" customWidth="1"/>
    <col min="10766" max="10766" width="6.28515625" style="134" customWidth="1"/>
    <col min="10767" max="10767" width="6.140625" style="134" customWidth="1"/>
    <col min="10768" max="10768" width="8.5703125" style="134" customWidth="1"/>
    <col min="10769" max="10769" width="29.85546875" style="134" customWidth="1"/>
    <col min="10770" max="11008" width="9" style="134"/>
    <col min="11009" max="11009" width="6" style="134" customWidth="1"/>
    <col min="11010" max="11010" width="13.42578125" style="134" customWidth="1"/>
    <col min="11011" max="11011" width="15.85546875" style="134" customWidth="1"/>
    <col min="11012" max="11012" width="7" style="134" customWidth="1"/>
    <col min="11013" max="11013" width="9" style="134" hidden="1" customWidth="1"/>
    <col min="11014" max="11014" width="5.28515625" style="134" customWidth="1"/>
    <col min="11015" max="11015" width="9.42578125" style="134" customWidth="1"/>
    <col min="11016" max="11016" width="0.140625" style="134" customWidth="1"/>
    <col min="11017" max="11017" width="9.7109375" style="134" customWidth="1"/>
    <col min="11018" max="11018" width="6.140625" style="134" customWidth="1"/>
    <col min="11019" max="11019" width="6.42578125" style="134" customWidth="1"/>
    <col min="11020" max="11020" width="6.140625" style="134" customWidth="1"/>
    <col min="11021" max="11021" width="6.5703125" style="134" customWidth="1"/>
    <col min="11022" max="11022" width="6.28515625" style="134" customWidth="1"/>
    <col min="11023" max="11023" width="6.140625" style="134" customWidth="1"/>
    <col min="11024" max="11024" width="8.5703125" style="134" customWidth="1"/>
    <col min="11025" max="11025" width="29.85546875" style="134" customWidth="1"/>
    <col min="11026" max="11264" width="9" style="134"/>
    <col min="11265" max="11265" width="6" style="134" customWidth="1"/>
    <col min="11266" max="11266" width="13.42578125" style="134" customWidth="1"/>
    <col min="11267" max="11267" width="15.85546875" style="134" customWidth="1"/>
    <col min="11268" max="11268" width="7" style="134" customWidth="1"/>
    <col min="11269" max="11269" width="9" style="134" hidden="1" customWidth="1"/>
    <col min="11270" max="11270" width="5.28515625" style="134" customWidth="1"/>
    <col min="11271" max="11271" width="9.42578125" style="134" customWidth="1"/>
    <col min="11272" max="11272" width="0.140625" style="134" customWidth="1"/>
    <col min="11273" max="11273" width="9.7109375" style="134" customWidth="1"/>
    <col min="11274" max="11274" width="6.140625" style="134" customWidth="1"/>
    <col min="11275" max="11275" width="6.42578125" style="134" customWidth="1"/>
    <col min="11276" max="11276" width="6.140625" style="134" customWidth="1"/>
    <col min="11277" max="11277" width="6.5703125" style="134" customWidth="1"/>
    <col min="11278" max="11278" width="6.28515625" style="134" customWidth="1"/>
    <col min="11279" max="11279" width="6.140625" style="134" customWidth="1"/>
    <col min="11280" max="11280" width="8.5703125" style="134" customWidth="1"/>
    <col min="11281" max="11281" width="29.85546875" style="134" customWidth="1"/>
    <col min="11282" max="11520" width="9" style="134"/>
    <col min="11521" max="11521" width="6" style="134" customWidth="1"/>
    <col min="11522" max="11522" width="13.42578125" style="134" customWidth="1"/>
    <col min="11523" max="11523" width="15.85546875" style="134" customWidth="1"/>
    <col min="11524" max="11524" width="7" style="134" customWidth="1"/>
    <col min="11525" max="11525" width="9" style="134" hidden="1" customWidth="1"/>
    <col min="11526" max="11526" width="5.28515625" style="134" customWidth="1"/>
    <col min="11527" max="11527" width="9.42578125" style="134" customWidth="1"/>
    <col min="11528" max="11528" width="0.140625" style="134" customWidth="1"/>
    <col min="11529" max="11529" width="9.7109375" style="134" customWidth="1"/>
    <col min="11530" max="11530" width="6.140625" style="134" customWidth="1"/>
    <col min="11531" max="11531" width="6.42578125" style="134" customWidth="1"/>
    <col min="11532" max="11532" width="6.140625" style="134" customWidth="1"/>
    <col min="11533" max="11533" width="6.5703125" style="134" customWidth="1"/>
    <col min="11534" max="11534" width="6.28515625" style="134" customWidth="1"/>
    <col min="11535" max="11535" width="6.140625" style="134" customWidth="1"/>
    <col min="11536" max="11536" width="8.5703125" style="134" customWidth="1"/>
    <col min="11537" max="11537" width="29.85546875" style="134" customWidth="1"/>
    <col min="11538" max="11776" width="9" style="134"/>
    <col min="11777" max="11777" width="6" style="134" customWidth="1"/>
    <col min="11778" max="11778" width="13.42578125" style="134" customWidth="1"/>
    <col min="11779" max="11779" width="15.85546875" style="134" customWidth="1"/>
    <col min="11780" max="11780" width="7" style="134" customWidth="1"/>
    <col min="11781" max="11781" width="9" style="134" hidden="1" customWidth="1"/>
    <col min="11782" max="11782" width="5.28515625" style="134" customWidth="1"/>
    <col min="11783" max="11783" width="9.42578125" style="134" customWidth="1"/>
    <col min="11784" max="11784" width="0.140625" style="134" customWidth="1"/>
    <col min="11785" max="11785" width="9.7109375" style="134" customWidth="1"/>
    <col min="11786" max="11786" width="6.140625" style="134" customWidth="1"/>
    <col min="11787" max="11787" width="6.42578125" style="134" customWidth="1"/>
    <col min="11788" max="11788" width="6.140625" style="134" customWidth="1"/>
    <col min="11789" max="11789" width="6.5703125" style="134" customWidth="1"/>
    <col min="11790" max="11790" width="6.28515625" style="134" customWidth="1"/>
    <col min="11791" max="11791" width="6.140625" style="134" customWidth="1"/>
    <col min="11792" max="11792" width="8.5703125" style="134" customWidth="1"/>
    <col min="11793" max="11793" width="29.85546875" style="134" customWidth="1"/>
    <col min="11794" max="12032" width="9" style="134"/>
    <col min="12033" max="12033" width="6" style="134" customWidth="1"/>
    <col min="12034" max="12034" width="13.42578125" style="134" customWidth="1"/>
    <col min="12035" max="12035" width="15.85546875" style="134" customWidth="1"/>
    <col min="12036" max="12036" width="7" style="134" customWidth="1"/>
    <col min="12037" max="12037" width="9" style="134" hidden="1" customWidth="1"/>
    <col min="12038" max="12038" width="5.28515625" style="134" customWidth="1"/>
    <col min="12039" max="12039" width="9.42578125" style="134" customWidth="1"/>
    <col min="12040" max="12040" width="0.140625" style="134" customWidth="1"/>
    <col min="12041" max="12041" width="9.7109375" style="134" customWidth="1"/>
    <col min="12042" max="12042" width="6.140625" style="134" customWidth="1"/>
    <col min="12043" max="12043" width="6.42578125" style="134" customWidth="1"/>
    <col min="12044" max="12044" width="6.140625" style="134" customWidth="1"/>
    <col min="12045" max="12045" width="6.5703125" style="134" customWidth="1"/>
    <col min="12046" max="12046" width="6.28515625" style="134" customWidth="1"/>
    <col min="12047" max="12047" width="6.140625" style="134" customWidth="1"/>
    <col min="12048" max="12048" width="8.5703125" style="134" customWidth="1"/>
    <col min="12049" max="12049" width="29.85546875" style="134" customWidth="1"/>
    <col min="12050" max="12288" width="9" style="134"/>
    <col min="12289" max="12289" width="6" style="134" customWidth="1"/>
    <col min="12290" max="12290" width="13.42578125" style="134" customWidth="1"/>
    <col min="12291" max="12291" width="15.85546875" style="134" customWidth="1"/>
    <col min="12292" max="12292" width="7" style="134" customWidth="1"/>
    <col min="12293" max="12293" width="9" style="134" hidden="1" customWidth="1"/>
    <col min="12294" max="12294" width="5.28515625" style="134" customWidth="1"/>
    <col min="12295" max="12295" width="9.42578125" style="134" customWidth="1"/>
    <col min="12296" max="12296" width="0.140625" style="134" customWidth="1"/>
    <col min="12297" max="12297" width="9.7109375" style="134" customWidth="1"/>
    <col min="12298" max="12298" width="6.140625" style="134" customWidth="1"/>
    <col min="12299" max="12299" width="6.42578125" style="134" customWidth="1"/>
    <col min="12300" max="12300" width="6.140625" style="134" customWidth="1"/>
    <col min="12301" max="12301" width="6.5703125" style="134" customWidth="1"/>
    <col min="12302" max="12302" width="6.28515625" style="134" customWidth="1"/>
    <col min="12303" max="12303" width="6.140625" style="134" customWidth="1"/>
    <col min="12304" max="12304" width="8.5703125" style="134" customWidth="1"/>
    <col min="12305" max="12305" width="29.85546875" style="134" customWidth="1"/>
    <col min="12306" max="12544" width="9" style="134"/>
    <col min="12545" max="12545" width="6" style="134" customWidth="1"/>
    <col min="12546" max="12546" width="13.42578125" style="134" customWidth="1"/>
    <col min="12547" max="12547" width="15.85546875" style="134" customWidth="1"/>
    <col min="12548" max="12548" width="7" style="134" customWidth="1"/>
    <col min="12549" max="12549" width="9" style="134" hidden="1" customWidth="1"/>
    <col min="12550" max="12550" width="5.28515625" style="134" customWidth="1"/>
    <col min="12551" max="12551" width="9.42578125" style="134" customWidth="1"/>
    <col min="12552" max="12552" width="0.140625" style="134" customWidth="1"/>
    <col min="12553" max="12553" width="9.7109375" style="134" customWidth="1"/>
    <col min="12554" max="12554" width="6.140625" style="134" customWidth="1"/>
    <col min="12555" max="12555" width="6.42578125" style="134" customWidth="1"/>
    <col min="12556" max="12556" width="6.140625" style="134" customWidth="1"/>
    <col min="12557" max="12557" width="6.5703125" style="134" customWidth="1"/>
    <col min="12558" max="12558" width="6.28515625" style="134" customWidth="1"/>
    <col min="12559" max="12559" width="6.140625" style="134" customWidth="1"/>
    <col min="12560" max="12560" width="8.5703125" style="134" customWidth="1"/>
    <col min="12561" max="12561" width="29.85546875" style="134" customWidth="1"/>
    <col min="12562" max="12800" width="9" style="134"/>
    <col min="12801" max="12801" width="6" style="134" customWidth="1"/>
    <col min="12802" max="12802" width="13.42578125" style="134" customWidth="1"/>
    <col min="12803" max="12803" width="15.85546875" style="134" customWidth="1"/>
    <col min="12804" max="12804" width="7" style="134" customWidth="1"/>
    <col min="12805" max="12805" width="9" style="134" hidden="1" customWidth="1"/>
    <col min="12806" max="12806" width="5.28515625" style="134" customWidth="1"/>
    <col min="12807" max="12807" width="9.42578125" style="134" customWidth="1"/>
    <col min="12808" max="12808" width="0.140625" style="134" customWidth="1"/>
    <col min="12809" max="12809" width="9.7109375" style="134" customWidth="1"/>
    <col min="12810" max="12810" width="6.140625" style="134" customWidth="1"/>
    <col min="12811" max="12811" width="6.42578125" style="134" customWidth="1"/>
    <col min="12812" max="12812" width="6.140625" style="134" customWidth="1"/>
    <col min="12813" max="12813" width="6.5703125" style="134" customWidth="1"/>
    <col min="12814" max="12814" width="6.28515625" style="134" customWidth="1"/>
    <col min="12815" max="12815" width="6.140625" style="134" customWidth="1"/>
    <col min="12816" max="12816" width="8.5703125" style="134" customWidth="1"/>
    <col min="12817" max="12817" width="29.85546875" style="134" customWidth="1"/>
    <col min="12818" max="13056" width="9" style="134"/>
    <col min="13057" max="13057" width="6" style="134" customWidth="1"/>
    <col min="13058" max="13058" width="13.42578125" style="134" customWidth="1"/>
    <col min="13059" max="13059" width="15.85546875" style="134" customWidth="1"/>
    <col min="13060" max="13060" width="7" style="134" customWidth="1"/>
    <col min="13061" max="13061" width="9" style="134" hidden="1" customWidth="1"/>
    <col min="13062" max="13062" width="5.28515625" style="134" customWidth="1"/>
    <col min="13063" max="13063" width="9.42578125" style="134" customWidth="1"/>
    <col min="13064" max="13064" width="0.140625" style="134" customWidth="1"/>
    <col min="13065" max="13065" width="9.7109375" style="134" customWidth="1"/>
    <col min="13066" max="13066" width="6.140625" style="134" customWidth="1"/>
    <col min="13067" max="13067" width="6.42578125" style="134" customWidth="1"/>
    <col min="13068" max="13068" width="6.140625" style="134" customWidth="1"/>
    <col min="13069" max="13069" width="6.5703125" style="134" customWidth="1"/>
    <col min="13070" max="13070" width="6.28515625" style="134" customWidth="1"/>
    <col min="13071" max="13071" width="6.140625" style="134" customWidth="1"/>
    <col min="13072" max="13072" width="8.5703125" style="134" customWidth="1"/>
    <col min="13073" max="13073" width="29.85546875" style="134" customWidth="1"/>
    <col min="13074" max="13312" width="9" style="134"/>
    <col min="13313" max="13313" width="6" style="134" customWidth="1"/>
    <col min="13314" max="13314" width="13.42578125" style="134" customWidth="1"/>
    <col min="13315" max="13315" width="15.85546875" style="134" customWidth="1"/>
    <col min="13316" max="13316" width="7" style="134" customWidth="1"/>
    <col min="13317" max="13317" width="9" style="134" hidden="1" customWidth="1"/>
    <col min="13318" max="13318" width="5.28515625" style="134" customWidth="1"/>
    <col min="13319" max="13319" width="9.42578125" style="134" customWidth="1"/>
    <col min="13320" max="13320" width="0.140625" style="134" customWidth="1"/>
    <col min="13321" max="13321" width="9.7109375" style="134" customWidth="1"/>
    <col min="13322" max="13322" width="6.140625" style="134" customWidth="1"/>
    <col min="13323" max="13323" width="6.42578125" style="134" customWidth="1"/>
    <col min="13324" max="13324" width="6.140625" style="134" customWidth="1"/>
    <col min="13325" max="13325" width="6.5703125" style="134" customWidth="1"/>
    <col min="13326" max="13326" width="6.28515625" style="134" customWidth="1"/>
    <col min="13327" max="13327" width="6.140625" style="134" customWidth="1"/>
    <col min="13328" max="13328" width="8.5703125" style="134" customWidth="1"/>
    <col min="13329" max="13329" width="29.85546875" style="134" customWidth="1"/>
    <col min="13330" max="13568" width="9" style="134"/>
    <col min="13569" max="13569" width="6" style="134" customWidth="1"/>
    <col min="13570" max="13570" width="13.42578125" style="134" customWidth="1"/>
    <col min="13571" max="13571" width="15.85546875" style="134" customWidth="1"/>
    <col min="13572" max="13572" width="7" style="134" customWidth="1"/>
    <col min="13573" max="13573" width="9" style="134" hidden="1" customWidth="1"/>
    <col min="13574" max="13574" width="5.28515625" style="134" customWidth="1"/>
    <col min="13575" max="13575" width="9.42578125" style="134" customWidth="1"/>
    <col min="13576" max="13576" width="0.140625" style="134" customWidth="1"/>
    <col min="13577" max="13577" width="9.7109375" style="134" customWidth="1"/>
    <col min="13578" max="13578" width="6.140625" style="134" customWidth="1"/>
    <col min="13579" max="13579" width="6.42578125" style="134" customWidth="1"/>
    <col min="13580" max="13580" width="6.140625" style="134" customWidth="1"/>
    <col min="13581" max="13581" width="6.5703125" style="134" customWidth="1"/>
    <col min="13582" max="13582" width="6.28515625" style="134" customWidth="1"/>
    <col min="13583" max="13583" width="6.140625" style="134" customWidth="1"/>
    <col min="13584" max="13584" width="8.5703125" style="134" customWidth="1"/>
    <col min="13585" max="13585" width="29.85546875" style="134" customWidth="1"/>
    <col min="13586" max="13824" width="9" style="134"/>
    <col min="13825" max="13825" width="6" style="134" customWidth="1"/>
    <col min="13826" max="13826" width="13.42578125" style="134" customWidth="1"/>
    <col min="13827" max="13827" width="15.85546875" style="134" customWidth="1"/>
    <col min="13828" max="13828" width="7" style="134" customWidth="1"/>
    <col min="13829" max="13829" width="9" style="134" hidden="1" customWidth="1"/>
    <col min="13830" max="13830" width="5.28515625" style="134" customWidth="1"/>
    <col min="13831" max="13831" width="9.42578125" style="134" customWidth="1"/>
    <col min="13832" max="13832" width="0.140625" style="134" customWidth="1"/>
    <col min="13833" max="13833" width="9.7109375" style="134" customWidth="1"/>
    <col min="13834" max="13834" width="6.140625" style="134" customWidth="1"/>
    <col min="13835" max="13835" width="6.42578125" style="134" customWidth="1"/>
    <col min="13836" max="13836" width="6.140625" style="134" customWidth="1"/>
    <col min="13837" max="13837" width="6.5703125" style="134" customWidth="1"/>
    <col min="13838" max="13838" width="6.28515625" style="134" customWidth="1"/>
    <col min="13839" max="13839" width="6.140625" style="134" customWidth="1"/>
    <col min="13840" max="13840" width="8.5703125" style="134" customWidth="1"/>
    <col min="13841" max="13841" width="29.85546875" style="134" customWidth="1"/>
    <col min="13842" max="14080" width="9" style="134"/>
    <col min="14081" max="14081" width="6" style="134" customWidth="1"/>
    <col min="14082" max="14082" width="13.42578125" style="134" customWidth="1"/>
    <col min="14083" max="14083" width="15.85546875" style="134" customWidth="1"/>
    <col min="14084" max="14084" width="7" style="134" customWidth="1"/>
    <col min="14085" max="14085" width="9" style="134" hidden="1" customWidth="1"/>
    <col min="14086" max="14086" width="5.28515625" style="134" customWidth="1"/>
    <col min="14087" max="14087" width="9.42578125" style="134" customWidth="1"/>
    <col min="14088" max="14088" width="0.140625" style="134" customWidth="1"/>
    <col min="14089" max="14089" width="9.7109375" style="134" customWidth="1"/>
    <col min="14090" max="14090" width="6.140625" style="134" customWidth="1"/>
    <col min="14091" max="14091" width="6.42578125" style="134" customWidth="1"/>
    <col min="14092" max="14092" width="6.140625" style="134" customWidth="1"/>
    <col min="14093" max="14093" width="6.5703125" style="134" customWidth="1"/>
    <col min="14094" max="14094" width="6.28515625" style="134" customWidth="1"/>
    <col min="14095" max="14095" width="6.140625" style="134" customWidth="1"/>
    <col min="14096" max="14096" width="8.5703125" style="134" customWidth="1"/>
    <col min="14097" max="14097" width="29.85546875" style="134" customWidth="1"/>
    <col min="14098" max="14336" width="9" style="134"/>
    <col min="14337" max="14337" width="6" style="134" customWidth="1"/>
    <col min="14338" max="14338" width="13.42578125" style="134" customWidth="1"/>
    <col min="14339" max="14339" width="15.85546875" style="134" customWidth="1"/>
    <col min="14340" max="14340" width="7" style="134" customWidth="1"/>
    <col min="14341" max="14341" width="9" style="134" hidden="1" customWidth="1"/>
    <col min="14342" max="14342" width="5.28515625" style="134" customWidth="1"/>
    <col min="14343" max="14343" width="9.42578125" style="134" customWidth="1"/>
    <col min="14344" max="14344" width="0.140625" style="134" customWidth="1"/>
    <col min="14345" max="14345" width="9.7109375" style="134" customWidth="1"/>
    <col min="14346" max="14346" width="6.140625" style="134" customWidth="1"/>
    <col min="14347" max="14347" width="6.42578125" style="134" customWidth="1"/>
    <col min="14348" max="14348" width="6.140625" style="134" customWidth="1"/>
    <col min="14349" max="14349" width="6.5703125" style="134" customWidth="1"/>
    <col min="14350" max="14350" width="6.28515625" style="134" customWidth="1"/>
    <col min="14351" max="14351" width="6.140625" style="134" customWidth="1"/>
    <col min="14352" max="14352" width="8.5703125" style="134" customWidth="1"/>
    <col min="14353" max="14353" width="29.85546875" style="134" customWidth="1"/>
    <col min="14354" max="14592" width="9" style="134"/>
    <col min="14593" max="14593" width="6" style="134" customWidth="1"/>
    <col min="14594" max="14594" width="13.42578125" style="134" customWidth="1"/>
    <col min="14595" max="14595" width="15.85546875" style="134" customWidth="1"/>
    <col min="14596" max="14596" width="7" style="134" customWidth="1"/>
    <col min="14597" max="14597" width="9" style="134" hidden="1" customWidth="1"/>
    <col min="14598" max="14598" width="5.28515625" style="134" customWidth="1"/>
    <col min="14599" max="14599" width="9.42578125" style="134" customWidth="1"/>
    <col min="14600" max="14600" width="0.140625" style="134" customWidth="1"/>
    <col min="14601" max="14601" width="9.7109375" style="134" customWidth="1"/>
    <col min="14602" max="14602" width="6.140625" style="134" customWidth="1"/>
    <col min="14603" max="14603" width="6.42578125" style="134" customWidth="1"/>
    <col min="14604" max="14604" width="6.140625" style="134" customWidth="1"/>
    <col min="14605" max="14605" width="6.5703125" style="134" customWidth="1"/>
    <col min="14606" max="14606" width="6.28515625" style="134" customWidth="1"/>
    <col min="14607" max="14607" width="6.140625" style="134" customWidth="1"/>
    <col min="14608" max="14608" width="8.5703125" style="134" customWidth="1"/>
    <col min="14609" max="14609" width="29.85546875" style="134" customWidth="1"/>
    <col min="14610" max="14848" width="9" style="134"/>
    <col min="14849" max="14849" width="6" style="134" customWidth="1"/>
    <col min="14850" max="14850" width="13.42578125" style="134" customWidth="1"/>
    <col min="14851" max="14851" width="15.85546875" style="134" customWidth="1"/>
    <col min="14852" max="14852" width="7" style="134" customWidth="1"/>
    <col min="14853" max="14853" width="9" style="134" hidden="1" customWidth="1"/>
    <col min="14854" max="14854" width="5.28515625" style="134" customWidth="1"/>
    <col min="14855" max="14855" width="9.42578125" style="134" customWidth="1"/>
    <col min="14856" max="14856" width="0.140625" style="134" customWidth="1"/>
    <col min="14857" max="14857" width="9.7109375" style="134" customWidth="1"/>
    <col min="14858" max="14858" width="6.140625" style="134" customWidth="1"/>
    <col min="14859" max="14859" width="6.42578125" style="134" customWidth="1"/>
    <col min="14860" max="14860" width="6.140625" style="134" customWidth="1"/>
    <col min="14861" max="14861" width="6.5703125" style="134" customWidth="1"/>
    <col min="14862" max="14862" width="6.28515625" style="134" customWidth="1"/>
    <col min="14863" max="14863" width="6.140625" style="134" customWidth="1"/>
    <col min="14864" max="14864" width="8.5703125" style="134" customWidth="1"/>
    <col min="14865" max="14865" width="29.85546875" style="134" customWidth="1"/>
    <col min="14866" max="15104" width="9" style="134"/>
    <col min="15105" max="15105" width="6" style="134" customWidth="1"/>
    <col min="15106" max="15106" width="13.42578125" style="134" customWidth="1"/>
    <col min="15107" max="15107" width="15.85546875" style="134" customWidth="1"/>
    <col min="15108" max="15108" width="7" style="134" customWidth="1"/>
    <col min="15109" max="15109" width="9" style="134" hidden="1" customWidth="1"/>
    <col min="15110" max="15110" width="5.28515625" style="134" customWidth="1"/>
    <col min="15111" max="15111" width="9.42578125" style="134" customWidth="1"/>
    <col min="15112" max="15112" width="0.140625" style="134" customWidth="1"/>
    <col min="15113" max="15113" width="9.7109375" style="134" customWidth="1"/>
    <col min="15114" max="15114" width="6.140625" style="134" customWidth="1"/>
    <col min="15115" max="15115" width="6.42578125" style="134" customWidth="1"/>
    <col min="15116" max="15116" width="6.140625" style="134" customWidth="1"/>
    <col min="15117" max="15117" width="6.5703125" style="134" customWidth="1"/>
    <col min="15118" max="15118" width="6.28515625" style="134" customWidth="1"/>
    <col min="15119" max="15119" width="6.140625" style="134" customWidth="1"/>
    <col min="15120" max="15120" width="8.5703125" style="134" customWidth="1"/>
    <col min="15121" max="15121" width="29.85546875" style="134" customWidth="1"/>
    <col min="15122" max="15360" width="9" style="134"/>
    <col min="15361" max="15361" width="6" style="134" customWidth="1"/>
    <col min="15362" max="15362" width="13.42578125" style="134" customWidth="1"/>
    <col min="15363" max="15363" width="15.85546875" style="134" customWidth="1"/>
    <col min="15364" max="15364" width="7" style="134" customWidth="1"/>
    <col min="15365" max="15365" width="9" style="134" hidden="1" customWidth="1"/>
    <col min="15366" max="15366" width="5.28515625" style="134" customWidth="1"/>
    <col min="15367" max="15367" width="9.42578125" style="134" customWidth="1"/>
    <col min="15368" max="15368" width="0.140625" style="134" customWidth="1"/>
    <col min="15369" max="15369" width="9.7109375" style="134" customWidth="1"/>
    <col min="15370" max="15370" width="6.140625" style="134" customWidth="1"/>
    <col min="15371" max="15371" width="6.42578125" style="134" customWidth="1"/>
    <col min="15372" max="15372" width="6.140625" style="134" customWidth="1"/>
    <col min="15373" max="15373" width="6.5703125" style="134" customWidth="1"/>
    <col min="15374" max="15374" width="6.28515625" style="134" customWidth="1"/>
    <col min="15375" max="15375" width="6.140625" style="134" customWidth="1"/>
    <col min="15376" max="15376" width="8.5703125" style="134" customWidth="1"/>
    <col min="15377" max="15377" width="29.85546875" style="134" customWidth="1"/>
    <col min="15378" max="15616" width="9" style="134"/>
    <col min="15617" max="15617" width="6" style="134" customWidth="1"/>
    <col min="15618" max="15618" width="13.42578125" style="134" customWidth="1"/>
    <col min="15619" max="15619" width="15.85546875" style="134" customWidth="1"/>
    <col min="15620" max="15620" width="7" style="134" customWidth="1"/>
    <col min="15621" max="15621" width="9" style="134" hidden="1" customWidth="1"/>
    <col min="15622" max="15622" width="5.28515625" style="134" customWidth="1"/>
    <col min="15623" max="15623" width="9.42578125" style="134" customWidth="1"/>
    <col min="15624" max="15624" width="0.140625" style="134" customWidth="1"/>
    <col min="15625" max="15625" width="9.7109375" style="134" customWidth="1"/>
    <col min="15626" max="15626" width="6.140625" style="134" customWidth="1"/>
    <col min="15627" max="15627" width="6.42578125" style="134" customWidth="1"/>
    <col min="15628" max="15628" width="6.140625" style="134" customWidth="1"/>
    <col min="15629" max="15629" width="6.5703125" style="134" customWidth="1"/>
    <col min="15630" max="15630" width="6.28515625" style="134" customWidth="1"/>
    <col min="15631" max="15631" width="6.140625" style="134" customWidth="1"/>
    <col min="15632" max="15632" width="8.5703125" style="134" customWidth="1"/>
    <col min="15633" max="15633" width="29.85546875" style="134" customWidth="1"/>
    <col min="15634" max="15872" width="9" style="134"/>
    <col min="15873" max="15873" width="6" style="134" customWidth="1"/>
    <col min="15874" max="15874" width="13.42578125" style="134" customWidth="1"/>
    <col min="15875" max="15875" width="15.85546875" style="134" customWidth="1"/>
    <col min="15876" max="15876" width="7" style="134" customWidth="1"/>
    <col min="15877" max="15877" width="9" style="134" hidden="1" customWidth="1"/>
    <col min="15878" max="15878" width="5.28515625" style="134" customWidth="1"/>
    <col min="15879" max="15879" width="9.42578125" style="134" customWidth="1"/>
    <col min="15880" max="15880" width="0.140625" style="134" customWidth="1"/>
    <col min="15881" max="15881" width="9.7109375" style="134" customWidth="1"/>
    <col min="15882" max="15882" width="6.140625" style="134" customWidth="1"/>
    <col min="15883" max="15883" width="6.42578125" style="134" customWidth="1"/>
    <col min="15884" max="15884" width="6.140625" style="134" customWidth="1"/>
    <col min="15885" max="15885" width="6.5703125" style="134" customWidth="1"/>
    <col min="15886" max="15886" width="6.28515625" style="134" customWidth="1"/>
    <col min="15887" max="15887" width="6.140625" style="134" customWidth="1"/>
    <col min="15888" max="15888" width="8.5703125" style="134" customWidth="1"/>
    <col min="15889" max="15889" width="29.85546875" style="134" customWidth="1"/>
    <col min="15890" max="16128" width="9" style="134"/>
    <col min="16129" max="16129" width="6" style="134" customWidth="1"/>
    <col min="16130" max="16130" width="13.42578125" style="134" customWidth="1"/>
    <col min="16131" max="16131" width="15.85546875" style="134" customWidth="1"/>
    <col min="16132" max="16132" width="7" style="134" customWidth="1"/>
    <col min="16133" max="16133" width="9" style="134" hidden="1" customWidth="1"/>
    <col min="16134" max="16134" width="5.28515625" style="134" customWidth="1"/>
    <col min="16135" max="16135" width="9.42578125" style="134" customWidth="1"/>
    <col min="16136" max="16136" width="0.140625" style="134" customWidth="1"/>
    <col min="16137" max="16137" width="9.7109375" style="134" customWidth="1"/>
    <col min="16138" max="16138" width="6.140625" style="134" customWidth="1"/>
    <col min="16139" max="16139" width="6.42578125" style="134" customWidth="1"/>
    <col min="16140" max="16140" width="6.140625" style="134" customWidth="1"/>
    <col min="16141" max="16141" width="6.5703125" style="134" customWidth="1"/>
    <col min="16142" max="16142" width="6.28515625" style="134" customWidth="1"/>
    <col min="16143" max="16143" width="6.140625" style="134" customWidth="1"/>
    <col min="16144" max="16144" width="8.5703125" style="134" customWidth="1"/>
    <col min="16145" max="16145" width="29.85546875" style="134" customWidth="1"/>
    <col min="16146" max="16384" width="9" style="134"/>
  </cols>
  <sheetData>
    <row r="1" spans="1:18">
      <c r="H1" s="135"/>
      <c r="I1" s="135"/>
      <c r="N1" s="134" t="s">
        <v>300</v>
      </c>
    </row>
    <row r="2" spans="1:18" s="138" customFormat="1">
      <c r="A2" s="136"/>
      <c r="B2" s="1357" t="s">
        <v>18</v>
      </c>
      <c r="C2" s="1357"/>
      <c r="D2" s="135"/>
      <c r="E2" s="133"/>
      <c r="F2" s="133"/>
      <c r="G2" s="133"/>
      <c r="H2" s="137"/>
      <c r="I2" s="137"/>
      <c r="L2" s="137" t="s">
        <v>19</v>
      </c>
      <c r="M2" s="137"/>
      <c r="N2" s="137"/>
      <c r="O2" s="137"/>
      <c r="Q2" s="137"/>
      <c r="R2" s="134"/>
    </row>
    <row r="3" spans="1:18">
      <c r="B3" s="137" t="s">
        <v>20</v>
      </c>
      <c r="H3" s="135"/>
      <c r="I3" s="135"/>
      <c r="L3" s="1358" t="s">
        <v>21</v>
      </c>
      <c r="M3" s="1358"/>
      <c r="N3" s="1358"/>
      <c r="O3" s="1358"/>
      <c r="P3" s="1358"/>
    </row>
    <row r="4" spans="1:18" ht="6" customHeight="1">
      <c r="C4" s="137"/>
      <c r="D4" s="137"/>
      <c r="E4" s="136"/>
      <c r="F4" s="136"/>
      <c r="G4" s="136"/>
      <c r="H4" s="135"/>
      <c r="I4" s="135"/>
      <c r="L4" s="135"/>
      <c r="M4" s="135"/>
      <c r="N4" s="135"/>
      <c r="O4" s="135"/>
    </row>
    <row r="5" spans="1:18">
      <c r="H5" s="135"/>
      <c r="I5" s="135"/>
      <c r="L5" s="1356" t="s">
        <v>301</v>
      </c>
      <c r="M5" s="1356"/>
      <c r="N5" s="1356"/>
      <c r="O5" s="1356"/>
      <c r="P5" s="1356"/>
    </row>
    <row r="6" spans="1:18" ht="6" customHeight="1">
      <c r="H6" s="135"/>
      <c r="I6" s="135"/>
      <c r="M6" s="133"/>
      <c r="N6" s="133"/>
      <c r="O6" s="139"/>
      <c r="P6" s="133"/>
    </row>
    <row r="7" spans="1:18" ht="16.5">
      <c r="A7" s="1359" t="s">
        <v>0</v>
      </c>
      <c r="B7" s="1359"/>
      <c r="C7" s="1359"/>
      <c r="D7" s="1359"/>
      <c r="E7" s="1359"/>
      <c r="F7" s="1359"/>
      <c r="G7" s="1359"/>
      <c r="H7" s="1359"/>
      <c r="I7" s="1359"/>
      <c r="J7" s="1359"/>
      <c r="K7" s="1359"/>
      <c r="L7" s="1359"/>
      <c r="M7" s="1359"/>
      <c r="N7" s="1359"/>
      <c r="O7" s="1359"/>
      <c r="P7" s="1359"/>
      <c r="Q7" s="1359"/>
      <c r="R7" s="133"/>
    </row>
    <row r="8" spans="1:18" ht="15.75">
      <c r="A8" s="1559" t="s">
        <v>302</v>
      </c>
      <c r="B8" s="1559"/>
      <c r="C8" s="1559"/>
      <c r="D8" s="1559"/>
      <c r="E8" s="1559"/>
      <c r="F8" s="1559"/>
      <c r="G8" s="1559"/>
      <c r="H8" s="1559"/>
      <c r="I8" s="1559"/>
      <c r="J8" s="1559"/>
      <c r="K8" s="1559"/>
      <c r="L8" s="1559"/>
      <c r="M8" s="1559"/>
      <c r="N8" s="1559"/>
      <c r="O8" s="1559"/>
      <c r="P8" s="1559"/>
      <c r="Q8" s="1559"/>
      <c r="R8" s="133"/>
    </row>
    <row r="9" spans="1:18" ht="15.75">
      <c r="A9" s="1570" t="s">
        <v>303</v>
      </c>
      <c r="B9" s="1571"/>
      <c r="C9" s="1571"/>
      <c r="D9" s="1571"/>
      <c r="E9" s="1571"/>
      <c r="F9" s="1571"/>
      <c r="G9" s="1571"/>
      <c r="H9" s="1571"/>
      <c r="I9" s="1571"/>
      <c r="J9" s="1571"/>
      <c r="K9" s="1571"/>
      <c r="L9" s="1571"/>
      <c r="M9" s="1571"/>
      <c r="N9" s="1571"/>
      <c r="O9" s="1571"/>
      <c r="P9" s="1571"/>
      <c r="Q9" s="1571"/>
      <c r="R9" s="140"/>
    </row>
    <row r="10" spans="1:18" ht="8.4499999999999993" customHeight="1">
      <c r="A10" s="141"/>
      <c r="B10" s="142"/>
      <c r="C10" s="142"/>
      <c r="D10" s="142"/>
      <c r="E10" s="143"/>
      <c r="F10" s="143"/>
      <c r="G10" s="143"/>
      <c r="H10" s="144"/>
      <c r="I10" s="144"/>
      <c r="J10" s="142"/>
      <c r="K10" s="145"/>
      <c r="L10" s="146"/>
      <c r="M10" s="145"/>
      <c r="N10" s="145"/>
      <c r="O10" s="143"/>
      <c r="P10" s="142"/>
      <c r="Q10" s="144"/>
      <c r="R10" s="140"/>
    </row>
    <row r="11" spans="1:18" s="136" customFormat="1">
      <c r="A11" s="1567" t="s">
        <v>1</v>
      </c>
      <c r="B11" s="1563" t="s">
        <v>2</v>
      </c>
      <c r="C11" s="1563" t="s">
        <v>3</v>
      </c>
      <c r="D11" s="1563"/>
      <c r="F11" s="1563" t="s">
        <v>4</v>
      </c>
      <c r="G11" s="1563" t="s">
        <v>5</v>
      </c>
      <c r="I11" s="1563" t="s">
        <v>134</v>
      </c>
      <c r="J11" s="1562" t="s">
        <v>6</v>
      </c>
      <c r="K11" s="1562"/>
      <c r="L11" s="1562"/>
      <c r="M11" s="1562"/>
      <c r="N11" s="1562"/>
      <c r="O11" s="1563" t="s">
        <v>7</v>
      </c>
      <c r="P11" s="1563" t="s">
        <v>8</v>
      </c>
      <c r="Q11" s="1564" t="s">
        <v>9</v>
      </c>
      <c r="R11" s="133"/>
    </row>
    <row r="12" spans="1:18" s="138" customFormat="1" ht="13.5" thickBot="1">
      <c r="A12" s="1568"/>
      <c r="B12" s="1569"/>
      <c r="C12" s="1569"/>
      <c r="D12" s="1569"/>
      <c r="F12" s="1569"/>
      <c r="G12" s="1569"/>
      <c r="I12" s="1566"/>
      <c r="J12" s="147" t="s">
        <v>10</v>
      </c>
      <c r="K12" s="147" t="s">
        <v>11</v>
      </c>
      <c r="L12" s="148" t="s">
        <v>12</v>
      </c>
      <c r="M12" s="148" t="s">
        <v>13</v>
      </c>
      <c r="N12" s="148" t="s">
        <v>14</v>
      </c>
      <c r="O12" s="1563"/>
      <c r="P12" s="1563"/>
      <c r="Q12" s="1565"/>
      <c r="R12" s="134"/>
    </row>
    <row r="13" spans="1:18" s="1067" customFormat="1" ht="127.5">
      <c r="A13" s="1062">
        <v>1</v>
      </c>
      <c r="B13" s="1063">
        <v>116217052</v>
      </c>
      <c r="C13" s="1063" t="s">
        <v>304</v>
      </c>
      <c r="D13" s="1063" t="s">
        <v>305</v>
      </c>
      <c r="E13" s="1063" t="s">
        <v>305</v>
      </c>
      <c r="F13" s="1064" t="s">
        <v>15</v>
      </c>
      <c r="G13" s="1558">
        <v>1999</v>
      </c>
      <c r="H13" s="1558"/>
      <c r="I13" s="1063" t="s">
        <v>46</v>
      </c>
      <c r="J13" s="1063">
        <v>20</v>
      </c>
      <c r="K13" s="1063">
        <v>25</v>
      </c>
      <c r="L13" s="1063">
        <v>16</v>
      </c>
      <c r="M13" s="1063">
        <v>25</v>
      </c>
      <c r="N13" s="1063">
        <v>10</v>
      </c>
      <c r="O13" s="1063">
        <f>SUM(J13:N13)</f>
        <v>96</v>
      </c>
      <c r="P13" s="1063" t="str">
        <f>IF(O13&gt;=90,"Xuất sắc",IF(O13&gt;=80,"Tốt",IF(O13&gt;=65,"Khá",IF(O13&gt;=50,"Trung bình",IF(O13&gt;=35,"Yếu","Kém")))))</f>
        <v>Xuất sắc</v>
      </c>
      <c r="Q13" s="1065" t="s">
        <v>306</v>
      </c>
      <c r="R13" s="1066" t="s">
        <v>369</v>
      </c>
    </row>
    <row r="14" spans="1:18" s="1073" customFormat="1" ht="51">
      <c r="A14" s="1068">
        <v>2</v>
      </c>
      <c r="B14" s="1069">
        <v>116217024</v>
      </c>
      <c r="C14" s="1069" t="s">
        <v>307</v>
      </c>
      <c r="D14" s="1069" t="s">
        <v>308</v>
      </c>
      <c r="E14" s="1069" t="s">
        <v>308</v>
      </c>
      <c r="F14" s="1070" t="s">
        <v>17</v>
      </c>
      <c r="G14" s="1560">
        <v>1993</v>
      </c>
      <c r="H14" s="1560"/>
      <c r="I14" s="1069" t="s">
        <v>46</v>
      </c>
      <c r="J14" s="1069">
        <v>16</v>
      </c>
      <c r="K14" s="1069">
        <v>25</v>
      </c>
      <c r="L14" s="1069">
        <v>14</v>
      </c>
      <c r="M14" s="1069">
        <v>19</v>
      </c>
      <c r="N14" s="1069">
        <v>10</v>
      </c>
      <c r="O14" s="1069">
        <f t="shared" ref="O14:O35" si="0">SUM(J14:N14)</f>
        <v>84</v>
      </c>
      <c r="P14" s="1069" t="str">
        <f t="shared" ref="P14:P35" si="1">IF(O14&gt;=90,"Xuất sắc",IF(O14&gt;=80,"Tốt",IF(O14&gt;=65,"Khá",IF(O14&gt;=50,"Trung bình",IF(O14&gt;=35,"Yếu","Kém")))))</f>
        <v>Tốt</v>
      </c>
      <c r="Q14" s="1071" t="s">
        <v>309</v>
      </c>
      <c r="R14" s="1072"/>
    </row>
    <row r="15" spans="1:18" s="1080" customFormat="1" ht="89.25">
      <c r="A15" s="1075">
        <v>3</v>
      </c>
      <c r="B15" s="1076">
        <v>116217023</v>
      </c>
      <c r="C15" s="1076" t="s">
        <v>310</v>
      </c>
      <c r="D15" s="1076" t="s">
        <v>213</v>
      </c>
      <c r="E15" s="1076" t="s">
        <v>213</v>
      </c>
      <c r="F15" s="1077" t="s">
        <v>15</v>
      </c>
      <c r="G15" s="1561">
        <v>1999</v>
      </c>
      <c r="H15" s="1561"/>
      <c r="I15" s="1076" t="s">
        <v>311</v>
      </c>
      <c r="J15" s="1076">
        <v>20</v>
      </c>
      <c r="K15" s="1076">
        <v>25</v>
      </c>
      <c r="L15" s="1076">
        <v>14</v>
      </c>
      <c r="M15" s="1076">
        <v>17</v>
      </c>
      <c r="N15" s="1076">
        <v>10</v>
      </c>
      <c r="O15" s="1076">
        <f t="shared" si="0"/>
        <v>86</v>
      </c>
      <c r="P15" s="1076" t="str">
        <f t="shared" si="1"/>
        <v>Tốt</v>
      </c>
      <c r="Q15" s="1078" t="s">
        <v>312</v>
      </c>
      <c r="R15" s="1079" t="s">
        <v>370</v>
      </c>
    </row>
    <row r="16" spans="1:18" s="1073" customFormat="1" ht="67.5" customHeight="1">
      <c r="A16" s="1068">
        <v>4</v>
      </c>
      <c r="B16" s="1069">
        <v>116217035</v>
      </c>
      <c r="C16" s="1069" t="s">
        <v>313</v>
      </c>
      <c r="D16" s="1069" t="s">
        <v>47</v>
      </c>
      <c r="E16" s="1069" t="s">
        <v>47</v>
      </c>
      <c r="F16" s="1070" t="s">
        <v>15</v>
      </c>
      <c r="G16" s="1560">
        <v>1999</v>
      </c>
      <c r="H16" s="1560"/>
      <c r="I16" s="1069" t="s">
        <v>46</v>
      </c>
      <c r="J16" s="1069">
        <v>20</v>
      </c>
      <c r="K16" s="1069">
        <v>25</v>
      </c>
      <c r="L16" s="1069">
        <v>16</v>
      </c>
      <c r="M16" s="1069">
        <v>21</v>
      </c>
      <c r="N16" s="1069">
        <v>5</v>
      </c>
      <c r="O16" s="1069">
        <f t="shared" si="0"/>
        <v>87</v>
      </c>
      <c r="P16" s="1069" t="str">
        <f t="shared" si="1"/>
        <v>Tốt</v>
      </c>
      <c r="Q16" s="1071" t="s">
        <v>314</v>
      </c>
      <c r="R16" s="1072"/>
    </row>
    <row r="17" spans="1:18" s="1067" customFormat="1" ht="140.25">
      <c r="A17" s="1062">
        <v>5</v>
      </c>
      <c r="B17" s="1063">
        <v>116217009</v>
      </c>
      <c r="C17" s="1063" t="s">
        <v>315</v>
      </c>
      <c r="D17" s="1063" t="s">
        <v>316</v>
      </c>
      <c r="E17" s="1063" t="s">
        <v>316</v>
      </c>
      <c r="F17" s="1064" t="s">
        <v>15</v>
      </c>
      <c r="G17" s="1558">
        <v>1999</v>
      </c>
      <c r="H17" s="1558"/>
      <c r="I17" s="1063" t="s">
        <v>46</v>
      </c>
      <c r="J17" s="1063">
        <v>20</v>
      </c>
      <c r="K17" s="1063">
        <v>25</v>
      </c>
      <c r="L17" s="1063">
        <v>16</v>
      </c>
      <c r="M17" s="1063">
        <v>25</v>
      </c>
      <c r="N17" s="1063">
        <v>10</v>
      </c>
      <c r="O17" s="1063">
        <f t="shared" si="0"/>
        <v>96</v>
      </c>
      <c r="P17" s="1063" t="str">
        <f t="shared" si="1"/>
        <v>Xuất sắc</v>
      </c>
      <c r="Q17" s="1065" t="s">
        <v>317</v>
      </c>
      <c r="R17" s="1074"/>
    </row>
    <row r="18" spans="1:18" s="138" customFormat="1" ht="25.5">
      <c r="A18" s="153">
        <v>6</v>
      </c>
      <c r="B18" s="150">
        <v>116217050</v>
      </c>
      <c r="C18" s="150" t="s">
        <v>318</v>
      </c>
      <c r="D18" s="150" t="s">
        <v>182</v>
      </c>
      <c r="E18" s="150" t="s">
        <v>182</v>
      </c>
      <c r="F18" s="151" t="s">
        <v>15</v>
      </c>
      <c r="G18" s="1557">
        <v>1999</v>
      </c>
      <c r="H18" s="1557"/>
      <c r="I18" s="150" t="s">
        <v>46</v>
      </c>
      <c r="J18" s="150">
        <v>20</v>
      </c>
      <c r="K18" s="150">
        <v>22</v>
      </c>
      <c r="L18" s="150">
        <v>10</v>
      </c>
      <c r="M18" s="150">
        <v>19</v>
      </c>
      <c r="N18" s="150">
        <v>5</v>
      </c>
      <c r="O18" s="150">
        <f t="shared" si="0"/>
        <v>76</v>
      </c>
      <c r="P18" s="150" t="str">
        <f t="shared" si="1"/>
        <v>Khá</v>
      </c>
      <c r="Q18" s="152" t="s">
        <v>319</v>
      </c>
      <c r="R18" s="134"/>
    </row>
    <row r="19" spans="1:18" s="138" customFormat="1" ht="77.25" customHeight="1">
      <c r="A19" s="149">
        <v>7</v>
      </c>
      <c r="B19" s="150">
        <v>116217017</v>
      </c>
      <c r="C19" s="150" t="s">
        <v>320</v>
      </c>
      <c r="D19" s="150" t="s">
        <v>209</v>
      </c>
      <c r="E19" s="150" t="s">
        <v>209</v>
      </c>
      <c r="F19" s="151" t="s">
        <v>15</v>
      </c>
      <c r="G19" s="1557">
        <v>1999</v>
      </c>
      <c r="H19" s="1557"/>
      <c r="I19" s="150" t="s">
        <v>311</v>
      </c>
      <c r="J19" s="150">
        <v>16</v>
      </c>
      <c r="K19" s="150">
        <v>25</v>
      </c>
      <c r="L19" s="150">
        <v>14</v>
      </c>
      <c r="M19" s="150">
        <v>13</v>
      </c>
      <c r="N19" s="150">
        <v>4</v>
      </c>
      <c r="O19" s="150">
        <f t="shared" si="0"/>
        <v>72</v>
      </c>
      <c r="P19" s="150" t="str">
        <f t="shared" si="1"/>
        <v>Khá</v>
      </c>
      <c r="Q19" s="152" t="s">
        <v>321</v>
      </c>
      <c r="R19" s="134"/>
    </row>
    <row r="20" spans="1:18" s="1073" customFormat="1" ht="38.25">
      <c r="A20" s="1081">
        <v>8</v>
      </c>
      <c r="B20" s="1069">
        <v>116217040</v>
      </c>
      <c r="C20" s="1069" t="s">
        <v>322</v>
      </c>
      <c r="D20" s="1069" t="s">
        <v>323</v>
      </c>
      <c r="E20" s="1069" t="s">
        <v>323</v>
      </c>
      <c r="F20" s="1070" t="s">
        <v>15</v>
      </c>
      <c r="G20" s="1560">
        <v>1999</v>
      </c>
      <c r="H20" s="1560"/>
      <c r="I20" s="1069" t="s">
        <v>46</v>
      </c>
      <c r="J20" s="1069">
        <v>20</v>
      </c>
      <c r="K20" s="1069">
        <v>25</v>
      </c>
      <c r="L20" s="1069">
        <v>14</v>
      </c>
      <c r="M20" s="1069">
        <v>13</v>
      </c>
      <c r="N20" s="1069">
        <v>4</v>
      </c>
      <c r="O20" s="1069">
        <f t="shared" si="0"/>
        <v>76</v>
      </c>
      <c r="P20" s="1069" t="str">
        <f t="shared" si="1"/>
        <v>Khá</v>
      </c>
      <c r="Q20" s="1071" t="s">
        <v>324</v>
      </c>
      <c r="R20" s="1072"/>
    </row>
    <row r="21" spans="1:18" s="1073" customFormat="1" ht="51">
      <c r="A21" s="1068">
        <v>9</v>
      </c>
      <c r="B21" s="1069">
        <v>116217012</v>
      </c>
      <c r="C21" s="1069" t="s">
        <v>325</v>
      </c>
      <c r="D21" s="1069" t="s">
        <v>326</v>
      </c>
      <c r="E21" s="1069" t="s">
        <v>326</v>
      </c>
      <c r="F21" s="1070" t="s">
        <v>15</v>
      </c>
      <c r="G21" s="1560">
        <v>1999</v>
      </c>
      <c r="H21" s="1560"/>
      <c r="I21" s="1069" t="s">
        <v>46</v>
      </c>
      <c r="J21" s="1069">
        <v>20</v>
      </c>
      <c r="K21" s="1069">
        <v>25</v>
      </c>
      <c r="L21" s="1069">
        <v>10</v>
      </c>
      <c r="M21" s="1069">
        <v>21</v>
      </c>
      <c r="N21" s="1069">
        <v>5</v>
      </c>
      <c r="O21" s="1069">
        <f t="shared" si="0"/>
        <v>81</v>
      </c>
      <c r="P21" s="1069" t="str">
        <f t="shared" si="1"/>
        <v>Tốt</v>
      </c>
      <c r="Q21" s="1071" t="s">
        <v>327</v>
      </c>
      <c r="R21" s="1072"/>
    </row>
    <row r="22" spans="1:18" s="1073" customFormat="1" ht="38.25">
      <c r="A22" s="1068">
        <v>10</v>
      </c>
      <c r="B22" s="1069">
        <v>116217003</v>
      </c>
      <c r="C22" s="1069" t="s">
        <v>328</v>
      </c>
      <c r="D22" s="1069" t="s">
        <v>329</v>
      </c>
      <c r="E22" s="1069" t="s">
        <v>329</v>
      </c>
      <c r="F22" s="1070" t="s">
        <v>15</v>
      </c>
      <c r="G22" s="1560">
        <v>1999</v>
      </c>
      <c r="H22" s="1560"/>
      <c r="I22" s="1069" t="s">
        <v>46</v>
      </c>
      <c r="J22" s="1069">
        <v>20</v>
      </c>
      <c r="K22" s="1069">
        <v>25</v>
      </c>
      <c r="L22" s="1069">
        <v>14</v>
      </c>
      <c r="M22" s="1069">
        <v>13</v>
      </c>
      <c r="N22" s="1069">
        <v>10</v>
      </c>
      <c r="O22" s="1069">
        <f t="shared" si="0"/>
        <v>82</v>
      </c>
      <c r="P22" s="1069" t="str">
        <f t="shared" si="1"/>
        <v>Tốt</v>
      </c>
      <c r="Q22" s="1071" t="s">
        <v>330</v>
      </c>
      <c r="R22" s="1072"/>
    </row>
    <row r="23" spans="1:18" s="1067" customFormat="1" ht="114.75">
      <c r="A23" s="1062">
        <v>11</v>
      </c>
      <c r="B23" s="1063">
        <v>116217042</v>
      </c>
      <c r="C23" s="1063" t="s">
        <v>331</v>
      </c>
      <c r="D23" s="1063" t="s">
        <v>137</v>
      </c>
      <c r="E23" s="1063" t="s">
        <v>137</v>
      </c>
      <c r="F23" s="1064" t="s">
        <v>15</v>
      </c>
      <c r="G23" s="1558">
        <v>1999</v>
      </c>
      <c r="H23" s="1558"/>
      <c r="I23" s="1063" t="s">
        <v>46</v>
      </c>
      <c r="J23" s="1063">
        <v>20</v>
      </c>
      <c r="K23" s="1063">
        <v>25</v>
      </c>
      <c r="L23" s="1063">
        <v>16</v>
      </c>
      <c r="M23" s="1063">
        <v>21</v>
      </c>
      <c r="N23" s="1063">
        <v>10</v>
      </c>
      <c r="O23" s="1063">
        <f t="shared" si="0"/>
        <v>92</v>
      </c>
      <c r="P23" s="1063" t="str">
        <f t="shared" si="1"/>
        <v>Xuất sắc</v>
      </c>
      <c r="Q23" s="1065" t="s">
        <v>332</v>
      </c>
      <c r="R23" s="1074"/>
    </row>
    <row r="24" spans="1:18" s="1067" customFormat="1" ht="89.25">
      <c r="A24" s="1062">
        <v>12</v>
      </c>
      <c r="B24" s="1063">
        <v>116217002</v>
      </c>
      <c r="C24" s="1063" t="s">
        <v>333</v>
      </c>
      <c r="D24" s="1063" t="s">
        <v>334</v>
      </c>
      <c r="E24" s="1063" t="s">
        <v>334</v>
      </c>
      <c r="F24" s="1064" t="s">
        <v>15</v>
      </c>
      <c r="G24" s="1558">
        <v>1999</v>
      </c>
      <c r="H24" s="1558"/>
      <c r="I24" s="1063" t="s">
        <v>46</v>
      </c>
      <c r="J24" s="1063">
        <v>20</v>
      </c>
      <c r="K24" s="1063">
        <v>25</v>
      </c>
      <c r="L24" s="1063">
        <v>16</v>
      </c>
      <c r="M24" s="1063">
        <v>21</v>
      </c>
      <c r="N24" s="1063">
        <v>9</v>
      </c>
      <c r="O24" s="1063">
        <f t="shared" si="0"/>
        <v>91</v>
      </c>
      <c r="P24" s="1063" t="str">
        <f t="shared" si="1"/>
        <v>Xuất sắc</v>
      </c>
      <c r="Q24" s="1065" t="s">
        <v>335</v>
      </c>
      <c r="R24" s="1074"/>
    </row>
    <row r="25" spans="1:18" s="138" customFormat="1" ht="38.25">
      <c r="A25" s="153">
        <v>13</v>
      </c>
      <c r="B25" s="150">
        <v>116217033</v>
      </c>
      <c r="C25" s="150" t="s">
        <v>336</v>
      </c>
      <c r="D25" s="150" t="s">
        <v>337</v>
      </c>
      <c r="E25" s="150" t="s">
        <v>337</v>
      </c>
      <c r="F25" s="151" t="s">
        <v>15</v>
      </c>
      <c r="G25" s="1557">
        <v>1998</v>
      </c>
      <c r="H25" s="1557"/>
      <c r="I25" s="150" t="s">
        <v>46</v>
      </c>
      <c r="J25" s="150">
        <v>16</v>
      </c>
      <c r="K25" s="150">
        <v>25</v>
      </c>
      <c r="L25" s="150">
        <v>14</v>
      </c>
      <c r="M25" s="150">
        <v>13</v>
      </c>
      <c r="N25" s="150">
        <v>5</v>
      </c>
      <c r="O25" s="150">
        <f t="shared" si="0"/>
        <v>73</v>
      </c>
      <c r="P25" s="150" t="str">
        <f t="shared" si="1"/>
        <v>Khá</v>
      </c>
      <c r="Q25" s="152" t="s">
        <v>338</v>
      </c>
      <c r="R25" s="134"/>
    </row>
    <row r="26" spans="1:18" s="138" customFormat="1" ht="25.5">
      <c r="A26" s="149">
        <v>14</v>
      </c>
      <c r="B26" s="150">
        <v>116217016</v>
      </c>
      <c r="C26" s="150" t="s">
        <v>339</v>
      </c>
      <c r="D26" s="150" t="s">
        <v>340</v>
      </c>
      <c r="E26" s="150" t="s">
        <v>340</v>
      </c>
      <c r="F26" s="151" t="s">
        <v>15</v>
      </c>
      <c r="G26" s="1557">
        <v>1999</v>
      </c>
      <c r="H26" s="1557"/>
      <c r="I26" s="150" t="s">
        <v>311</v>
      </c>
      <c r="J26" s="150">
        <v>18</v>
      </c>
      <c r="K26" s="150">
        <v>25</v>
      </c>
      <c r="L26" s="150">
        <v>14</v>
      </c>
      <c r="M26" s="150">
        <v>13</v>
      </c>
      <c r="N26" s="150">
        <v>4</v>
      </c>
      <c r="O26" s="150">
        <f t="shared" si="0"/>
        <v>74</v>
      </c>
      <c r="P26" s="150" t="str">
        <f t="shared" si="1"/>
        <v>Khá</v>
      </c>
      <c r="Q26" s="152" t="s">
        <v>341</v>
      </c>
      <c r="R26" s="134"/>
    </row>
    <row r="27" spans="1:18" s="1073" customFormat="1" ht="38.25">
      <c r="A27" s="1068">
        <v>1</v>
      </c>
      <c r="B27" s="1069">
        <v>116217034</v>
      </c>
      <c r="C27" s="1069" t="s">
        <v>342</v>
      </c>
      <c r="D27" s="1069" t="s">
        <v>343</v>
      </c>
      <c r="E27" s="1069" t="s">
        <v>343</v>
      </c>
      <c r="F27" s="1070" t="s">
        <v>17</v>
      </c>
      <c r="G27" s="1560">
        <v>1998</v>
      </c>
      <c r="H27" s="1560"/>
      <c r="I27" s="1069" t="s">
        <v>46</v>
      </c>
      <c r="J27" s="1069">
        <v>18</v>
      </c>
      <c r="K27" s="1069">
        <v>25</v>
      </c>
      <c r="L27" s="1069">
        <v>14</v>
      </c>
      <c r="M27" s="1069">
        <v>17</v>
      </c>
      <c r="N27" s="1069">
        <v>10</v>
      </c>
      <c r="O27" s="1069">
        <f t="shared" si="0"/>
        <v>84</v>
      </c>
      <c r="P27" s="1069" t="str">
        <f t="shared" si="1"/>
        <v>Tốt</v>
      </c>
      <c r="Q27" s="1071" t="s">
        <v>344</v>
      </c>
      <c r="R27" s="1072"/>
    </row>
    <row r="28" spans="1:18" s="1067" customFormat="1" ht="140.25">
      <c r="A28" s="1062">
        <v>16</v>
      </c>
      <c r="B28" s="1063">
        <v>116217045</v>
      </c>
      <c r="C28" s="1063" t="s">
        <v>345</v>
      </c>
      <c r="D28" s="1063" t="s">
        <v>346</v>
      </c>
      <c r="E28" s="1063" t="s">
        <v>346</v>
      </c>
      <c r="F28" s="1064" t="s">
        <v>15</v>
      </c>
      <c r="G28" s="1558">
        <v>1999</v>
      </c>
      <c r="H28" s="1558"/>
      <c r="I28" s="1063" t="s">
        <v>46</v>
      </c>
      <c r="J28" s="1063">
        <v>20</v>
      </c>
      <c r="K28" s="1063">
        <v>25</v>
      </c>
      <c r="L28" s="1063">
        <v>20</v>
      </c>
      <c r="M28" s="1063">
        <v>25</v>
      </c>
      <c r="N28" s="1063">
        <v>10</v>
      </c>
      <c r="O28" s="1063">
        <f t="shared" si="0"/>
        <v>100</v>
      </c>
      <c r="P28" s="1063" t="str">
        <f t="shared" si="1"/>
        <v>Xuất sắc</v>
      </c>
      <c r="Q28" s="1065" t="s">
        <v>347</v>
      </c>
      <c r="R28" s="1074"/>
    </row>
    <row r="29" spans="1:18" s="138" customFormat="1" ht="52.5" customHeight="1">
      <c r="A29" s="149">
        <v>17</v>
      </c>
      <c r="B29" s="150">
        <v>116217046</v>
      </c>
      <c r="C29" s="150" t="s">
        <v>348</v>
      </c>
      <c r="D29" s="150" t="s">
        <v>349</v>
      </c>
      <c r="E29" s="150" t="s">
        <v>349</v>
      </c>
      <c r="F29" s="151" t="s">
        <v>15</v>
      </c>
      <c r="G29" s="1557">
        <v>1999</v>
      </c>
      <c r="H29" s="1557"/>
      <c r="I29" s="150" t="s">
        <v>350</v>
      </c>
      <c r="J29" s="150">
        <v>20</v>
      </c>
      <c r="K29" s="150">
        <v>25</v>
      </c>
      <c r="L29" s="150">
        <v>14</v>
      </c>
      <c r="M29" s="150">
        <v>13</v>
      </c>
      <c r="N29" s="150">
        <v>5</v>
      </c>
      <c r="O29" s="150">
        <f t="shared" si="0"/>
        <v>77</v>
      </c>
      <c r="P29" s="150" t="str">
        <f t="shared" si="1"/>
        <v>Khá</v>
      </c>
      <c r="Q29" s="152" t="s">
        <v>351</v>
      </c>
      <c r="R29" s="134"/>
    </row>
    <row r="30" spans="1:18" s="138" customFormat="1" ht="38.25">
      <c r="A30" s="149">
        <v>18</v>
      </c>
      <c r="B30" s="150">
        <v>116217005</v>
      </c>
      <c r="C30" s="150" t="s">
        <v>352</v>
      </c>
      <c r="D30" s="150" t="s">
        <v>353</v>
      </c>
      <c r="E30" s="150" t="s">
        <v>353</v>
      </c>
      <c r="F30" s="151" t="s">
        <v>17</v>
      </c>
      <c r="G30" s="1557">
        <v>1999</v>
      </c>
      <c r="H30" s="1557"/>
      <c r="I30" s="150" t="s">
        <v>46</v>
      </c>
      <c r="J30" s="150">
        <v>16</v>
      </c>
      <c r="K30" s="150">
        <v>22</v>
      </c>
      <c r="L30" s="150">
        <v>19</v>
      </c>
      <c r="M30" s="150">
        <v>15</v>
      </c>
      <c r="N30" s="150">
        <v>4</v>
      </c>
      <c r="O30" s="150">
        <f t="shared" si="0"/>
        <v>76</v>
      </c>
      <c r="P30" s="150" t="str">
        <f t="shared" si="1"/>
        <v>Khá</v>
      </c>
      <c r="Q30" s="152" t="s">
        <v>354</v>
      </c>
      <c r="R30" s="134"/>
    </row>
    <row r="31" spans="1:18" s="138" customFormat="1" ht="25.5">
      <c r="A31" s="153">
        <v>19</v>
      </c>
      <c r="B31" s="150">
        <v>116217030</v>
      </c>
      <c r="C31" s="150" t="s">
        <v>355</v>
      </c>
      <c r="D31" s="150" t="s">
        <v>25</v>
      </c>
      <c r="E31" s="150" t="s">
        <v>25</v>
      </c>
      <c r="F31" s="151" t="s">
        <v>15</v>
      </c>
      <c r="G31" s="1557">
        <v>1999</v>
      </c>
      <c r="H31" s="1557"/>
      <c r="I31" s="150" t="s">
        <v>46</v>
      </c>
      <c r="J31" s="150">
        <v>20</v>
      </c>
      <c r="K31" s="150">
        <v>25</v>
      </c>
      <c r="L31" s="150">
        <v>17</v>
      </c>
      <c r="M31" s="150">
        <v>13</v>
      </c>
      <c r="N31" s="150">
        <v>3</v>
      </c>
      <c r="O31" s="150">
        <f t="shared" si="0"/>
        <v>78</v>
      </c>
      <c r="P31" s="150" t="str">
        <f t="shared" si="1"/>
        <v>Khá</v>
      </c>
      <c r="Q31" s="152" t="s">
        <v>356</v>
      </c>
      <c r="R31" s="134"/>
    </row>
    <row r="32" spans="1:18" s="1073" customFormat="1" ht="51">
      <c r="A32" s="1068">
        <v>20</v>
      </c>
      <c r="B32" s="1069">
        <v>116217043</v>
      </c>
      <c r="C32" s="1069" t="s">
        <v>357</v>
      </c>
      <c r="D32" s="1069" t="s">
        <v>182</v>
      </c>
      <c r="E32" s="1069" t="s">
        <v>182</v>
      </c>
      <c r="F32" s="1070" t="s">
        <v>15</v>
      </c>
      <c r="G32" s="1560">
        <v>1999</v>
      </c>
      <c r="H32" s="1560"/>
      <c r="I32" s="1069" t="s">
        <v>46</v>
      </c>
      <c r="J32" s="1069">
        <v>18</v>
      </c>
      <c r="K32" s="1069">
        <v>25</v>
      </c>
      <c r="L32" s="1069">
        <v>14</v>
      </c>
      <c r="M32" s="1069">
        <v>19</v>
      </c>
      <c r="N32" s="1069">
        <v>5</v>
      </c>
      <c r="O32" s="1069">
        <f t="shared" si="0"/>
        <v>81</v>
      </c>
      <c r="P32" s="1069" t="str">
        <f t="shared" si="1"/>
        <v>Tốt</v>
      </c>
      <c r="Q32" s="1071" t="s">
        <v>358</v>
      </c>
      <c r="R32" s="1072"/>
    </row>
    <row r="33" spans="1:29" s="138" customFormat="1" ht="51">
      <c r="A33" s="153">
        <v>21</v>
      </c>
      <c r="B33" s="150">
        <v>116217048</v>
      </c>
      <c r="C33" s="150" t="s">
        <v>359</v>
      </c>
      <c r="D33" s="150" t="s">
        <v>360</v>
      </c>
      <c r="E33" s="150" t="s">
        <v>360</v>
      </c>
      <c r="F33" s="151" t="s">
        <v>15</v>
      </c>
      <c r="G33" s="1557">
        <v>1999</v>
      </c>
      <c r="H33" s="1557"/>
      <c r="I33" s="150" t="s">
        <v>46</v>
      </c>
      <c r="J33" s="150">
        <v>20</v>
      </c>
      <c r="K33" s="150">
        <v>25</v>
      </c>
      <c r="L33" s="150">
        <v>14</v>
      </c>
      <c r="M33" s="150">
        <v>13</v>
      </c>
      <c r="N33" s="150">
        <v>5</v>
      </c>
      <c r="O33" s="150">
        <f t="shared" si="0"/>
        <v>77</v>
      </c>
      <c r="P33" s="150" t="str">
        <f t="shared" si="1"/>
        <v>Khá</v>
      </c>
      <c r="Q33" s="152" t="s">
        <v>351</v>
      </c>
      <c r="R33" s="134"/>
    </row>
    <row r="34" spans="1:29" s="138" customFormat="1" ht="38.25">
      <c r="A34" s="149">
        <v>22</v>
      </c>
      <c r="B34" s="150">
        <v>116217031</v>
      </c>
      <c r="C34" s="150" t="s">
        <v>361</v>
      </c>
      <c r="D34" s="150" t="s">
        <v>39</v>
      </c>
      <c r="E34" s="150" t="s">
        <v>39</v>
      </c>
      <c r="F34" s="151" t="s">
        <v>15</v>
      </c>
      <c r="G34" s="1557">
        <v>1999</v>
      </c>
      <c r="H34" s="1557"/>
      <c r="I34" s="150" t="s">
        <v>46</v>
      </c>
      <c r="J34" s="150">
        <v>16</v>
      </c>
      <c r="K34" s="150">
        <v>25</v>
      </c>
      <c r="L34" s="150">
        <v>14</v>
      </c>
      <c r="M34" s="150">
        <v>13</v>
      </c>
      <c r="N34" s="150">
        <v>5</v>
      </c>
      <c r="O34" s="150">
        <f t="shared" si="0"/>
        <v>73</v>
      </c>
      <c r="P34" s="150" t="str">
        <f t="shared" si="1"/>
        <v>Khá</v>
      </c>
      <c r="Q34" s="152" t="s">
        <v>362</v>
      </c>
      <c r="R34" s="134"/>
    </row>
    <row r="35" spans="1:29" s="1067" customFormat="1" ht="76.5">
      <c r="A35" s="1062">
        <v>23</v>
      </c>
      <c r="B35" s="1063">
        <v>116217049</v>
      </c>
      <c r="C35" s="1063" t="s">
        <v>363</v>
      </c>
      <c r="D35" s="1063" t="s">
        <v>234</v>
      </c>
      <c r="E35" s="1063" t="s">
        <v>234</v>
      </c>
      <c r="F35" s="1064" t="s">
        <v>17</v>
      </c>
      <c r="G35" s="1558">
        <v>1999</v>
      </c>
      <c r="H35" s="1558"/>
      <c r="I35" s="1063" t="s">
        <v>46</v>
      </c>
      <c r="J35" s="1063">
        <v>20</v>
      </c>
      <c r="K35" s="1063">
        <v>25</v>
      </c>
      <c r="L35" s="1063">
        <v>20</v>
      </c>
      <c r="M35" s="1063">
        <v>21</v>
      </c>
      <c r="N35" s="1063">
        <v>5</v>
      </c>
      <c r="O35" s="1063">
        <f t="shared" si="0"/>
        <v>91</v>
      </c>
      <c r="P35" s="1063" t="str">
        <f t="shared" si="1"/>
        <v>Xuất sắc</v>
      </c>
      <c r="Q35" s="1065" t="s">
        <v>364</v>
      </c>
      <c r="R35" s="1074"/>
    </row>
    <row r="36" spans="1:29" ht="18" customHeight="1">
      <c r="A36" s="140"/>
      <c r="B36" s="1559" t="s">
        <v>365</v>
      </c>
      <c r="C36" s="1559"/>
      <c r="D36" s="1559"/>
      <c r="E36" s="154"/>
      <c r="F36" s="154"/>
      <c r="G36" s="154"/>
      <c r="H36" s="154"/>
      <c r="I36" s="154"/>
      <c r="J36" s="155"/>
      <c r="K36" s="155"/>
      <c r="L36" s="155"/>
      <c r="M36" s="155"/>
      <c r="N36" s="155"/>
      <c r="O36" s="155"/>
      <c r="P36" s="155"/>
      <c r="Q36" s="156"/>
    </row>
    <row r="37" spans="1:29" s="138" customFormat="1" ht="18" customHeight="1">
      <c r="A37" s="157"/>
      <c r="B37" s="1555" t="s">
        <v>35</v>
      </c>
      <c r="C37" s="1555"/>
      <c r="D37" s="1555" t="s">
        <v>366</v>
      </c>
      <c r="E37" s="1555"/>
      <c r="F37" s="1555"/>
      <c r="G37" s="1555"/>
      <c r="H37" s="1555"/>
      <c r="I37" s="1555"/>
      <c r="J37" s="1555" t="s">
        <v>367</v>
      </c>
      <c r="K37" s="1555"/>
      <c r="L37" s="1555"/>
      <c r="M37" s="1555"/>
      <c r="N37" s="1555"/>
      <c r="O37" s="1555"/>
      <c r="P37" s="1556" t="s">
        <v>368</v>
      </c>
      <c r="Q37" s="1556"/>
      <c r="R37" s="134"/>
    </row>
    <row r="38" spans="1:29" ht="18" customHeight="1">
      <c r="A38" s="158"/>
      <c r="B38" s="158"/>
      <c r="C38" s="159"/>
      <c r="D38" s="158"/>
      <c r="E38" s="158"/>
      <c r="F38" s="158"/>
      <c r="G38" s="158"/>
      <c r="H38" s="160"/>
      <c r="I38" s="158"/>
      <c r="J38" s="158"/>
      <c r="K38" s="158"/>
      <c r="L38" s="158"/>
      <c r="M38" s="161"/>
      <c r="N38" s="161"/>
      <c r="O38" s="161"/>
      <c r="P38" s="161"/>
      <c r="Q38" s="162"/>
    </row>
    <row r="39" spans="1:29" ht="18" customHeight="1">
      <c r="A39" s="158"/>
      <c r="B39" s="158"/>
      <c r="C39" s="159"/>
      <c r="D39" s="158"/>
      <c r="E39" s="158"/>
      <c r="F39" s="158"/>
      <c r="G39" s="158"/>
      <c r="H39" s="160"/>
      <c r="I39" s="158"/>
      <c r="J39" s="158"/>
      <c r="K39" s="158"/>
      <c r="L39" s="158"/>
      <c r="M39" s="161"/>
      <c r="N39" s="161"/>
      <c r="O39" s="161"/>
      <c r="P39" s="161"/>
      <c r="Q39" s="162"/>
    </row>
    <row r="40" spans="1:29" ht="18" customHeight="1">
      <c r="A40" s="158"/>
      <c r="B40" s="158"/>
      <c r="C40" s="159"/>
      <c r="D40" s="158"/>
      <c r="E40" s="158"/>
      <c r="F40" s="158"/>
      <c r="G40" s="158"/>
      <c r="H40" s="160"/>
      <c r="I40" s="158"/>
      <c r="J40" s="158"/>
      <c r="K40" s="158"/>
      <c r="L40" s="158"/>
      <c r="M40" s="161"/>
      <c r="N40" s="161"/>
      <c r="O40" s="161"/>
      <c r="P40" s="161"/>
      <c r="Q40" s="162"/>
      <c r="R40" s="158"/>
      <c r="S40" s="161"/>
      <c r="T40" s="161"/>
      <c r="U40" s="161"/>
      <c r="V40" s="161"/>
      <c r="W40" s="161"/>
      <c r="X40" s="163"/>
      <c r="Y40" s="163"/>
      <c r="Z40" s="163"/>
      <c r="AA40" s="163"/>
      <c r="AB40" s="163"/>
      <c r="AC40" s="163"/>
    </row>
    <row r="41" spans="1:29" ht="18" customHeight="1">
      <c r="A41" s="158"/>
      <c r="B41" s="158"/>
      <c r="C41" s="159"/>
      <c r="D41" s="158"/>
      <c r="E41" s="158"/>
      <c r="F41" s="158"/>
      <c r="G41" s="158"/>
      <c r="H41" s="160"/>
      <c r="I41" s="158"/>
      <c r="J41" s="158"/>
      <c r="K41" s="158"/>
      <c r="L41" s="158"/>
      <c r="M41" s="161"/>
      <c r="N41" s="161"/>
      <c r="O41" s="161"/>
      <c r="P41" s="161"/>
      <c r="Q41" s="162"/>
      <c r="R41" s="158"/>
      <c r="S41" s="161"/>
      <c r="T41" s="161"/>
      <c r="U41" s="161"/>
      <c r="V41" s="161"/>
      <c r="W41" s="161"/>
      <c r="X41" s="163"/>
      <c r="Y41" s="163"/>
      <c r="Z41" s="163"/>
      <c r="AA41" s="163"/>
      <c r="AB41" s="163"/>
      <c r="AC41" s="163"/>
    </row>
    <row r="42" spans="1:29" ht="18" customHeight="1">
      <c r="A42" s="158"/>
      <c r="B42" s="158"/>
      <c r="C42" s="159"/>
      <c r="D42" s="158"/>
      <c r="E42" s="158"/>
      <c r="F42" s="158"/>
      <c r="G42" s="158"/>
      <c r="H42" s="160"/>
      <c r="I42" s="158"/>
      <c r="J42" s="158"/>
      <c r="K42" s="158"/>
      <c r="L42" s="158"/>
      <c r="M42" s="161"/>
      <c r="N42" s="161"/>
      <c r="O42" s="161"/>
      <c r="P42" s="161"/>
      <c r="Q42" s="162"/>
      <c r="R42" s="158"/>
      <c r="S42" s="161"/>
      <c r="T42" s="161"/>
      <c r="U42" s="161"/>
      <c r="V42" s="161"/>
      <c r="W42" s="161"/>
      <c r="X42" s="163"/>
      <c r="Y42" s="163"/>
      <c r="Z42" s="163"/>
      <c r="AA42" s="163"/>
      <c r="AB42" s="163"/>
      <c r="AC42" s="163"/>
    </row>
    <row r="43" spans="1:29" ht="18" customHeight="1">
      <c r="A43" s="158"/>
      <c r="B43" s="158"/>
      <c r="C43" s="159"/>
      <c r="D43" s="158"/>
      <c r="E43" s="158"/>
      <c r="F43" s="158"/>
      <c r="G43" s="158"/>
      <c r="H43" s="160"/>
      <c r="I43" s="158"/>
      <c r="J43" s="158"/>
      <c r="K43" s="158"/>
      <c r="L43" s="158"/>
      <c r="M43" s="161"/>
      <c r="N43" s="161"/>
      <c r="O43" s="161"/>
      <c r="P43" s="161"/>
      <c r="Q43" s="162"/>
      <c r="R43" s="158"/>
      <c r="S43" s="161"/>
      <c r="T43" s="161"/>
      <c r="U43" s="161"/>
      <c r="V43" s="161"/>
      <c r="W43" s="161"/>
      <c r="X43" s="163"/>
      <c r="Y43" s="163"/>
      <c r="Z43" s="163"/>
      <c r="AA43" s="163"/>
      <c r="AB43" s="163"/>
      <c r="AC43" s="163"/>
    </row>
    <row r="44" spans="1:29" ht="18" customHeight="1">
      <c r="A44" s="158"/>
      <c r="B44" s="158"/>
      <c r="C44" s="159"/>
      <c r="D44" s="158"/>
      <c r="E44" s="158"/>
      <c r="F44" s="158"/>
      <c r="G44" s="158"/>
      <c r="H44" s="160"/>
      <c r="I44" s="158"/>
      <c r="J44" s="158"/>
      <c r="K44" s="158"/>
      <c r="L44" s="158"/>
      <c r="M44" s="161"/>
      <c r="N44" s="161"/>
      <c r="O44" s="161"/>
      <c r="P44" s="161"/>
      <c r="Q44" s="162"/>
      <c r="R44" s="158"/>
      <c r="S44" s="161"/>
      <c r="T44" s="161"/>
      <c r="U44" s="161"/>
      <c r="V44" s="161"/>
      <c r="W44" s="161"/>
      <c r="X44" s="163"/>
      <c r="Y44" s="163"/>
      <c r="Z44" s="163"/>
      <c r="AA44" s="163"/>
      <c r="AB44" s="163"/>
      <c r="AC44" s="163"/>
    </row>
    <row r="45" spans="1:29" ht="18" customHeight="1">
      <c r="A45" s="158"/>
      <c r="B45" s="158"/>
      <c r="C45" s="159"/>
      <c r="D45" s="158"/>
      <c r="E45" s="158"/>
      <c r="F45" s="158"/>
      <c r="G45" s="158"/>
      <c r="H45" s="160"/>
      <c r="I45" s="158"/>
      <c r="J45" s="158"/>
      <c r="K45" s="158"/>
      <c r="L45" s="158"/>
      <c r="M45" s="161"/>
      <c r="N45" s="161"/>
      <c r="O45" s="161"/>
      <c r="P45" s="161"/>
      <c r="Q45" s="162"/>
      <c r="R45" s="158"/>
      <c r="S45" s="161"/>
      <c r="T45" s="161"/>
      <c r="U45" s="161"/>
      <c r="V45" s="161"/>
      <c r="W45" s="161"/>
      <c r="X45" s="163"/>
      <c r="Y45" s="163"/>
      <c r="Z45" s="163"/>
      <c r="AA45" s="163"/>
      <c r="AB45" s="163"/>
      <c r="AC45" s="163"/>
    </row>
    <row r="46" spans="1:29" ht="18" customHeight="1">
      <c r="A46" s="158"/>
      <c r="B46" s="158"/>
      <c r="C46" s="159"/>
      <c r="D46" s="158"/>
      <c r="E46" s="158"/>
      <c r="F46" s="158"/>
      <c r="G46" s="158"/>
      <c r="H46" s="160"/>
      <c r="I46" s="158"/>
      <c r="J46" s="158"/>
      <c r="K46" s="158"/>
      <c r="L46" s="158"/>
      <c r="M46" s="161"/>
      <c r="N46" s="161"/>
      <c r="O46" s="161"/>
      <c r="P46" s="161"/>
      <c r="Q46" s="162"/>
      <c r="R46" s="158"/>
      <c r="S46" s="161"/>
      <c r="T46" s="161"/>
      <c r="U46" s="161"/>
      <c r="V46" s="161"/>
      <c r="W46" s="161"/>
      <c r="X46" s="163"/>
      <c r="Y46" s="163"/>
      <c r="Z46" s="163"/>
      <c r="AA46" s="163"/>
      <c r="AB46" s="163"/>
      <c r="AC46" s="163"/>
    </row>
    <row r="47" spans="1:29" ht="18" customHeight="1">
      <c r="A47" s="158"/>
      <c r="B47" s="158"/>
      <c r="C47" s="159"/>
      <c r="D47" s="158"/>
      <c r="E47" s="158"/>
      <c r="F47" s="158"/>
      <c r="G47" s="158"/>
      <c r="H47" s="160"/>
      <c r="I47" s="158"/>
      <c r="J47" s="158"/>
      <c r="K47" s="158"/>
      <c r="L47" s="158"/>
      <c r="M47" s="161"/>
      <c r="N47" s="161"/>
      <c r="O47" s="161"/>
      <c r="P47" s="161"/>
      <c r="Q47" s="162"/>
      <c r="R47" s="158"/>
      <c r="S47" s="161"/>
      <c r="T47" s="161"/>
      <c r="U47" s="161"/>
      <c r="V47" s="161"/>
      <c r="W47" s="161"/>
      <c r="X47" s="163"/>
      <c r="Y47" s="163"/>
      <c r="Z47" s="163"/>
      <c r="AA47" s="163"/>
      <c r="AB47" s="163"/>
      <c r="AC47" s="163"/>
    </row>
    <row r="48" spans="1:29" ht="18" customHeight="1">
      <c r="A48" s="158"/>
      <c r="B48" s="158"/>
      <c r="C48" s="159"/>
      <c r="D48" s="158"/>
      <c r="E48" s="158"/>
      <c r="F48" s="158"/>
      <c r="G48" s="158"/>
      <c r="H48" s="160"/>
      <c r="I48" s="158"/>
      <c r="J48" s="158"/>
      <c r="K48" s="158"/>
      <c r="L48" s="158"/>
      <c r="M48" s="161"/>
      <c r="N48" s="161"/>
      <c r="O48" s="161"/>
      <c r="P48" s="161"/>
      <c r="Q48" s="162"/>
      <c r="R48" s="158"/>
      <c r="S48" s="161"/>
      <c r="T48" s="161"/>
      <c r="U48" s="161"/>
      <c r="V48" s="161"/>
      <c r="W48" s="161"/>
      <c r="X48" s="163"/>
      <c r="Y48" s="163"/>
      <c r="Z48" s="163"/>
      <c r="AA48" s="163"/>
      <c r="AB48" s="163"/>
      <c r="AC48" s="163"/>
    </row>
    <row r="49" spans="1:29" ht="18" customHeight="1">
      <c r="A49" s="158"/>
      <c r="B49" s="158"/>
      <c r="C49" s="159"/>
      <c r="D49" s="158"/>
      <c r="E49" s="158"/>
      <c r="F49" s="158"/>
      <c r="G49" s="158"/>
      <c r="H49" s="160"/>
      <c r="I49" s="158"/>
      <c r="J49" s="158"/>
      <c r="K49" s="158"/>
      <c r="L49" s="158"/>
      <c r="M49" s="161"/>
      <c r="N49" s="161"/>
      <c r="O49" s="161"/>
      <c r="P49" s="161"/>
      <c r="Q49" s="162"/>
      <c r="R49" s="158"/>
      <c r="S49" s="161"/>
      <c r="T49" s="161"/>
      <c r="U49" s="161"/>
      <c r="V49" s="161"/>
      <c r="W49" s="161"/>
      <c r="X49" s="163"/>
      <c r="Y49" s="163"/>
      <c r="Z49" s="163"/>
      <c r="AA49" s="163"/>
      <c r="AB49" s="163"/>
      <c r="AC49" s="163"/>
    </row>
    <row r="50" spans="1:29" ht="18" customHeight="1">
      <c r="A50" s="158"/>
      <c r="B50" s="158"/>
      <c r="C50" s="159"/>
      <c r="D50" s="158"/>
      <c r="E50" s="158"/>
      <c r="F50" s="158"/>
      <c r="G50" s="158"/>
      <c r="H50" s="160"/>
      <c r="I50" s="158"/>
      <c r="J50" s="158"/>
      <c r="K50" s="158"/>
      <c r="L50" s="158"/>
      <c r="M50" s="161"/>
      <c r="N50" s="161"/>
      <c r="O50" s="161"/>
      <c r="P50" s="161"/>
      <c r="Q50" s="162"/>
      <c r="R50" s="158"/>
      <c r="S50" s="161"/>
      <c r="T50" s="161"/>
      <c r="U50" s="161"/>
      <c r="V50" s="161"/>
      <c r="W50" s="161"/>
      <c r="X50" s="163"/>
      <c r="Y50" s="163"/>
      <c r="Z50" s="163"/>
      <c r="AA50" s="163"/>
      <c r="AB50" s="163"/>
      <c r="AC50" s="163"/>
    </row>
    <row r="51" spans="1:29" ht="18" customHeight="1">
      <c r="A51" s="158"/>
      <c r="B51" s="158"/>
      <c r="C51" s="159"/>
      <c r="D51" s="158"/>
      <c r="E51" s="158"/>
      <c r="F51" s="158"/>
      <c r="G51" s="158"/>
      <c r="H51" s="160"/>
      <c r="I51" s="158"/>
      <c r="J51" s="158"/>
      <c r="K51" s="158"/>
      <c r="L51" s="158"/>
      <c r="M51" s="161"/>
      <c r="N51" s="161"/>
      <c r="O51" s="161"/>
      <c r="P51" s="161"/>
      <c r="Q51" s="162"/>
      <c r="R51" s="158"/>
      <c r="S51" s="161"/>
      <c r="T51" s="161"/>
      <c r="U51" s="161"/>
      <c r="V51" s="161"/>
      <c r="W51" s="161"/>
      <c r="X51" s="163"/>
      <c r="Y51" s="163"/>
      <c r="Z51" s="163"/>
      <c r="AA51" s="163"/>
      <c r="AB51" s="163"/>
      <c r="AC51" s="163"/>
    </row>
    <row r="52" spans="1:29" ht="18" customHeight="1">
      <c r="A52" s="158"/>
      <c r="B52" s="158"/>
      <c r="C52" s="159"/>
      <c r="D52" s="158"/>
      <c r="E52" s="158"/>
      <c r="F52" s="158"/>
      <c r="G52" s="158"/>
      <c r="H52" s="160"/>
      <c r="I52" s="158"/>
      <c r="J52" s="158"/>
      <c r="K52" s="158"/>
      <c r="L52" s="158"/>
      <c r="M52" s="161"/>
      <c r="N52" s="161"/>
      <c r="O52" s="161"/>
      <c r="P52" s="161"/>
      <c r="Q52" s="162"/>
      <c r="R52" s="158"/>
      <c r="S52" s="161"/>
      <c r="T52" s="161"/>
      <c r="U52" s="161"/>
      <c r="V52" s="161"/>
      <c r="W52" s="161"/>
      <c r="X52" s="163"/>
      <c r="Y52" s="163"/>
      <c r="Z52" s="163"/>
      <c r="AA52" s="163"/>
      <c r="AB52" s="163"/>
      <c r="AC52" s="163"/>
    </row>
    <row r="53" spans="1:29" ht="18" customHeight="1">
      <c r="A53" s="158"/>
      <c r="B53" s="158"/>
      <c r="C53" s="159"/>
      <c r="D53" s="158"/>
      <c r="E53" s="158"/>
      <c r="F53" s="158"/>
      <c r="G53" s="158"/>
      <c r="H53" s="160"/>
      <c r="I53" s="158"/>
      <c r="J53" s="158"/>
      <c r="K53" s="158"/>
      <c r="L53" s="158"/>
      <c r="M53" s="161"/>
      <c r="N53" s="161"/>
      <c r="O53" s="161"/>
      <c r="P53" s="161"/>
      <c r="Q53" s="162"/>
      <c r="R53" s="158"/>
      <c r="S53" s="161"/>
      <c r="T53" s="161"/>
      <c r="U53" s="161"/>
      <c r="V53" s="161"/>
      <c r="W53" s="161"/>
      <c r="X53" s="163"/>
      <c r="Y53" s="163"/>
      <c r="Z53" s="163"/>
      <c r="AA53" s="163"/>
      <c r="AB53" s="163"/>
      <c r="AC53" s="163"/>
    </row>
    <row r="54" spans="1:29" ht="18" customHeight="1">
      <c r="A54" s="158"/>
      <c r="B54" s="158"/>
      <c r="C54" s="159"/>
      <c r="D54" s="158"/>
      <c r="E54" s="158"/>
      <c r="F54" s="158"/>
      <c r="G54" s="158"/>
      <c r="H54" s="160"/>
      <c r="I54" s="158"/>
      <c r="J54" s="158"/>
      <c r="K54" s="158"/>
      <c r="L54" s="158"/>
      <c r="M54" s="161"/>
      <c r="N54" s="161"/>
      <c r="O54" s="161"/>
      <c r="P54" s="161"/>
      <c r="Q54" s="162"/>
      <c r="R54" s="158"/>
      <c r="S54" s="161"/>
      <c r="T54" s="161"/>
      <c r="U54" s="161"/>
      <c r="V54" s="161"/>
      <c r="W54" s="161"/>
      <c r="X54" s="163"/>
      <c r="Y54" s="163"/>
      <c r="Z54" s="163"/>
      <c r="AA54" s="163"/>
      <c r="AB54" s="163"/>
      <c r="AC54" s="163"/>
    </row>
    <row r="55" spans="1:29" ht="18" customHeight="1">
      <c r="A55" s="158"/>
      <c r="B55" s="158"/>
      <c r="C55" s="159"/>
      <c r="D55" s="158"/>
      <c r="E55" s="158"/>
      <c r="F55" s="158"/>
      <c r="G55" s="158"/>
      <c r="H55" s="160"/>
      <c r="I55" s="158"/>
      <c r="J55" s="158"/>
      <c r="K55" s="158"/>
      <c r="L55" s="158"/>
      <c r="M55" s="161"/>
      <c r="N55" s="161"/>
      <c r="O55" s="161"/>
      <c r="P55" s="161"/>
      <c r="Q55" s="162"/>
      <c r="R55" s="158"/>
      <c r="S55" s="161"/>
      <c r="T55" s="161"/>
      <c r="U55" s="161"/>
      <c r="V55" s="161"/>
      <c r="W55" s="161"/>
      <c r="X55" s="163"/>
      <c r="Y55" s="163"/>
      <c r="Z55" s="163"/>
      <c r="AA55" s="163"/>
      <c r="AB55" s="163"/>
      <c r="AC55" s="163"/>
    </row>
    <row r="56" spans="1:29" ht="18" customHeight="1">
      <c r="A56" s="158"/>
      <c r="B56" s="158"/>
      <c r="C56" s="159"/>
      <c r="D56" s="158"/>
      <c r="E56" s="158"/>
      <c r="F56" s="158"/>
      <c r="G56" s="158"/>
      <c r="H56" s="160"/>
      <c r="I56" s="158"/>
      <c r="J56" s="158"/>
      <c r="K56" s="158"/>
      <c r="L56" s="158"/>
      <c r="M56" s="161"/>
      <c r="N56" s="161"/>
      <c r="O56" s="161"/>
      <c r="P56" s="161"/>
      <c r="Q56" s="162"/>
    </row>
    <row r="57" spans="1:29" ht="18" customHeight="1">
      <c r="A57" s="158"/>
      <c r="B57" s="158"/>
      <c r="C57" s="159"/>
      <c r="D57" s="158"/>
      <c r="E57" s="158"/>
      <c r="F57" s="158"/>
      <c r="G57" s="158"/>
      <c r="H57" s="160"/>
      <c r="I57" s="158"/>
      <c r="J57" s="158"/>
      <c r="K57" s="158"/>
      <c r="L57" s="158"/>
      <c r="M57" s="161"/>
      <c r="N57" s="161"/>
      <c r="O57" s="161"/>
      <c r="P57" s="161"/>
      <c r="Q57" s="162"/>
    </row>
    <row r="58" spans="1:29" ht="18" customHeight="1">
      <c r="A58" s="158"/>
      <c r="B58" s="158"/>
      <c r="C58" s="159"/>
      <c r="D58" s="158"/>
      <c r="E58" s="158"/>
      <c r="F58" s="158"/>
      <c r="G58" s="158"/>
      <c r="H58" s="160"/>
      <c r="I58" s="158"/>
      <c r="J58" s="158"/>
      <c r="K58" s="158"/>
      <c r="L58" s="158"/>
      <c r="M58" s="161"/>
      <c r="N58" s="161"/>
      <c r="O58" s="161"/>
      <c r="P58" s="161"/>
      <c r="Q58" s="162"/>
    </row>
    <row r="59" spans="1:29" ht="18" customHeight="1">
      <c r="A59" s="158"/>
      <c r="B59" s="158"/>
      <c r="C59" s="159"/>
      <c r="D59" s="158"/>
      <c r="E59" s="158"/>
      <c r="F59" s="158"/>
      <c r="G59" s="158"/>
      <c r="H59" s="158"/>
      <c r="I59" s="158"/>
      <c r="J59" s="158"/>
      <c r="K59" s="158"/>
      <c r="L59" s="158"/>
      <c r="M59" s="161"/>
      <c r="N59" s="161"/>
      <c r="O59" s="161"/>
      <c r="P59" s="161"/>
      <c r="Q59" s="162"/>
    </row>
    <row r="60" spans="1:29" ht="18" customHeight="1">
      <c r="A60" s="158"/>
      <c r="B60" s="158"/>
      <c r="C60" s="159"/>
      <c r="D60" s="158"/>
      <c r="E60" s="158"/>
      <c r="F60" s="158"/>
      <c r="G60" s="158"/>
      <c r="H60" s="160"/>
      <c r="I60" s="158"/>
      <c r="J60" s="158"/>
      <c r="K60" s="158"/>
      <c r="L60" s="158"/>
      <c r="M60" s="161"/>
      <c r="N60" s="161"/>
      <c r="O60" s="161"/>
      <c r="P60" s="161"/>
      <c r="Q60" s="162"/>
    </row>
    <row r="61" spans="1:29" ht="18" customHeight="1">
      <c r="A61" s="158"/>
      <c r="B61" s="158"/>
      <c r="C61" s="159"/>
      <c r="D61" s="158"/>
      <c r="E61" s="158"/>
      <c r="F61" s="158"/>
      <c r="G61" s="158"/>
      <c r="H61" s="160"/>
      <c r="I61" s="158"/>
      <c r="J61" s="158"/>
      <c r="K61" s="158"/>
      <c r="L61" s="158"/>
      <c r="M61" s="161"/>
      <c r="N61" s="161"/>
      <c r="O61" s="161"/>
      <c r="P61" s="161"/>
      <c r="Q61" s="162"/>
    </row>
    <row r="62" spans="1:29">
      <c r="A62" s="158"/>
      <c r="B62" s="158"/>
      <c r="C62" s="159"/>
      <c r="D62" s="158"/>
      <c r="E62" s="158"/>
      <c r="F62" s="158"/>
      <c r="G62" s="158"/>
      <c r="H62" s="160"/>
      <c r="I62" s="158"/>
      <c r="J62" s="158"/>
      <c r="K62" s="158"/>
      <c r="L62" s="158"/>
      <c r="M62" s="161"/>
      <c r="N62" s="161"/>
      <c r="O62" s="161"/>
      <c r="P62" s="161"/>
      <c r="Q62" s="162"/>
    </row>
    <row r="63" spans="1:29" s="164" customFormat="1" ht="15.75">
      <c r="A63" s="158"/>
      <c r="B63" s="158"/>
      <c r="C63" s="159"/>
      <c r="D63" s="158"/>
      <c r="E63" s="158"/>
      <c r="F63" s="158"/>
      <c r="G63" s="158"/>
      <c r="H63" s="160"/>
      <c r="I63" s="158"/>
      <c r="J63" s="158"/>
      <c r="K63" s="158"/>
      <c r="L63" s="158"/>
      <c r="M63" s="161"/>
      <c r="N63" s="161"/>
      <c r="O63" s="161"/>
      <c r="P63" s="161"/>
      <c r="Q63" s="162"/>
    </row>
    <row r="64" spans="1:29" s="164" customFormat="1" ht="15.75">
      <c r="A64" s="158"/>
      <c r="B64" s="158"/>
      <c r="C64" s="159"/>
      <c r="D64" s="158"/>
      <c r="E64" s="158"/>
      <c r="F64" s="158"/>
      <c r="G64" s="158"/>
      <c r="H64" s="160"/>
      <c r="I64" s="158"/>
      <c r="J64" s="158"/>
      <c r="K64" s="158"/>
      <c r="L64" s="158"/>
      <c r="M64" s="161"/>
      <c r="N64" s="161"/>
      <c r="O64" s="161"/>
      <c r="P64" s="161"/>
      <c r="Q64" s="162"/>
    </row>
    <row r="65" spans="1:17">
      <c r="A65" s="158"/>
      <c r="B65" s="158"/>
      <c r="C65" s="159"/>
      <c r="D65" s="158"/>
      <c r="E65" s="158"/>
      <c r="F65" s="158"/>
      <c r="G65" s="158"/>
      <c r="H65" s="160"/>
      <c r="I65" s="158"/>
      <c r="J65" s="158"/>
      <c r="K65" s="158"/>
      <c r="L65" s="158"/>
      <c r="M65" s="161"/>
      <c r="N65" s="161"/>
      <c r="O65" s="161"/>
      <c r="P65" s="161"/>
      <c r="Q65" s="162"/>
    </row>
    <row r="66" spans="1:17">
      <c r="A66" s="158"/>
      <c r="B66" s="158"/>
      <c r="C66" s="159"/>
      <c r="D66" s="158"/>
      <c r="E66" s="158"/>
      <c r="F66" s="158"/>
      <c r="G66" s="158"/>
      <c r="H66" s="160"/>
      <c r="I66" s="158"/>
      <c r="J66" s="158"/>
      <c r="K66" s="158"/>
      <c r="L66" s="158"/>
      <c r="M66" s="161"/>
      <c r="N66" s="161"/>
      <c r="O66" s="161"/>
      <c r="P66" s="161"/>
      <c r="Q66" s="162"/>
    </row>
    <row r="67" spans="1:17">
      <c r="A67" s="158"/>
      <c r="B67" s="158"/>
      <c r="C67" s="159"/>
      <c r="D67" s="158"/>
      <c r="E67" s="158"/>
      <c r="F67" s="158"/>
      <c r="G67" s="158"/>
      <c r="H67" s="160"/>
      <c r="I67" s="158"/>
      <c r="J67" s="158"/>
      <c r="K67" s="158"/>
      <c r="L67" s="158"/>
      <c r="M67" s="161"/>
      <c r="N67" s="161"/>
      <c r="O67" s="161"/>
      <c r="P67" s="161"/>
      <c r="Q67" s="162"/>
    </row>
    <row r="68" spans="1:17">
      <c r="A68" s="158"/>
      <c r="B68" s="158"/>
      <c r="C68" s="159"/>
      <c r="D68" s="158"/>
      <c r="E68" s="158"/>
      <c r="F68" s="158"/>
      <c r="G68" s="158"/>
      <c r="H68" s="160"/>
      <c r="I68" s="158"/>
      <c r="J68" s="158"/>
      <c r="K68" s="158"/>
      <c r="L68" s="158"/>
      <c r="M68" s="161"/>
      <c r="N68" s="161"/>
      <c r="O68" s="161"/>
      <c r="P68" s="161"/>
      <c r="Q68" s="162"/>
    </row>
    <row r="69" spans="1:17">
      <c r="A69" s="158"/>
      <c r="B69" s="158"/>
      <c r="C69" s="159"/>
      <c r="D69" s="158"/>
      <c r="E69" s="160"/>
      <c r="F69" s="160"/>
      <c r="G69" s="160"/>
      <c r="H69" s="160"/>
      <c r="I69" s="158"/>
      <c r="J69" s="158"/>
      <c r="K69" s="158"/>
      <c r="L69" s="158"/>
      <c r="M69" s="161"/>
      <c r="N69" s="161"/>
      <c r="O69" s="161"/>
      <c r="P69" s="161"/>
      <c r="Q69" s="162"/>
    </row>
    <row r="70" spans="1:17">
      <c r="A70" s="158"/>
      <c r="B70" s="158"/>
      <c r="C70" s="159"/>
      <c r="D70" s="158"/>
      <c r="E70" s="158"/>
      <c r="F70" s="158"/>
      <c r="G70" s="158"/>
      <c r="H70" s="160"/>
      <c r="I70" s="158"/>
      <c r="J70" s="158"/>
      <c r="K70" s="158"/>
      <c r="L70" s="158"/>
      <c r="M70" s="161"/>
      <c r="N70" s="161"/>
      <c r="O70" s="161"/>
      <c r="P70" s="161"/>
      <c r="Q70" s="162"/>
    </row>
    <row r="71" spans="1:17">
      <c r="A71" s="158"/>
      <c r="B71" s="158"/>
      <c r="C71" s="159"/>
      <c r="D71" s="158"/>
      <c r="E71" s="158"/>
      <c r="F71" s="158"/>
      <c r="G71" s="158"/>
      <c r="H71" s="160"/>
      <c r="I71" s="158"/>
      <c r="J71" s="158"/>
      <c r="K71" s="158"/>
      <c r="L71" s="158"/>
      <c r="M71" s="161"/>
      <c r="N71" s="161"/>
      <c r="O71" s="161"/>
      <c r="P71" s="161"/>
      <c r="Q71" s="162"/>
    </row>
    <row r="72" spans="1:17">
      <c r="A72" s="158"/>
      <c r="B72" s="158"/>
      <c r="C72" s="159"/>
      <c r="D72" s="158"/>
      <c r="E72" s="158"/>
      <c r="F72" s="158"/>
      <c r="G72" s="158"/>
      <c r="H72" s="160"/>
      <c r="I72" s="158"/>
      <c r="J72" s="158"/>
      <c r="K72" s="158"/>
      <c r="L72" s="158"/>
      <c r="M72" s="161"/>
      <c r="N72" s="161"/>
      <c r="O72" s="161"/>
      <c r="P72" s="161"/>
      <c r="Q72" s="162"/>
    </row>
    <row r="73" spans="1:17">
      <c r="A73" s="158"/>
      <c r="B73" s="158"/>
      <c r="C73" s="159"/>
      <c r="D73" s="158"/>
      <c r="E73" s="158"/>
      <c r="F73" s="158"/>
      <c r="G73" s="158"/>
      <c r="H73" s="160"/>
      <c r="I73" s="158"/>
      <c r="J73" s="158"/>
      <c r="K73" s="158"/>
      <c r="L73" s="158"/>
      <c r="M73" s="161"/>
      <c r="N73" s="161"/>
      <c r="O73" s="161"/>
      <c r="P73" s="161"/>
      <c r="Q73" s="162"/>
    </row>
    <row r="74" spans="1:17">
      <c r="A74" s="158"/>
      <c r="B74" s="158"/>
      <c r="C74" s="159"/>
      <c r="D74" s="158"/>
      <c r="E74" s="158"/>
      <c r="F74" s="158"/>
      <c r="G74" s="158"/>
      <c r="H74" s="160"/>
      <c r="I74" s="158"/>
      <c r="J74" s="158"/>
      <c r="K74" s="158"/>
      <c r="L74" s="158"/>
      <c r="M74" s="161"/>
      <c r="N74" s="161"/>
      <c r="O74" s="161"/>
      <c r="P74" s="161"/>
      <c r="Q74" s="162"/>
    </row>
    <row r="75" spans="1:17">
      <c r="A75" s="158"/>
      <c r="B75" s="158"/>
      <c r="C75" s="159"/>
      <c r="D75" s="158"/>
      <c r="E75" s="158"/>
      <c r="F75" s="158"/>
      <c r="G75" s="158"/>
      <c r="H75" s="160"/>
      <c r="I75" s="158"/>
      <c r="J75" s="158"/>
      <c r="K75" s="158"/>
      <c r="L75" s="158"/>
      <c r="M75" s="161"/>
      <c r="N75" s="161"/>
      <c r="O75" s="161"/>
      <c r="P75" s="161"/>
      <c r="Q75" s="162"/>
    </row>
    <row r="76" spans="1:17">
      <c r="E76" s="134"/>
      <c r="F76" s="134"/>
      <c r="G76" s="134"/>
    </row>
    <row r="77" spans="1:17">
      <c r="E77" s="134"/>
      <c r="F77" s="134"/>
      <c r="G77" s="134"/>
    </row>
    <row r="78" spans="1:17">
      <c r="E78" s="134"/>
      <c r="F78" s="134"/>
      <c r="G78" s="134"/>
    </row>
    <row r="79" spans="1:17">
      <c r="E79" s="134"/>
      <c r="F79" s="134"/>
      <c r="G79" s="134"/>
    </row>
    <row r="80" spans="1:17" ht="15.75">
      <c r="A80" s="165"/>
      <c r="Q80" s="166"/>
    </row>
    <row r="81" spans="1:17" ht="15.75">
      <c r="A81" s="167"/>
      <c r="Q81" s="166"/>
    </row>
    <row r="82" spans="1:17">
      <c r="H82" s="133"/>
      <c r="I82" s="133"/>
      <c r="P82" s="133"/>
    </row>
    <row r="83" spans="1:17">
      <c r="J83" s="133"/>
      <c r="K83" s="133"/>
      <c r="L83" s="133"/>
      <c r="M83" s="133"/>
      <c r="N83" s="133"/>
      <c r="Q83" s="133"/>
    </row>
    <row r="84" spans="1:17">
      <c r="J84" s="133"/>
      <c r="K84" s="133"/>
      <c r="L84" s="133"/>
      <c r="M84" s="133"/>
      <c r="N84" s="133"/>
      <c r="Q84" s="133"/>
    </row>
    <row r="85" spans="1:17">
      <c r="J85" s="133"/>
      <c r="K85" s="133"/>
      <c r="L85" s="133"/>
      <c r="M85" s="133"/>
      <c r="N85" s="133"/>
      <c r="Q85" s="133"/>
    </row>
    <row r="86" spans="1:17" ht="15.75">
      <c r="J86" s="133"/>
      <c r="K86" s="133"/>
      <c r="L86" s="133"/>
      <c r="M86" s="133"/>
      <c r="N86" s="133"/>
      <c r="O86" s="168"/>
      <c r="P86" s="164"/>
      <c r="Q86" s="167"/>
    </row>
    <row r="88" spans="1:17">
      <c r="B88" s="133"/>
      <c r="H88" s="133"/>
      <c r="I88" s="135"/>
    </row>
    <row r="89" spans="1:17">
      <c r="B89" s="133"/>
      <c r="H89" s="133"/>
      <c r="I89" s="135"/>
    </row>
    <row r="90" spans="1:17">
      <c r="B90" s="133"/>
      <c r="H90" s="133"/>
      <c r="I90" s="135"/>
    </row>
  </sheetData>
  <mergeCells count="44">
    <mergeCell ref="A9:Q9"/>
    <mergeCell ref="B2:C2"/>
    <mergeCell ref="L3:P3"/>
    <mergeCell ref="L5:P5"/>
    <mergeCell ref="A7:Q7"/>
    <mergeCell ref="A8:Q8"/>
    <mergeCell ref="G14:H14"/>
    <mergeCell ref="A11:A12"/>
    <mergeCell ref="B11:B12"/>
    <mergeCell ref="C11:D12"/>
    <mergeCell ref="F11:F12"/>
    <mergeCell ref="G11:G12"/>
    <mergeCell ref="J11:N11"/>
    <mergeCell ref="O11:O12"/>
    <mergeCell ref="P11:P12"/>
    <mergeCell ref="Q11:Q12"/>
    <mergeCell ref="G13:H13"/>
    <mergeCell ref="I11:I12"/>
    <mergeCell ref="G26:H26"/>
    <mergeCell ref="G15:H15"/>
    <mergeCell ref="G16:H16"/>
    <mergeCell ref="G17:H17"/>
    <mergeCell ref="G18:H18"/>
    <mergeCell ref="G19:H19"/>
    <mergeCell ref="G20:H20"/>
    <mergeCell ref="G21:H21"/>
    <mergeCell ref="G22:H22"/>
    <mergeCell ref="G23:H23"/>
    <mergeCell ref="G24:H24"/>
    <mergeCell ref="G25:H25"/>
    <mergeCell ref="B36:D36"/>
    <mergeCell ref="B37:C37"/>
    <mergeCell ref="D37:I37"/>
    <mergeCell ref="G27:H27"/>
    <mergeCell ref="G28:H28"/>
    <mergeCell ref="G29:H29"/>
    <mergeCell ref="G30:H30"/>
    <mergeCell ref="G31:H31"/>
    <mergeCell ref="G32:H32"/>
    <mergeCell ref="J37:O37"/>
    <mergeCell ref="P37:Q37"/>
    <mergeCell ref="G33:H33"/>
    <mergeCell ref="G34:H34"/>
    <mergeCell ref="G35:H35"/>
  </mergeCells>
  <pageMargins left="0.69930555555555596" right="0.69930555555555596"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5"/>
  <sheetViews>
    <sheetView zoomScale="96" zoomScaleNormal="96" workbookViewId="0">
      <selection activeCell="A54" sqref="A54:XFD54"/>
    </sheetView>
  </sheetViews>
  <sheetFormatPr defaultColWidth="9.140625" defaultRowHeight="15.75"/>
  <cols>
    <col min="1" max="1" width="4.7109375" style="59" customWidth="1"/>
    <col min="2" max="2" width="11.140625" style="20" customWidth="1"/>
    <col min="3" max="3" width="13.5703125" style="20" customWidth="1"/>
    <col min="4" max="4" width="10.140625" style="20" customWidth="1"/>
    <col min="5" max="5" width="6.42578125" style="59" bestFit="1" customWidth="1"/>
    <col min="6" max="6" width="11.28515625" style="59" bestFit="1" customWidth="1"/>
    <col min="7" max="7" width="11.28515625" style="20" bestFit="1" customWidth="1"/>
    <col min="8" max="12" width="5.140625" style="20" bestFit="1" customWidth="1"/>
    <col min="13" max="13" width="6.28515625" style="20" customWidth="1"/>
    <col min="14" max="14" width="8.7109375" style="20" customWidth="1"/>
    <col min="15" max="15" width="11" style="443" customWidth="1"/>
    <col min="16" max="16" width="71" style="444" customWidth="1"/>
    <col min="17" max="16384" width="9.140625" style="20"/>
  </cols>
  <sheetData>
    <row r="1" spans="1:19">
      <c r="G1" s="442"/>
      <c r="K1" s="1403"/>
      <c r="L1" s="1403"/>
      <c r="M1" s="1403"/>
      <c r="N1" s="1403"/>
      <c r="P1" s="444" t="s">
        <v>1035</v>
      </c>
    </row>
    <row r="2" spans="1:19" s="24" customFormat="1">
      <c r="A2" s="1402" t="s">
        <v>18</v>
      </c>
      <c r="B2" s="1402"/>
      <c r="C2" s="1402"/>
      <c r="D2" s="1402"/>
      <c r="E2" s="1402"/>
      <c r="F2" s="59"/>
      <c r="G2" s="445"/>
      <c r="H2" s="1401" t="s">
        <v>19</v>
      </c>
      <c r="I2" s="1401"/>
      <c r="J2" s="1401"/>
      <c r="K2" s="1401"/>
      <c r="L2" s="1401"/>
      <c r="M2" s="1401"/>
      <c r="N2" s="1401"/>
      <c r="O2" s="1401"/>
      <c r="P2" s="446"/>
    </row>
    <row r="3" spans="1:19">
      <c r="A3" s="1401" t="s">
        <v>20</v>
      </c>
      <c r="B3" s="1401"/>
      <c r="C3" s="1401"/>
      <c r="D3" s="1401"/>
      <c r="E3" s="1401"/>
      <c r="G3" s="442"/>
      <c r="H3" s="1401" t="s">
        <v>21</v>
      </c>
      <c r="I3" s="1401"/>
      <c r="J3" s="1401"/>
      <c r="K3" s="1401"/>
      <c r="L3" s="1401"/>
      <c r="M3" s="1401"/>
      <c r="N3" s="1401"/>
      <c r="O3" s="1401"/>
    </row>
    <row r="4" spans="1:19">
      <c r="G4" s="442"/>
      <c r="H4" s="1403" t="s">
        <v>868</v>
      </c>
      <c r="I4" s="1403"/>
      <c r="J4" s="1403"/>
      <c r="K4" s="1403"/>
      <c r="L4" s="1403"/>
      <c r="M4" s="1403"/>
      <c r="N4" s="1403"/>
      <c r="O4" s="1403"/>
    </row>
    <row r="5" spans="1:19">
      <c r="A5" s="1401" t="s">
        <v>0</v>
      </c>
      <c r="B5" s="1401"/>
      <c r="C5" s="1401"/>
      <c r="D5" s="1401"/>
      <c r="E5" s="1401"/>
      <c r="F5" s="1401"/>
      <c r="G5" s="1401"/>
      <c r="H5" s="1401"/>
      <c r="I5" s="1401"/>
      <c r="J5" s="1401"/>
      <c r="K5" s="1401"/>
      <c r="L5" s="1401"/>
      <c r="M5" s="1401"/>
      <c r="N5" s="1401"/>
      <c r="O5" s="1401"/>
    </row>
    <row r="6" spans="1:19">
      <c r="A6" s="1404" t="s">
        <v>380</v>
      </c>
      <c r="B6" s="1404"/>
      <c r="C6" s="1404"/>
      <c r="D6" s="1404"/>
      <c r="E6" s="1404"/>
      <c r="F6" s="1404"/>
      <c r="G6" s="1404"/>
      <c r="H6" s="1404"/>
      <c r="I6" s="1404"/>
      <c r="J6" s="1404"/>
      <c r="K6" s="1404"/>
      <c r="L6" s="1404"/>
      <c r="M6" s="1404"/>
      <c r="N6" s="1404"/>
      <c r="O6" s="447"/>
    </row>
    <row r="7" spans="1:19">
      <c r="A7" s="1404" t="s">
        <v>1036</v>
      </c>
      <c r="B7" s="1404"/>
      <c r="C7" s="1404"/>
      <c r="D7" s="1404"/>
      <c r="E7" s="1404"/>
      <c r="F7" s="1404"/>
      <c r="G7" s="1404"/>
      <c r="H7" s="1404"/>
      <c r="I7" s="1404"/>
      <c r="J7" s="1404"/>
      <c r="K7" s="1404"/>
      <c r="L7" s="1404"/>
      <c r="M7" s="1404"/>
      <c r="N7" s="1404"/>
      <c r="O7" s="447"/>
    </row>
    <row r="8" spans="1:19">
      <c r="A8" s="1404" t="s">
        <v>1037</v>
      </c>
      <c r="B8" s="1404"/>
      <c r="C8" s="1404"/>
      <c r="D8" s="1404"/>
      <c r="E8" s="1404"/>
      <c r="F8" s="1404"/>
      <c r="G8" s="1404"/>
      <c r="H8" s="1404"/>
      <c r="I8" s="1404"/>
      <c r="J8" s="1404"/>
      <c r="K8" s="1404"/>
      <c r="L8" s="1404"/>
      <c r="M8" s="1404"/>
      <c r="N8" s="1404"/>
      <c r="O8" s="447"/>
    </row>
    <row r="9" spans="1:19" s="335" customFormat="1">
      <c r="A9" s="1575" t="s">
        <v>1</v>
      </c>
      <c r="B9" s="1575" t="s">
        <v>2</v>
      </c>
      <c r="C9" s="1580" t="s">
        <v>3</v>
      </c>
      <c r="D9" s="1581"/>
      <c r="E9" s="1575" t="s">
        <v>4</v>
      </c>
      <c r="F9" s="1575" t="s">
        <v>5</v>
      </c>
      <c r="G9" s="1581" t="s">
        <v>22</v>
      </c>
      <c r="H9" s="1572" t="s">
        <v>6</v>
      </c>
      <c r="I9" s="1573"/>
      <c r="J9" s="1573"/>
      <c r="K9" s="1573"/>
      <c r="L9" s="1574"/>
      <c r="M9" s="1575" t="s">
        <v>7</v>
      </c>
      <c r="N9" s="1575" t="s">
        <v>8</v>
      </c>
      <c r="O9" s="1577" t="s">
        <v>9</v>
      </c>
      <c r="P9" s="1579" t="s">
        <v>104</v>
      </c>
    </row>
    <row r="10" spans="1:19" s="24" customFormat="1">
      <c r="A10" s="1576"/>
      <c r="B10" s="1576"/>
      <c r="C10" s="1582"/>
      <c r="D10" s="1583"/>
      <c r="E10" s="1576"/>
      <c r="F10" s="1576"/>
      <c r="G10" s="1583"/>
      <c r="H10" s="448" t="s">
        <v>10</v>
      </c>
      <c r="I10" s="448" t="s">
        <v>11</v>
      </c>
      <c r="J10" s="448" t="s">
        <v>12</v>
      </c>
      <c r="K10" s="448" t="s">
        <v>13</v>
      </c>
      <c r="L10" s="448" t="s">
        <v>14</v>
      </c>
      <c r="M10" s="1576"/>
      <c r="N10" s="1576"/>
      <c r="O10" s="1578"/>
      <c r="P10" s="1579"/>
    </row>
    <row r="11" spans="1:19" s="24" customFormat="1" ht="30">
      <c r="A11" s="31">
        <v>1</v>
      </c>
      <c r="B11" s="449">
        <v>111317002</v>
      </c>
      <c r="C11" s="450" t="s">
        <v>1038</v>
      </c>
      <c r="D11" s="451" t="s">
        <v>579</v>
      </c>
      <c r="E11" s="452" t="s">
        <v>17</v>
      </c>
      <c r="F11" s="453">
        <v>36220</v>
      </c>
      <c r="G11" s="454" t="s">
        <v>16</v>
      </c>
      <c r="H11" s="31">
        <v>16</v>
      </c>
      <c r="I11" s="1125">
        <v>22</v>
      </c>
      <c r="J11" s="31">
        <v>12</v>
      </c>
      <c r="K11" s="31">
        <v>21</v>
      </c>
      <c r="L11" s="31">
        <v>0</v>
      </c>
      <c r="M11" s="31">
        <f>SUM(H11+I11+J11+K11+L11)</f>
        <v>71</v>
      </c>
      <c r="N11" s="31" t="str">
        <f>IF(M11&gt;=90,"Xuất sắc",IF(M11&gt;=80,"Tốt",IF(M11&gt;=65,"Khá",IF(M11&gt;=50,"Trung bình",IF(M11&gt;=35,"Yếu","Kém")))))</f>
        <v>Khá</v>
      </c>
      <c r="O11" s="455"/>
      <c r="P11" s="456"/>
    </row>
    <row r="12" spans="1:19" s="467" customFormat="1">
      <c r="A12" s="457">
        <v>2</v>
      </c>
      <c r="B12" s="458">
        <v>111317003</v>
      </c>
      <c r="C12" s="459" t="s">
        <v>1039</v>
      </c>
      <c r="D12" s="460" t="s">
        <v>579</v>
      </c>
      <c r="E12" s="461" t="s">
        <v>15</v>
      </c>
      <c r="F12" s="462">
        <v>36301</v>
      </c>
      <c r="G12" s="463" t="s">
        <v>1040</v>
      </c>
      <c r="H12" s="457">
        <v>18</v>
      </c>
      <c r="I12" s="457">
        <v>22</v>
      </c>
      <c r="J12" s="457">
        <v>10</v>
      </c>
      <c r="K12" s="457">
        <v>16</v>
      </c>
      <c r="L12" s="457">
        <v>5</v>
      </c>
      <c r="M12" s="464">
        <f>SUM(H12:L12)</f>
        <v>71</v>
      </c>
      <c r="N12" s="31" t="str">
        <f t="shared" ref="N12:N58" si="0">IF(M12&gt;=90,"Xuất sắc",IF(M12&gt;=80,"Tốt",IF(M12&gt;=65,"Khá",IF(M12&gt;=50,"Trung bình",IF(M12&gt;=35,"Yếu","Kém")))))</f>
        <v>Khá</v>
      </c>
      <c r="O12" s="465"/>
      <c r="P12" s="466" t="s">
        <v>1795</v>
      </c>
    </row>
    <row r="13" spans="1:19" s="467" customFormat="1">
      <c r="A13" s="468">
        <v>3</v>
      </c>
      <c r="B13" s="469">
        <v>111317006</v>
      </c>
      <c r="C13" s="470" t="s">
        <v>1041</v>
      </c>
      <c r="D13" s="471" t="s">
        <v>137</v>
      </c>
      <c r="E13" s="472" t="s">
        <v>15</v>
      </c>
      <c r="F13" s="473">
        <v>36271</v>
      </c>
      <c r="G13" s="474" t="s">
        <v>16</v>
      </c>
      <c r="H13" s="475">
        <v>20</v>
      </c>
      <c r="I13" s="475">
        <v>22</v>
      </c>
      <c r="J13" s="476">
        <v>14</v>
      </c>
      <c r="K13" s="476">
        <v>19</v>
      </c>
      <c r="L13" s="476">
        <v>0</v>
      </c>
      <c r="M13" s="476">
        <f t="shared" ref="M13:M28" si="1">SUM(H13:L13)</f>
        <v>75</v>
      </c>
      <c r="N13" s="477" t="str">
        <f t="shared" si="0"/>
        <v>Khá</v>
      </c>
      <c r="O13" s="478"/>
      <c r="P13" s="479" t="s">
        <v>1042</v>
      </c>
    </row>
    <row r="14" spans="1:19" s="490" customFormat="1" ht="30">
      <c r="A14" s="480">
        <v>4</v>
      </c>
      <c r="B14" s="481">
        <v>111317049</v>
      </c>
      <c r="C14" s="482" t="s">
        <v>1043</v>
      </c>
      <c r="D14" s="483" t="s">
        <v>137</v>
      </c>
      <c r="E14" s="484" t="s">
        <v>17</v>
      </c>
      <c r="F14" s="485">
        <v>36200</v>
      </c>
      <c r="G14" s="454" t="s">
        <v>16</v>
      </c>
      <c r="H14" s="486">
        <v>20</v>
      </c>
      <c r="I14" s="1125">
        <v>22</v>
      </c>
      <c r="J14" s="486">
        <v>20</v>
      </c>
      <c r="K14" s="486">
        <v>10</v>
      </c>
      <c r="L14" s="486">
        <v>0</v>
      </c>
      <c r="M14" s="31">
        <f t="shared" si="1"/>
        <v>72</v>
      </c>
      <c r="N14" s="487" t="str">
        <f t="shared" si="0"/>
        <v>Khá</v>
      </c>
      <c r="O14" s="488"/>
      <c r="P14" s="489"/>
      <c r="Q14" s="24"/>
      <c r="R14" s="24"/>
      <c r="S14" s="24"/>
    </row>
    <row r="15" spans="1:19" s="1137" customFormat="1">
      <c r="A15" s="1125">
        <v>5</v>
      </c>
      <c r="B15" s="1126">
        <v>111317016</v>
      </c>
      <c r="C15" s="1127" t="s">
        <v>315</v>
      </c>
      <c r="D15" s="1128" t="s">
        <v>1044</v>
      </c>
      <c r="E15" s="1129" t="s">
        <v>15</v>
      </c>
      <c r="F15" s="1130">
        <v>36355</v>
      </c>
      <c r="G15" s="1131" t="s">
        <v>16</v>
      </c>
      <c r="H15" s="1125">
        <v>20</v>
      </c>
      <c r="I15" s="1125">
        <v>22</v>
      </c>
      <c r="J15" s="1125">
        <v>14</v>
      </c>
      <c r="K15" s="1125">
        <v>23</v>
      </c>
      <c r="L15" s="1125">
        <v>0</v>
      </c>
      <c r="M15" s="1133">
        <f t="shared" si="1"/>
        <v>79</v>
      </c>
      <c r="N15" s="1134" t="str">
        <f t="shared" si="0"/>
        <v>Khá</v>
      </c>
      <c r="O15" s="1135"/>
      <c r="P15" s="1136" t="s">
        <v>1045</v>
      </c>
    </row>
    <row r="16" spans="1:19" s="467" customFormat="1">
      <c r="A16" s="468">
        <v>6</v>
      </c>
      <c r="B16" s="469">
        <v>111317020</v>
      </c>
      <c r="C16" s="470" t="s">
        <v>1046</v>
      </c>
      <c r="D16" s="471" t="s">
        <v>605</v>
      </c>
      <c r="E16" s="472" t="s">
        <v>15</v>
      </c>
      <c r="F16" s="473">
        <v>35609</v>
      </c>
      <c r="G16" s="474" t="s">
        <v>16</v>
      </c>
      <c r="H16" s="475">
        <v>20</v>
      </c>
      <c r="I16" s="1125">
        <v>22</v>
      </c>
      <c r="J16" s="475">
        <v>12</v>
      </c>
      <c r="K16" s="475">
        <v>21</v>
      </c>
      <c r="L16" s="475">
        <v>0</v>
      </c>
      <c r="M16" s="476">
        <f t="shared" si="1"/>
        <v>75</v>
      </c>
      <c r="N16" s="477" t="str">
        <f t="shared" si="0"/>
        <v>Khá</v>
      </c>
      <c r="O16" s="488"/>
      <c r="P16" s="489" t="s">
        <v>1793</v>
      </c>
    </row>
    <row r="17" spans="1:19" s="24" customFormat="1">
      <c r="A17" s="486">
        <v>7</v>
      </c>
      <c r="B17" s="491">
        <v>111317022</v>
      </c>
      <c r="C17" s="492" t="s">
        <v>352</v>
      </c>
      <c r="D17" s="451" t="s">
        <v>612</v>
      </c>
      <c r="E17" s="452" t="s">
        <v>17</v>
      </c>
      <c r="F17" s="453">
        <v>36140</v>
      </c>
      <c r="G17" s="454" t="s">
        <v>16</v>
      </c>
      <c r="H17" s="486">
        <v>16</v>
      </c>
      <c r="I17" s="1125">
        <v>22</v>
      </c>
      <c r="J17" s="486">
        <v>12</v>
      </c>
      <c r="K17" s="486">
        <v>21</v>
      </c>
      <c r="L17" s="486">
        <v>0</v>
      </c>
      <c r="M17" s="487">
        <f t="shared" si="1"/>
        <v>71</v>
      </c>
      <c r="N17" s="31" t="str">
        <f t="shared" si="0"/>
        <v>Khá</v>
      </c>
      <c r="O17" s="488"/>
      <c r="P17" s="489" t="s">
        <v>1795</v>
      </c>
    </row>
    <row r="18" spans="1:19" s="467" customFormat="1">
      <c r="A18" s="468">
        <v>8</v>
      </c>
      <c r="B18" s="469">
        <v>111317023</v>
      </c>
      <c r="C18" s="470" t="s">
        <v>1047</v>
      </c>
      <c r="D18" s="471" t="s">
        <v>617</v>
      </c>
      <c r="E18" s="472" t="s">
        <v>15</v>
      </c>
      <c r="F18" s="473">
        <v>35883</v>
      </c>
      <c r="G18" s="474" t="s">
        <v>16</v>
      </c>
      <c r="H18" s="475">
        <v>20</v>
      </c>
      <c r="I18" s="475">
        <v>22</v>
      </c>
      <c r="J18" s="475">
        <v>16</v>
      </c>
      <c r="K18" s="475">
        <v>21</v>
      </c>
      <c r="L18" s="475">
        <v>0</v>
      </c>
      <c r="M18" s="476">
        <f t="shared" si="1"/>
        <v>79</v>
      </c>
      <c r="N18" s="477" t="str">
        <f t="shared" si="0"/>
        <v>Khá</v>
      </c>
      <c r="O18" s="488"/>
      <c r="P18" s="489" t="s">
        <v>1795</v>
      </c>
    </row>
    <row r="19" spans="1:19" s="1137" customFormat="1">
      <c r="A19" s="1125">
        <v>9</v>
      </c>
      <c r="B19" s="1126">
        <v>111317024</v>
      </c>
      <c r="C19" s="1127" t="s">
        <v>1048</v>
      </c>
      <c r="D19" s="1128" t="s">
        <v>617</v>
      </c>
      <c r="E19" s="1129" t="s">
        <v>15</v>
      </c>
      <c r="F19" s="1130">
        <v>36190</v>
      </c>
      <c r="G19" s="1131" t="s">
        <v>16</v>
      </c>
      <c r="H19" s="1125">
        <v>20</v>
      </c>
      <c r="I19" s="1125">
        <v>22</v>
      </c>
      <c r="J19" s="1125">
        <v>15</v>
      </c>
      <c r="K19" s="1125">
        <v>19</v>
      </c>
      <c r="L19" s="1125">
        <v>10</v>
      </c>
      <c r="M19" s="1134">
        <f t="shared" si="1"/>
        <v>86</v>
      </c>
      <c r="N19" s="1134" t="str">
        <f t="shared" si="0"/>
        <v>Tốt</v>
      </c>
      <c r="O19" s="1135" t="s">
        <v>1804</v>
      </c>
      <c r="P19" s="1136" t="s">
        <v>1803</v>
      </c>
    </row>
    <row r="20" spans="1:19" s="490" customFormat="1">
      <c r="A20" s="502">
        <v>10</v>
      </c>
      <c r="B20" s="481">
        <v>111317025</v>
      </c>
      <c r="C20" s="482" t="s">
        <v>1049</v>
      </c>
      <c r="D20" s="483" t="s">
        <v>305</v>
      </c>
      <c r="E20" s="484" t="s">
        <v>15</v>
      </c>
      <c r="F20" s="485">
        <v>36327</v>
      </c>
      <c r="G20" s="454" t="s">
        <v>16</v>
      </c>
      <c r="H20" s="486">
        <v>18</v>
      </c>
      <c r="I20" s="1125">
        <v>22</v>
      </c>
      <c r="J20" s="486">
        <v>12</v>
      </c>
      <c r="K20" s="486">
        <v>23</v>
      </c>
      <c r="L20" s="480">
        <v>0</v>
      </c>
      <c r="M20" s="487">
        <f t="shared" si="1"/>
        <v>75</v>
      </c>
      <c r="N20" s="487" t="str">
        <f t="shared" si="0"/>
        <v>Khá</v>
      </c>
      <c r="O20" s="488"/>
      <c r="P20" s="489"/>
      <c r="Q20" s="24"/>
      <c r="R20" s="24"/>
      <c r="S20" s="24"/>
    </row>
    <row r="21" spans="1:19" s="24" customFormat="1">
      <c r="A21" s="486">
        <v>11</v>
      </c>
      <c r="B21" s="491">
        <v>111317026</v>
      </c>
      <c r="C21" s="492" t="s">
        <v>1050</v>
      </c>
      <c r="D21" s="451" t="s">
        <v>1051</v>
      </c>
      <c r="E21" s="452" t="s">
        <v>17</v>
      </c>
      <c r="F21" s="453">
        <v>36498</v>
      </c>
      <c r="G21" s="454" t="s">
        <v>16</v>
      </c>
      <c r="H21" s="480">
        <v>16</v>
      </c>
      <c r="I21" s="480">
        <v>22</v>
      </c>
      <c r="J21" s="480">
        <v>12</v>
      </c>
      <c r="K21" s="480">
        <v>21</v>
      </c>
      <c r="L21" s="480">
        <v>0</v>
      </c>
      <c r="M21" s="31">
        <f t="shared" si="1"/>
        <v>71</v>
      </c>
      <c r="N21" s="487" t="str">
        <f t="shared" si="0"/>
        <v>Khá</v>
      </c>
      <c r="O21" s="503"/>
      <c r="P21" s="504"/>
    </row>
    <row r="22" spans="1:19" s="24" customFormat="1">
      <c r="A22" s="502">
        <v>12</v>
      </c>
      <c r="B22" s="491">
        <v>111317027</v>
      </c>
      <c r="C22" s="492" t="s">
        <v>1052</v>
      </c>
      <c r="D22" s="451" t="s">
        <v>462</v>
      </c>
      <c r="E22" s="452" t="s">
        <v>17</v>
      </c>
      <c r="F22" s="453">
        <v>36484</v>
      </c>
      <c r="G22" s="454" t="s">
        <v>16</v>
      </c>
      <c r="H22" s="480">
        <v>20</v>
      </c>
      <c r="I22" s="1125">
        <v>22</v>
      </c>
      <c r="J22" s="480">
        <v>12</v>
      </c>
      <c r="K22" s="480">
        <v>21</v>
      </c>
      <c r="L22" s="486">
        <v>0</v>
      </c>
      <c r="M22" s="31">
        <f t="shared" si="1"/>
        <v>75</v>
      </c>
      <c r="N22" s="487" t="str">
        <f t="shared" si="0"/>
        <v>Khá</v>
      </c>
      <c r="O22" s="488"/>
      <c r="P22" s="489"/>
    </row>
    <row r="23" spans="1:19" s="24" customFormat="1">
      <c r="A23" s="486">
        <v>13</v>
      </c>
      <c r="B23" s="491">
        <v>111317111</v>
      </c>
      <c r="C23" s="492" t="s">
        <v>192</v>
      </c>
      <c r="D23" s="451" t="s">
        <v>462</v>
      </c>
      <c r="E23" s="452" t="s">
        <v>17</v>
      </c>
      <c r="F23" s="453">
        <v>36252</v>
      </c>
      <c r="G23" s="454" t="s">
        <v>16</v>
      </c>
      <c r="H23" s="480">
        <v>16</v>
      </c>
      <c r="I23" s="1125">
        <v>22</v>
      </c>
      <c r="J23" s="480">
        <v>12</v>
      </c>
      <c r="K23" s="480">
        <v>16</v>
      </c>
      <c r="L23" s="486">
        <v>0</v>
      </c>
      <c r="M23" s="31">
        <f t="shared" si="1"/>
        <v>66</v>
      </c>
      <c r="N23" s="31" t="str">
        <f t="shared" si="0"/>
        <v>Khá</v>
      </c>
      <c r="O23" s="488"/>
      <c r="P23" s="489"/>
    </row>
    <row r="24" spans="1:19" s="24" customFormat="1">
      <c r="A24" s="502">
        <v>14</v>
      </c>
      <c r="B24" s="491">
        <v>111317029</v>
      </c>
      <c r="C24" s="492" t="s">
        <v>1052</v>
      </c>
      <c r="D24" s="451" t="s">
        <v>773</v>
      </c>
      <c r="E24" s="452" t="s">
        <v>17</v>
      </c>
      <c r="F24" s="453">
        <v>36408</v>
      </c>
      <c r="G24" s="454" t="s">
        <v>16</v>
      </c>
      <c r="H24" s="480">
        <v>20</v>
      </c>
      <c r="I24" s="1125">
        <v>22</v>
      </c>
      <c r="J24" s="480">
        <v>12</v>
      </c>
      <c r="K24" s="480">
        <v>19</v>
      </c>
      <c r="L24" s="486">
        <v>0</v>
      </c>
      <c r="M24" s="31">
        <f t="shared" si="1"/>
        <v>73</v>
      </c>
      <c r="N24" s="487" t="str">
        <f t="shared" si="0"/>
        <v>Khá</v>
      </c>
      <c r="O24" s="488"/>
      <c r="P24" s="489"/>
    </row>
    <row r="25" spans="1:19" s="24" customFormat="1">
      <c r="A25" s="486">
        <v>15</v>
      </c>
      <c r="B25" s="491">
        <v>111317031</v>
      </c>
      <c r="C25" s="492" t="s">
        <v>1053</v>
      </c>
      <c r="D25" s="451" t="s">
        <v>1054</v>
      </c>
      <c r="E25" s="452" t="s">
        <v>17</v>
      </c>
      <c r="F25" s="453">
        <v>36353</v>
      </c>
      <c r="G25" s="454" t="s">
        <v>16</v>
      </c>
      <c r="H25" s="480">
        <v>20</v>
      </c>
      <c r="I25" s="1125">
        <v>22</v>
      </c>
      <c r="J25" s="480">
        <v>12</v>
      </c>
      <c r="K25" s="480">
        <v>15</v>
      </c>
      <c r="L25" s="486">
        <v>6</v>
      </c>
      <c r="M25" s="487">
        <f t="shared" si="1"/>
        <v>75</v>
      </c>
      <c r="N25" s="31" t="str">
        <f t="shared" si="0"/>
        <v>Khá</v>
      </c>
      <c r="O25" s="488" t="s">
        <v>51</v>
      </c>
      <c r="P25" s="489" t="s">
        <v>1055</v>
      </c>
    </row>
    <row r="26" spans="1:19" s="1144" customFormat="1" ht="30">
      <c r="A26" s="1138">
        <v>16</v>
      </c>
      <c r="B26" s="1139">
        <v>111317114</v>
      </c>
      <c r="C26" s="1140" t="s">
        <v>1056</v>
      </c>
      <c r="D26" s="1141" t="s">
        <v>1057</v>
      </c>
      <c r="E26" s="1142" t="s">
        <v>17</v>
      </c>
      <c r="F26" s="1143">
        <v>36311</v>
      </c>
      <c r="G26" s="1131" t="s">
        <v>16</v>
      </c>
      <c r="H26" s="1132">
        <v>20</v>
      </c>
      <c r="I26" s="1132">
        <v>22</v>
      </c>
      <c r="J26" s="1132">
        <v>10</v>
      </c>
      <c r="K26" s="1132">
        <v>16</v>
      </c>
      <c r="L26" s="1125">
        <v>0</v>
      </c>
      <c r="M26" s="1134">
        <f t="shared" si="1"/>
        <v>68</v>
      </c>
      <c r="N26" s="1133" t="str">
        <f t="shared" si="0"/>
        <v>Khá</v>
      </c>
      <c r="O26" s="1135"/>
      <c r="P26" s="1136"/>
      <c r="Q26" s="1137"/>
      <c r="R26" s="1137"/>
    </row>
    <row r="27" spans="1:19" s="467" customFormat="1">
      <c r="A27" s="475">
        <v>17</v>
      </c>
      <c r="B27" s="469">
        <v>111317032</v>
      </c>
      <c r="C27" s="470" t="s">
        <v>1058</v>
      </c>
      <c r="D27" s="471" t="s">
        <v>1059</v>
      </c>
      <c r="E27" s="472" t="s">
        <v>17</v>
      </c>
      <c r="F27" s="473">
        <v>36294</v>
      </c>
      <c r="G27" s="474" t="s">
        <v>16</v>
      </c>
      <c r="H27" s="505">
        <v>18</v>
      </c>
      <c r="I27" s="505">
        <v>22</v>
      </c>
      <c r="J27" s="505">
        <v>13</v>
      </c>
      <c r="K27" s="505">
        <v>18</v>
      </c>
      <c r="L27" s="505">
        <v>0</v>
      </c>
      <c r="M27" s="476">
        <f t="shared" si="1"/>
        <v>71</v>
      </c>
      <c r="N27" s="476" t="str">
        <f t="shared" si="0"/>
        <v>Khá</v>
      </c>
      <c r="O27" s="509"/>
      <c r="P27" s="510" t="s">
        <v>1805</v>
      </c>
    </row>
    <row r="28" spans="1:19" s="24" customFormat="1">
      <c r="A28" s="502">
        <v>18</v>
      </c>
      <c r="B28" s="491">
        <v>111317151</v>
      </c>
      <c r="C28" s="492" t="s">
        <v>1060</v>
      </c>
      <c r="D28" s="451" t="s">
        <v>54</v>
      </c>
      <c r="E28" s="452" t="s">
        <v>17</v>
      </c>
      <c r="F28" s="453">
        <v>36222</v>
      </c>
      <c r="G28" s="454" t="s">
        <v>1040</v>
      </c>
      <c r="H28" s="480">
        <v>16</v>
      </c>
      <c r="I28" s="480">
        <v>23</v>
      </c>
      <c r="J28" s="480">
        <v>12</v>
      </c>
      <c r="K28" s="480">
        <v>21</v>
      </c>
      <c r="L28" s="486">
        <v>0</v>
      </c>
      <c r="M28" s="31">
        <f t="shared" si="1"/>
        <v>72</v>
      </c>
      <c r="N28" s="487" t="str">
        <f t="shared" si="0"/>
        <v>Khá</v>
      </c>
      <c r="O28" s="488"/>
      <c r="P28" s="489"/>
    </row>
    <row r="29" spans="1:19" s="501" customFormat="1">
      <c r="A29" s="493">
        <v>19</v>
      </c>
      <c r="B29" s="494">
        <v>111317042</v>
      </c>
      <c r="C29" s="495" t="s">
        <v>1061</v>
      </c>
      <c r="D29" s="496" t="s">
        <v>1062</v>
      </c>
      <c r="E29" s="497" t="s">
        <v>17</v>
      </c>
      <c r="F29" s="498">
        <v>36287</v>
      </c>
      <c r="G29" s="499" t="s">
        <v>16</v>
      </c>
      <c r="H29" s="457">
        <v>20</v>
      </c>
      <c r="I29" s="457">
        <v>22</v>
      </c>
      <c r="J29" s="457">
        <v>15</v>
      </c>
      <c r="K29" s="457">
        <v>21</v>
      </c>
      <c r="L29" s="493">
        <v>0</v>
      </c>
      <c r="M29" s="500">
        <f>SUM(H29+I29+J29+K29+L29)</f>
        <v>78</v>
      </c>
      <c r="N29" s="464" t="str">
        <f t="shared" si="0"/>
        <v>Khá</v>
      </c>
      <c r="O29" s="488"/>
      <c r="P29" s="489"/>
    </row>
    <row r="30" spans="1:19" s="24" customFormat="1" ht="30">
      <c r="A30" s="486">
        <v>20</v>
      </c>
      <c r="B30" s="491">
        <v>111317048</v>
      </c>
      <c r="C30" s="492" t="s">
        <v>1063</v>
      </c>
      <c r="D30" s="451" t="s">
        <v>209</v>
      </c>
      <c r="E30" s="452" t="s">
        <v>15</v>
      </c>
      <c r="F30" s="453">
        <v>36188</v>
      </c>
      <c r="G30" s="454" t="s">
        <v>16</v>
      </c>
      <c r="H30" s="480">
        <v>20</v>
      </c>
      <c r="I30" s="480">
        <v>20</v>
      </c>
      <c r="J30" s="480">
        <v>10</v>
      </c>
      <c r="K30" s="480">
        <v>23</v>
      </c>
      <c r="L30" s="486">
        <v>0</v>
      </c>
      <c r="M30" s="31">
        <f>SUM(H30+I30+J30+K30+L30)</f>
        <v>73</v>
      </c>
      <c r="N30" s="487" t="str">
        <f t="shared" si="0"/>
        <v>Khá</v>
      </c>
      <c r="O30" s="488"/>
      <c r="P30" s="489" t="s">
        <v>1795</v>
      </c>
    </row>
    <row r="31" spans="1:19" s="24" customFormat="1">
      <c r="A31" s="486">
        <v>21</v>
      </c>
      <c r="B31" s="491">
        <v>111317049</v>
      </c>
      <c r="C31" s="492" t="s">
        <v>620</v>
      </c>
      <c r="D31" s="451" t="s">
        <v>346</v>
      </c>
      <c r="E31" s="452" t="s">
        <v>17</v>
      </c>
      <c r="F31" s="453">
        <v>36440</v>
      </c>
      <c r="G31" s="454" t="s">
        <v>16</v>
      </c>
      <c r="H31" s="480">
        <v>16</v>
      </c>
      <c r="I31" s="1125">
        <v>22</v>
      </c>
      <c r="J31" s="480">
        <v>12</v>
      </c>
      <c r="K31" s="480">
        <v>21</v>
      </c>
      <c r="L31" s="486">
        <v>0</v>
      </c>
      <c r="M31" s="31">
        <v>74</v>
      </c>
      <c r="N31" s="487" t="str">
        <f>IF(M31&gt;=90,"Xuất sắc",IF(M31&gt;=80,"Tốt",IF(M31&gt;=65,"Khá",IF(M31&gt;=50,"Trung bình",IF(M31&gt;=35,"Yếu","Kém")))))</f>
        <v>Khá</v>
      </c>
      <c r="O31" s="488"/>
      <c r="P31" s="489"/>
    </row>
    <row r="32" spans="1:19" s="501" customFormat="1">
      <c r="A32" s="493">
        <v>22</v>
      </c>
      <c r="B32" s="494">
        <v>111317051</v>
      </c>
      <c r="C32" s="495" t="s">
        <v>1064</v>
      </c>
      <c r="D32" s="496" t="s">
        <v>485</v>
      </c>
      <c r="E32" s="497" t="s">
        <v>17</v>
      </c>
      <c r="F32" s="498">
        <v>36230</v>
      </c>
      <c r="G32" s="499" t="s">
        <v>16</v>
      </c>
      <c r="H32" s="457">
        <v>16</v>
      </c>
      <c r="I32" s="1125">
        <v>22</v>
      </c>
      <c r="J32" s="457">
        <v>12</v>
      </c>
      <c r="K32" s="457">
        <v>21</v>
      </c>
      <c r="L32" s="493">
        <v>0</v>
      </c>
      <c r="M32" s="500">
        <f t="shared" ref="M32:M41" si="2">SUM(H32:L32)</f>
        <v>71</v>
      </c>
      <c r="N32" s="464" t="str">
        <f t="shared" si="0"/>
        <v>Khá</v>
      </c>
      <c r="O32" s="488"/>
      <c r="P32" s="489"/>
    </row>
    <row r="33" spans="1:16" s="24" customFormat="1">
      <c r="A33" s="486">
        <v>23</v>
      </c>
      <c r="B33" s="491">
        <v>111317120</v>
      </c>
      <c r="C33" s="492" t="s">
        <v>1065</v>
      </c>
      <c r="D33" s="451" t="s">
        <v>485</v>
      </c>
      <c r="E33" s="452" t="s">
        <v>17</v>
      </c>
      <c r="F33" s="453">
        <v>36440</v>
      </c>
      <c r="G33" s="454" t="s">
        <v>16</v>
      </c>
      <c r="H33" s="480">
        <v>16</v>
      </c>
      <c r="I33" s="480">
        <v>22</v>
      </c>
      <c r="J33" s="480">
        <v>14</v>
      </c>
      <c r="K33" s="480">
        <v>21</v>
      </c>
      <c r="L33" s="486">
        <v>0</v>
      </c>
      <c r="M33" s="31">
        <f t="shared" si="2"/>
        <v>73</v>
      </c>
      <c r="N33" s="487" t="str">
        <f t="shared" si="0"/>
        <v>Khá</v>
      </c>
      <c r="O33" s="488"/>
      <c r="P33" s="489"/>
    </row>
    <row r="34" spans="1:16" s="24" customFormat="1" ht="30">
      <c r="A34" s="486">
        <v>24</v>
      </c>
      <c r="B34" s="491">
        <v>111317052</v>
      </c>
      <c r="C34" s="492" t="s">
        <v>1066</v>
      </c>
      <c r="D34" s="451" t="s">
        <v>1067</v>
      </c>
      <c r="E34" s="452" t="s">
        <v>15</v>
      </c>
      <c r="F34" s="453">
        <v>36263</v>
      </c>
      <c r="G34" s="454" t="s">
        <v>16</v>
      </c>
      <c r="H34" s="480">
        <v>16</v>
      </c>
      <c r="I34" s="1125">
        <v>22</v>
      </c>
      <c r="J34" s="480">
        <v>10</v>
      </c>
      <c r="K34" s="480">
        <v>21</v>
      </c>
      <c r="L34" s="486">
        <v>0</v>
      </c>
      <c r="M34" s="31">
        <f t="shared" si="2"/>
        <v>69</v>
      </c>
      <c r="N34" s="487" t="str">
        <f t="shared" si="0"/>
        <v>Khá</v>
      </c>
      <c r="O34" s="488"/>
      <c r="P34" s="489"/>
    </row>
    <row r="35" spans="1:16" s="467" customFormat="1">
      <c r="A35" s="475">
        <v>25</v>
      </c>
      <c r="B35" s="469">
        <v>111317054</v>
      </c>
      <c r="C35" s="470" t="s">
        <v>1068</v>
      </c>
      <c r="D35" s="471" t="s">
        <v>41</v>
      </c>
      <c r="E35" s="472" t="s">
        <v>17</v>
      </c>
      <c r="F35" s="473">
        <v>36315</v>
      </c>
      <c r="G35" s="474" t="s">
        <v>16</v>
      </c>
      <c r="H35" s="505">
        <v>20</v>
      </c>
      <c r="I35" s="505">
        <v>22</v>
      </c>
      <c r="J35" s="505">
        <v>12</v>
      </c>
      <c r="K35" s="505">
        <v>21</v>
      </c>
      <c r="L35" s="475">
        <v>6</v>
      </c>
      <c r="M35" s="476">
        <f t="shared" si="2"/>
        <v>81</v>
      </c>
      <c r="N35" s="477" t="str">
        <f t="shared" si="0"/>
        <v>Tốt</v>
      </c>
      <c r="O35" s="506" t="s">
        <v>371</v>
      </c>
      <c r="P35" s="507" t="s">
        <v>1796</v>
      </c>
    </row>
    <row r="36" spans="1:16" s="24" customFormat="1">
      <c r="A36" s="486">
        <v>26</v>
      </c>
      <c r="B36" s="491">
        <v>111317154</v>
      </c>
      <c r="C36" s="492" t="s">
        <v>1070</v>
      </c>
      <c r="D36" s="451" t="s">
        <v>500</v>
      </c>
      <c r="E36" s="452" t="s">
        <v>17</v>
      </c>
      <c r="F36" s="453">
        <v>36270</v>
      </c>
      <c r="G36" s="454" t="s">
        <v>16</v>
      </c>
      <c r="H36" s="480">
        <v>16</v>
      </c>
      <c r="I36" s="480">
        <v>22</v>
      </c>
      <c r="J36" s="480">
        <v>14</v>
      </c>
      <c r="K36" s="480">
        <v>21</v>
      </c>
      <c r="L36" s="486">
        <v>0</v>
      </c>
      <c r="M36" s="31">
        <f t="shared" si="2"/>
        <v>73</v>
      </c>
      <c r="N36" s="487" t="str">
        <f t="shared" si="0"/>
        <v>Khá</v>
      </c>
      <c r="O36" s="488"/>
      <c r="P36" s="489"/>
    </row>
    <row r="37" spans="1:16" s="24" customFormat="1">
      <c r="A37" s="486">
        <v>27</v>
      </c>
      <c r="B37" s="491">
        <v>111317058</v>
      </c>
      <c r="C37" s="492" t="s">
        <v>1071</v>
      </c>
      <c r="D37" s="451" t="s">
        <v>308</v>
      </c>
      <c r="E37" s="452" t="s">
        <v>17</v>
      </c>
      <c r="F37" s="453">
        <v>35266</v>
      </c>
      <c r="G37" s="454" t="s">
        <v>1040</v>
      </c>
      <c r="H37" s="480">
        <v>16</v>
      </c>
      <c r="I37" s="1125">
        <v>22</v>
      </c>
      <c r="J37" s="480">
        <v>12</v>
      </c>
      <c r="K37" s="480">
        <v>21</v>
      </c>
      <c r="L37" s="486">
        <v>0</v>
      </c>
      <c r="M37" s="31">
        <f t="shared" si="2"/>
        <v>71</v>
      </c>
      <c r="N37" s="31" t="str">
        <f t="shared" si="0"/>
        <v>Khá</v>
      </c>
      <c r="O37" s="488"/>
      <c r="P37" s="489"/>
    </row>
    <row r="38" spans="1:16" s="24" customFormat="1">
      <c r="A38" s="486">
        <v>28</v>
      </c>
      <c r="B38" s="491">
        <v>111317060</v>
      </c>
      <c r="C38" s="492" t="s">
        <v>1072</v>
      </c>
      <c r="D38" s="451" t="s">
        <v>506</v>
      </c>
      <c r="E38" s="452" t="s">
        <v>17</v>
      </c>
      <c r="F38" s="453">
        <v>36446</v>
      </c>
      <c r="G38" s="454" t="s">
        <v>16</v>
      </c>
      <c r="H38" s="480">
        <v>16</v>
      </c>
      <c r="I38" s="1125">
        <v>22</v>
      </c>
      <c r="J38" s="480">
        <v>12</v>
      </c>
      <c r="K38" s="480">
        <v>21</v>
      </c>
      <c r="L38" s="486">
        <v>0</v>
      </c>
      <c r="M38" s="31">
        <f t="shared" si="2"/>
        <v>71</v>
      </c>
      <c r="N38" s="487" t="str">
        <f t="shared" si="0"/>
        <v>Khá</v>
      </c>
      <c r="O38" s="488"/>
      <c r="P38" s="489" t="s">
        <v>1797</v>
      </c>
    </row>
    <row r="39" spans="1:16" s="467" customFormat="1">
      <c r="A39" s="475">
        <v>29</v>
      </c>
      <c r="B39" s="469">
        <v>111314061</v>
      </c>
      <c r="C39" s="470" t="s">
        <v>141</v>
      </c>
      <c r="D39" s="471" t="s">
        <v>506</v>
      </c>
      <c r="E39" s="472" t="s">
        <v>17</v>
      </c>
      <c r="F39" s="473">
        <v>36423</v>
      </c>
      <c r="G39" s="474" t="s">
        <v>16</v>
      </c>
      <c r="H39" s="505">
        <v>20</v>
      </c>
      <c r="I39" s="505">
        <v>22</v>
      </c>
      <c r="J39" s="505">
        <v>10</v>
      </c>
      <c r="K39" s="505">
        <v>16</v>
      </c>
      <c r="L39" s="475">
        <v>5</v>
      </c>
      <c r="M39" s="476">
        <f t="shared" si="2"/>
        <v>73</v>
      </c>
      <c r="N39" s="476" t="str">
        <f t="shared" si="0"/>
        <v>Khá</v>
      </c>
      <c r="O39" s="506"/>
      <c r="P39" s="507"/>
    </row>
    <row r="40" spans="1:16" s="467" customFormat="1" ht="30">
      <c r="A40" s="475">
        <v>30</v>
      </c>
      <c r="B40" s="469">
        <v>111317063</v>
      </c>
      <c r="C40" s="470" t="s">
        <v>1073</v>
      </c>
      <c r="D40" s="471" t="s">
        <v>225</v>
      </c>
      <c r="E40" s="472" t="s">
        <v>15</v>
      </c>
      <c r="F40" s="473">
        <v>36168</v>
      </c>
      <c r="G40" s="474" t="s">
        <v>16</v>
      </c>
      <c r="H40" s="505">
        <v>20</v>
      </c>
      <c r="I40" s="505">
        <v>22</v>
      </c>
      <c r="J40" s="505">
        <v>10</v>
      </c>
      <c r="K40" s="505">
        <v>19</v>
      </c>
      <c r="L40" s="475">
        <v>0</v>
      </c>
      <c r="M40" s="476">
        <f t="shared" si="2"/>
        <v>71</v>
      </c>
      <c r="N40" s="477" t="str">
        <f t="shared" si="0"/>
        <v>Khá</v>
      </c>
      <c r="O40" s="506"/>
      <c r="P40" s="507" t="s">
        <v>1795</v>
      </c>
    </row>
    <row r="41" spans="1:16" s="24" customFormat="1">
      <c r="A41" s="486">
        <v>31</v>
      </c>
      <c r="B41" s="491">
        <v>111317064</v>
      </c>
      <c r="C41" s="492" t="s">
        <v>1074</v>
      </c>
      <c r="D41" s="451" t="s">
        <v>1075</v>
      </c>
      <c r="E41" s="452" t="s">
        <v>15</v>
      </c>
      <c r="F41" s="453">
        <v>36394</v>
      </c>
      <c r="G41" s="454" t="s">
        <v>16</v>
      </c>
      <c r="H41" s="480">
        <v>20</v>
      </c>
      <c r="I41" s="480">
        <v>22</v>
      </c>
      <c r="J41" s="480">
        <v>16</v>
      </c>
      <c r="K41" s="480">
        <v>20</v>
      </c>
      <c r="L41" s="486">
        <v>0</v>
      </c>
      <c r="M41" s="31">
        <f t="shared" si="2"/>
        <v>78</v>
      </c>
      <c r="N41" s="487" t="str">
        <f t="shared" si="0"/>
        <v>Khá</v>
      </c>
      <c r="O41" s="488"/>
      <c r="P41" s="489" t="s">
        <v>1794</v>
      </c>
    </row>
    <row r="42" spans="1:16" s="467" customFormat="1" ht="30">
      <c r="A42" s="475">
        <v>32</v>
      </c>
      <c r="B42" s="469">
        <v>111317129</v>
      </c>
      <c r="C42" s="470" t="s">
        <v>1076</v>
      </c>
      <c r="D42" s="471" t="s">
        <v>34</v>
      </c>
      <c r="E42" s="472" t="s">
        <v>17</v>
      </c>
      <c r="F42" s="473">
        <v>36340</v>
      </c>
      <c r="G42" s="474" t="s">
        <v>16</v>
      </c>
      <c r="H42" s="505">
        <v>16</v>
      </c>
      <c r="I42" s="505">
        <v>22</v>
      </c>
      <c r="J42" s="505">
        <v>12</v>
      </c>
      <c r="K42" s="505">
        <v>21</v>
      </c>
      <c r="L42" s="475">
        <v>0</v>
      </c>
      <c r="M42" s="477">
        <v>80</v>
      </c>
      <c r="N42" s="477" t="str">
        <f t="shared" si="0"/>
        <v>Tốt</v>
      </c>
      <c r="O42" s="506"/>
      <c r="P42" s="507" t="s">
        <v>1795</v>
      </c>
    </row>
    <row r="43" spans="1:16" s="24" customFormat="1">
      <c r="A43" s="486">
        <v>33</v>
      </c>
      <c r="B43" s="491">
        <v>111317134</v>
      </c>
      <c r="C43" s="492" t="s">
        <v>1077</v>
      </c>
      <c r="D43" s="451" t="s">
        <v>687</v>
      </c>
      <c r="E43" s="452" t="s">
        <v>17</v>
      </c>
      <c r="F43" s="453">
        <v>36325</v>
      </c>
      <c r="G43" s="454" t="s">
        <v>16</v>
      </c>
      <c r="H43" s="480">
        <v>16</v>
      </c>
      <c r="I43" s="480">
        <v>19</v>
      </c>
      <c r="J43" s="480">
        <v>15</v>
      </c>
      <c r="K43" s="480">
        <v>16</v>
      </c>
      <c r="L43" s="486">
        <v>0</v>
      </c>
      <c r="M43" s="31">
        <f>SUM(H43:L43)</f>
        <v>66</v>
      </c>
      <c r="N43" s="487" t="str">
        <f t="shared" si="0"/>
        <v>Khá</v>
      </c>
      <c r="O43" s="488"/>
      <c r="P43" s="489"/>
    </row>
    <row r="44" spans="1:16" s="1137" customFormat="1">
      <c r="A44" s="1125">
        <v>34</v>
      </c>
      <c r="B44" s="1126">
        <v>111317072</v>
      </c>
      <c r="C44" s="1127" t="s">
        <v>1078</v>
      </c>
      <c r="D44" s="1128" t="s">
        <v>1079</v>
      </c>
      <c r="E44" s="1129" t="s">
        <v>15</v>
      </c>
      <c r="F44" s="1130">
        <v>36468</v>
      </c>
      <c r="G44" s="1131" t="s">
        <v>16</v>
      </c>
      <c r="H44" s="1132">
        <v>20</v>
      </c>
      <c r="I44" s="1132">
        <v>22</v>
      </c>
      <c r="J44" s="1132">
        <v>13</v>
      </c>
      <c r="K44" s="1132">
        <v>25</v>
      </c>
      <c r="L44" s="1125">
        <v>10</v>
      </c>
      <c r="M44" s="1133">
        <f>SUM(H44+I44+J44+K44+L44)</f>
        <v>90</v>
      </c>
      <c r="N44" s="1134" t="str">
        <f t="shared" si="0"/>
        <v>Xuất sắc</v>
      </c>
      <c r="O44" s="1135" t="s">
        <v>1080</v>
      </c>
      <c r="P44" s="1136" t="s">
        <v>1798</v>
      </c>
    </row>
    <row r="45" spans="1:16" s="24" customFormat="1" ht="30">
      <c r="A45" s="486">
        <v>35</v>
      </c>
      <c r="B45" s="491">
        <v>111317071</v>
      </c>
      <c r="C45" s="492" t="s">
        <v>1081</v>
      </c>
      <c r="D45" s="451" t="s">
        <v>1079</v>
      </c>
      <c r="E45" s="452" t="s">
        <v>15</v>
      </c>
      <c r="F45" s="453">
        <v>36330</v>
      </c>
      <c r="G45" s="454" t="s">
        <v>16</v>
      </c>
      <c r="H45" s="480">
        <v>18</v>
      </c>
      <c r="I45" s="480">
        <v>22</v>
      </c>
      <c r="J45" s="480">
        <v>10</v>
      </c>
      <c r="K45" s="480">
        <v>16</v>
      </c>
      <c r="L45" s="486">
        <v>10</v>
      </c>
      <c r="M45" s="31">
        <f t="shared" ref="M45:M51" si="3">SUM(H45:L45)</f>
        <v>76</v>
      </c>
      <c r="N45" s="31" t="str">
        <f t="shared" si="0"/>
        <v>Khá</v>
      </c>
      <c r="O45" s="488"/>
      <c r="P45" s="489" t="s">
        <v>1799</v>
      </c>
    </row>
    <row r="46" spans="1:16" s="24" customFormat="1">
      <c r="A46" s="486">
        <v>36</v>
      </c>
      <c r="B46" s="491">
        <v>111317077</v>
      </c>
      <c r="C46" s="492" t="s">
        <v>192</v>
      </c>
      <c r="D46" s="451" t="s">
        <v>1082</v>
      </c>
      <c r="E46" s="452" t="s">
        <v>17</v>
      </c>
      <c r="F46" s="453">
        <v>36161</v>
      </c>
      <c r="G46" s="454" t="s">
        <v>16</v>
      </c>
      <c r="H46" s="480">
        <v>16</v>
      </c>
      <c r="I46" s="1125">
        <v>22</v>
      </c>
      <c r="J46" s="480">
        <v>10</v>
      </c>
      <c r="K46" s="480">
        <v>19</v>
      </c>
      <c r="L46" s="486">
        <v>1</v>
      </c>
      <c r="M46" s="31">
        <f t="shared" si="3"/>
        <v>68</v>
      </c>
      <c r="N46" s="487" t="str">
        <f t="shared" si="0"/>
        <v>Khá</v>
      </c>
      <c r="O46" s="488"/>
      <c r="P46" s="489" t="s">
        <v>1795</v>
      </c>
    </row>
    <row r="47" spans="1:16" s="467" customFormat="1">
      <c r="A47" s="475">
        <v>37</v>
      </c>
      <c r="B47" s="469">
        <v>111317080</v>
      </c>
      <c r="C47" s="470" t="s">
        <v>1083</v>
      </c>
      <c r="D47" s="471" t="s">
        <v>1017</v>
      </c>
      <c r="E47" s="472" t="s">
        <v>17</v>
      </c>
      <c r="F47" s="473">
        <v>36445</v>
      </c>
      <c r="G47" s="474" t="s">
        <v>16</v>
      </c>
      <c r="H47" s="505">
        <v>20</v>
      </c>
      <c r="I47" s="505">
        <v>25</v>
      </c>
      <c r="J47" s="505">
        <v>20</v>
      </c>
      <c r="K47" s="505">
        <v>25</v>
      </c>
      <c r="L47" s="475">
        <v>10</v>
      </c>
      <c r="M47" s="31">
        <f t="shared" si="3"/>
        <v>100</v>
      </c>
      <c r="N47" s="477" t="str">
        <f t="shared" si="0"/>
        <v>Xuất sắc</v>
      </c>
      <c r="O47" s="488" t="s">
        <v>1080</v>
      </c>
      <c r="P47" s="489" t="s">
        <v>1084</v>
      </c>
    </row>
    <row r="48" spans="1:16" s="501" customFormat="1">
      <c r="A48" s="493">
        <v>38</v>
      </c>
      <c r="B48" s="494">
        <v>111317079</v>
      </c>
      <c r="C48" s="495" t="s">
        <v>55</v>
      </c>
      <c r="D48" s="496" t="s">
        <v>1017</v>
      </c>
      <c r="E48" s="497" t="s">
        <v>17</v>
      </c>
      <c r="F48" s="498">
        <v>36522</v>
      </c>
      <c r="G48" s="499" t="s">
        <v>16</v>
      </c>
      <c r="H48" s="457">
        <v>16</v>
      </c>
      <c r="I48" s="457">
        <v>22</v>
      </c>
      <c r="J48" s="457">
        <v>14</v>
      </c>
      <c r="K48" s="457">
        <v>21</v>
      </c>
      <c r="L48" s="493">
        <v>0</v>
      </c>
      <c r="M48" s="500">
        <f t="shared" si="3"/>
        <v>73</v>
      </c>
      <c r="N48" s="464" t="str">
        <f t="shared" si="0"/>
        <v>Khá</v>
      </c>
      <c r="O48" s="488"/>
      <c r="P48" s="489"/>
    </row>
    <row r="49" spans="1:16" s="24" customFormat="1" ht="30">
      <c r="A49" s="486">
        <v>39</v>
      </c>
      <c r="B49" s="491">
        <v>111317158</v>
      </c>
      <c r="C49" s="492" t="s">
        <v>1085</v>
      </c>
      <c r="D49" s="451" t="s">
        <v>323</v>
      </c>
      <c r="E49" s="452" t="s">
        <v>15</v>
      </c>
      <c r="F49" s="453">
        <v>36161</v>
      </c>
      <c r="G49" s="454" t="s">
        <v>16</v>
      </c>
      <c r="H49" s="480">
        <v>16</v>
      </c>
      <c r="I49" s="1125">
        <v>22</v>
      </c>
      <c r="J49" s="480">
        <v>12</v>
      </c>
      <c r="K49" s="480">
        <v>21</v>
      </c>
      <c r="L49" s="486">
        <v>0</v>
      </c>
      <c r="M49" s="31">
        <f t="shared" si="3"/>
        <v>71</v>
      </c>
      <c r="N49" s="31" t="str">
        <f t="shared" si="0"/>
        <v>Khá</v>
      </c>
      <c r="O49" s="488"/>
      <c r="P49" s="489"/>
    </row>
    <row r="50" spans="1:16" s="1137" customFormat="1">
      <c r="A50" s="1125">
        <v>40</v>
      </c>
      <c r="B50" s="1126">
        <v>111317083</v>
      </c>
      <c r="C50" s="1127" t="s">
        <v>1086</v>
      </c>
      <c r="D50" s="1128" t="s">
        <v>242</v>
      </c>
      <c r="E50" s="1129" t="s">
        <v>17</v>
      </c>
      <c r="F50" s="1130">
        <v>35627</v>
      </c>
      <c r="G50" s="1131" t="s">
        <v>16</v>
      </c>
      <c r="H50" s="1132">
        <v>20</v>
      </c>
      <c r="I50" s="1132">
        <v>25</v>
      </c>
      <c r="J50" s="1132">
        <v>12</v>
      </c>
      <c r="K50" s="1132">
        <v>25</v>
      </c>
      <c r="L50" s="1125">
        <v>10</v>
      </c>
      <c r="M50" s="1133">
        <f t="shared" si="3"/>
        <v>92</v>
      </c>
      <c r="N50" s="1134" t="str">
        <f t="shared" si="0"/>
        <v>Xuất sắc</v>
      </c>
      <c r="O50" s="1135"/>
      <c r="P50" s="1136" t="s">
        <v>1800</v>
      </c>
    </row>
    <row r="51" spans="1:16" s="24" customFormat="1">
      <c r="A51" s="486">
        <v>41</v>
      </c>
      <c r="B51" s="491">
        <v>111317082</v>
      </c>
      <c r="C51" s="492" t="s">
        <v>484</v>
      </c>
      <c r="D51" s="451" t="s">
        <v>242</v>
      </c>
      <c r="E51" s="452" t="s">
        <v>17</v>
      </c>
      <c r="F51" s="453">
        <v>35836</v>
      </c>
      <c r="G51" s="454" t="s">
        <v>16</v>
      </c>
      <c r="H51" s="480">
        <v>0</v>
      </c>
      <c r="I51" s="480">
        <v>0</v>
      </c>
      <c r="J51" s="480">
        <v>0</v>
      </c>
      <c r="K51" s="480">
        <v>0</v>
      </c>
      <c r="L51" s="486">
        <v>0</v>
      </c>
      <c r="M51" s="31">
        <f t="shared" si="3"/>
        <v>0</v>
      </c>
      <c r="N51" s="31" t="str">
        <f t="shared" si="0"/>
        <v>Kém</v>
      </c>
      <c r="O51" s="488"/>
      <c r="P51" s="489"/>
    </row>
    <row r="52" spans="1:16" s="467" customFormat="1">
      <c r="A52" s="475">
        <v>42</v>
      </c>
      <c r="B52" s="469">
        <v>111317084</v>
      </c>
      <c r="C52" s="470" t="s">
        <v>1087</v>
      </c>
      <c r="D52" s="471" t="s">
        <v>1088</v>
      </c>
      <c r="E52" s="472" t="s">
        <v>15</v>
      </c>
      <c r="F52" s="473">
        <v>36512</v>
      </c>
      <c r="G52" s="474" t="s">
        <v>16</v>
      </c>
      <c r="H52" s="505">
        <v>20</v>
      </c>
      <c r="I52" s="505">
        <v>22</v>
      </c>
      <c r="J52" s="505">
        <v>12</v>
      </c>
      <c r="K52" s="505">
        <v>20</v>
      </c>
      <c r="L52" s="475">
        <v>6</v>
      </c>
      <c r="M52" s="476">
        <f>SUM(H52:L52)</f>
        <v>80</v>
      </c>
      <c r="N52" s="476" t="str">
        <f t="shared" si="0"/>
        <v>Tốt</v>
      </c>
      <c r="O52" s="506" t="s">
        <v>1080</v>
      </c>
      <c r="P52" s="507" t="s">
        <v>1795</v>
      </c>
    </row>
    <row r="53" spans="1:16" s="467" customFormat="1">
      <c r="A53" s="475">
        <v>43</v>
      </c>
      <c r="B53" s="469">
        <v>111317085</v>
      </c>
      <c r="C53" s="470" t="s">
        <v>1089</v>
      </c>
      <c r="D53" s="471" t="s">
        <v>1090</v>
      </c>
      <c r="E53" s="472" t="s">
        <v>15</v>
      </c>
      <c r="F53" s="473">
        <v>36522</v>
      </c>
      <c r="G53" s="474" t="s">
        <v>16</v>
      </c>
      <c r="H53" s="505">
        <v>20</v>
      </c>
      <c r="I53" s="505">
        <v>22</v>
      </c>
      <c r="J53" s="505">
        <v>12</v>
      </c>
      <c r="K53" s="505">
        <v>20</v>
      </c>
      <c r="L53" s="475">
        <v>3</v>
      </c>
      <c r="M53" s="476">
        <f>SUM(H53:L53)</f>
        <v>77</v>
      </c>
      <c r="N53" s="477" t="str">
        <f t="shared" si="0"/>
        <v>Khá</v>
      </c>
      <c r="O53" s="506"/>
      <c r="P53" s="507" t="s">
        <v>1801</v>
      </c>
    </row>
    <row r="54" spans="1:16" s="1137" customFormat="1">
      <c r="A54" s="1125">
        <v>44</v>
      </c>
      <c r="B54" s="1126">
        <v>111317086</v>
      </c>
      <c r="C54" s="1127" t="s">
        <v>1091</v>
      </c>
      <c r="D54" s="1128" t="s">
        <v>349</v>
      </c>
      <c r="E54" s="1129" t="s">
        <v>15</v>
      </c>
      <c r="F54" s="1130">
        <v>35428</v>
      </c>
      <c r="G54" s="1131" t="s">
        <v>16</v>
      </c>
      <c r="H54" s="1132">
        <v>18</v>
      </c>
      <c r="I54" s="1132">
        <v>22</v>
      </c>
      <c r="J54" s="1132">
        <v>20</v>
      </c>
      <c r="K54" s="1132">
        <v>24</v>
      </c>
      <c r="L54" s="1125">
        <v>10</v>
      </c>
      <c r="M54" s="1133">
        <v>94</v>
      </c>
      <c r="N54" s="1134" t="str">
        <f t="shared" si="0"/>
        <v>Xuất sắc</v>
      </c>
      <c r="O54" s="1135" t="s">
        <v>1092</v>
      </c>
      <c r="P54" s="1136" t="s">
        <v>1802</v>
      </c>
    </row>
    <row r="55" spans="1:16" s="24" customFormat="1" ht="30">
      <c r="A55" s="486">
        <v>45</v>
      </c>
      <c r="B55" s="491">
        <v>111317093</v>
      </c>
      <c r="C55" s="492" t="s">
        <v>1093</v>
      </c>
      <c r="D55" s="451" t="s">
        <v>538</v>
      </c>
      <c r="E55" s="452" t="s">
        <v>15</v>
      </c>
      <c r="F55" s="453">
        <v>36467</v>
      </c>
      <c r="G55" s="454" t="s">
        <v>16</v>
      </c>
      <c r="H55" s="480">
        <v>18</v>
      </c>
      <c r="I55" s="1125">
        <v>22</v>
      </c>
      <c r="J55" s="480">
        <v>12</v>
      </c>
      <c r="K55" s="480">
        <v>16</v>
      </c>
      <c r="L55" s="486">
        <v>0</v>
      </c>
      <c r="M55" s="31">
        <f>SUM(H55:L55)</f>
        <v>68</v>
      </c>
      <c r="N55" s="487" t="str">
        <f t="shared" si="0"/>
        <v>Khá</v>
      </c>
      <c r="O55" s="488"/>
      <c r="P55" s="489"/>
    </row>
    <row r="56" spans="1:16" s="24" customFormat="1" ht="30">
      <c r="A56" s="486">
        <v>46</v>
      </c>
      <c r="B56" s="491">
        <v>111317090</v>
      </c>
      <c r="C56" s="492" t="s">
        <v>656</v>
      </c>
      <c r="D56" s="451" t="s">
        <v>1094</v>
      </c>
      <c r="E56" s="452" t="s">
        <v>15</v>
      </c>
      <c r="F56" s="453">
        <v>36465</v>
      </c>
      <c r="G56" s="454" t="s">
        <v>16</v>
      </c>
      <c r="H56" s="480">
        <v>16</v>
      </c>
      <c r="I56" s="480">
        <v>24</v>
      </c>
      <c r="J56" s="480">
        <v>10</v>
      </c>
      <c r="K56" s="480">
        <v>18</v>
      </c>
      <c r="L56" s="486">
        <v>0</v>
      </c>
      <c r="M56" s="31">
        <f>SUM(H56:L56)</f>
        <v>68</v>
      </c>
      <c r="N56" s="487" t="str">
        <f t="shared" si="0"/>
        <v>Khá</v>
      </c>
      <c r="O56" s="488"/>
      <c r="P56" s="489"/>
    </row>
    <row r="57" spans="1:16" s="501" customFormat="1">
      <c r="A57" s="493">
        <v>47</v>
      </c>
      <c r="B57" s="494">
        <v>111317147</v>
      </c>
      <c r="C57" s="495" t="s">
        <v>1095</v>
      </c>
      <c r="D57" s="496" t="s">
        <v>1096</v>
      </c>
      <c r="E57" s="497" t="s">
        <v>17</v>
      </c>
      <c r="F57" s="498">
        <v>36465</v>
      </c>
      <c r="G57" s="499" t="s">
        <v>16</v>
      </c>
      <c r="H57" s="457">
        <v>16</v>
      </c>
      <c r="I57" s="457">
        <v>22</v>
      </c>
      <c r="J57" s="457">
        <v>14</v>
      </c>
      <c r="K57" s="457">
        <v>21</v>
      </c>
      <c r="L57" s="493">
        <v>0</v>
      </c>
      <c r="M57" s="500">
        <f>SUM(H57:L57)</f>
        <v>73</v>
      </c>
      <c r="N57" s="500" t="str">
        <f t="shared" si="0"/>
        <v>Khá</v>
      </c>
      <c r="O57" s="488"/>
      <c r="P57" s="489"/>
    </row>
    <row r="58" spans="1:16" s="24" customFormat="1">
      <c r="A58" s="502">
        <v>48</v>
      </c>
      <c r="B58" s="491">
        <v>111317097</v>
      </c>
      <c r="C58" s="492" t="s">
        <v>1097</v>
      </c>
      <c r="D58" s="451" t="s">
        <v>32</v>
      </c>
      <c r="E58" s="452" t="s">
        <v>15</v>
      </c>
      <c r="F58" s="453">
        <v>36525</v>
      </c>
      <c r="G58" s="454" t="s">
        <v>16</v>
      </c>
      <c r="H58" s="480">
        <v>16</v>
      </c>
      <c r="I58" s="1125">
        <v>22</v>
      </c>
      <c r="J58" s="480">
        <v>12</v>
      </c>
      <c r="K58" s="480">
        <v>21</v>
      </c>
      <c r="L58" s="486">
        <v>0</v>
      </c>
      <c r="M58" s="31">
        <f>SUM(H58:L58)</f>
        <v>71</v>
      </c>
      <c r="N58" s="487" t="str">
        <f t="shared" si="0"/>
        <v>Khá</v>
      </c>
      <c r="O58" s="488"/>
      <c r="P58" s="489" t="s">
        <v>1795</v>
      </c>
    </row>
    <row r="59" spans="1:16" s="24" customFormat="1">
      <c r="A59" s="27"/>
      <c r="B59" s="1408" t="s">
        <v>1098</v>
      </c>
      <c r="C59" s="1408"/>
      <c r="D59" s="1408"/>
      <c r="E59" s="27"/>
      <c r="F59" s="27"/>
      <c r="G59" s="27"/>
      <c r="H59" s="28"/>
      <c r="I59" s="28"/>
      <c r="J59" s="28"/>
      <c r="K59" s="28"/>
      <c r="L59" s="28"/>
      <c r="M59" s="28"/>
      <c r="N59" s="28"/>
      <c r="O59" s="511"/>
      <c r="P59" s="446"/>
    </row>
    <row r="60" spans="1:16" s="24" customFormat="1">
      <c r="A60" s="512"/>
      <c r="B60" s="1408"/>
      <c r="C60" s="1408"/>
      <c r="D60" s="1408"/>
      <c r="E60" s="27"/>
      <c r="F60" s="27"/>
      <c r="G60" s="27"/>
      <c r="H60" s="27"/>
      <c r="I60" s="27"/>
      <c r="J60" s="27"/>
      <c r="K60" s="28"/>
      <c r="L60" s="28"/>
      <c r="M60" s="1412" t="s">
        <v>35</v>
      </c>
      <c r="N60" s="1412"/>
      <c r="O60" s="1412"/>
      <c r="P60" s="446"/>
    </row>
    <row r="61" spans="1:16" s="15" customFormat="1">
      <c r="D61" s="1412"/>
      <c r="E61" s="1412"/>
      <c r="F61" s="1412"/>
      <c r="I61" s="1412"/>
      <c r="J61" s="1412"/>
      <c r="K61" s="1412"/>
      <c r="L61" s="1412"/>
      <c r="M61" s="1411" t="s">
        <v>26</v>
      </c>
      <c r="N61" s="1411"/>
      <c r="O61" s="1411"/>
      <c r="P61" s="513"/>
    </row>
    <row r="62" spans="1:16" s="15" customFormat="1">
      <c r="D62" s="1411"/>
      <c r="E62" s="1411"/>
      <c r="F62" s="1411"/>
      <c r="I62" s="1411"/>
      <c r="J62" s="1411"/>
      <c r="K62" s="1411"/>
      <c r="L62" s="1411"/>
      <c r="M62" s="44"/>
      <c r="N62" s="334"/>
      <c r="O62" s="443"/>
      <c r="P62" s="514"/>
    </row>
    <row r="63" spans="1:16">
      <c r="A63" s="515"/>
      <c r="B63" s="516"/>
      <c r="C63" s="517"/>
      <c r="D63" s="515"/>
      <c r="E63" s="515"/>
      <c r="F63" s="515"/>
      <c r="G63" s="515"/>
      <c r="H63" s="515"/>
      <c r="I63" s="515"/>
      <c r="J63" s="515"/>
      <c r="K63" s="518"/>
      <c r="L63" s="518"/>
      <c r="M63" s="518"/>
      <c r="N63" s="518"/>
      <c r="O63" s="511"/>
    </row>
    <row r="64" spans="1:16">
      <c r="A64" s="515"/>
      <c r="B64" s="515"/>
      <c r="C64" s="517"/>
      <c r="D64" s="515"/>
      <c r="E64" s="515"/>
      <c r="F64" s="515"/>
      <c r="G64" s="515"/>
      <c r="H64" s="515"/>
      <c r="I64" s="515"/>
      <c r="J64" s="515"/>
      <c r="K64" s="518"/>
      <c r="L64" s="518"/>
      <c r="M64" s="518"/>
      <c r="N64" s="518"/>
      <c r="O64" s="511"/>
    </row>
    <row r="65" spans="1:27">
      <c r="A65" s="515"/>
      <c r="B65" s="515"/>
      <c r="C65" s="515"/>
      <c r="D65" s="515"/>
      <c r="E65" s="515"/>
      <c r="F65" s="515"/>
      <c r="G65" s="515"/>
      <c r="H65" s="515"/>
      <c r="I65" s="515"/>
      <c r="J65" s="515"/>
      <c r="K65" s="518"/>
      <c r="L65" s="518"/>
      <c r="M65" s="518"/>
      <c r="N65" s="518"/>
      <c r="O65" s="511"/>
      <c r="P65" s="519"/>
      <c r="Q65" s="518"/>
      <c r="R65" s="518"/>
      <c r="S65" s="518"/>
      <c r="T65" s="518"/>
      <c r="U65" s="518"/>
      <c r="V65" s="28"/>
      <c r="W65" s="28"/>
      <c r="X65" s="28"/>
      <c r="Y65" s="28"/>
      <c r="Z65" s="28"/>
      <c r="AA65" s="28"/>
    </row>
    <row r="66" spans="1:27">
      <c r="A66" s="515"/>
      <c r="B66" s="515"/>
      <c r="C66" s="517"/>
      <c r="D66" s="515"/>
      <c r="E66" s="515"/>
      <c r="F66" s="515"/>
      <c r="G66" s="515"/>
      <c r="H66" s="515"/>
      <c r="I66" s="515"/>
      <c r="J66" s="515"/>
      <c r="K66" s="518"/>
      <c r="L66" s="518"/>
      <c r="M66" s="518"/>
      <c r="N66" s="518"/>
      <c r="O66" s="511"/>
      <c r="P66" s="519"/>
      <c r="Q66" s="518"/>
      <c r="R66" s="518"/>
      <c r="S66" s="518"/>
      <c r="T66" s="518"/>
      <c r="U66" s="518"/>
      <c r="V66" s="28"/>
      <c r="W66" s="28"/>
      <c r="X66" s="28"/>
      <c r="Y66" s="28"/>
      <c r="Z66" s="28"/>
      <c r="AA66" s="28"/>
    </row>
    <row r="67" spans="1:27">
      <c r="A67" s="515"/>
      <c r="B67" s="515"/>
      <c r="C67" s="517"/>
      <c r="D67" s="515"/>
      <c r="E67" s="515"/>
      <c r="F67" s="515"/>
      <c r="G67" s="515"/>
      <c r="H67" s="515"/>
      <c r="I67" s="515"/>
      <c r="J67" s="515"/>
      <c r="K67" s="518"/>
      <c r="L67" s="518"/>
      <c r="M67" s="518"/>
      <c r="N67" s="518"/>
      <c r="O67" s="511"/>
      <c r="P67" s="519"/>
      <c r="Q67" s="518"/>
      <c r="R67" s="518"/>
      <c r="S67" s="518"/>
      <c r="T67" s="518"/>
      <c r="U67" s="518"/>
      <c r="V67" s="28"/>
      <c r="W67" s="28"/>
      <c r="X67" s="28"/>
      <c r="Y67" s="28"/>
      <c r="Z67" s="28"/>
      <c r="AA67" s="28"/>
    </row>
    <row r="68" spans="1:27">
      <c r="A68" s="515"/>
      <c r="B68" s="515"/>
      <c r="C68" s="517"/>
      <c r="D68" s="515"/>
      <c r="E68" s="515"/>
      <c r="F68" s="515"/>
      <c r="G68" s="515"/>
      <c r="H68" s="515"/>
      <c r="I68" s="515"/>
      <c r="J68" s="515"/>
      <c r="K68" s="518"/>
      <c r="L68" s="518"/>
      <c r="M68" s="518"/>
      <c r="N68" s="518"/>
      <c r="O68" s="511"/>
      <c r="P68" s="519"/>
      <c r="Q68" s="518"/>
      <c r="R68" s="518"/>
      <c r="S68" s="518"/>
      <c r="T68" s="518"/>
      <c r="U68" s="518"/>
      <c r="V68" s="28"/>
      <c r="W68" s="28"/>
      <c r="X68" s="28"/>
      <c r="Y68" s="28"/>
      <c r="Z68" s="28"/>
      <c r="AA68" s="28"/>
    </row>
    <row r="69" spans="1:27">
      <c r="A69" s="515"/>
      <c r="B69" s="515"/>
      <c r="C69" s="517"/>
      <c r="D69" s="515"/>
      <c r="E69" s="515"/>
      <c r="F69" s="515"/>
      <c r="G69" s="515"/>
      <c r="H69" s="515"/>
      <c r="I69" s="515"/>
      <c r="J69" s="515"/>
      <c r="K69" s="518"/>
      <c r="L69" s="518"/>
      <c r="M69" s="518"/>
      <c r="N69" s="518"/>
      <c r="O69" s="511"/>
      <c r="P69" s="519"/>
      <c r="Q69" s="518"/>
      <c r="R69" s="518"/>
      <c r="S69" s="518"/>
      <c r="T69" s="518"/>
      <c r="U69" s="518"/>
      <c r="V69" s="28"/>
      <c r="W69" s="28"/>
      <c r="X69" s="28"/>
      <c r="Y69" s="28"/>
      <c r="Z69" s="28"/>
      <c r="AA69" s="28"/>
    </row>
    <row r="70" spans="1:27">
      <c r="A70" s="515"/>
      <c r="B70" s="515"/>
      <c r="C70" s="517"/>
      <c r="D70" s="515"/>
      <c r="E70" s="515"/>
      <c r="F70" s="515"/>
      <c r="G70" s="515"/>
      <c r="H70" s="515"/>
      <c r="I70" s="515"/>
      <c r="J70" s="515"/>
      <c r="K70" s="518"/>
      <c r="L70" s="518"/>
      <c r="M70" s="518"/>
      <c r="N70" s="518"/>
      <c r="O70" s="511"/>
      <c r="P70" s="519"/>
      <c r="Q70" s="518"/>
      <c r="R70" s="518"/>
      <c r="S70" s="518"/>
      <c r="T70" s="518"/>
      <c r="U70" s="518"/>
      <c r="V70" s="28"/>
      <c r="W70" s="28"/>
      <c r="X70" s="28"/>
      <c r="Y70" s="28"/>
      <c r="Z70" s="28"/>
      <c r="AA70" s="28"/>
    </row>
    <row r="71" spans="1:27">
      <c r="A71" s="515"/>
      <c r="B71" s="515"/>
      <c r="C71" s="517"/>
      <c r="D71" s="515"/>
      <c r="E71" s="515"/>
      <c r="F71" s="515"/>
      <c r="G71" s="515"/>
      <c r="H71" s="515"/>
      <c r="I71" s="515"/>
      <c r="J71" s="515"/>
      <c r="K71" s="518"/>
      <c r="L71" s="518"/>
      <c r="M71" s="518"/>
      <c r="N71" s="518"/>
      <c r="O71" s="511"/>
      <c r="P71" s="519"/>
      <c r="Q71" s="518"/>
      <c r="R71" s="518"/>
      <c r="S71" s="518"/>
      <c r="T71" s="518"/>
      <c r="U71" s="518"/>
      <c r="V71" s="28"/>
      <c r="W71" s="28"/>
      <c r="X71" s="28"/>
      <c r="Y71" s="28"/>
      <c r="Z71" s="28"/>
      <c r="AA71" s="28"/>
    </row>
    <row r="72" spans="1:27">
      <c r="A72" s="515"/>
      <c r="B72" s="515"/>
      <c r="C72" s="517"/>
      <c r="D72" s="515"/>
      <c r="E72" s="515"/>
      <c r="F72" s="515"/>
      <c r="G72" s="515"/>
      <c r="H72" s="515"/>
      <c r="I72" s="515"/>
      <c r="J72" s="515"/>
      <c r="K72" s="518"/>
      <c r="L72" s="518"/>
      <c r="M72" s="518"/>
      <c r="N72" s="518"/>
      <c r="O72" s="511"/>
      <c r="P72" s="519"/>
      <c r="Q72" s="518"/>
      <c r="R72" s="518"/>
      <c r="S72" s="518"/>
      <c r="T72" s="518"/>
      <c r="U72" s="518"/>
      <c r="V72" s="28"/>
      <c r="W72" s="28"/>
      <c r="X72" s="28"/>
      <c r="Y72" s="28"/>
      <c r="Z72" s="28"/>
      <c r="AA72" s="28"/>
    </row>
    <row r="73" spans="1:27">
      <c r="A73" s="515"/>
      <c r="B73" s="515"/>
      <c r="C73" s="517"/>
      <c r="D73" s="515"/>
      <c r="E73" s="515"/>
      <c r="F73" s="515"/>
      <c r="G73" s="515"/>
      <c r="H73" s="515"/>
      <c r="I73" s="515"/>
      <c r="J73" s="515"/>
      <c r="K73" s="518"/>
      <c r="L73" s="518"/>
      <c r="M73" s="518"/>
      <c r="N73" s="518"/>
      <c r="O73" s="511"/>
      <c r="P73" s="519"/>
      <c r="Q73" s="518"/>
      <c r="R73" s="518"/>
      <c r="S73" s="518"/>
      <c r="T73" s="518"/>
      <c r="U73" s="518"/>
      <c r="V73" s="28"/>
      <c r="W73" s="28"/>
      <c r="X73" s="28"/>
      <c r="Y73" s="28"/>
      <c r="Z73" s="28"/>
      <c r="AA73" s="28"/>
    </row>
    <row r="74" spans="1:27">
      <c r="A74" s="515"/>
      <c r="B74" s="515"/>
      <c r="C74" s="517"/>
      <c r="D74" s="515"/>
      <c r="E74" s="515"/>
      <c r="F74" s="515"/>
      <c r="G74" s="515"/>
      <c r="H74" s="515"/>
      <c r="I74" s="515"/>
      <c r="J74" s="515"/>
      <c r="K74" s="518"/>
      <c r="L74" s="518"/>
      <c r="M74" s="518"/>
      <c r="N74" s="518"/>
      <c r="O74" s="511"/>
      <c r="P74" s="519"/>
      <c r="Q74" s="518"/>
      <c r="R74" s="518"/>
      <c r="S74" s="518"/>
      <c r="T74" s="518"/>
      <c r="U74" s="518"/>
      <c r="V74" s="28"/>
      <c r="W74" s="28"/>
      <c r="X74" s="28"/>
      <c r="Y74" s="28"/>
      <c r="Z74" s="28"/>
      <c r="AA74" s="28"/>
    </row>
    <row r="75" spans="1:27">
      <c r="A75" s="515"/>
      <c r="B75" s="515"/>
      <c r="C75" s="517"/>
      <c r="D75" s="515"/>
      <c r="E75" s="515"/>
      <c r="F75" s="515"/>
      <c r="G75" s="515"/>
      <c r="H75" s="515"/>
      <c r="I75" s="515"/>
      <c r="J75" s="515"/>
      <c r="K75" s="518"/>
      <c r="L75" s="518"/>
      <c r="M75" s="518"/>
      <c r="N75" s="518"/>
      <c r="O75" s="511"/>
      <c r="P75" s="519"/>
      <c r="Q75" s="518"/>
      <c r="R75" s="518"/>
      <c r="S75" s="518"/>
      <c r="T75" s="518"/>
      <c r="U75" s="518"/>
      <c r="V75" s="28"/>
      <c r="W75" s="28"/>
      <c r="X75" s="28"/>
      <c r="Y75" s="28"/>
      <c r="Z75" s="28"/>
      <c r="AA75" s="28"/>
    </row>
    <row r="76" spans="1:27">
      <c r="A76" s="515"/>
      <c r="B76" s="515"/>
      <c r="C76" s="517"/>
      <c r="D76" s="515"/>
      <c r="E76" s="515"/>
      <c r="F76" s="515"/>
      <c r="G76" s="515"/>
      <c r="H76" s="515"/>
      <c r="I76" s="515"/>
      <c r="J76" s="515"/>
      <c r="K76" s="518"/>
      <c r="L76" s="518"/>
      <c r="M76" s="518"/>
      <c r="N76" s="518"/>
      <c r="O76" s="511"/>
      <c r="P76" s="519"/>
      <c r="Q76" s="518"/>
      <c r="R76" s="518"/>
      <c r="S76" s="518"/>
      <c r="T76" s="518"/>
      <c r="U76" s="518"/>
      <c r="V76" s="28"/>
      <c r="W76" s="28"/>
      <c r="X76" s="28"/>
      <c r="Y76" s="28"/>
      <c r="Z76" s="28"/>
      <c r="AA76" s="28"/>
    </row>
    <row r="77" spans="1:27">
      <c r="A77" s="515"/>
      <c r="B77" s="515"/>
      <c r="C77" s="517"/>
      <c r="D77" s="515"/>
      <c r="E77" s="515"/>
      <c r="F77" s="515"/>
      <c r="G77" s="515"/>
      <c r="H77" s="515"/>
      <c r="I77" s="515"/>
      <c r="J77" s="515"/>
      <c r="K77" s="518"/>
      <c r="L77" s="518"/>
      <c r="M77" s="518"/>
      <c r="N77" s="518"/>
      <c r="O77" s="511"/>
      <c r="P77" s="519"/>
      <c r="Q77" s="518"/>
      <c r="R77" s="518"/>
      <c r="S77" s="518"/>
      <c r="T77" s="518"/>
      <c r="U77" s="518"/>
      <c r="V77" s="28"/>
      <c r="W77" s="28"/>
      <c r="X77" s="28"/>
      <c r="Y77" s="28"/>
      <c r="Z77" s="28"/>
      <c r="AA77" s="28"/>
    </row>
    <row r="78" spans="1:27">
      <c r="A78" s="515"/>
      <c r="B78" s="515"/>
      <c r="C78" s="517"/>
      <c r="D78" s="515"/>
      <c r="E78" s="515"/>
      <c r="F78" s="515"/>
      <c r="G78" s="515"/>
      <c r="H78" s="515"/>
      <c r="I78" s="515"/>
      <c r="J78" s="515"/>
      <c r="K78" s="518"/>
      <c r="L78" s="518"/>
      <c r="M78" s="518"/>
      <c r="N78" s="518"/>
      <c r="O78" s="511"/>
      <c r="P78" s="519"/>
      <c r="Q78" s="518"/>
      <c r="R78" s="518"/>
      <c r="S78" s="518"/>
      <c r="T78" s="518"/>
      <c r="U78" s="518"/>
      <c r="V78" s="28"/>
      <c r="W78" s="28"/>
      <c r="X78" s="28"/>
      <c r="Y78" s="28"/>
      <c r="Z78" s="28"/>
      <c r="AA78" s="28"/>
    </row>
    <row r="79" spans="1:27">
      <c r="A79" s="515"/>
      <c r="B79" s="515"/>
      <c r="C79" s="517"/>
      <c r="D79" s="515"/>
      <c r="E79" s="515"/>
      <c r="F79" s="515"/>
      <c r="G79" s="515"/>
      <c r="H79" s="515"/>
      <c r="I79" s="515"/>
      <c r="J79" s="515"/>
      <c r="K79" s="518"/>
      <c r="L79" s="518"/>
      <c r="M79" s="518"/>
      <c r="N79" s="518"/>
      <c r="O79" s="511"/>
      <c r="P79" s="519"/>
      <c r="Q79" s="518"/>
      <c r="R79" s="518"/>
      <c r="S79" s="518"/>
      <c r="T79" s="518"/>
      <c r="U79" s="518"/>
      <c r="V79" s="28"/>
      <c r="W79" s="28"/>
      <c r="X79" s="28"/>
      <c r="Y79" s="28"/>
      <c r="Z79" s="28"/>
      <c r="AA79" s="28"/>
    </row>
    <row r="80" spans="1:27">
      <c r="A80" s="515"/>
      <c r="B80" s="515"/>
      <c r="C80" s="517"/>
      <c r="D80" s="515"/>
      <c r="E80" s="515"/>
      <c r="F80" s="515"/>
      <c r="G80" s="515"/>
      <c r="H80" s="515"/>
      <c r="I80" s="515"/>
      <c r="J80" s="515"/>
      <c r="K80" s="518"/>
      <c r="L80" s="518"/>
      <c r="M80" s="518"/>
      <c r="N80" s="518"/>
      <c r="O80" s="511"/>
      <c r="P80" s="519"/>
      <c r="Q80" s="518"/>
      <c r="R80" s="518"/>
      <c r="S80" s="518"/>
      <c r="T80" s="518"/>
      <c r="U80" s="518"/>
      <c r="V80" s="28"/>
      <c r="W80" s="28"/>
      <c r="X80" s="28"/>
      <c r="Y80" s="28"/>
      <c r="Z80" s="28"/>
      <c r="AA80" s="28"/>
    </row>
    <row r="81" spans="1:15">
      <c r="A81" s="515"/>
      <c r="B81" s="515"/>
      <c r="C81" s="517"/>
      <c r="D81" s="515"/>
      <c r="E81" s="515"/>
      <c r="F81" s="515"/>
      <c r="G81" s="515"/>
      <c r="H81" s="515"/>
      <c r="I81" s="515"/>
      <c r="J81" s="515"/>
      <c r="K81" s="518"/>
      <c r="L81" s="518"/>
      <c r="M81" s="518"/>
      <c r="N81" s="518"/>
      <c r="O81" s="511"/>
    </row>
    <row r="82" spans="1:15">
      <c r="A82" s="515"/>
      <c r="B82" s="515"/>
      <c r="C82" s="517"/>
      <c r="D82" s="515"/>
      <c r="E82" s="515"/>
      <c r="F82" s="515"/>
      <c r="G82" s="515"/>
      <c r="H82" s="515"/>
      <c r="I82" s="515"/>
      <c r="J82" s="515"/>
      <c r="K82" s="518"/>
      <c r="L82" s="518"/>
      <c r="M82" s="518"/>
      <c r="N82" s="518"/>
      <c r="O82" s="511"/>
    </row>
    <row r="83" spans="1:15">
      <c r="A83" s="515"/>
      <c r="B83" s="515"/>
      <c r="C83" s="517"/>
      <c r="D83" s="515"/>
      <c r="E83" s="515"/>
      <c r="F83" s="515"/>
      <c r="G83" s="515"/>
      <c r="H83" s="515"/>
      <c r="I83" s="515"/>
      <c r="J83" s="515"/>
      <c r="K83" s="518"/>
      <c r="L83" s="518"/>
      <c r="M83" s="518"/>
      <c r="N83" s="518"/>
      <c r="O83" s="511"/>
    </row>
    <row r="84" spans="1:15">
      <c r="A84" s="515"/>
      <c r="B84" s="515"/>
      <c r="C84" s="517"/>
      <c r="D84" s="515"/>
      <c r="E84" s="515"/>
      <c r="F84" s="515"/>
      <c r="G84" s="515"/>
      <c r="H84" s="515"/>
      <c r="I84" s="515"/>
      <c r="J84" s="515"/>
      <c r="K84" s="518"/>
      <c r="L84" s="518"/>
      <c r="M84" s="518"/>
      <c r="N84" s="518"/>
      <c r="O84" s="511"/>
    </row>
    <row r="85" spans="1:15">
      <c r="A85" s="515"/>
      <c r="B85" s="515"/>
      <c r="C85" s="517"/>
      <c r="D85" s="515"/>
      <c r="E85" s="515"/>
      <c r="F85" s="515"/>
      <c r="G85" s="515"/>
      <c r="H85" s="515"/>
      <c r="I85" s="515"/>
      <c r="J85" s="515"/>
      <c r="K85" s="518"/>
      <c r="L85" s="518"/>
      <c r="M85" s="518"/>
      <c r="N85" s="518"/>
      <c r="O85" s="511"/>
    </row>
    <row r="86" spans="1:15">
      <c r="A86" s="515"/>
      <c r="B86" s="515"/>
      <c r="C86" s="517"/>
      <c r="D86" s="515"/>
      <c r="E86" s="515"/>
      <c r="F86" s="515"/>
      <c r="G86" s="515"/>
      <c r="H86" s="515"/>
      <c r="I86" s="515"/>
      <c r="J86" s="515"/>
      <c r="K86" s="518"/>
      <c r="L86" s="518"/>
      <c r="M86" s="518"/>
      <c r="N86" s="518"/>
      <c r="O86" s="511"/>
    </row>
    <row r="87" spans="1:15">
      <c r="A87" s="515"/>
      <c r="B87" s="515"/>
      <c r="C87" s="517"/>
      <c r="D87" s="515"/>
      <c r="E87" s="515"/>
      <c r="F87" s="515"/>
      <c r="G87" s="515"/>
      <c r="H87" s="515"/>
      <c r="I87" s="515"/>
      <c r="J87" s="515"/>
      <c r="K87" s="518"/>
      <c r="L87" s="518"/>
      <c r="M87" s="518"/>
      <c r="N87" s="518"/>
      <c r="O87" s="511"/>
    </row>
    <row r="88" spans="1:15">
      <c r="A88" s="515"/>
      <c r="B88" s="515"/>
      <c r="C88" s="517"/>
      <c r="D88" s="515"/>
      <c r="E88" s="515"/>
      <c r="F88" s="515"/>
      <c r="G88" s="515"/>
      <c r="H88" s="515"/>
      <c r="I88" s="515"/>
      <c r="J88" s="515"/>
      <c r="K88" s="518"/>
      <c r="L88" s="518"/>
      <c r="M88" s="518"/>
      <c r="N88" s="518"/>
      <c r="O88" s="511"/>
    </row>
    <row r="89" spans="1:15">
      <c r="A89" s="515"/>
      <c r="B89" s="515"/>
      <c r="C89" s="517"/>
      <c r="D89" s="515"/>
      <c r="E89" s="515"/>
      <c r="F89" s="515"/>
      <c r="G89" s="515"/>
      <c r="H89" s="515"/>
      <c r="I89" s="515"/>
      <c r="J89" s="515"/>
      <c r="K89" s="518"/>
      <c r="L89" s="518"/>
      <c r="M89" s="518"/>
      <c r="N89" s="518"/>
      <c r="O89" s="511"/>
    </row>
    <row r="90" spans="1:15">
      <c r="A90" s="515"/>
      <c r="B90" s="515"/>
      <c r="C90" s="517"/>
      <c r="D90" s="515"/>
      <c r="E90" s="515"/>
      <c r="F90" s="515"/>
      <c r="G90" s="515"/>
      <c r="H90" s="515"/>
      <c r="I90" s="515"/>
      <c r="J90" s="515"/>
      <c r="K90" s="518"/>
      <c r="L90" s="518"/>
      <c r="M90" s="518"/>
      <c r="N90" s="518"/>
      <c r="O90" s="511"/>
    </row>
    <row r="91" spans="1:15">
      <c r="A91" s="515"/>
      <c r="B91" s="515"/>
      <c r="C91" s="517"/>
      <c r="D91" s="515"/>
      <c r="E91" s="515"/>
      <c r="F91" s="515"/>
      <c r="G91" s="515"/>
      <c r="H91" s="515"/>
      <c r="I91" s="515"/>
      <c r="J91" s="515"/>
      <c r="K91" s="518"/>
      <c r="L91" s="518"/>
      <c r="M91" s="518"/>
      <c r="N91" s="518"/>
      <c r="O91" s="511"/>
    </row>
    <row r="92" spans="1:15">
      <c r="A92" s="515"/>
      <c r="B92" s="515"/>
      <c r="C92" s="517"/>
      <c r="D92" s="515"/>
      <c r="E92" s="515"/>
      <c r="F92" s="515"/>
      <c r="G92" s="515"/>
      <c r="H92" s="515"/>
      <c r="I92" s="515"/>
      <c r="J92" s="515"/>
      <c r="K92" s="518"/>
      <c r="L92" s="518"/>
      <c r="M92" s="518"/>
      <c r="N92" s="518"/>
      <c r="O92" s="511"/>
    </row>
    <row r="93" spans="1:15">
      <c r="A93" s="515"/>
      <c r="B93" s="515"/>
      <c r="C93" s="517"/>
      <c r="D93" s="515"/>
      <c r="E93" s="515"/>
      <c r="F93" s="515"/>
      <c r="G93" s="515"/>
      <c r="H93" s="515"/>
      <c r="I93" s="515"/>
      <c r="J93" s="515"/>
      <c r="K93" s="518"/>
      <c r="L93" s="518"/>
      <c r="M93" s="518"/>
      <c r="N93" s="518"/>
      <c r="O93" s="511"/>
    </row>
    <row r="94" spans="1:15">
      <c r="A94" s="515"/>
      <c r="B94" s="515"/>
      <c r="C94" s="517"/>
      <c r="D94" s="515"/>
      <c r="E94" s="520"/>
      <c r="F94" s="520"/>
      <c r="G94" s="515"/>
      <c r="H94" s="515"/>
      <c r="I94" s="515"/>
      <c r="J94" s="515"/>
      <c r="K94" s="518"/>
      <c r="L94" s="518"/>
      <c r="M94" s="518"/>
      <c r="N94" s="518"/>
      <c r="O94" s="511"/>
    </row>
    <row r="95" spans="1:15">
      <c r="A95" s="515"/>
      <c r="B95" s="515"/>
      <c r="C95" s="517"/>
      <c r="D95" s="515"/>
      <c r="E95" s="515"/>
      <c r="F95" s="515"/>
      <c r="G95" s="515"/>
      <c r="H95" s="515"/>
      <c r="I95" s="515"/>
      <c r="J95" s="515"/>
      <c r="K95" s="518"/>
      <c r="L95" s="518"/>
      <c r="M95" s="518"/>
      <c r="N95" s="518"/>
      <c r="O95" s="511"/>
    </row>
    <row r="96" spans="1:15">
      <c r="A96" s="515"/>
      <c r="B96" s="515"/>
      <c r="C96" s="517"/>
      <c r="D96" s="515"/>
      <c r="E96" s="515"/>
      <c r="F96" s="515"/>
      <c r="G96" s="515"/>
      <c r="H96" s="515"/>
      <c r="I96" s="515"/>
      <c r="J96" s="515"/>
      <c r="K96" s="518"/>
      <c r="L96" s="518"/>
      <c r="M96" s="518"/>
      <c r="N96" s="518"/>
      <c r="O96" s="511"/>
    </row>
    <row r="97" spans="1:15">
      <c r="A97" s="515"/>
      <c r="B97" s="515"/>
      <c r="C97" s="517"/>
      <c r="D97" s="515"/>
      <c r="E97" s="515"/>
      <c r="F97" s="515"/>
      <c r="G97" s="515"/>
      <c r="H97" s="515"/>
      <c r="I97" s="515"/>
      <c r="J97" s="515"/>
      <c r="K97" s="518"/>
      <c r="L97" s="518"/>
      <c r="M97" s="518"/>
      <c r="N97" s="518"/>
      <c r="O97" s="511"/>
    </row>
    <row r="98" spans="1:15">
      <c r="A98" s="515"/>
      <c r="B98" s="515"/>
      <c r="C98" s="517"/>
      <c r="D98" s="515"/>
      <c r="E98" s="515"/>
      <c r="F98" s="515"/>
      <c r="G98" s="515"/>
      <c r="H98" s="515"/>
      <c r="I98" s="515"/>
      <c r="J98" s="515"/>
      <c r="K98" s="518"/>
      <c r="L98" s="518"/>
      <c r="M98" s="518"/>
      <c r="N98" s="518"/>
      <c r="O98" s="511"/>
    </row>
    <row r="99" spans="1:15">
      <c r="A99" s="515"/>
      <c r="B99" s="515"/>
      <c r="C99" s="517"/>
      <c r="D99" s="515"/>
      <c r="E99" s="515"/>
      <c r="F99" s="515"/>
      <c r="G99" s="515"/>
      <c r="H99" s="515"/>
      <c r="I99" s="515"/>
      <c r="J99" s="515"/>
      <c r="K99" s="518"/>
      <c r="L99" s="518"/>
      <c r="M99" s="518"/>
      <c r="N99" s="518"/>
      <c r="O99" s="511"/>
    </row>
    <row r="100" spans="1:15">
      <c r="A100" s="515"/>
      <c r="B100" s="515"/>
      <c r="C100" s="517"/>
      <c r="D100" s="515"/>
      <c r="E100" s="515"/>
      <c r="F100" s="515"/>
      <c r="G100" s="515"/>
      <c r="H100" s="515"/>
      <c r="I100" s="515"/>
      <c r="J100" s="515"/>
      <c r="K100" s="518"/>
      <c r="L100" s="518"/>
      <c r="M100" s="518"/>
      <c r="N100" s="518"/>
      <c r="O100" s="511"/>
    </row>
    <row r="101" spans="1:15">
      <c r="E101" s="20"/>
      <c r="F101" s="20"/>
    </row>
    <row r="102" spans="1:15">
      <c r="E102" s="20"/>
      <c r="F102" s="20"/>
    </row>
    <row r="103" spans="1:15">
      <c r="E103" s="20"/>
      <c r="F103" s="20"/>
    </row>
    <row r="104" spans="1:15">
      <c r="E104" s="20"/>
      <c r="F104" s="20"/>
    </row>
    <row r="105" spans="1:15">
      <c r="A105" s="22"/>
    </row>
    <row r="107" spans="1:15">
      <c r="G107" s="59"/>
      <c r="N107" s="59"/>
    </row>
    <row r="108" spans="1:15">
      <c r="H108" s="59"/>
      <c r="I108" s="59"/>
      <c r="J108" s="59"/>
      <c r="K108" s="59"/>
      <c r="L108" s="59"/>
    </row>
    <row r="109" spans="1:15">
      <c r="H109" s="59"/>
      <c r="I109" s="59"/>
      <c r="J109" s="59"/>
      <c r="K109" s="59"/>
      <c r="L109" s="59"/>
    </row>
    <row r="110" spans="1:15">
      <c r="H110" s="59"/>
      <c r="I110" s="59"/>
      <c r="J110" s="59"/>
      <c r="K110" s="59"/>
      <c r="L110" s="59"/>
    </row>
    <row r="111" spans="1:15">
      <c r="H111" s="59"/>
      <c r="I111" s="59"/>
      <c r="J111" s="59"/>
      <c r="K111" s="59"/>
      <c r="L111" s="59"/>
      <c r="M111" s="24"/>
    </row>
    <row r="113" spans="2:7">
      <c r="B113" s="59"/>
      <c r="G113" s="442"/>
    </row>
    <row r="114" spans="2:7">
      <c r="B114" s="59"/>
      <c r="G114" s="442"/>
    </row>
    <row r="115" spans="2:7">
      <c r="B115" s="59"/>
      <c r="G115" s="442"/>
    </row>
  </sheetData>
  <mergeCells count="29">
    <mergeCell ref="H4:O4"/>
    <mergeCell ref="K1:N1"/>
    <mergeCell ref="A2:E2"/>
    <mergeCell ref="H2:O2"/>
    <mergeCell ref="A3:E3"/>
    <mergeCell ref="H3:O3"/>
    <mergeCell ref="P9:P10"/>
    <mergeCell ref="B59:D59"/>
    <mergeCell ref="A5:O5"/>
    <mergeCell ref="A6:N6"/>
    <mergeCell ref="A7:N7"/>
    <mergeCell ref="A8:N8"/>
    <mergeCell ref="A9:A10"/>
    <mergeCell ref="B9:B10"/>
    <mergeCell ref="C9:D10"/>
    <mergeCell ref="E9:E10"/>
    <mergeCell ref="F9:F10"/>
    <mergeCell ref="G9:G10"/>
    <mergeCell ref="D62:F62"/>
    <mergeCell ref="I62:L62"/>
    <mergeCell ref="H9:L9"/>
    <mergeCell ref="M9:M10"/>
    <mergeCell ref="N9:N10"/>
    <mergeCell ref="B60:D60"/>
    <mergeCell ref="M60:O60"/>
    <mergeCell ref="D61:F61"/>
    <mergeCell ref="I61:L61"/>
    <mergeCell ref="M61:O61"/>
    <mergeCell ref="O9:O1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opLeftCell="A4" zoomScale="120" zoomScaleNormal="120" workbookViewId="0">
      <selection activeCell="A17" sqref="A17:XFD17"/>
    </sheetView>
  </sheetViews>
  <sheetFormatPr defaultColWidth="9.140625" defaultRowHeight="12.75"/>
  <cols>
    <col min="1" max="1" width="3.7109375" style="439" customWidth="1"/>
    <col min="2" max="2" width="13.42578125" style="134" customWidth="1"/>
    <col min="3" max="3" width="15.5703125" style="134" customWidth="1"/>
    <col min="4" max="4" width="6.85546875" style="134" customWidth="1"/>
    <col min="5" max="5" width="6.140625" style="439" hidden="1" customWidth="1"/>
    <col min="6" max="6" width="5.28515625" style="439" customWidth="1"/>
    <col min="7" max="7" width="9.42578125" style="439" customWidth="1"/>
    <col min="8" max="8" width="8.85546875" style="134" customWidth="1"/>
    <col min="9" max="9" width="6.140625" style="134" customWidth="1"/>
    <col min="10" max="10" width="6.42578125" style="134" customWidth="1"/>
    <col min="11" max="11" width="6.140625" style="134" customWidth="1"/>
    <col min="12" max="12" width="5.5703125" style="134" customWidth="1"/>
    <col min="13" max="13" width="5.140625" style="134" customWidth="1"/>
    <col min="14" max="14" width="5.5703125" style="134" customWidth="1"/>
    <col min="15" max="15" width="11.140625" style="134" customWidth="1"/>
    <col min="16" max="16" width="22.42578125" style="134" customWidth="1"/>
    <col min="17" max="17" width="69.42578125" style="134" customWidth="1"/>
    <col min="18" max="16384" width="9.140625" style="134"/>
  </cols>
  <sheetData>
    <row r="1" spans="1:17">
      <c r="L1" s="1356" t="s">
        <v>1300</v>
      </c>
      <c r="M1" s="1356"/>
      <c r="N1" s="1356"/>
      <c r="O1" s="1356"/>
    </row>
    <row r="2" spans="1:17" s="138" customFormat="1">
      <c r="A2" s="440"/>
      <c r="B2" s="1357" t="s">
        <v>18</v>
      </c>
      <c r="C2" s="1357"/>
      <c r="D2" s="134"/>
      <c r="E2" s="439"/>
      <c r="F2" s="439"/>
      <c r="G2" s="439"/>
      <c r="K2" s="138" t="s">
        <v>19</v>
      </c>
    </row>
    <row r="3" spans="1:17">
      <c r="B3" s="138" t="s">
        <v>20</v>
      </c>
      <c r="K3" s="1358" t="s">
        <v>21</v>
      </c>
      <c r="L3" s="1358"/>
      <c r="M3" s="1358"/>
      <c r="N3" s="1358"/>
      <c r="O3" s="1358"/>
    </row>
    <row r="4" spans="1:17">
      <c r="C4" s="138"/>
      <c r="D4" s="138"/>
      <c r="E4" s="440"/>
      <c r="F4" s="440"/>
      <c r="G4" s="440"/>
    </row>
    <row r="5" spans="1:17">
      <c r="K5" s="1356" t="s">
        <v>868</v>
      </c>
      <c r="L5" s="1356"/>
      <c r="M5" s="1356"/>
      <c r="N5" s="1356"/>
      <c r="O5" s="1356"/>
    </row>
    <row r="6" spans="1:17">
      <c r="L6" s="439"/>
      <c r="M6" s="439"/>
      <c r="N6" s="441"/>
      <c r="O6" s="439"/>
    </row>
    <row r="7" spans="1:17" ht="16.5">
      <c r="A7" s="1359" t="s">
        <v>0</v>
      </c>
      <c r="B7" s="1359"/>
      <c r="C7" s="1359"/>
      <c r="D7" s="1359"/>
      <c r="E7" s="1359"/>
      <c r="F7" s="1359"/>
      <c r="G7" s="1359"/>
      <c r="H7" s="1359"/>
      <c r="I7" s="1359"/>
      <c r="J7" s="1359"/>
      <c r="K7" s="1359"/>
      <c r="L7" s="1359"/>
      <c r="M7" s="1359"/>
      <c r="N7" s="1359"/>
      <c r="O7" s="1359"/>
      <c r="P7" s="1359"/>
      <c r="Q7" s="439"/>
    </row>
    <row r="8" spans="1:17" ht="15.75">
      <c r="A8" s="1355" t="s">
        <v>1301</v>
      </c>
      <c r="B8" s="1355"/>
      <c r="C8" s="1355"/>
      <c r="D8" s="1355"/>
      <c r="E8" s="1355"/>
      <c r="F8" s="1355"/>
      <c r="G8" s="1355"/>
      <c r="H8" s="1355"/>
      <c r="I8" s="1355"/>
      <c r="J8" s="1355"/>
      <c r="K8" s="1355"/>
      <c r="L8" s="1355"/>
      <c r="M8" s="1355"/>
      <c r="N8" s="1355"/>
      <c r="O8" s="1355"/>
      <c r="P8" s="584"/>
      <c r="Q8" s="439"/>
    </row>
    <row r="9" spans="1:17" ht="15.75">
      <c r="A9" s="1355" t="s">
        <v>1302</v>
      </c>
      <c r="B9" s="1355"/>
      <c r="C9" s="1355"/>
      <c r="D9" s="1355"/>
      <c r="E9" s="1355"/>
      <c r="F9" s="1355"/>
      <c r="G9" s="1355"/>
      <c r="H9" s="1355"/>
      <c r="I9" s="1355"/>
      <c r="J9" s="1355"/>
      <c r="K9" s="1355"/>
      <c r="L9" s="1355"/>
      <c r="M9" s="1355"/>
      <c r="N9" s="1355"/>
      <c r="O9" s="1355"/>
      <c r="P9" s="585"/>
      <c r="Q9" s="439"/>
    </row>
    <row r="10" spans="1:17" ht="15.75">
      <c r="A10" s="1355" t="s">
        <v>1303</v>
      </c>
      <c r="B10" s="1355"/>
      <c r="C10" s="1355"/>
      <c r="D10" s="1355"/>
      <c r="E10" s="1355"/>
      <c r="F10" s="1355"/>
      <c r="G10" s="1355"/>
      <c r="H10" s="1355"/>
      <c r="I10" s="1355"/>
      <c r="J10" s="1355"/>
      <c r="K10" s="1355"/>
      <c r="L10" s="1355"/>
      <c r="M10" s="1355"/>
      <c r="N10" s="1355"/>
      <c r="O10" s="1355"/>
      <c r="P10" s="585"/>
      <c r="Q10" s="439"/>
    </row>
    <row r="11" spans="1:17">
      <c r="A11" s="143"/>
      <c r="B11" s="142"/>
      <c r="C11" s="142"/>
      <c r="D11" s="142"/>
      <c r="E11" s="143"/>
      <c r="F11" s="143"/>
      <c r="G11" s="143"/>
      <c r="H11" s="142"/>
      <c r="I11" s="142"/>
      <c r="J11" s="143"/>
      <c r="K11" s="586"/>
      <c r="L11" s="143"/>
      <c r="M11" s="143"/>
      <c r="N11" s="143"/>
      <c r="O11" s="142"/>
      <c r="P11" s="142"/>
      <c r="Q11" s="439"/>
    </row>
    <row r="12" spans="1:17" s="440" customFormat="1">
      <c r="A12" s="1360" t="s">
        <v>1</v>
      </c>
      <c r="B12" s="1360" t="s">
        <v>2</v>
      </c>
      <c r="C12" s="1362" t="s">
        <v>3</v>
      </c>
      <c r="D12" s="1363"/>
      <c r="E12" s="587"/>
      <c r="F12" s="1360" t="s">
        <v>4</v>
      </c>
      <c r="G12" s="1360" t="s">
        <v>5</v>
      </c>
      <c r="H12" s="1363" t="s">
        <v>22</v>
      </c>
      <c r="I12" s="1367" t="s">
        <v>6</v>
      </c>
      <c r="J12" s="1368"/>
      <c r="K12" s="1368"/>
      <c r="L12" s="1368"/>
      <c r="M12" s="1369"/>
      <c r="N12" s="1360" t="s">
        <v>7</v>
      </c>
      <c r="O12" s="1360" t="s">
        <v>8</v>
      </c>
      <c r="P12" s="1360" t="s">
        <v>9</v>
      </c>
      <c r="Q12" s="1371" t="s">
        <v>104</v>
      </c>
    </row>
    <row r="13" spans="1:17" s="138" customFormat="1">
      <c r="A13" s="1361"/>
      <c r="B13" s="1361"/>
      <c r="C13" s="1364"/>
      <c r="D13" s="1365"/>
      <c r="E13" s="588"/>
      <c r="F13" s="1361"/>
      <c r="G13" s="1361"/>
      <c r="H13" s="1366"/>
      <c r="I13" s="587" t="s">
        <v>10</v>
      </c>
      <c r="J13" s="587" t="s">
        <v>11</v>
      </c>
      <c r="K13" s="587" t="s">
        <v>12</v>
      </c>
      <c r="L13" s="587" t="s">
        <v>13</v>
      </c>
      <c r="M13" s="587" t="s">
        <v>14</v>
      </c>
      <c r="N13" s="1370"/>
      <c r="O13" s="1370"/>
      <c r="P13" s="1370"/>
      <c r="Q13" s="1371"/>
    </row>
    <row r="14" spans="1:17" s="169" customFormat="1">
      <c r="A14" s="624">
        <v>1</v>
      </c>
      <c r="B14" s="625">
        <v>117720009</v>
      </c>
      <c r="C14" s="626" t="s">
        <v>1304</v>
      </c>
      <c r="D14" s="1372" t="s">
        <v>721</v>
      </c>
      <c r="E14" s="1372"/>
      <c r="F14" s="627" t="s">
        <v>17</v>
      </c>
      <c r="G14" s="625" t="s">
        <v>1305</v>
      </c>
      <c r="H14" s="628" t="s">
        <v>16</v>
      </c>
      <c r="I14" s="629">
        <v>20</v>
      </c>
      <c r="J14" s="629">
        <v>22</v>
      </c>
      <c r="K14" s="630">
        <v>17</v>
      </c>
      <c r="L14" s="630">
        <v>23</v>
      </c>
      <c r="M14" s="630">
        <v>10</v>
      </c>
      <c r="N14" s="629">
        <f>SUM(I14:M14)</f>
        <v>92</v>
      </c>
      <c r="O14" s="631" t="str">
        <f>IF(N14&gt;=90,"Xuất sắc",IF(N14&gt;=80,"Tốt",IF(N14&gt;=65,"Khá",IF(N14&gt;=50,"Trung bình",IF(N14&gt;=35,"Yếu","Kém")))))</f>
        <v>Xuất sắc</v>
      </c>
      <c r="P14" s="632" t="s">
        <v>1306</v>
      </c>
      <c r="Q14" s="633" t="s">
        <v>1307</v>
      </c>
    </row>
    <row r="15" spans="1:17" s="138" customFormat="1">
      <c r="A15" s="597">
        <v>2</v>
      </c>
      <c r="B15" s="590">
        <v>117720006</v>
      </c>
      <c r="C15" s="591" t="s">
        <v>1308</v>
      </c>
      <c r="D15" s="1373" t="s">
        <v>1054</v>
      </c>
      <c r="E15" s="1373"/>
      <c r="F15" s="592" t="s">
        <v>15</v>
      </c>
      <c r="G15" s="590" t="s">
        <v>1309</v>
      </c>
      <c r="H15" s="593" t="s">
        <v>16</v>
      </c>
      <c r="I15" s="594">
        <v>20</v>
      </c>
      <c r="J15" s="589">
        <v>25</v>
      </c>
      <c r="K15" s="595">
        <v>12</v>
      </c>
      <c r="L15" s="595">
        <v>16</v>
      </c>
      <c r="M15" s="595">
        <v>10</v>
      </c>
      <c r="N15" s="594">
        <f t="shared" ref="N15:N19" si="0">SUM(I15:M15)</f>
        <v>83</v>
      </c>
      <c r="O15" s="596" t="str">
        <f t="shared" ref="O15:O19" si="1">IF(N15&gt;=90,"Xuất sắc",IF(N15&gt;=80,"Tốt",IF(N15&gt;=65,"Khá",IF(N15&gt;=50,"Trung bình",IF(N15&gt;=35,"Yếu","Kém")))))</f>
        <v>Tốt</v>
      </c>
      <c r="P15" s="598" t="s">
        <v>31</v>
      </c>
      <c r="Q15" s="138" t="s">
        <v>1310</v>
      </c>
    </row>
    <row r="16" spans="1:17" s="169" customFormat="1">
      <c r="A16" s="624">
        <v>3</v>
      </c>
      <c r="B16" s="625">
        <v>117720002</v>
      </c>
      <c r="C16" s="626" t="s">
        <v>1311</v>
      </c>
      <c r="D16" s="1372" t="s">
        <v>1312</v>
      </c>
      <c r="E16" s="1372"/>
      <c r="F16" s="627" t="s">
        <v>15</v>
      </c>
      <c r="G16" s="634">
        <v>37505</v>
      </c>
      <c r="H16" s="628" t="s">
        <v>16</v>
      </c>
      <c r="I16" s="629">
        <v>20</v>
      </c>
      <c r="J16" s="624">
        <v>22</v>
      </c>
      <c r="K16" s="635">
        <v>17</v>
      </c>
      <c r="L16" s="635">
        <v>21</v>
      </c>
      <c r="M16" s="635">
        <v>10</v>
      </c>
      <c r="N16" s="629">
        <f t="shared" si="0"/>
        <v>90</v>
      </c>
      <c r="O16" s="631" t="str">
        <f t="shared" si="1"/>
        <v>Xuất sắc</v>
      </c>
      <c r="P16" s="636" t="s">
        <v>51</v>
      </c>
      <c r="Q16" s="633" t="s">
        <v>1307</v>
      </c>
    </row>
    <row r="17" spans="1:23" s="1073" customFormat="1" ht="14.25" customHeight="1">
      <c r="A17" s="1082">
        <v>4</v>
      </c>
      <c r="B17" s="1083">
        <v>117720007</v>
      </c>
      <c r="C17" s="1084" t="s">
        <v>1313</v>
      </c>
      <c r="D17" s="1374" t="s">
        <v>506</v>
      </c>
      <c r="E17" s="1374"/>
      <c r="F17" s="1085" t="s">
        <v>17</v>
      </c>
      <c r="G17" s="1083" t="s">
        <v>1314</v>
      </c>
      <c r="H17" s="1086" t="s">
        <v>16</v>
      </c>
      <c r="I17" s="1087">
        <v>20</v>
      </c>
      <c r="J17" s="1088">
        <v>22</v>
      </c>
      <c r="K17" s="1089">
        <v>12</v>
      </c>
      <c r="L17" s="1089">
        <v>21</v>
      </c>
      <c r="M17" s="1089">
        <v>10</v>
      </c>
      <c r="N17" s="1087">
        <f t="shared" si="0"/>
        <v>85</v>
      </c>
      <c r="O17" s="1090" t="str">
        <f t="shared" si="1"/>
        <v>Tốt</v>
      </c>
      <c r="P17" s="598" t="s">
        <v>29</v>
      </c>
      <c r="Q17" s="1091" t="s">
        <v>1315</v>
      </c>
    </row>
    <row r="18" spans="1:23" s="138" customFormat="1">
      <c r="A18" s="589">
        <v>5</v>
      </c>
      <c r="B18" s="590">
        <v>112620003</v>
      </c>
      <c r="C18" s="591" t="s">
        <v>1089</v>
      </c>
      <c r="D18" s="1373" t="s">
        <v>617</v>
      </c>
      <c r="E18" s="1373"/>
      <c r="F18" s="592" t="s">
        <v>15</v>
      </c>
      <c r="G18" s="590" t="s">
        <v>1316</v>
      </c>
      <c r="H18" s="593" t="s">
        <v>16</v>
      </c>
      <c r="I18" s="594">
        <v>20</v>
      </c>
      <c r="J18" s="589">
        <v>25</v>
      </c>
      <c r="K18" s="599">
        <v>12</v>
      </c>
      <c r="L18" s="599">
        <v>19</v>
      </c>
      <c r="M18" s="599">
        <v>5</v>
      </c>
      <c r="N18" s="594">
        <f t="shared" si="0"/>
        <v>81</v>
      </c>
      <c r="O18" s="596" t="str">
        <f t="shared" si="1"/>
        <v>Tốt</v>
      </c>
      <c r="P18" s="600"/>
      <c r="Q18" s="138" t="s">
        <v>1315</v>
      </c>
    </row>
    <row r="19" spans="1:23" s="169" customFormat="1">
      <c r="A19" s="637">
        <v>6</v>
      </c>
      <c r="B19" s="625">
        <v>118820007</v>
      </c>
      <c r="C19" s="626" t="s">
        <v>1317</v>
      </c>
      <c r="D19" s="1372" t="s">
        <v>305</v>
      </c>
      <c r="E19" s="1372"/>
      <c r="F19" s="627" t="s">
        <v>15</v>
      </c>
      <c r="G19" s="634">
        <v>37447</v>
      </c>
      <c r="H19" s="628" t="s">
        <v>16</v>
      </c>
      <c r="I19" s="629">
        <v>20</v>
      </c>
      <c r="J19" s="624">
        <v>22</v>
      </c>
      <c r="K19" s="635">
        <v>17</v>
      </c>
      <c r="L19" s="635">
        <v>21</v>
      </c>
      <c r="M19" s="635">
        <v>10</v>
      </c>
      <c r="N19" s="629">
        <f t="shared" si="0"/>
        <v>90</v>
      </c>
      <c r="O19" s="631" t="str">
        <f t="shared" si="1"/>
        <v>Xuất sắc</v>
      </c>
      <c r="P19" s="636"/>
      <c r="Q19" s="169" t="s">
        <v>1307</v>
      </c>
    </row>
    <row r="20" spans="1:23" ht="18" customHeight="1">
      <c r="B20" s="1375" t="s">
        <v>1318</v>
      </c>
      <c r="C20" s="1375"/>
      <c r="D20" s="1375"/>
      <c r="E20" s="167"/>
      <c r="F20" s="167"/>
      <c r="G20" s="167"/>
      <c r="H20" s="167"/>
      <c r="I20" s="164"/>
      <c r="J20" s="164"/>
      <c r="K20" s="164"/>
      <c r="L20" s="164"/>
      <c r="M20" s="164"/>
      <c r="N20" s="164"/>
      <c r="O20" s="164"/>
    </row>
    <row r="21" spans="1:23" s="138" customFormat="1" ht="15" customHeight="1">
      <c r="B21" s="1376"/>
      <c r="C21" s="1376"/>
      <c r="D21" s="1376"/>
      <c r="E21" s="1376"/>
      <c r="F21" s="1376"/>
      <c r="G21" s="1376"/>
      <c r="H21" s="1377"/>
      <c r="I21" s="1377"/>
      <c r="J21" s="1377"/>
      <c r="K21" s="1377"/>
      <c r="L21" s="1377"/>
      <c r="M21" s="1377"/>
      <c r="N21" s="1377" t="s">
        <v>35</v>
      </c>
      <c r="O21" s="1377"/>
      <c r="P21" s="1377"/>
    </row>
    <row r="22" spans="1:23" ht="18" customHeight="1">
      <c r="A22" s="601"/>
      <c r="B22" s="601"/>
      <c r="C22" s="602"/>
      <c r="D22" s="601"/>
      <c r="E22" s="601"/>
      <c r="F22" s="601"/>
      <c r="G22" s="601"/>
      <c r="H22" s="1378"/>
      <c r="I22" s="1378"/>
      <c r="J22" s="1378"/>
      <c r="K22" s="1378"/>
      <c r="L22" s="1378"/>
      <c r="M22" s="1378"/>
      <c r="N22" s="1378" t="s">
        <v>26</v>
      </c>
      <c r="O22" s="1378"/>
      <c r="P22" s="1378"/>
    </row>
    <row r="23" spans="1:23" ht="18" customHeight="1">
      <c r="A23" s="601"/>
      <c r="B23" s="601"/>
      <c r="C23" s="602"/>
      <c r="D23" s="601"/>
      <c r="E23" s="601"/>
      <c r="F23" s="601"/>
      <c r="G23" s="601"/>
      <c r="H23" s="601"/>
      <c r="I23" s="601"/>
      <c r="J23" s="601"/>
      <c r="K23" s="601"/>
      <c r="L23" s="138"/>
      <c r="M23" s="138"/>
      <c r="N23" s="138"/>
      <c r="O23" s="138"/>
      <c r="P23" s="138"/>
    </row>
    <row r="24" spans="1:23" ht="18" customHeight="1">
      <c r="A24" s="601"/>
      <c r="B24" s="601"/>
      <c r="C24" s="602"/>
      <c r="D24" s="601"/>
      <c r="E24" s="601"/>
      <c r="F24" s="601"/>
      <c r="G24" s="601"/>
      <c r="H24" s="601"/>
      <c r="I24" s="601"/>
      <c r="J24" s="601"/>
      <c r="K24" s="601"/>
      <c r="L24" s="138"/>
      <c r="M24" s="138"/>
      <c r="N24" s="138"/>
      <c r="O24" s="138"/>
      <c r="P24" s="138"/>
    </row>
    <row r="25" spans="1:23" ht="18" customHeight="1">
      <c r="A25" s="601"/>
      <c r="B25" s="601"/>
      <c r="C25" s="602"/>
      <c r="D25" s="601"/>
      <c r="E25" s="601"/>
      <c r="F25" s="601"/>
      <c r="G25" s="601"/>
      <c r="H25" s="601"/>
      <c r="I25" s="601"/>
      <c r="J25" s="601"/>
      <c r="K25" s="601"/>
      <c r="L25" s="138"/>
      <c r="M25" s="138"/>
      <c r="N25" s="138"/>
      <c r="O25" s="138"/>
      <c r="P25" s="138"/>
    </row>
    <row r="26" spans="1:23" ht="18" customHeight="1">
      <c r="A26" s="601"/>
      <c r="B26" s="601"/>
      <c r="C26" s="602"/>
      <c r="D26" s="601"/>
      <c r="E26" s="601"/>
      <c r="F26" s="601"/>
      <c r="G26" s="601"/>
      <c r="H26" s="601"/>
      <c r="I26" s="601"/>
      <c r="J26" s="601"/>
      <c r="K26" s="601"/>
      <c r="L26" s="138"/>
      <c r="M26" s="138"/>
      <c r="N26" s="138"/>
      <c r="O26" s="138"/>
      <c r="P26" s="138"/>
      <c r="Q26" s="601"/>
      <c r="R26" s="138"/>
      <c r="S26" s="138"/>
      <c r="T26" s="138"/>
      <c r="U26" s="138"/>
      <c r="V26" s="138"/>
      <c r="W26" s="138"/>
    </row>
    <row r="27" spans="1:23" ht="18" customHeight="1">
      <c r="A27" s="601"/>
      <c r="B27" s="601"/>
      <c r="C27" s="602"/>
      <c r="D27" s="601"/>
      <c r="E27" s="601"/>
      <c r="F27" s="601"/>
      <c r="G27" s="601"/>
      <c r="H27" s="601"/>
      <c r="I27" s="601"/>
      <c r="J27" s="601"/>
      <c r="K27" s="601"/>
      <c r="L27" s="138"/>
      <c r="M27" s="138"/>
      <c r="N27" s="138"/>
      <c r="O27" s="138"/>
      <c r="P27" s="138"/>
      <c r="Q27" s="601"/>
      <c r="R27" s="138"/>
      <c r="S27" s="138"/>
      <c r="T27" s="138"/>
      <c r="U27" s="138"/>
      <c r="V27" s="138"/>
      <c r="W27" s="138"/>
    </row>
    <row r="28" spans="1:23" ht="18" customHeight="1">
      <c r="A28" s="601"/>
      <c r="B28" s="601"/>
      <c r="C28" s="602"/>
      <c r="D28" s="601"/>
      <c r="E28" s="601"/>
      <c r="F28" s="601"/>
      <c r="G28" s="601"/>
      <c r="H28" s="601"/>
      <c r="I28" s="601"/>
      <c r="J28" s="601"/>
      <c r="K28" s="601"/>
      <c r="L28" s="138"/>
      <c r="M28" s="138"/>
      <c r="N28" s="138"/>
      <c r="O28" s="138"/>
      <c r="P28" s="138"/>
      <c r="Q28" s="601"/>
      <c r="R28" s="138"/>
      <c r="S28" s="138"/>
      <c r="T28" s="138"/>
      <c r="U28" s="138"/>
      <c r="V28" s="138"/>
      <c r="W28" s="138"/>
    </row>
    <row r="29" spans="1:23" ht="18" customHeight="1">
      <c r="A29" s="601"/>
      <c r="B29" s="601"/>
      <c r="C29" s="602"/>
      <c r="D29" s="601"/>
      <c r="E29" s="601"/>
      <c r="F29" s="601"/>
      <c r="G29" s="601"/>
      <c r="H29" s="601"/>
      <c r="I29" s="601"/>
      <c r="J29" s="601"/>
      <c r="K29" s="601"/>
      <c r="L29" s="138"/>
      <c r="M29" s="138"/>
      <c r="N29" s="138"/>
      <c r="O29" s="138"/>
      <c r="P29" s="138"/>
      <c r="Q29" s="601"/>
      <c r="R29" s="138"/>
      <c r="S29" s="138"/>
      <c r="T29" s="138"/>
      <c r="U29" s="138"/>
      <c r="V29" s="138"/>
      <c r="W29" s="138"/>
    </row>
    <row r="30" spans="1:23" ht="18" customHeight="1">
      <c r="A30" s="601"/>
      <c r="B30" s="601"/>
      <c r="C30" s="602"/>
      <c r="D30" s="601"/>
      <c r="E30" s="601"/>
      <c r="F30" s="601"/>
      <c r="G30" s="601"/>
      <c r="H30" s="601"/>
      <c r="I30" s="601"/>
      <c r="J30" s="601"/>
      <c r="K30" s="601"/>
      <c r="L30" s="138"/>
      <c r="M30" s="138"/>
      <c r="N30" s="138"/>
      <c r="O30" s="138"/>
      <c r="P30" s="138"/>
      <c r="Q30" s="601"/>
      <c r="R30" s="138"/>
      <c r="S30" s="138"/>
      <c r="T30" s="138"/>
      <c r="U30" s="138"/>
      <c r="V30" s="138"/>
      <c r="W30" s="138"/>
    </row>
    <row r="31" spans="1:23" ht="18" customHeight="1">
      <c r="A31" s="601"/>
      <c r="B31" s="601"/>
      <c r="C31" s="602"/>
      <c r="D31" s="601"/>
      <c r="E31" s="601"/>
      <c r="F31" s="601"/>
      <c r="G31" s="601"/>
      <c r="H31" s="601"/>
      <c r="I31" s="601"/>
      <c r="J31" s="601"/>
      <c r="K31" s="601"/>
      <c r="L31" s="138"/>
      <c r="M31" s="138"/>
      <c r="N31" s="138"/>
      <c r="O31" s="138"/>
      <c r="P31" s="138"/>
      <c r="Q31" s="601"/>
      <c r="R31" s="138"/>
      <c r="S31" s="138"/>
      <c r="T31" s="138"/>
      <c r="U31" s="138"/>
      <c r="V31" s="138"/>
      <c r="W31" s="138"/>
    </row>
    <row r="32" spans="1:23" ht="18" customHeight="1">
      <c r="A32" s="601"/>
      <c r="B32" s="601"/>
      <c r="C32" s="602"/>
      <c r="D32" s="601"/>
      <c r="E32" s="601"/>
      <c r="F32" s="601"/>
      <c r="G32" s="601"/>
      <c r="H32" s="601"/>
      <c r="I32" s="601"/>
      <c r="J32" s="601"/>
      <c r="K32" s="601"/>
      <c r="L32" s="138"/>
      <c r="M32" s="138"/>
      <c r="N32" s="138"/>
      <c r="O32" s="138"/>
      <c r="P32" s="138"/>
      <c r="Q32" s="601"/>
      <c r="R32" s="138"/>
      <c r="S32" s="138"/>
      <c r="T32" s="138"/>
      <c r="U32" s="138"/>
      <c r="V32" s="138"/>
      <c r="W32" s="138"/>
    </row>
    <row r="33" spans="1:23" ht="18" customHeight="1">
      <c r="A33" s="601"/>
      <c r="B33" s="601"/>
      <c r="C33" s="602"/>
      <c r="D33" s="601"/>
      <c r="E33" s="601"/>
      <c r="F33" s="601"/>
      <c r="G33" s="601"/>
      <c r="H33" s="601"/>
      <c r="I33" s="601"/>
      <c r="J33" s="601"/>
      <c r="K33" s="601"/>
      <c r="L33" s="138"/>
      <c r="M33" s="138"/>
      <c r="N33" s="138"/>
      <c r="O33" s="138"/>
      <c r="P33" s="138"/>
      <c r="Q33" s="601"/>
      <c r="R33" s="138"/>
      <c r="S33" s="138"/>
      <c r="T33" s="138"/>
      <c r="U33" s="138"/>
      <c r="V33" s="138"/>
      <c r="W33" s="138"/>
    </row>
    <row r="34" spans="1:23" ht="18" customHeight="1">
      <c r="A34" s="601"/>
      <c r="B34" s="601"/>
      <c r="C34" s="602"/>
      <c r="D34" s="601"/>
      <c r="E34" s="601"/>
      <c r="F34" s="601"/>
      <c r="G34" s="601"/>
      <c r="H34" s="601"/>
      <c r="I34" s="601"/>
      <c r="J34" s="601"/>
      <c r="K34" s="601"/>
      <c r="L34" s="138"/>
      <c r="M34" s="138"/>
      <c r="N34" s="138"/>
      <c r="O34" s="138"/>
      <c r="P34" s="138"/>
      <c r="Q34" s="601"/>
      <c r="R34" s="138"/>
      <c r="S34" s="138"/>
      <c r="T34" s="138"/>
      <c r="U34" s="138"/>
      <c r="V34" s="138"/>
      <c r="W34" s="138"/>
    </row>
    <row r="35" spans="1:23" ht="18" customHeight="1">
      <c r="A35" s="601"/>
      <c r="B35" s="601"/>
      <c r="C35" s="602"/>
      <c r="D35" s="601"/>
      <c r="E35" s="601"/>
      <c r="F35" s="601"/>
      <c r="G35" s="601"/>
      <c r="H35" s="601"/>
      <c r="I35" s="601"/>
      <c r="J35" s="601"/>
      <c r="K35" s="601"/>
      <c r="L35" s="138"/>
      <c r="M35" s="138"/>
      <c r="N35" s="138"/>
      <c r="O35" s="138"/>
      <c r="P35" s="138"/>
      <c r="Q35" s="601"/>
      <c r="R35" s="138"/>
      <c r="S35" s="138"/>
      <c r="T35" s="138"/>
      <c r="U35" s="138"/>
      <c r="V35" s="138"/>
      <c r="W35" s="138"/>
    </row>
    <row r="36" spans="1:23" ht="18" customHeight="1">
      <c r="A36" s="601"/>
      <c r="B36" s="601"/>
      <c r="C36" s="602"/>
      <c r="D36" s="601"/>
      <c r="E36" s="601"/>
      <c r="F36" s="601"/>
      <c r="G36" s="601"/>
      <c r="H36" s="601"/>
      <c r="I36" s="601"/>
      <c r="J36" s="601"/>
      <c r="K36" s="601"/>
      <c r="L36" s="138"/>
      <c r="M36" s="138"/>
      <c r="N36" s="138"/>
      <c r="O36" s="138"/>
      <c r="P36" s="138"/>
      <c r="Q36" s="601"/>
      <c r="R36" s="138"/>
      <c r="S36" s="138"/>
      <c r="T36" s="138"/>
      <c r="U36" s="138"/>
      <c r="V36" s="138"/>
      <c r="W36" s="138"/>
    </row>
    <row r="37" spans="1:23" ht="18" customHeight="1">
      <c r="A37" s="601"/>
      <c r="B37" s="601"/>
      <c r="C37" s="602"/>
      <c r="D37" s="601"/>
      <c r="E37" s="601"/>
      <c r="F37" s="601"/>
      <c r="G37" s="601"/>
      <c r="H37" s="601"/>
      <c r="I37" s="601"/>
      <c r="J37" s="601"/>
      <c r="K37" s="601"/>
      <c r="L37" s="138"/>
      <c r="M37" s="138"/>
      <c r="N37" s="138"/>
      <c r="O37" s="138"/>
      <c r="P37" s="138"/>
      <c r="Q37" s="601"/>
      <c r="R37" s="138"/>
      <c r="S37" s="138"/>
      <c r="T37" s="138"/>
      <c r="U37" s="138"/>
      <c r="V37" s="138"/>
      <c r="W37" s="138"/>
    </row>
    <row r="38" spans="1:23" ht="18" customHeight="1">
      <c r="A38" s="601"/>
      <c r="B38" s="601"/>
      <c r="C38" s="602"/>
      <c r="D38" s="601"/>
      <c r="E38" s="601"/>
      <c r="F38" s="601"/>
      <c r="G38" s="601"/>
      <c r="H38" s="601"/>
      <c r="I38" s="601"/>
      <c r="J38" s="601"/>
      <c r="K38" s="601"/>
      <c r="L38" s="138"/>
      <c r="M38" s="138"/>
      <c r="N38" s="138"/>
      <c r="O38" s="138"/>
      <c r="P38" s="138"/>
      <c r="Q38" s="601"/>
      <c r="R38" s="138"/>
      <c r="S38" s="138"/>
      <c r="T38" s="138"/>
      <c r="U38" s="138"/>
      <c r="V38" s="138"/>
      <c r="W38" s="138"/>
    </row>
    <row r="39" spans="1:23" ht="18" customHeight="1">
      <c r="A39" s="601"/>
      <c r="B39" s="601"/>
      <c r="C39" s="602"/>
      <c r="D39" s="601"/>
      <c r="E39" s="601"/>
      <c r="F39" s="601"/>
      <c r="G39" s="601"/>
      <c r="H39" s="601"/>
      <c r="I39" s="601"/>
      <c r="J39" s="601"/>
      <c r="K39" s="601"/>
      <c r="L39" s="138"/>
      <c r="M39" s="138"/>
      <c r="N39" s="138"/>
      <c r="O39" s="138"/>
      <c r="P39" s="138"/>
      <c r="Q39" s="601"/>
      <c r="R39" s="138"/>
      <c r="S39" s="138"/>
      <c r="T39" s="138"/>
      <c r="U39" s="138"/>
      <c r="V39" s="138"/>
      <c r="W39" s="138"/>
    </row>
    <row r="40" spans="1:23" ht="18" customHeight="1">
      <c r="A40" s="601"/>
      <c r="B40" s="601"/>
      <c r="C40" s="602"/>
      <c r="D40" s="601"/>
      <c r="E40" s="601"/>
      <c r="F40" s="601"/>
      <c r="G40" s="601"/>
      <c r="H40" s="601"/>
      <c r="I40" s="601"/>
      <c r="J40" s="601"/>
      <c r="K40" s="601"/>
      <c r="L40" s="138"/>
      <c r="M40" s="138"/>
      <c r="N40" s="138"/>
      <c r="O40" s="138"/>
      <c r="P40" s="138"/>
      <c r="Q40" s="601"/>
      <c r="R40" s="138"/>
      <c r="S40" s="138"/>
      <c r="T40" s="138"/>
      <c r="U40" s="138"/>
      <c r="V40" s="138"/>
      <c r="W40" s="138"/>
    </row>
    <row r="41" spans="1:23" ht="18" customHeight="1">
      <c r="A41" s="601"/>
      <c r="B41" s="601"/>
      <c r="C41" s="602"/>
      <c r="D41" s="601"/>
      <c r="E41" s="601"/>
      <c r="F41" s="601"/>
      <c r="G41" s="601"/>
      <c r="H41" s="601"/>
      <c r="I41" s="601"/>
      <c r="J41" s="601"/>
      <c r="K41" s="601"/>
      <c r="L41" s="138"/>
      <c r="M41" s="138"/>
      <c r="N41" s="138"/>
      <c r="O41" s="138"/>
      <c r="P41" s="138"/>
      <c r="Q41" s="601"/>
      <c r="R41" s="138"/>
      <c r="S41" s="138"/>
      <c r="T41" s="138"/>
      <c r="U41" s="138"/>
      <c r="V41" s="138"/>
      <c r="W41" s="138"/>
    </row>
    <row r="42" spans="1:23" ht="18" customHeight="1">
      <c r="A42" s="601"/>
      <c r="B42" s="601"/>
      <c r="C42" s="602"/>
      <c r="D42" s="601"/>
      <c r="E42" s="601"/>
      <c r="F42" s="601"/>
      <c r="G42" s="601"/>
      <c r="H42" s="601"/>
      <c r="I42" s="601"/>
      <c r="J42" s="601"/>
      <c r="K42" s="601"/>
      <c r="L42" s="138"/>
      <c r="M42" s="138"/>
      <c r="N42" s="138"/>
      <c r="O42" s="138"/>
      <c r="P42" s="138"/>
    </row>
    <row r="43" spans="1:23" ht="18" customHeight="1">
      <c r="A43" s="601"/>
      <c r="B43" s="601"/>
      <c r="C43" s="602"/>
      <c r="D43" s="601"/>
      <c r="E43" s="601"/>
      <c r="F43" s="601"/>
      <c r="G43" s="601"/>
      <c r="H43" s="601"/>
      <c r="I43" s="601"/>
      <c r="J43" s="601"/>
      <c r="K43" s="601"/>
      <c r="L43" s="138"/>
      <c r="M43" s="138"/>
      <c r="N43" s="138"/>
      <c r="O43" s="138"/>
      <c r="P43" s="138"/>
    </row>
    <row r="44" spans="1:23" ht="18" customHeight="1">
      <c r="A44" s="601"/>
      <c r="B44" s="601"/>
      <c r="C44" s="602"/>
      <c r="D44" s="601"/>
      <c r="E44" s="601"/>
      <c r="F44" s="601"/>
      <c r="G44" s="601"/>
      <c r="H44" s="601"/>
      <c r="I44" s="601"/>
      <c r="J44" s="601"/>
      <c r="K44" s="601"/>
      <c r="L44" s="138"/>
      <c r="M44" s="138"/>
      <c r="N44" s="138"/>
      <c r="O44" s="138"/>
      <c r="P44" s="138"/>
    </row>
    <row r="45" spans="1:23" ht="18" customHeight="1">
      <c r="A45" s="601"/>
      <c r="B45" s="601"/>
      <c r="C45" s="602"/>
      <c r="D45" s="601"/>
      <c r="E45" s="601"/>
      <c r="F45" s="601"/>
      <c r="G45" s="601"/>
      <c r="H45" s="601"/>
      <c r="I45" s="601"/>
      <c r="J45" s="601"/>
      <c r="K45" s="601"/>
      <c r="L45" s="138"/>
      <c r="M45" s="138"/>
      <c r="N45" s="138"/>
      <c r="O45" s="138"/>
      <c r="P45" s="138"/>
    </row>
    <row r="46" spans="1:23" ht="18" customHeight="1">
      <c r="A46" s="601"/>
      <c r="B46" s="601"/>
      <c r="C46" s="602"/>
      <c r="D46" s="601"/>
      <c r="E46" s="601"/>
      <c r="F46" s="601"/>
      <c r="G46" s="601"/>
      <c r="H46" s="601"/>
      <c r="I46" s="601"/>
      <c r="J46" s="601"/>
      <c r="K46" s="601"/>
      <c r="L46" s="138"/>
      <c r="M46" s="138"/>
      <c r="N46" s="138"/>
      <c r="O46" s="138"/>
      <c r="P46" s="138"/>
    </row>
    <row r="47" spans="1:23" ht="18" customHeight="1">
      <c r="A47" s="601"/>
      <c r="B47" s="601"/>
      <c r="C47" s="602"/>
      <c r="D47" s="601"/>
      <c r="E47" s="601"/>
      <c r="F47" s="601"/>
      <c r="G47" s="601"/>
      <c r="H47" s="601"/>
      <c r="I47" s="601"/>
      <c r="J47" s="601"/>
      <c r="K47" s="601"/>
      <c r="L47" s="138"/>
      <c r="M47" s="138"/>
      <c r="N47" s="138"/>
      <c r="O47" s="138"/>
      <c r="P47" s="138"/>
    </row>
    <row r="48" spans="1:23">
      <c r="A48" s="601"/>
      <c r="B48" s="601"/>
      <c r="C48" s="602"/>
      <c r="D48" s="601"/>
      <c r="E48" s="601"/>
      <c r="F48" s="601"/>
      <c r="G48" s="601"/>
      <c r="H48" s="601"/>
      <c r="I48" s="601"/>
      <c r="J48" s="601"/>
      <c r="K48" s="601"/>
      <c r="L48" s="138"/>
      <c r="M48" s="138"/>
      <c r="N48" s="138"/>
      <c r="O48" s="138"/>
      <c r="P48" s="138"/>
    </row>
    <row r="49" spans="1:16" s="164" customFormat="1" ht="15.75">
      <c r="A49" s="601"/>
      <c r="B49" s="601"/>
      <c r="C49" s="602"/>
      <c r="D49" s="601"/>
      <c r="E49" s="601"/>
      <c r="F49" s="601"/>
      <c r="G49" s="601"/>
      <c r="H49" s="601"/>
      <c r="I49" s="601"/>
      <c r="J49" s="601"/>
      <c r="K49" s="601"/>
      <c r="L49" s="138"/>
      <c r="M49" s="138"/>
      <c r="N49" s="138"/>
      <c r="O49" s="138"/>
      <c r="P49" s="138"/>
    </row>
    <row r="50" spans="1:16" s="164" customFormat="1" ht="15.75">
      <c r="A50" s="601"/>
      <c r="B50" s="601"/>
      <c r="C50" s="602"/>
      <c r="D50" s="601"/>
      <c r="E50" s="601"/>
      <c r="F50" s="601"/>
      <c r="G50" s="601"/>
      <c r="H50" s="601"/>
      <c r="I50" s="601"/>
      <c r="J50" s="601"/>
      <c r="K50" s="601"/>
      <c r="L50" s="138"/>
      <c r="M50" s="138"/>
      <c r="N50" s="138"/>
      <c r="O50" s="138"/>
      <c r="P50" s="138"/>
    </row>
    <row r="51" spans="1:16">
      <c r="A51" s="601"/>
      <c r="B51" s="601"/>
      <c r="C51" s="602"/>
      <c r="D51" s="601"/>
      <c r="E51" s="601"/>
      <c r="F51" s="601"/>
      <c r="G51" s="601"/>
      <c r="H51" s="601"/>
      <c r="I51" s="601"/>
      <c r="J51" s="601"/>
      <c r="K51" s="601"/>
      <c r="L51" s="138"/>
      <c r="M51" s="138"/>
      <c r="N51" s="138"/>
      <c r="O51" s="138"/>
      <c r="P51" s="138"/>
    </row>
    <row r="52" spans="1:16">
      <c r="A52" s="601"/>
      <c r="B52" s="601"/>
      <c r="C52" s="602"/>
      <c r="D52" s="601"/>
      <c r="E52" s="601"/>
      <c r="F52" s="601"/>
      <c r="G52" s="601"/>
      <c r="H52" s="601"/>
      <c r="I52" s="601"/>
      <c r="J52" s="601"/>
      <c r="K52" s="601"/>
      <c r="L52" s="138"/>
      <c r="M52" s="138"/>
      <c r="N52" s="138"/>
      <c r="O52" s="138"/>
      <c r="P52" s="138"/>
    </row>
    <row r="53" spans="1:16">
      <c r="A53" s="601"/>
      <c r="B53" s="601"/>
      <c r="C53" s="602"/>
      <c r="D53" s="601"/>
      <c r="E53" s="601"/>
      <c r="F53" s="601"/>
      <c r="G53" s="601"/>
      <c r="H53" s="601"/>
      <c r="I53" s="601"/>
      <c r="J53" s="601"/>
      <c r="K53" s="601"/>
      <c r="L53" s="138"/>
      <c r="M53" s="138"/>
      <c r="N53" s="138"/>
      <c r="O53" s="138"/>
      <c r="P53" s="138"/>
    </row>
    <row r="54" spans="1:16">
      <c r="A54" s="601"/>
      <c r="B54" s="601"/>
      <c r="C54" s="602"/>
      <c r="D54" s="601"/>
      <c r="E54" s="601"/>
      <c r="F54" s="601"/>
      <c r="G54" s="601"/>
      <c r="H54" s="601"/>
      <c r="I54" s="601"/>
      <c r="J54" s="601"/>
      <c r="K54" s="601"/>
      <c r="L54" s="138"/>
      <c r="M54" s="138"/>
      <c r="N54" s="138"/>
      <c r="O54" s="138"/>
      <c r="P54" s="138"/>
    </row>
    <row r="55" spans="1:16">
      <c r="A55" s="601"/>
      <c r="B55" s="601"/>
      <c r="C55" s="602"/>
      <c r="D55" s="601"/>
      <c r="E55" s="603"/>
      <c r="F55" s="603"/>
      <c r="G55" s="603"/>
      <c r="H55" s="601"/>
      <c r="I55" s="601"/>
      <c r="J55" s="601"/>
      <c r="K55" s="601"/>
      <c r="L55" s="138"/>
      <c r="M55" s="138"/>
      <c r="N55" s="138"/>
      <c r="O55" s="138"/>
      <c r="P55" s="138"/>
    </row>
    <row r="56" spans="1:16">
      <c r="A56" s="601"/>
      <c r="B56" s="601"/>
      <c r="C56" s="602"/>
      <c r="D56" s="601"/>
      <c r="E56" s="601"/>
      <c r="F56" s="601"/>
      <c r="G56" s="601"/>
      <c r="H56" s="601"/>
      <c r="I56" s="601"/>
      <c r="J56" s="601"/>
      <c r="K56" s="601"/>
      <c r="L56" s="138"/>
      <c r="M56" s="138"/>
      <c r="N56" s="138"/>
      <c r="O56" s="138"/>
      <c r="P56" s="138"/>
    </row>
    <row r="57" spans="1:16">
      <c r="A57" s="601"/>
      <c r="B57" s="601"/>
      <c r="C57" s="602"/>
      <c r="D57" s="601"/>
      <c r="E57" s="601"/>
      <c r="F57" s="601"/>
      <c r="G57" s="601"/>
      <c r="H57" s="601"/>
      <c r="I57" s="601"/>
      <c r="J57" s="601"/>
      <c r="K57" s="601"/>
      <c r="L57" s="138"/>
      <c r="M57" s="138"/>
      <c r="N57" s="138"/>
      <c r="O57" s="138"/>
      <c r="P57" s="138"/>
    </row>
    <row r="58" spans="1:16">
      <c r="A58" s="601"/>
      <c r="B58" s="601"/>
      <c r="C58" s="602"/>
      <c r="D58" s="601"/>
      <c r="E58" s="601"/>
      <c r="F58" s="601"/>
      <c r="G58" s="601"/>
      <c r="H58" s="601"/>
      <c r="I58" s="601"/>
      <c r="J58" s="601"/>
      <c r="K58" s="601"/>
      <c r="L58" s="138"/>
      <c r="M58" s="138"/>
      <c r="N58" s="138"/>
      <c r="O58" s="138"/>
      <c r="P58" s="138"/>
    </row>
    <row r="59" spans="1:16">
      <c r="A59" s="601"/>
      <c r="B59" s="601"/>
      <c r="C59" s="602"/>
      <c r="D59" s="601"/>
      <c r="E59" s="601"/>
      <c r="F59" s="601"/>
      <c r="G59" s="601"/>
      <c r="H59" s="601"/>
      <c r="I59" s="601"/>
      <c r="J59" s="601"/>
      <c r="K59" s="601"/>
      <c r="L59" s="138"/>
      <c r="M59" s="138"/>
      <c r="N59" s="138"/>
      <c r="O59" s="138"/>
      <c r="P59" s="138"/>
    </row>
    <row r="60" spans="1:16">
      <c r="A60" s="601"/>
      <c r="B60" s="601"/>
      <c r="C60" s="602"/>
      <c r="D60" s="601"/>
      <c r="E60" s="601"/>
      <c r="F60" s="601"/>
      <c r="G60" s="601"/>
      <c r="H60" s="601"/>
      <c r="I60" s="601"/>
      <c r="J60" s="601"/>
      <c r="K60" s="601"/>
      <c r="L60" s="138"/>
      <c r="M60" s="138"/>
      <c r="N60" s="138"/>
      <c r="O60" s="138"/>
      <c r="P60" s="138"/>
    </row>
    <row r="61" spans="1:16">
      <c r="A61" s="601"/>
      <c r="B61" s="601"/>
      <c r="C61" s="602"/>
      <c r="D61" s="601"/>
      <c r="E61" s="601"/>
      <c r="F61" s="601"/>
      <c r="G61" s="601"/>
      <c r="H61" s="601"/>
      <c r="I61" s="601"/>
      <c r="J61" s="601"/>
      <c r="K61" s="601"/>
      <c r="L61" s="138"/>
      <c r="M61" s="138"/>
      <c r="N61" s="138"/>
      <c r="O61" s="138"/>
      <c r="P61" s="138"/>
    </row>
    <row r="62" spans="1:16">
      <c r="E62" s="134"/>
      <c r="F62" s="134"/>
      <c r="G62" s="134"/>
    </row>
    <row r="63" spans="1:16">
      <c r="E63" s="134"/>
      <c r="F63" s="134"/>
      <c r="G63" s="134"/>
    </row>
    <row r="64" spans="1:16">
      <c r="E64" s="134"/>
      <c r="F64" s="134"/>
      <c r="G64" s="134"/>
    </row>
    <row r="65" spans="1:16">
      <c r="E65" s="134"/>
      <c r="F65" s="134"/>
      <c r="G65" s="134"/>
    </row>
    <row r="66" spans="1:16" ht="15.75">
      <c r="A66" s="165"/>
      <c r="P66" s="164"/>
    </row>
    <row r="67" spans="1:16" ht="15.75">
      <c r="A67" s="167"/>
      <c r="P67" s="164"/>
    </row>
    <row r="68" spans="1:16">
      <c r="H68" s="439"/>
      <c r="O68" s="439"/>
    </row>
    <row r="69" spans="1:16">
      <c r="I69" s="439"/>
      <c r="J69" s="439"/>
      <c r="K69" s="439"/>
      <c r="L69" s="439"/>
      <c r="M69" s="439"/>
      <c r="P69" s="439"/>
    </row>
    <row r="70" spans="1:16">
      <c r="I70" s="439"/>
      <c r="J70" s="439"/>
      <c r="K70" s="439"/>
      <c r="L70" s="439"/>
      <c r="M70" s="439"/>
      <c r="P70" s="439"/>
    </row>
    <row r="71" spans="1:16">
      <c r="I71" s="439"/>
      <c r="J71" s="439"/>
      <c r="K71" s="439"/>
      <c r="L71" s="439"/>
      <c r="M71" s="439"/>
      <c r="P71" s="439"/>
    </row>
    <row r="72" spans="1:16" ht="15.75">
      <c r="I72" s="439"/>
      <c r="J72" s="439"/>
      <c r="K72" s="439"/>
      <c r="L72" s="439"/>
      <c r="M72" s="439"/>
      <c r="N72" s="168"/>
      <c r="O72" s="164"/>
      <c r="P72" s="167"/>
    </row>
    <row r="74" spans="1:16">
      <c r="B74" s="439"/>
    </row>
    <row r="75" spans="1:16">
      <c r="B75" s="439"/>
    </row>
    <row r="76" spans="1:16">
      <c r="B76" s="439"/>
    </row>
  </sheetData>
  <mergeCells count="33">
    <mergeCell ref="N21:P21"/>
    <mergeCell ref="H22:J22"/>
    <mergeCell ref="K22:M22"/>
    <mergeCell ref="N22:P22"/>
    <mergeCell ref="H21:J21"/>
    <mergeCell ref="D18:E18"/>
    <mergeCell ref="D19:E19"/>
    <mergeCell ref="B20:D20"/>
    <mergeCell ref="B21:G21"/>
    <mergeCell ref="K21:M21"/>
    <mergeCell ref="P12:P13"/>
    <mergeCell ref="Q12:Q13"/>
    <mergeCell ref="D14:E14"/>
    <mergeCell ref="D15:E15"/>
    <mergeCell ref="D17:E17"/>
    <mergeCell ref="D16:E16"/>
    <mergeCell ref="A9:O9"/>
    <mergeCell ref="A10:O10"/>
    <mergeCell ref="A12:A13"/>
    <mergeCell ref="B12:B13"/>
    <mergeCell ref="C12:D13"/>
    <mergeCell ref="F12:F13"/>
    <mergeCell ref="G12:G13"/>
    <mergeCell ref="H12:H13"/>
    <mergeCell ref="I12:M12"/>
    <mergeCell ref="N12:N13"/>
    <mergeCell ref="O12:O13"/>
    <mergeCell ref="A8:O8"/>
    <mergeCell ref="L1:O1"/>
    <mergeCell ref="B2:C2"/>
    <mergeCell ref="K3:O3"/>
    <mergeCell ref="K5:O5"/>
    <mergeCell ref="A7:P7"/>
  </mergeCells>
  <pageMargins left="0.1" right="0.1" top="0.2" bottom="0.2" header="0.05" footer="0.05"/>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topLeftCell="A4" zoomScale="90" zoomScaleNormal="90" workbookViewId="0">
      <selection activeCell="J50" sqref="J50"/>
    </sheetView>
  </sheetViews>
  <sheetFormatPr defaultColWidth="9.140625" defaultRowHeight="15.75"/>
  <cols>
    <col min="1" max="1" width="5.140625" style="81" customWidth="1"/>
    <col min="2" max="2" width="12.28515625" style="81" customWidth="1"/>
    <col min="3" max="3" width="16.85546875" style="81" customWidth="1"/>
    <col min="4" max="4" width="7.7109375" style="81" customWidth="1"/>
    <col min="5" max="5" width="6.42578125" style="81" customWidth="1"/>
    <col min="6" max="6" width="11.28515625" style="81" customWidth="1"/>
    <col min="7" max="7" width="8.42578125" style="81" customWidth="1"/>
    <col min="8" max="12" width="5.140625" style="81" customWidth="1"/>
    <col min="13" max="13" width="7.5703125" style="81" customWidth="1"/>
    <col min="14" max="14" width="8.7109375" style="81" customWidth="1"/>
    <col min="15" max="15" width="14.28515625" style="86" customWidth="1"/>
    <col min="16" max="16" width="44" style="81" customWidth="1"/>
    <col min="17" max="16384" width="9.140625" style="81"/>
  </cols>
  <sheetData>
    <row r="1" spans="1:16">
      <c r="A1" s="1591" t="s">
        <v>18</v>
      </c>
      <c r="B1" s="1591"/>
      <c r="C1" s="1591"/>
      <c r="D1" s="1591"/>
      <c r="E1" s="1591"/>
      <c r="F1" s="78"/>
      <c r="G1" s="79"/>
      <c r="H1" s="80"/>
      <c r="I1" s="1585" t="s">
        <v>19</v>
      </c>
      <c r="J1" s="1585"/>
      <c r="K1" s="1585"/>
      <c r="L1" s="1585"/>
      <c r="M1" s="1585"/>
      <c r="N1" s="1585"/>
      <c r="O1" s="1585"/>
      <c r="P1" s="80"/>
    </row>
    <row r="2" spans="1:16">
      <c r="A2" s="1585" t="s">
        <v>20</v>
      </c>
      <c r="B2" s="1585"/>
      <c r="C2" s="1585"/>
      <c r="D2" s="1585"/>
      <c r="E2" s="1585"/>
      <c r="F2" s="82"/>
      <c r="G2" s="83"/>
      <c r="H2" s="82"/>
      <c r="I2" s="1585" t="s">
        <v>21</v>
      </c>
      <c r="J2" s="1585"/>
      <c r="K2" s="1585"/>
      <c r="L2" s="1585"/>
      <c r="M2" s="1585"/>
      <c r="N2" s="1585"/>
      <c r="O2" s="1585"/>
      <c r="P2" s="82"/>
    </row>
    <row r="3" spans="1:16">
      <c r="A3" s="82"/>
      <c r="B3" s="82"/>
      <c r="C3" s="79"/>
      <c r="D3" s="79"/>
      <c r="E3" s="84"/>
      <c r="F3" s="84"/>
      <c r="G3" s="83"/>
      <c r="H3" s="82"/>
      <c r="I3" s="82"/>
      <c r="J3" s="83"/>
      <c r="K3" s="83"/>
      <c r="L3" s="83"/>
      <c r="M3" s="83"/>
      <c r="N3" s="82"/>
      <c r="O3" s="78"/>
      <c r="P3" s="82"/>
    </row>
    <row r="4" spans="1:16">
      <c r="A4" s="82"/>
      <c r="B4" s="82"/>
      <c r="C4" s="82"/>
      <c r="D4" s="82"/>
      <c r="E4" s="82"/>
      <c r="F4" s="82"/>
      <c r="G4" s="83"/>
      <c r="H4" s="82"/>
      <c r="I4" s="1592" t="s">
        <v>131</v>
      </c>
      <c r="J4" s="1592"/>
      <c r="K4" s="1592"/>
      <c r="L4" s="1592"/>
      <c r="M4" s="1592"/>
      <c r="N4" s="1592"/>
      <c r="O4" s="1592"/>
      <c r="P4" s="82"/>
    </row>
    <row r="5" spans="1:16">
      <c r="A5" s="82"/>
      <c r="B5" s="82"/>
      <c r="C5" s="82"/>
      <c r="D5" s="82"/>
      <c r="E5" s="82"/>
      <c r="F5" s="82"/>
      <c r="G5" s="83"/>
      <c r="H5" s="82"/>
      <c r="I5" s="82"/>
      <c r="J5" s="82"/>
      <c r="K5" s="78"/>
      <c r="L5" s="78"/>
      <c r="M5" s="85"/>
      <c r="N5" s="78"/>
      <c r="O5" s="78"/>
      <c r="P5" s="82"/>
    </row>
    <row r="6" spans="1:16">
      <c r="A6" s="1585" t="s">
        <v>0</v>
      </c>
      <c r="B6" s="1585"/>
      <c r="C6" s="1585"/>
      <c r="D6" s="1585"/>
      <c r="E6" s="1585"/>
      <c r="F6" s="1585"/>
      <c r="G6" s="1585"/>
      <c r="H6" s="1585"/>
      <c r="I6" s="1585"/>
      <c r="J6" s="1585"/>
      <c r="K6" s="1585"/>
      <c r="L6" s="1585"/>
      <c r="M6" s="1585"/>
      <c r="N6" s="1585"/>
      <c r="O6" s="1585"/>
      <c r="P6" s="78"/>
    </row>
    <row r="7" spans="1:16">
      <c r="A7" s="1586" t="s">
        <v>289</v>
      </c>
      <c r="B7" s="1586"/>
      <c r="C7" s="1586"/>
      <c r="D7" s="1586"/>
      <c r="E7" s="1586"/>
      <c r="F7" s="1586"/>
      <c r="G7" s="1586"/>
      <c r="H7" s="1586"/>
      <c r="I7" s="1586"/>
      <c r="J7" s="1586"/>
      <c r="K7" s="1586"/>
      <c r="L7" s="1586"/>
      <c r="M7" s="1586"/>
      <c r="N7" s="1586"/>
      <c r="O7" s="1586"/>
      <c r="P7" s="86"/>
    </row>
    <row r="8" spans="1:16">
      <c r="A8" s="1586" t="s">
        <v>132</v>
      </c>
      <c r="B8" s="1586"/>
      <c r="C8" s="1586"/>
      <c r="D8" s="1586"/>
      <c r="E8" s="1586"/>
      <c r="F8" s="1586"/>
      <c r="G8" s="1586"/>
      <c r="H8" s="1586"/>
      <c r="I8" s="1586"/>
      <c r="J8" s="1586"/>
      <c r="K8" s="1586"/>
      <c r="L8" s="1586"/>
      <c r="M8" s="1586"/>
      <c r="N8" s="1586"/>
      <c r="O8" s="1586"/>
      <c r="P8" s="86"/>
    </row>
    <row r="9" spans="1:16">
      <c r="A9" s="1586" t="s">
        <v>133</v>
      </c>
      <c r="B9" s="1586"/>
      <c r="C9" s="1586"/>
      <c r="D9" s="1586"/>
      <c r="E9" s="1586"/>
      <c r="F9" s="1586"/>
      <c r="G9" s="1586"/>
      <c r="H9" s="1586"/>
      <c r="I9" s="1586"/>
      <c r="J9" s="1586"/>
      <c r="K9" s="1586"/>
      <c r="L9" s="1586"/>
      <c r="M9" s="1586"/>
      <c r="N9" s="1586"/>
      <c r="O9" s="1586"/>
      <c r="P9" s="86"/>
    </row>
    <row r="10" spans="1:16">
      <c r="A10" s="87"/>
      <c r="B10" s="88"/>
      <c r="C10" s="88"/>
      <c r="D10" s="88"/>
      <c r="E10" s="89"/>
      <c r="F10" s="89"/>
      <c r="G10" s="90"/>
      <c r="H10" s="88"/>
      <c r="I10" s="89"/>
      <c r="J10" s="91"/>
      <c r="K10" s="89"/>
      <c r="L10" s="89"/>
      <c r="M10" s="89"/>
      <c r="N10" s="88"/>
      <c r="O10" s="89"/>
      <c r="P10" s="115" t="s">
        <v>294</v>
      </c>
    </row>
    <row r="11" spans="1:16">
      <c r="A11" s="1587" t="s">
        <v>1</v>
      </c>
      <c r="B11" s="1587" t="s">
        <v>2</v>
      </c>
      <c r="C11" s="1587" t="s">
        <v>3</v>
      </c>
      <c r="D11" s="1587"/>
      <c r="E11" s="1587" t="s">
        <v>4</v>
      </c>
      <c r="F11" s="1588" t="s">
        <v>5</v>
      </c>
      <c r="G11" s="1587" t="s">
        <v>134</v>
      </c>
      <c r="H11" s="1590" t="s">
        <v>6</v>
      </c>
      <c r="I11" s="1590"/>
      <c r="J11" s="1590"/>
      <c r="K11" s="1590"/>
      <c r="L11" s="1590"/>
      <c r="M11" s="1587" t="s">
        <v>7</v>
      </c>
      <c r="N11" s="1587" t="s">
        <v>8</v>
      </c>
      <c r="O11" s="1587" t="s">
        <v>9</v>
      </c>
      <c r="P11" s="84"/>
    </row>
    <row r="12" spans="1:16">
      <c r="A12" s="1587"/>
      <c r="B12" s="1587"/>
      <c r="C12" s="1587"/>
      <c r="D12" s="1587"/>
      <c r="E12" s="1587"/>
      <c r="F12" s="1589"/>
      <c r="G12" s="1587"/>
      <c r="H12" s="92" t="s">
        <v>10</v>
      </c>
      <c r="I12" s="92" t="s">
        <v>11</v>
      </c>
      <c r="J12" s="92" t="s">
        <v>12</v>
      </c>
      <c r="K12" s="92" t="s">
        <v>13</v>
      </c>
      <c r="L12" s="92" t="s">
        <v>14</v>
      </c>
      <c r="M12" s="1587"/>
      <c r="N12" s="1587"/>
      <c r="O12" s="1587"/>
      <c r="P12" s="80"/>
    </row>
    <row r="13" spans="1:16">
      <c r="A13" s="93">
        <v>1</v>
      </c>
      <c r="B13" s="94" t="s">
        <v>135</v>
      </c>
      <c r="C13" s="95" t="s">
        <v>136</v>
      </c>
      <c r="D13" s="96" t="s">
        <v>137</v>
      </c>
      <c r="E13" s="97" t="s">
        <v>15</v>
      </c>
      <c r="F13" s="96" t="s">
        <v>138</v>
      </c>
      <c r="G13" s="93" t="s">
        <v>16</v>
      </c>
      <c r="H13" s="98">
        <v>20</v>
      </c>
      <c r="I13" s="98">
        <v>22</v>
      </c>
      <c r="J13" s="99">
        <v>10</v>
      </c>
      <c r="K13" s="99">
        <v>18</v>
      </c>
      <c r="L13" s="99">
        <v>1</v>
      </c>
      <c r="M13" s="98">
        <f>H13+I13+J13+K13+L13</f>
        <v>71</v>
      </c>
      <c r="N13" s="98" t="str">
        <f>IF(M13&gt;=90,"Xuất sắc",IF(M13&gt;=80,"Tốt",IF(M13&gt;=65,"Khá",IF(M13&gt;=50,"Trung bình",IF(M13&gt;=35,"Yếu","Kém")))))</f>
        <v>Khá</v>
      </c>
      <c r="O13" s="100"/>
      <c r="P13" s="114" t="s">
        <v>873</v>
      </c>
    </row>
    <row r="14" spans="1:16">
      <c r="A14" s="93">
        <v>2</v>
      </c>
      <c r="B14" s="94" t="s">
        <v>140</v>
      </c>
      <c r="C14" s="95" t="s">
        <v>141</v>
      </c>
      <c r="D14" s="96" t="s">
        <v>142</v>
      </c>
      <c r="E14" s="97" t="s">
        <v>17</v>
      </c>
      <c r="F14" s="96" t="s">
        <v>143</v>
      </c>
      <c r="G14" s="93" t="s">
        <v>16</v>
      </c>
      <c r="H14" s="98">
        <v>16</v>
      </c>
      <c r="I14" s="98">
        <v>22</v>
      </c>
      <c r="J14" s="99">
        <v>10</v>
      </c>
      <c r="K14" s="99">
        <v>18</v>
      </c>
      <c r="L14" s="99">
        <v>1</v>
      </c>
      <c r="M14" s="98">
        <f t="shared" ref="M14:M51" si="0">H14+I14+J14+K14+L14</f>
        <v>67</v>
      </c>
      <c r="N14" s="98" t="str">
        <f t="shared" ref="N14:N51" si="1">IF(M14&gt;=90,"Xuất sắc",IF(M14&gt;=80,"Tốt",IF(M14&gt;=65,"Khá",IF(M14&gt;=50,"Trung bình",IF(M14&gt;=35,"Yếu","Kém")))))</f>
        <v>Khá</v>
      </c>
      <c r="O14" s="100"/>
      <c r="P14" s="114" t="s">
        <v>873</v>
      </c>
    </row>
    <row r="15" spans="1:16">
      <c r="A15" s="101">
        <v>3</v>
      </c>
      <c r="B15" s="94" t="s">
        <v>144</v>
      </c>
      <c r="C15" s="95" t="s">
        <v>145</v>
      </c>
      <c r="D15" s="96" t="s">
        <v>146</v>
      </c>
      <c r="E15" s="97" t="s">
        <v>17</v>
      </c>
      <c r="F15" s="96" t="s">
        <v>147</v>
      </c>
      <c r="G15" s="93" t="s">
        <v>16</v>
      </c>
      <c r="H15" s="98">
        <v>16</v>
      </c>
      <c r="I15" s="98">
        <v>22</v>
      </c>
      <c r="J15" s="99">
        <v>10</v>
      </c>
      <c r="K15" s="99">
        <v>18</v>
      </c>
      <c r="L15" s="99">
        <v>1</v>
      </c>
      <c r="M15" s="98">
        <f t="shared" si="0"/>
        <v>67</v>
      </c>
      <c r="N15" s="98" t="str">
        <f t="shared" si="1"/>
        <v>Khá</v>
      </c>
      <c r="O15" s="100"/>
      <c r="P15" s="114" t="s">
        <v>873</v>
      </c>
    </row>
    <row r="16" spans="1:16">
      <c r="A16" s="93">
        <v>4</v>
      </c>
      <c r="B16" s="94" t="s">
        <v>148</v>
      </c>
      <c r="C16" s="95" t="s">
        <v>149</v>
      </c>
      <c r="D16" s="96" t="s">
        <v>150</v>
      </c>
      <c r="E16" s="97" t="s">
        <v>17</v>
      </c>
      <c r="F16" s="96" t="s">
        <v>151</v>
      </c>
      <c r="G16" s="93" t="s">
        <v>16</v>
      </c>
      <c r="H16" s="98">
        <v>16</v>
      </c>
      <c r="I16" s="98">
        <v>22</v>
      </c>
      <c r="J16" s="99">
        <v>10</v>
      </c>
      <c r="K16" s="99">
        <v>16</v>
      </c>
      <c r="L16" s="99">
        <v>3</v>
      </c>
      <c r="M16" s="98">
        <f t="shared" si="0"/>
        <v>67</v>
      </c>
      <c r="N16" s="98" t="str">
        <f t="shared" si="1"/>
        <v>Khá</v>
      </c>
      <c r="O16" s="100"/>
      <c r="P16" s="114" t="s">
        <v>873</v>
      </c>
    </row>
    <row r="17" spans="1:16">
      <c r="A17" s="93">
        <v>5</v>
      </c>
      <c r="B17" s="94" t="s">
        <v>152</v>
      </c>
      <c r="C17" s="95" t="s">
        <v>153</v>
      </c>
      <c r="D17" s="96" t="s">
        <v>154</v>
      </c>
      <c r="E17" s="97" t="s">
        <v>17</v>
      </c>
      <c r="F17" s="96" t="s">
        <v>155</v>
      </c>
      <c r="G17" s="93" t="s">
        <v>16</v>
      </c>
      <c r="H17" s="98">
        <v>18</v>
      </c>
      <c r="I17" s="98">
        <v>22</v>
      </c>
      <c r="J17" s="99">
        <v>10</v>
      </c>
      <c r="K17" s="99">
        <v>16</v>
      </c>
      <c r="L17" s="99">
        <v>3</v>
      </c>
      <c r="M17" s="98">
        <f t="shared" si="0"/>
        <v>69</v>
      </c>
      <c r="N17" s="98" t="str">
        <f t="shared" si="1"/>
        <v>Khá</v>
      </c>
      <c r="O17" s="100"/>
      <c r="P17" s="114" t="s">
        <v>873</v>
      </c>
    </row>
    <row r="18" spans="1:16" s="1035" customFormat="1">
      <c r="A18" s="1031">
        <v>6</v>
      </c>
      <c r="B18" s="1027" t="s">
        <v>156</v>
      </c>
      <c r="C18" s="1028" t="s">
        <v>157</v>
      </c>
      <c r="D18" s="1029" t="s">
        <v>158</v>
      </c>
      <c r="E18" s="1030" t="s">
        <v>17</v>
      </c>
      <c r="F18" s="1029" t="s">
        <v>159</v>
      </c>
      <c r="G18" s="1031" t="s">
        <v>16</v>
      </c>
      <c r="H18" s="1032">
        <v>16</v>
      </c>
      <c r="I18" s="1032">
        <v>22</v>
      </c>
      <c r="J18" s="1033">
        <v>10</v>
      </c>
      <c r="K18" s="1033">
        <v>18</v>
      </c>
      <c r="L18" s="1033">
        <v>1</v>
      </c>
      <c r="M18" s="1032">
        <f t="shared" si="0"/>
        <v>67</v>
      </c>
      <c r="N18" s="1032" t="str">
        <f t="shared" si="1"/>
        <v>Khá</v>
      </c>
      <c r="O18" s="1034"/>
      <c r="P18" s="1034" t="s">
        <v>873</v>
      </c>
    </row>
    <row r="19" spans="1:16" s="1035" customFormat="1">
      <c r="A19" s="1026">
        <v>7</v>
      </c>
      <c r="B19" s="1027" t="s">
        <v>160</v>
      </c>
      <c r="C19" s="1028" t="s">
        <v>161</v>
      </c>
      <c r="D19" s="1029" t="s">
        <v>162</v>
      </c>
      <c r="E19" s="1030" t="s">
        <v>15</v>
      </c>
      <c r="F19" s="1029" t="s">
        <v>163</v>
      </c>
      <c r="G19" s="1031" t="s">
        <v>164</v>
      </c>
      <c r="H19" s="1032">
        <v>16</v>
      </c>
      <c r="I19" s="1032">
        <v>22</v>
      </c>
      <c r="J19" s="1033">
        <v>10</v>
      </c>
      <c r="K19" s="1033">
        <v>16</v>
      </c>
      <c r="L19" s="1033">
        <v>9</v>
      </c>
      <c r="M19" s="1032">
        <f t="shared" si="0"/>
        <v>73</v>
      </c>
      <c r="N19" s="1032" t="str">
        <f t="shared" si="1"/>
        <v>Khá</v>
      </c>
      <c r="O19" s="1034"/>
      <c r="P19" s="1034" t="s">
        <v>1788</v>
      </c>
    </row>
    <row r="20" spans="1:16">
      <c r="A20" s="93">
        <v>8</v>
      </c>
      <c r="B20" s="94" t="s">
        <v>165</v>
      </c>
      <c r="C20" s="95" t="s">
        <v>166</v>
      </c>
      <c r="D20" s="96" t="s">
        <v>27</v>
      </c>
      <c r="E20" s="97" t="s">
        <v>17</v>
      </c>
      <c r="F20" s="96" t="s">
        <v>167</v>
      </c>
      <c r="G20" s="93" t="s">
        <v>16</v>
      </c>
      <c r="H20" s="98">
        <v>18</v>
      </c>
      <c r="I20" s="98">
        <v>22</v>
      </c>
      <c r="J20" s="99">
        <v>10</v>
      </c>
      <c r="K20" s="99">
        <v>16</v>
      </c>
      <c r="L20" s="99">
        <v>3</v>
      </c>
      <c r="M20" s="98">
        <f t="shared" si="0"/>
        <v>69</v>
      </c>
      <c r="N20" s="98" t="str">
        <f t="shared" si="1"/>
        <v>Khá</v>
      </c>
      <c r="O20" s="100"/>
      <c r="P20" s="114" t="s">
        <v>873</v>
      </c>
    </row>
    <row r="21" spans="1:16" s="1049" customFormat="1" ht="90" customHeight="1">
      <c r="A21" s="1044">
        <v>9</v>
      </c>
      <c r="B21" s="1045" t="s">
        <v>168</v>
      </c>
      <c r="C21" s="1045" t="s">
        <v>169</v>
      </c>
      <c r="D21" s="1046" t="s">
        <v>170</v>
      </c>
      <c r="E21" s="1045" t="s">
        <v>17</v>
      </c>
      <c r="F21" s="1046" t="s">
        <v>171</v>
      </c>
      <c r="G21" s="1044" t="s">
        <v>16</v>
      </c>
      <c r="H21" s="1047">
        <v>20</v>
      </c>
      <c r="I21" s="1047">
        <v>25</v>
      </c>
      <c r="J21" s="1047">
        <v>15</v>
      </c>
      <c r="K21" s="1047">
        <v>18</v>
      </c>
      <c r="L21" s="1047">
        <v>3</v>
      </c>
      <c r="M21" s="1047">
        <f t="shared" si="0"/>
        <v>81</v>
      </c>
      <c r="N21" s="1047" t="str">
        <f t="shared" si="1"/>
        <v>Tốt</v>
      </c>
      <c r="O21" s="1048" t="s">
        <v>292</v>
      </c>
      <c r="P21" s="1048" t="s">
        <v>1787</v>
      </c>
    </row>
    <row r="22" spans="1:16">
      <c r="A22" s="93">
        <v>10</v>
      </c>
      <c r="B22" s="94" t="s">
        <v>172</v>
      </c>
      <c r="C22" s="95" t="s">
        <v>173</v>
      </c>
      <c r="D22" s="95" t="s">
        <v>28</v>
      </c>
      <c r="E22" s="97" t="s">
        <v>17</v>
      </c>
      <c r="F22" s="95" t="s">
        <v>174</v>
      </c>
      <c r="G22" s="93" t="s">
        <v>16</v>
      </c>
      <c r="H22" s="93"/>
      <c r="I22" s="93"/>
      <c r="J22" s="103"/>
      <c r="K22" s="103"/>
      <c r="L22" s="103"/>
      <c r="M22" s="98">
        <f t="shared" si="0"/>
        <v>0</v>
      </c>
      <c r="N22" s="98" t="str">
        <f t="shared" si="1"/>
        <v>Kém</v>
      </c>
      <c r="O22" s="104"/>
      <c r="P22" s="104" t="s">
        <v>175</v>
      </c>
    </row>
    <row r="23" spans="1:16" s="1035" customFormat="1">
      <c r="A23" s="1026">
        <v>11</v>
      </c>
      <c r="B23" s="1027" t="s">
        <v>176</v>
      </c>
      <c r="C23" s="1028" t="s">
        <v>177</v>
      </c>
      <c r="D23" s="1028" t="s">
        <v>178</v>
      </c>
      <c r="E23" s="1030" t="s">
        <v>17</v>
      </c>
      <c r="F23" s="1028" t="s">
        <v>179</v>
      </c>
      <c r="G23" s="1031" t="s">
        <v>16</v>
      </c>
      <c r="H23" s="1032">
        <v>16</v>
      </c>
      <c r="I23" s="1032">
        <v>22</v>
      </c>
      <c r="J23" s="1033">
        <v>10</v>
      </c>
      <c r="K23" s="1033">
        <v>18</v>
      </c>
      <c r="L23" s="1033">
        <v>1</v>
      </c>
      <c r="M23" s="1032">
        <f t="shared" si="0"/>
        <v>67</v>
      </c>
      <c r="N23" s="1032" t="str">
        <f t="shared" si="1"/>
        <v>Khá</v>
      </c>
      <c r="O23" s="1034"/>
      <c r="P23" s="1034" t="s">
        <v>873</v>
      </c>
    </row>
    <row r="24" spans="1:16">
      <c r="A24" s="93">
        <v>12</v>
      </c>
      <c r="B24" s="94" t="s">
        <v>180</v>
      </c>
      <c r="C24" s="95" t="s">
        <v>181</v>
      </c>
      <c r="D24" s="95" t="s">
        <v>182</v>
      </c>
      <c r="E24" s="97" t="s">
        <v>17</v>
      </c>
      <c r="F24" s="95" t="s">
        <v>183</v>
      </c>
      <c r="G24" s="93" t="s">
        <v>16</v>
      </c>
      <c r="H24" s="98">
        <v>16</v>
      </c>
      <c r="I24" s="98">
        <v>22</v>
      </c>
      <c r="J24" s="99">
        <v>10</v>
      </c>
      <c r="K24" s="99">
        <v>18</v>
      </c>
      <c r="L24" s="99">
        <v>1</v>
      </c>
      <c r="M24" s="98">
        <f t="shared" si="0"/>
        <v>67</v>
      </c>
      <c r="N24" s="98" t="str">
        <f t="shared" si="1"/>
        <v>Khá</v>
      </c>
      <c r="O24" s="100"/>
      <c r="P24" s="114" t="s">
        <v>873</v>
      </c>
    </row>
    <row r="25" spans="1:16">
      <c r="A25" s="93">
        <v>13</v>
      </c>
      <c r="B25" s="94" t="s">
        <v>184</v>
      </c>
      <c r="C25" s="95" t="s">
        <v>185</v>
      </c>
      <c r="D25" s="95" t="s">
        <v>186</v>
      </c>
      <c r="E25" s="97" t="s">
        <v>17</v>
      </c>
      <c r="F25" s="95" t="s">
        <v>187</v>
      </c>
      <c r="G25" s="93" t="s">
        <v>16</v>
      </c>
      <c r="H25" s="98">
        <v>18</v>
      </c>
      <c r="I25" s="98">
        <v>22</v>
      </c>
      <c r="J25" s="99">
        <v>10</v>
      </c>
      <c r="K25" s="99">
        <v>16</v>
      </c>
      <c r="L25" s="99">
        <v>3</v>
      </c>
      <c r="M25" s="98">
        <f t="shared" si="0"/>
        <v>69</v>
      </c>
      <c r="N25" s="98" t="str">
        <f t="shared" si="1"/>
        <v>Khá</v>
      </c>
      <c r="O25" s="100"/>
      <c r="P25" s="114" t="s">
        <v>873</v>
      </c>
    </row>
    <row r="26" spans="1:16">
      <c r="A26" s="93">
        <v>14</v>
      </c>
      <c r="B26" s="94" t="s">
        <v>188</v>
      </c>
      <c r="C26" s="95" t="s">
        <v>189</v>
      </c>
      <c r="D26" s="95" t="s">
        <v>186</v>
      </c>
      <c r="E26" s="97" t="s">
        <v>17</v>
      </c>
      <c r="F26" s="95" t="s">
        <v>190</v>
      </c>
      <c r="G26" s="93" t="s">
        <v>16</v>
      </c>
      <c r="H26" s="98"/>
      <c r="I26" s="98"/>
      <c r="J26" s="99"/>
      <c r="K26" s="99"/>
      <c r="L26" s="99"/>
      <c r="M26" s="98">
        <f t="shared" si="0"/>
        <v>0</v>
      </c>
      <c r="N26" s="98" t="str">
        <f t="shared" si="1"/>
        <v>Kém</v>
      </c>
      <c r="O26" s="104"/>
      <c r="P26" s="104" t="s">
        <v>175</v>
      </c>
    </row>
    <row r="27" spans="1:16" s="1043" customFormat="1" ht="63">
      <c r="A27" s="1050">
        <v>15</v>
      </c>
      <c r="B27" s="1037" t="s">
        <v>191</v>
      </c>
      <c r="C27" s="1038" t="s">
        <v>192</v>
      </c>
      <c r="D27" s="1038" t="s">
        <v>186</v>
      </c>
      <c r="E27" s="1039" t="s">
        <v>17</v>
      </c>
      <c r="F27" s="1038" t="s">
        <v>193</v>
      </c>
      <c r="G27" s="1036" t="s">
        <v>16</v>
      </c>
      <c r="H27" s="1040">
        <v>20</v>
      </c>
      <c r="I27" s="1040">
        <v>25</v>
      </c>
      <c r="J27" s="1041">
        <v>10</v>
      </c>
      <c r="K27" s="1041">
        <v>20</v>
      </c>
      <c r="L27" s="1041">
        <v>10</v>
      </c>
      <c r="M27" s="1040">
        <f t="shared" si="0"/>
        <v>85</v>
      </c>
      <c r="N27" s="1040" t="str">
        <f t="shared" si="1"/>
        <v>Tốt</v>
      </c>
      <c r="O27" s="1042" t="s">
        <v>291</v>
      </c>
      <c r="P27" s="1042" t="s">
        <v>1786</v>
      </c>
    </row>
    <row r="28" spans="1:16">
      <c r="A28" s="93">
        <v>16</v>
      </c>
      <c r="B28" s="94" t="s">
        <v>194</v>
      </c>
      <c r="C28" s="95" t="s">
        <v>195</v>
      </c>
      <c r="D28" s="95" t="s">
        <v>186</v>
      </c>
      <c r="E28" s="97" t="s">
        <v>17</v>
      </c>
      <c r="F28" s="95" t="s">
        <v>196</v>
      </c>
      <c r="G28" s="93" t="s">
        <v>164</v>
      </c>
      <c r="H28" s="98">
        <v>18</v>
      </c>
      <c r="I28" s="98">
        <v>22</v>
      </c>
      <c r="J28" s="99">
        <v>10</v>
      </c>
      <c r="K28" s="99">
        <v>16</v>
      </c>
      <c r="L28" s="99">
        <v>3</v>
      </c>
      <c r="M28" s="98">
        <f t="shared" si="0"/>
        <v>69</v>
      </c>
      <c r="N28" s="98" t="str">
        <f t="shared" si="1"/>
        <v>Khá</v>
      </c>
      <c r="O28" s="100"/>
      <c r="P28" s="100" t="s">
        <v>139</v>
      </c>
    </row>
    <row r="29" spans="1:16">
      <c r="A29" s="93">
        <v>17</v>
      </c>
      <c r="B29" s="94" t="s">
        <v>197</v>
      </c>
      <c r="C29" s="95" t="s">
        <v>198</v>
      </c>
      <c r="D29" s="95" t="s">
        <v>30</v>
      </c>
      <c r="E29" s="97" t="s">
        <v>15</v>
      </c>
      <c r="F29" s="95" t="s">
        <v>199</v>
      </c>
      <c r="G29" s="93" t="s">
        <v>16</v>
      </c>
      <c r="H29" s="93"/>
      <c r="I29" s="93"/>
      <c r="J29" s="103"/>
      <c r="K29" s="103"/>
      <c r="L29" s="103"/>
      <c r="M29" s="98">
        <f t="shared" si="0"/>
        <v>0</v>
      </c>
      <c r="N29" s="98" t="str">
        <f t="shared" si="1"/>
        <v>Kém</v>
      </c>
      <c r="O29" s="104"/>
      <c r="P29" s="104" t="s">
        <v>175</v>
      </c>
    </row>
    <row r="30" spans="1:16">
      <c r="A30" s="93">
        <v>18</v>
      </c>
      <c r="B30" s="94" t="s">
        <v>200</v>
      </c>
      <c r="C30" s="95" t="s">
        <v>201</v>
      </c>
      <c r="D30" s="95" t="s">
        <v>202</v>
      </c>
      <c r="E30" s="97" t="s">
        <v>15</v>
      </c>
      <c r="F30" s="95" t="s">
        <v>203</v>
      </c>
      <c r="G30" s="93" t="s">
        <v>16</v>
      </c>
      <c r="H30" s="98">
        <v>20</v>
      </c>
      <c r="I30" s="98">
        <v>22</v>
      </c>
      <c r="J30" s="99">
        <v>10</v>
      </c>
      <c r="K30" s="99">
        <v>16</v>
      </c>
      <c r="L30" s="99">
        <v>3</v>
      </c>
      <c r="M30" s="98">
        <f t="shared" si="0"/>
        <v>71</v>
      </c>
      <c r="N30" s="98" t="str">
        <f t="shared" si="1"/>
        <v>Khá</v>
      </c>
      <c r="O30" s="100"/>
      <c r="P30" s="114" t="s">
        <v>873</v>
      </c>
    </row>
    <row r="31" spans="1:16">
      <c r="A31" s="101">
        <v>19</v>
      </c>
      <c r="B31" s="94" t="s">
        <v>204</v>
      </c>
      <c r="C31" s="95" t="s">
        <v>205</v>
      </c>
      <c r="D31" s="95" t="s">
        <v>17</v>
      </c>
      <c r="E31" s="97" t="s">
        <v>17</v>
      </c>
      <c r="F31" s="95" t="s">
        <v>206</v>
      </c>
      <c r="G31" s="93" t="s">
        <v>16</v>
      </c>
      <c r="H31" s="98">
        <v>20</v>
      </c>
      <c r="I31" s="98">
        <v>22</v>
      </c>
      <c r="J31" s="99">
        <v>10</v>
      </c>
      <c r="K31" s="99">
        <v>16</v>
      </c>
      <c r="L31" s="99">
        <v>3</v>
      </c>
      <c r="M31" s="98">
        <f t="shared" si="0"/>
        <v>71</v>
      </c>
      <c r="N31" s="98" t="str">
        <f t="shared" si="1"/>
        <v>Khá</v>
      </c>
      <c r="O31" s="100"/>
      <c r="P31" s="114" t="s">
        <v>873</v>
      </c>
    </row>
    <row r="32" spans="1:16">
      <c r="A32" s="93">
        <v>20</v>
      </c>
      <c r="B32" s="94" t="s">
        <v>207</v>
      </c>
      <c r="C32" s="95" t="s">
        <v>208</v>
      </c>
      <c r="D32" s="95" t="s">
        <v>209</v>
      </c>
      <c r="E32" s="97" t="s">
        <v>15</v>
      </c>
      <c r="F32" s="95" t="s">
        <v>210</v>
      </c>
      <c r="G32" s="93" t="s">
        <v>16</v>
      </c>
      <c r="H32" s="98">
        <v>20</v>
      </c>
      <c r="I32" s="98">
        <v>22</v>
      </c>
      <c r="J32" s="99">
        <v>10</v>
      </c>
      <c r="K32" s="99">
        <v>16</v>
      </c>
      <c r="L32" s="99">
        <v>3</v>
      </c>
      <c r="M32" s="98">
        <f t="shared" si="0"/>
        <v>71</v>
      </c>
      <c r="N32" s="98" t="str">
        <f t="shared" si="1"/>
        <v>Khá</v>
      </c>
      <c r="O32" s="100"/>
      <c r="P32" s="114" t="s">
        <v>873</v>
      </c>
    </row>
    <row r="33" spans="1:16" s="1035" customFormat="1">
      <c r="A33" s="1031">
        <v>21</v>
      </c>
      <c r="B33" s="1027" t="s">
        <v>211</v>
      </c>
      <c r="C33" s="1028" t="s">
        <v>212</v>
      </c>
      <c r="D33" s="1028" t="s">
        <v>213</v>
      </c>
      <c r="E33" s="1030" t="s">
        <v>15</v>
      </c>
      <c r="F33" s="1028" t="s">
        <v>214</v>
      </c>
      <c r="G33" s="1031" t="s">
        <v>164</v>
      </c>
      <c r="H33" s="1032">
        <v>16</v>
      </c>
      <c r="I33" s="1032">
        <v>22</v>
      </c>
      <c r="J33" s="1033">
        <v>10</v>
      </c>
      <c r="K33" s="1033">
        <v>18</v>
      </c>
      <c r="L33" s="1033">
        <v>1</v>
      </c>
      <c r="M33" s="1032">
        <f t="shared" si="0"/>
        <v>67</v>
      </c>
      <c r="N33" s="1032" t="str">
        <f t="shared" si="1"/>
        <v>Khá</v>
      </c>
      <c r="O33" s="1034"/>
      <c r="P33" s="1034" t="s">
        <v>873</v>
      </c>
    </row>
    <row r="34" spans="1:16">
      <c r="A34" s="93">
        <v>22</v>
      </c>
      <c r="B34" s="94" t="s">
        <v>215</v>
      </c>
      <c r="C34" s="95" t="s">
        <v>216</v>
      </c>
      <c r="D34" s="95" t="s">
        <v>213</v>
      </c>
      <c r="E34" s="97" t="s">
        <v>15</v>
      </c>
      <c r="F34" s="95" t="s">
        <v>217</v>
      </c>
      <c r="G34" s="93" t="s">
        <v>16</v>
      </c>
      <c r="H34" s="98">
        <v>20</v>
      </c>
      <c r="I34" s="98">
        <v>22</v>
      </c>
      <c r="J34" s="99">
        <v>10</v>
      </c>
      <c r="K34" s="99">
        <v>16</v>
      </c>
      <c r="L34" s="99">
        <v>3</v>
      </c>
      <c r="M34" s="98">
        <f t="shared" si="0"/>
        <v>71</v>
      </c>
      <c r="N34" s="98" t="str">
        <f t="shared" si="1"/>
        <v>Khá</v>
      </c>
      <c r="O34" s="100"/>
      <c r="P34" s="114" t="s">
        <v>873</v>
      </c>
    </row>
    <row r="35" spans="1:16">
      <c r="A35" s="101">
        <v>23</v>
      </c>
      <c r="B35" s="94" t="s">
        <v>218</v>
      </c>
      <c r="C35" s="95" t="s">
        <v>219</v>
      </c>
      <c r="D35" s="95" t="s">
        <v>220</v>
      </c>
      <c r="E35" s="97" t="s">
        <v>15</v>
      </c>
      <c r="F35" s="95" t="s">
        <v>221</v>
      </c>
      <c r="G35" s="93" t="s">
        <v>16</v>
      </c>
      <c r="H35" s="98">
        <v>20</v>
      </c>
      <c r="I35" s="98">
        <v>22</v>
      </c>
      <c r="J35" s="99">
        <v>10</v>
      </c>
      <c r="K35" s="99">
        <v>16</v>
      </c>
      <c r="L35" s="99">
        <v>9</v>
      </c>
      <c r="M35" s="98">
        <f t="shared" si="0"/>
        <v>77</v>
      </c>
      <c r="N35" s="98" t="str">
        <f t="shared" si="1"/>
        <v>Khá</v>
      </c>
      <c r="O35" s="102"/>
      <c r="P35" s="102" t="s">
        <v>222</v>
      </c>
    </row>
    <row r="36" spans="1:16" s="1035" customFormat="1">
      <c r="A36" s="1031">
        <v>24</v>
      </c>
      <c r="B36" s="1027" t="s">
        <v>223</v>
      </c>
      <c r="C36" s="1028" t="s">
        <v>224</v>
      </c>
      <c r="D36" s="1028" t="s">
        <v>225</v>
      </c>
      <c r="E36" s="1030" t="s">
        <v>17</v>
      </c>
      <c r="F36" s="1028" t="s">
        <v>226</v>
      </c>
      <c r="G36" s="1031" t="s">
        <v>16</v>
      </c>
      <c r="H36" s="1032">
        <v>16</v>
      </c>
      <c r="I36" s="1032">
        <v>22</v>
      </c>
      <c r="J36" s="1033">
        <v>10</v>
      </c>
      <c r="K36" s="1033">
        <v>18</v>
      </c>
      <c r="L36" s="1033">
        <v>1</v>
      </c>
      <c r="M36" s="1032">
        <f t="shared" si="0"/>
        <v>67</v>
      </c>
      <c r="N36" s="1032" t="str">
        <f t="shared" si="1"/>
        <v>Khá</v>
      </c>
      <c r="O36" s="1034"/>
      <c r="P36" s="1034" t="s">
        <v>873</v>
      </c>
    </row>
    <row r="37" spans="1:16">
      <c r="A37" s="93">
        <v>25</v>
      </c>
      <c r="B37" s="94" t="s">
        <v>227</v>
      </c>
      <c r="C37" s="95" t="s">
        <v>228</v>
      </c>
      <c r="D37" s="95" t="s">
        <v>229</v>
      </c>
      <c r="E37" s="97" t="s">
        <v>17</v>
      </c>
      <c r="F37" s="95" t="s">
        <v>230</v>
      </c>
      <c r="G37" s="93" t="s">
        <v>16</v>
      </c>
      <c r="H37" s="98">
        <v>18</v>
      </c>
      <c r="I37" s="98">
        <v>22</v>
      </c>
      <c r="J37" s="99">
        <v>10</v>
      </c>
      <c r="K37" s="99">
        <v>16</v>
      </c>
      <c r="L37" s="99">
        <v>10</v>
      </c>
      <c r="M37" s="98">
        <f t="shared" si="0"/>
        <v>76</v>
      </c>
      <c r="N37" s="98" t="str">
        <f t="shared" si="1"/>
        <v>Khá</v>
      </c>
      <c r="O37" s="100"/>
      <c r="P37" s="100" t="s">
        <v>231</v>
      </c>
    </row>
    <row r="38" spans="1:16">
      <c r="A38" s="93">
        <v>26</v>
      </c>
      <c r="B38" s="94" t="s">
        <v>232</v>
      </c>
      <c r="C38" s="95" t="s">
        <v>233</v>
      </c>
      <c r="D38" s="95" t="s">
        <v>234</v>
      </c>
      <c r="E38" s="97" t="s">
        <v>17</v>
      </c>
      <c r="F38" s="95" t="s">
        <v>235</v>
      </c>
      <c r="G38" s="93" t="s">
        <v>16</v>
      </c>
      <c r="H38" s="98">
        <v>18</v>
      </c>
      <c r="I38" s="98">
        <v>22</v>
      </c>
      <c r="J38" s="99">
        <v>10</v>
      </c>
      <c r="K38" s="99">
        <v>16</v>
      </c>
      <c r="L38" s="99">
        <v>3</v>
      </c>
      <c r="M38" s="98">
        <f t="shared" si="0"/>
        <v>69</v>
      </c>
      <c r="N38" s="98" t="str">
        <f t="shared" si="1"/>
        <v>Khá</v>
      </c>
      <c r="O38" s="100"/>
      <c r="P38" s="114" t="s">
        <v>873</v>
      </c>
    </row>
    <row r="39" spans="1:16">
      <c r="A39" s="101">
        <v>27</v>
      </c>
      <c r="B39" s="94" t="s">
        <v>236</v>
      </c>
      <c r="C39" s="95" t="s">
        <v>237</v>
      </c>
      <c r="D39" s="95" t="s">
        <v>238</v>
      </c>
      <c r="E39" s="97" t="s">
        <v>15</v>
      </c>
      <c r="F39" s="95" t="s">
        <v>239</v>
      </c>
      <c r="G39" s="93" t="s">
        <v>16</v>
      </c>
      <c r="H39" s="98">
        <v>18</v>
      </c>
      <c r="I39" s="98">
        <v>22</v>
      </c>
      <c r="J39" s="99">
        <v>10</v>
      </c>
      <c r="K39" s="99">
        <v>16</v>
      </c>
      <c r="L39" s="99">
        <v>3</v>
      </c>
      <c r="M39" s="98">
        <f t="shared" si="0"/>
        <v>69</v>
      </c>
      <c r="N39" s="98" t="str">
        <f t="shared" si="1"/>
        <v>Khá</v>
      </c>
      <c r="O39" s="100"/>
      <c r="P39" s="114" t="s">
        <v>873</v>
      </c>
    </row>
    <row r="40" spans="1:16">
      <c r="A40" s="93">
        <v>28</v>
      </c>
      <c r="B40" s="94" t="s">
        <v>240</v>
      </c>
      <c r="C40" s="95" t="s">
        <v>241</v>
      </c>
      <c r="D40" s="95" t="s">
        <v>242</v>
      </c>
      <c r="E40" s="97" t="s">
        <v>17</v>
      </c>
      <c r="F40" s="95" t="s">
        <v>243</v>
      </c>
      <c r="G40" s="93" t="s">
        <v>16</v>
      </c>
      <c r="H40" s="98">
        <v>20</v>
      </c>
      <c r="I40" s="98">
        <v>22</v>
      </c>
      <c r="J40" s="99">
        <v>10</v>
      </c>
      <c r="K40" s="99">
        <v>16</v>
      </c>
      <c r="L40" s="99">
        <v>3</v>
      </c>
      <c r="M40" s="98">
        <f t="shared" si="0"/>
        <v>71</v>
      </c>
      <c r="N40" s="98" t="str">
        <f t="shared" si="1"/>
        <v>Khá</v>
      </c>
      <c r="O40" s="100"/>
      <c r="P40" s="114" t="s">
        <v>873</v>
      </c>
    </row>
    <row r="41" spans="1:16">
      <c r="A41" s="93">
        <v>29</v>
      </c>
      <c r="B41" s="94" t="s">
        <v>244</v>
      </c>
      <c r="C41" s="95" t="s">
        <v>245</v>
      </c>
      <c r="D41" s="95" t="s">
        <v>25</v>
      </c>
      <c r="E41" s="97" t="s">
        <v>15</v>
      </c>
      <c r="F41" s="95" t="s">
        <v>246</v>
      </c>
      <c r="G41" s="93" t="s">
        <v>16</v>
      </c>
      <c r="H41" s="98">
        <v>20</v>
      </c>
      <c r="I41" s="98">
        <v>22</v>
      </c>
      <c r="J41" s="99">
        <v>10</v>
      </c>
      <c r="K41" s="99">
        <v>16</v>
      </c>
      <c r="L41" s="99">
        <v>3</v>
      </c>
      <c r="M41" s="98">
        <f t="shared" si="0"/>
        <v>71</v>
      </c>
      <c r="N41" s="98" t="str">
        <f t="shared" si="1"/>
        <v>Khá</v>
      </c>
      <c r="O41" s="100"/>
      <c r="P41" s="114" t="s">
        <v>873</v>
      </c>
    </row>
    <row r="42" spans="1:16" s="1035" customFormat="1">
      <c r="A42" s="1031">
        <v>30</v>
      </c>
      <c r="B42" s="1027" t="s">
        <v>247</v>
      </c>
      <c r="C42" s="1028" t="s">
        <v>248</v>
      </c>
      <c r="D42" s="1028" t="s">
        <v>249</v>
      </c>
      <c r="E42" s="1030" t="s">
        <v>17</v>
      </c>
      <c r="F42" s="1028" t="s">
        <v>250</v>
      </c>
      <c r="G42" s="1031" t="s">
        <v>164</v>
      </c>
      <c r="H42" s="1033">
        <v>14</v>
      </c>
      <c r="I42" s="1033">
        <v>22</v>
      </c>
      <c r="J42" s="1033">
        <v>10</v>
      </c>
      <c r="K42" s="1033">
        <v>18</v>
      </c>
      <c r="L42" s="1033">
        <v>1</v>
      </c>
      <c r="M42" s="1032">
        <f t="shared" si="0"/>
        <v>65</v>
      </c>
      <c r="N42" s="1032" t="str">
        <f t="shared" si="1"/>
        <v>Khá</v>
      </c>
      <c r="O42" s="1034"/>
      <c r="P42" s="1034" t="s">
        <v>873</v>
      </c>
    </row>
    <row r="43" spans="1:16">
      <c r="A43" s="101">
        <v>31</v>
      </c>
      <c r="B43" s="94" t="s">
        <v>251</v>
      </c>
      <c r="C43" s="95" t="s">
        <v>252</v>
      </c>
      <c r="D43" s="95" t="s">
        <v>253</v>
      </c>
      <c r="E43" s="97" t="s">
        <v>17</v>
      </c>
      <c r="F43" s="95" t="s">
        <v>254</v>
      </c>
      <c r="G43" s="93" t="s">
        <v>16</v>
      </c>
      <c r="H43" s="99">
        <v>20</v>
      </c>
      <c r="I43" s="99">
        <v>22</v>
      </c>
      <c r="J43" s="99">
        <v>10</v>
      </c>
      <c r="K43" s="99">
        <v>16</v>
      </c>
      <c r="L43" s="99">
        <v>3</v>
      </c>
      <c r="M43" s="98">
        <f t="shared" si="0"/>
        <v>71</v>
      </c>
      <c r="N43" s="98" t="str">
        <f t="shared" si="1"/>
        <v>Khá</v>
      </c>
      <c r="O43" s="100"/>
      <c r="P43" s="100" t="s">
        <v>255</v>
      </c>
    </row>
    <row r="44" spans="1:16" s="1057" customFormat="1" ht="47.25">
      <c r="A44" s="1051">
        <v>32</v>
      </c>
      <c r="B44" s="1052" t="s">
        <v>256</v>
      </c>
      <c r="C44" s="1053" t="s">
        <v>257</v>
      </c>
      <c r="D44" s="1053" t="s">
        <v>258</v>
      </c>
      <c r="E44" s="1052" t="s">
        <v>17</v>
      </c>
      <c r="F44" s="1053" t="s">
        <v>259</v>
      </c>
      <c r="G44" s="1051" t="s">
        <v>16</v>
      </c>
      <c r="H44" s="1054">
        <v>20</v>
      </c>
      <c r="I44" s="1054">
        <v>25</v>
      </c>
      <c r="J44" s="1054">
        <v>15</v>
      </c>
      <c r="K44" s="1054">
        <v>16</v>
      </c>
      <c r="L44" s="1054">
        <v>7</v>
      </c>
      <c r="M44" s="1054">
        <f t="shared" si="0"/>
        <v>83</v>
      </c>
      <c r="N44" s="1054" t="str">
        <f t="shared" si="1"/>
        <v>Tốt</v>
      </c>
      <c r="O44" s="1055" t="s">
        <v>293</v>
      </c>
      <c r="P44" s="1056" t="s">
        <v>1789</v>
      </c>
    </row>
    <row r="45" spans="1:16">
      <c r="A45" s="93">
        <v>33</v>
      </c>
      <c r="B45" s="94" t="s">
        <v>260</v>
      </c>
      <c r="C45" s="95" t="s">
        <v>261</v>
      </c>
      <c r="D45" s="95" t="s">
        <v>262</v>
      </c>
      <c r="E45" s="97" t="s">
        <v>15</v>
      </c>
      <c r="F45" s="95" t="s">
        <v>263</v>
      </c>
      <c r="G45" s="93" t="s">
        <v>16</v>
      </c>
      <c r="H45" s="99">
        <v>20</v>
      </c>
      <c r="I45" s="99">
        <v>22</v>
      </c>
      <c r="J45" s="99">
        <v>10</v>
      </c>
      <c r="K45" s="99">
        <v>16</v>
      </c>
      <c r="L45" s="99">
        <v>3</v>
      </c>
      <c r="M45" s="98">
        <f t="shared" si="0"/>
        <v>71</v>
      </c>
      <c r="N45" s="98" t="str">
        <f t="shared" si="1"/>
        <v>Khá</v>
      </c>
      <c r="O45" s="100"/>
      <c r="P45" s="114" t="s">
        <v>873</v>
      </c>
    </row>
    <row r="46" spans="1:16">
      <c r="A46" s="93">
        <v>34</v>
      </c>
      <c r="B46" s="94" t="s">
        <v>264</v>
      </c>
      <c r="C46" s="95" t="s">
        <v>265</v>
      </c>
      <c r="D46" s="95" t="s">
        <v>266</v>
      </c>
      <c r="E46" s="97" t="s">
        <v>17</v>
      </c>
      <c r="F46" s="95" t="s">
        <v>267</v>
      </c>
      <c r="G46" s="93" t="s">
        <v>16</v>
      </c>
      <c r="H46" s="99">
        <v>18</v>
      </c>
      <c r="I46" s="99">
        <v>22</v>
      </c>
      <c r="J46" s="99">
        <v>10</v>
      </c>
      <c r="K46" s="99">
        <v>16</v>
      </c>
      <c r="L46" s="99">
        <v>3</v>
      </c>
      <c r="M46" s="98">
        <f t="shared" si="0"/>
        <v>69</v>
      </c>
      <c r="N46" s="98" t="str">
        <f t="shared" si="1"/>
        <v>Khá</v>
      </c>
      <c r="O46" s="100"/>
      <c r="P46" s="114" t="s">
        <v>873</v>
      </c>
    </row>
    <row r="47" spans="1:16" s="1035" customFormat="1">
      <c r="A47" s="1026">
        <v>35</v>
      </c>
      <c r="B47" s="1027" t="s">
        <v>268</v>
      </c>
      <c r="C47" s="1028" t="s">
        <v>177</v>
      </c>
      <c r="D47" s="1028" t="s">
        <v>266</v>
      </c>
      <c r="E47" s="1030" t="s">
        <v>17</v>
      </c>
      <c r="F47" s="1028" t="s">
        <v>269</v>
      </c>
      <c r="G47" s="1031" t="s">
        <v>16</v>
      </c>
      <c r="H47" s="1033">
        <v>16</v>
      </c>
      <c r="I47" s="1033">
        <v>22</v>
      </c>
      <c r="J47" s="1033">
        <v>10</v>
      </c>
      <c r="K47" s="1033">
        <v>18</v>
      </c>
      <c r="L47" s="1033">
        <v>1</v>
      </c>
      <c r="M47" s="1032">
        <f t="shared" si="0"/>
        <v>67</v>
      </c>
      <c r="N47" s="1032" t="str">
        <f t="shared" si="1"/>
        <v>Khá</v>
      </c>
      <c r="O47" s="1034"/>
      <c r="P47" s="1034" t="s">
        <v>873</v>
      </c>
    </row>
    <row r="48" spans="1:16">
      <c r="A48" s="93">
        <v>36</v>
      </c>
      <c r="B48" s="94">
        <v>110317038</v>
      </c>
      <c r="C48" s="95" t="s">
        <v>270</v>
      </c>
      <c r="D48" s="95" t="s">
        <v>271</v>
      </c>
      <c r="E48" s="105" t="s">
        <v>15</v>
      </c>
      <c r="F48" s="95" t="s">
        <v>272</v>
      </c>
      <c r="G48" s="93" t="s">
        <v>16</v>
      </c>
      <c r="H48" s="99">
        <v>20</v>
      </c>
      <c r="I48" s="99">
        <v>22</v>
      </c>
      <c r="J48" s="99">
        <v>10</v>
      </c>
      <c r="K48" s="99">
        <v>16</v>
      </c>
      <c r="L48" s="99">
        <v>6</v>
      </c>
      <c r="M48" s="98">
        <f t="shared" si="0"/>
        <v>74</v>
      </c>
      <c r="N48" s="98" t="str">
        <f t="shared" si="1"/>
        <v>Khá</v>
      </c>
      <c r="O48" s="100"/>
      <c r="P48" s="100" t="s">
        <v>273</v>
      </c>
    </row>
    <row r="49" spans="1:29">
      <c r="A49" s="93">
        <v>37</v>
      </c>
      <c r="B49" s="94" t="s">
        <v>274</v>
      </c>
      <c r="C49" s="95" t="s">
        <v>275</v>
      </c>
      <c r="D49" s="95" t="s">
        <v>276</v>
      </c>
      <c r="E49" s="97" t="s">
        <v>17</v>
      </c>
      <c r="F49" s="95" t="s">
        <v>277</v>
      </c>
      <c r="G49" s="93" t="s">
        <v>16</v>
      </c>
      <c r="H49" s="99">
        <v>16</v>
      </c>
      <c r="I49" s="99">
        <v>22</v>
      </c>
      <c r="J49" s="99">
        <v>10</v>
      </c>
      <c r="K49" s="99">
        <v>18</v>
      </c>
      <c r="L49" s="99">
        <v>1</v>
      </c>
      <c r="M49" s="98">
        <f t="shared" si="0"/>
        <v>67</v>
      </c>
      <c r="N49" s="98" t="str">
        <f t="shared" si="1"/>
        <v>Khá</v>
      </c>
      <c r="O49" s="100"/>
      <c r="P49" s="100" t="s">
        <v>278</v>
      </c>
      <c r="Q49" s="82"/>
      <c r="R49" s="82"/>
      <c r="S49" s="82"/>
      <c r="T49" s="82"/>
      <c r="U49" s="82"/>
      <c r="V49" s="82"/>
      <c r="W49" s="82"/>
      <c r="X49" s="82"/>
      <c r="Y49" s="82"/>
      <c r="Z49" s="82"/>
      <c r="AA49" s="82"/>
      <c r="AB49" s="82"/>
      <c r="AC49" s="82"/>
    </row>
    <row r="50" spans="1:29" s="1049" customFormat="1" ht="94.5">
      <c r="A50" s="1036">
        <v>38</v>
      </c>
      <c r="B50" s="1037" t="s">
        <v>279</v>
      </c>
      <c r="C50" s="1038" t="s">
        <v>280</v>
      </c>
      <c r="D50" s="1038" t="s">
        <v>32</v>
      </c>
      <c r="E50" s="1058" t="s">
        <v>15</v>
      </c>
      <c r="F50" s="1038" t="s">
        <v>281</v>
      </c>
      <c r="G50" s="1036" t="s">
        <v>16</v>
      </c>
      <c r="H50" s="1040">
        <v>20</v>
      </c>
      <c r="I50" s="1040">
        <v>25</v>
      </c>
      <c r="J50" s="1040">
        <v>10</v>
      </c>
      <c r="K50" s="1040">
        <v>18</v>
      </c>
      <c r="L50" s="1040">
        <v>10</v>
      </c>
      <c r="M50" s="1040">
        <f t="shared" si="0"/>
        <v>83</v>
      </c>
      <c r="N50" s="1040" t="str">
        <f t="shared" si="1"/>
        <v>Tốt</v>
      </c>
      <c r="O50" s="1059" t="s">
        <v>290</v>
      </c>
      <c r="P50" s="1060" t="s">
        <v>282</v>
      </c>
      <c r="Q50" s="1061"/>
      <c r="R50" s="1061"/>
      <c r="S50" s="1061"/>
      <c r="T50" s="1061"/>
      <c r="U50" s="1061"/>
      <c r="V50" s="1061"/>
      <c r="W50" s="1061"/>
      <c r="X50" s="1061"/>
      <c r="Y50" s="1061"/>
      <c r="Z50" s="1061"/>
      <c r="AA50" s="1061"/>
      <c r="AB50" s="1061"/>
      <c r="AC50" s="1061"/>
    </row>
    <row r="51" spans="1:29">
      <c r="A51" s="93">
        <v>39</v>
      </c>
      <c r="B51" s="94" t="s">
        <v>283</v>
      </c>
      <c r="C51" s="95" t="s">
        <v>284</v>
      </c>
      <c r="D51" s="95" t="s">
        <v>285</v>
      </c>
      <c r="E51" s="106" t="s">
        <v>15</v>
      </c>
      <c r="F51" s="95" t="s">
        <v>226</v>
      </c>
      <c r="G51" s="93" t="s">
        <v>16</v>
      </c>
      <c r="H51" s="99">
        <v>18</v>
      </c>
      <c r="I51" s="99">
        <v>22</v>
      </c>
      <c r="J51" s="99">
        <v>10</v>
      </c>
      <c r="K51" s="99">
        <v>16</v>
      </c>
      <c r="L51" s="99">
        <v>3</v>
      </c>
      <c r="M51" s="98">
        <f t="shared" si="0"/>
        <v>69</v>
      </c>
      <c r="N51" s="98" t="str">
        <f t="shared" si="1"/>
        <v>Khá</v>
      </c>
      <c r="O51" s="100"/>
      <c r="P51" s="100" t="s">
        <v>278</v>
      </c>
      <c r="Q51" s="82"/>
      <c r="R51" s="82"/>
      <c r="S51" s="82"/>
      <c r="T51" s="82"/>
      <c r="U51" s="82"/>
      <c r="V51" s="82"/>
      <c r="W51" s="82"/>
      <c r="X51" s="82"/>
      <c r="Y51" s="82"/>
      <c r="Z51" s="82"/>
      <c r="AA51" s="82"/>
      <c r="AB51" s="82"/>
      <c r="AC51" s="82"/>
    </row>
    <row r="52" spans="1:29">
      <c r="A52" s="1584" t="s">
        <v>286</v>
      </c>
      <c r="B52" s="1584"/>
      <c r="C52" s="1584"/>
      <c r="D52" s="1584"/>
      <c r="E52" s="82"/>
      <c r="F52" s="82"/>
      <c r="G52" s="82"/>
      <c r="H52" s="82"/>
      <c r="I52" s="82"/>
      <c r="J52" s="82"/>
      <c r="K52" s="82"/>
      <c r="L52" s="82"/>
      <c r="M52" s="82"/>
      <c r="N52" s="82"/>
      <c r="O52" s="78"/>
      <c r="P52" s="82"/>
      <c r="Q52" s="82"/>
      <c r="R52" s="82"/>
      <c r="S52" s="82"/>
      <c r="T52" s="82"/>
      <c r="U52" s="82"/>
      <c r="V52" s="82"/>
      <c r="W52" s="82"/>
      <c r="X52" s="82"/>
      <c r="Y52" s="82"/>
      <c r="Z52" s="82"/>
      <c r="AA52" s="82"/>
      <c r="AB52" s="82"/>
      <c r="AC52" s="82"/>
    </row>
    <row r="53" spans="1:29">
      <c r="A53" s="80"/>
      <c r="B53" s="1585" t="s">
        <v>287</v>
      </c>
      <c r="C53" s="1585"/>
      <c r="D53" s="1585"/>
      <c r="E53" s="1585"/>
      <c r="F53" s="1585"/>
      <c r="G53" s="80"/>
      <c r="H53" s="80"/>
      <c r="I53" s="1585" t="s">
        <v>288</v>
      </c>
      <c r="J53" s="1585"/>
      <c r="K53" s="1585"/>
      <c r="L53" s="1585"/>
      <c r="M53" s="1585"/>
      <c r="N53" s="80"/>
      <c r="O53" s="84"/>
      <c r="P53" s="80"/>
      <c r="Q53" s="80"/>
      <c r="R53" s="80"/>
      <c r="S53" s="80"/>
      <c r="T53" s="80"/>
      <c r="U53" s="80"/>
      <c r="V53" s="80"/>
      <c r="W53" s="80"/>
      <c r="X53" s="80"/>
      <c r="Y53" s="80"/>
      <c r="Z53" s="80"/>
      <c r="AA53" s="80"/>
      <c r="AB53" s="80"/>
      <c r="AC53" s="80"/>
    </row>
    <row r="54" spans="1:29">
      <c r="A54" s="107"/>
      <c r="B54" s="107"/>
      <c r="C54" s="108"/>
      <c r="D54" s="107"/>
      <c r="E54" s="107"/>
      <c r="F54" s="107"/>
      <c r="G54" s="107"/>
      <c r="H54" s="107"/>
      <c r="I54" s="107"/>
      <c r="J54" s="107"/>
      <c r="K54" s="109"/>
      <c r="L54" s="109"/>
      <c r="M54" s="109"/>
      <c r="N54" s="109"/>
      <c r="O54" s="110"/>
      <c r="P54" s="107"/>
      <c r="Q54" s="107"/>
      <c r="R54" s="109"/>
      <c r="S54" s="109"/>
      <c r="T54" s="109"/>
      <c r="U54" s="109"/>
      <c r="V54" s="109"/>
      <c r="W54" s="109"/>
      <c r="X54" s="111"/>
      <c r="Y54" s="111"/>
      <c r="Z54" s="111"/>
      <c r="AA54" s="111"/>
      <c r="AB54" s="111"/>
      <c r="AC54" s="111"/>
    </row>
    <row r="55" spans="1:29">
      <c r="A55" s="107"/>
      <c r="B55" s="107"/>
      <c r="C55" s="108"/>
      <c r="D55" s="107"/>
      <c r="E55" s="107"/>
      <c r="F55" s="107"/>
      <c r="G55" s="107"/>
      <c r="H55" s="107"/>
      <c r="I55" s="107"/>
      <c r="J55" s="107"/>
      <c r="K55" s="109"/>
      <c r="L55" s="109"/>
      <c r="M55" s="109"/>
      <c r="N55" s="109"/>
      <c r="O55" s="110"/>
      <c r="P55" s="107"/>
      <c r="Q55" s="107"/>
      <c r="R55" s="109"/>
      <c r="S55" s="109"/>
      <c r="T55" s="109"/>
      <c r="U55" s="109"/>
      <c r="V55" s="109"/>
      <c r="W55" s="109"/>
      <c r="X55" s="111"/>
      <c r="Y55" s="111"/>
      <c r="Z55" s="111"/>
      <c r="AA55" s="111"/>
      <c r="AB55" s="111"/>
      <c r="AC55" s="111"/>
    </row>
    <row r="56" spans="1:29">
      <c r="A56" s="107"/>
      <c r="B56" s="107"/>
      <c r="C56" s="108"/>
      <c r="D56" s="107"/>
      <c r="E56" s="107"/>
      <c r="F56" s="107"/>
      <c r="G56" s="107"/>
      <c r="H56" s="107"/>
      <c r="I56" s="107"/>
      <c r="J56" s="107"/>
      <c r="K56" s="109"/>
      <c r="L56" s="109"/>
      <c r="M56" s="109"/>
      <c r="N56" s="109"/>
      <c r="O56" s="110"/>
      <c r="P56" s="107"/>
      <c r="Q56" s="107"/>
      <c r="R56" s="109"/>
      <c r="S56" s="109"/>
      <c r="T56" s="109"/>
      <c r="U56" s="109"/>
      <c r="V56" s="109"/>
      <c r="W56" s="109"/>
      <c r="X56" s="111"/>
      <c r="Y56" s="111"/>
      <c r="Z56" s="111"/>
      <c r="AA56" s="111"/>
      <c r="AB56" s="111"/>
      <c r="AC56" s="111"/>
    </row>
    <row r="57" spans="1:29">
      <c r="A57" s="107"/>
      <c r="B57" s="107"/>
      <c r="C57" s="108"/>
      <c r="D57" s="107"/>
      <c r="E57" s="107"/>
      <c r="F57" s="107"/>
      <c r="G57" s="107"/>
      <c r="H57" s="107"/>
      <c r="I57" s="107"/>
      <c r="J57" s="107"/>
      <c r="K57" s="109"/>
      <c r="L57" s="109"/>
      <c r="M57" s="109"/>
      <c r="N57" s="109"/>
      <c r="O57" s="110"/>
      <c r="P57" s="107"/>
      <c r="Q57" s="107"/>
      <c r="R57" s="109"/>
      <c r="S57" s="109"/>
      <c r="T57" s="109"/>
      <c r="U57" s="109"/>
      <c r="V57" s="109"/>
      <c r="W57" s="109"/>
      <c r="X57" s="111"/>
      <c r="Y57" s="111"/>
      <c r="Z57" s="111"/>
      <c r="AA57" s="111"/>
      <c r="AB57" s="111"/>
      <c r="AC57" s="111"/>
    </row>
    <row r="58" spans="1:29">
      <c r="A58" s="107"/>
      <c r="B58" s="107"/>
      <c r="C58" s="108"/>
      <c r="D58" s="107"/>
      <c r="E58" s="107"/>
      <c r="F58" s="107"/>
      <c r="G58" s="107"/>
      <c r="H58" s="107"/>
      <c r="I58" s="107"/>
      <c r="J58" s="107"/>
      <c r="K58" s="109"/>
      <c r="L58" s="109"/>
      <c r="M58" s="109"/>
      <c r="N58" s="109"/>
      <c r="O58" s="110"/>
      <c r="P58" s="107"/>
      <c r="Q58" s="107"/>
      <c r="R58" s="109"/>
      <c r="S58" s="109"/>
      <c r="T58" s="109"/>
      <c r="U58" s="109"/>
      <c r="V58" s="109"/>
      <c r="W58" s="109"/>
      <c r="X58" s="111"/>
      <c r="Y58" s="111"/>
      <c r="Z58" s="111"/>
      <c r="AA58" s="111"/>
      <c r="AB58" s="111"/>
      <c r="AC58" s="111"/>
    </row>
    <row r="59" spans="1:29">
      <c r="A59" s="107"/>
      <c r="B59" s="107"/>
      <c r="C59" s="108"/>
      <c r="D59" s="107"/>
      <c r="E59" s="107"/>
      <c r="F59" s="107"/>
      <c r="G59" s="107"/>
      <c r="H59" s="107"/>
      <c r="I59" s="107"/>
      <c r="J59" s="107"/>
      <c r="K59" s="109"/>
      <c r="L59" s="109"/>
      <c r="M59" s="109"/>
      <c r="N59" s="109"/>
      <c r="O59" s="110"/>
      <c r="P59" s="107"/>
      <c r="Q59" s="107"/>
      <c r="R59" s="109"/>
      <c r="S59" s="109"/>
      <c r="T59" s="109"/>
      <c r="U59" s="109"/>
      <c r="V59" s="109"/>
      <c r="W59" s="109"/>
      <c r="X59" s="111"/>
      <c r="Y59" s="111"/>
      <c r="Z59" s="111"/>
      <c r="AA59" s="111"/>
      <c r="AB59" s="111"/>
      <c r="AC59" s="111"/>
    </row>
    <row r="60" spans="1:29">
      <c r="A60" s="107"/>
      <c r="B60" s="107"/>
      <c r="C60" s="108"/>
      <c r="D60" s="107"/>
      <c r="E60" s="107"/>
      <c r="F60" s="107"/>
      <c r="G60" s="107"/>
      <c r="H60" s="107"/>
      <c r="I60" s="107"/>
      <c r="J60" s="107"/>
      <c r="K60" s="109"/>
      <c r="L60" s="109"/>
      <c r="M60" s="109"/>
      <c r="N60" s="109"/>
      <c r="O60" s="110"/>
      <c r="P60" s="107"/>
      <c r="Q60" s="107"/>
      <c r="R60" s="109"/>
      <c r="S60" s="109"/>
      <c r="T60" s="109"/>
      <c r="U60" s="109"/>
      <c r="V60" s="109"/>
      <c r="W60" s="109"/>
      <c r="X60" s="111"/>
      <c r="Y60" s="111"/>
      <c r="Z60" s="111"/>
      <c r="AA60" s="111"/>
      <c r="AB60" s="111"/>
      <c r="AC60" s="111"/>
    </row>
    <row r="61" spans="1:29">
      <c r="A61" s="107"/>
      <c r="B61" s="107"/>
      <c r="C61" s="108"/>
      <c r="D61" s="107"/>
      <c r="E61" s="107"/>
      <c r="F61" s="107"/>
      <c r="G61" s="107"/>
      <c r="H61" s="107"/>
      <c r="I61" s="107"/>
      <c r="J61" s="107"/>
      <c r="K61" s="109"/>
      <c r="L61" s="109"/>
      <c r="M61" s="109"/>
      <c r="N61" s="109"/>
      <c r="O61" s="110"/>
      <c r="P61" s="107"/>
      <c r="Q61" s="107"/>
      <c r="R61" s="109"/>
      <c r="S61" s="109"/>
      <c r="T61" s="109"/>
      <c r="U61" s="109"/>
      <c r="V61" s="109"/>
      <c r="W61" s="109"/>
      <c r="X61" s="111"/>
      <c r="Y61" s="111"/>
      <c r="Z61" s="111"/>
      <c r="AA61" s="111"/>
      <c r="AB61" s="111"/>
      <c r="AC61" s="111"/>
    </row>
    <row r="62" spans="1:29">
      <c r="A62" s="107"/>
      <c r="B62" s="107"/>
      <c r="C62" s="108"/>
      <c r="D62" s="107"/>
      <c r="E62" s="107"/>
      <c r="F62" s="107"/>
      <c r="G62" s="107"/>
      <c r="H62" s="107"/>
      <c r="I62" s="107"/>
      <c r="J62" s="107"/>
      <c r="K62" s="109"/>
      <c r="L62" s="109"/>
      <c r="M62" s="109"/>
      <c r="N62" s="109"/>
      <c r="O62" s="110"/>
      <c r="P62" s="107"/>
      <c r="Q62" s="107"/>
      <c r="R62" s="109"/>
      <c r="S62" s="109"/>
      <c r="T62" s="109"/>
      <c r="U62" s="109"/>
      <c r="V62" s="109"/>
      <c r="W62" s="109"/>
      <c r="X62" s="111"/>
      <c r="Y62" s="111"/>
      <c r="Z62" s="111"/>
      <c r="AA62" s="111"/>
      <c r="AB62" s="111"/>
      <c r="AC62" s="111"/>
    </row>
    <row r="63" spans="1:29">
      <c r="A63" s="107"/>
      <c r="B63" s="107"/>
      <c r="C63" s="108"/>
      <c r="D63" s="107"/>
      <c r="E63" s="107"/>
      <c r="F63" s="107"/>
      <c r="G63" s="107"/>
      <c r="H63" s="107"/>
      <c r="I63" s="107"/>
      <c r="J63" s="107"/>
      <c r="K63" s="109"/>
      <c r="L63" s="109"/>
      <c r="M63" s="109"/>
      <c r="N63" s="109"/>
      <c r="O63" s="110"/>
      <c r="P63" s="107"/>
      <c r="Q63" s="107"/>
      <c r="R63" s="109"/>
      <c r="S63" s="109"/>
      <c r="T63" s="109"/>
      <c r="U63" s="109"/>
      <c r="V63" s="109"/>
      <c r="W63" s="109"/>
      <c r="X63" s="111"/>
      <c r="Y63" s="111"/>
      <c r="Z63" s="111"/>
      <c r="AA63" s="111"/>
      <c r="AB63" s="111"/>
      <c r="AC63" s="111"/>
    </row>
    <row r="64" spans="1:29">
      <c r="A64" s="107"/>
      <c r="B64" s="107"/>
      <c r="C64" s="108"/>
      <c r="D64" s="107"/>
      <c r="E64" s="107"/>
      <c r="F64" s="107"/>
      <c r="G64" s="107"/>
      <c r="H64" s="107"/>
      <c r="I64" s="107"/>
      <c r="J64" s="107"/>
      <c r="K64" s="109"/>
      <c r="L64" s="109"/>
      <c r="M64" s="109"/>
      <c r="N64" s="109"/>
      <c r="O64" s="110"/>
      <c r="P64" s="107"/>
      <c r="Q64" s="107"/>
      <c r="R64" s="109"/>
      <c r="S64" s="109"/>
      <c r="T64" s="109"/>
      <c r="U64" s="109"/>
      <c r="V64" s="109"/>
      <c r="W64" s="109"/>
      <c r="X64" s="111"/>
      <c r="Y64" s="111"/>
      <c r="Z64" s="111"/>
      <c r="AA64" s="111"/>
      <c r="AB64" s="111"/>
      <c r="AC64" s="111"/>
    </row>
    <row r="65" spans="1:29">
      <c r="A65" s="107"/>
      <c r="B65" s="107"/>
      <c r="C65" s="108"/>
      <c r="D65" s="107"/>
      <c r="E65" s="107"/>
      <c r="F65" s="107"/>
      <c r="G65" s="107"/>
      <c r="H65" s="107"/>
      <c r="I65" s="107"/>
      <c r="J65" s="107"/>
      <c r="K65" s="109"/>
      <c r="L65" s="109"/>
      <c r="M65" s="109"/>
      <c r="N65" s="109"/>
      <c r="O65" s="110"/>
      <c r="P65" s="107"/>
      <c r="Q65" s="107"/>
      <c r="R65" s="109"/>
      <c r="S65" s="109"/>
      <c r="T65" s="109"/>
      <c r="U65" s="109"/>
      <c r="V65" s="109"/>
      <c r="W65" s="109"/>
      <c r="X65" s="111"/>
      <c r="Y65" s="111"/>
      <c r="Z65" s="111"/>
      <c r="AA65" s="111"/>
      <c r="AB65" s="111"/>
      <c r="AC65" s="111"/>
    </row>
    <row r="66" spans="1:29">
      <c r="A66" s="107"/>
      <c r="B66" s="107"/>
      <c r="C66" s="108"/>
      <c r="D66" s="107"/>
      <c r="E66" s="107"/>
      <c r="F66" s="107"/>
      <c r="G66" s="107"/>
      <c r="H66" s="107"/>
      <c r="I66" s="107"/>
      <c r="J66" s="107"/>
      <c r="K66" s="109"/>
      <c r="L66" s="109"/>
      <c r="M66" s="109"/>
      <c r="N66" s="109"/>
      <c r="O66" s="110"/>
      <c r="P66" s="107"/>
      <c r="Q66" s="107"/>
      <c r="R66" s="109"/>
      <c r="S66" s="109"/>
      <c r="T66" s="109"/>
      <c r="U66" s="109"/>
      <c r="V66" s="109"/>
      <c r="W66" s="109"/>
      <c r="X66" s="111"/>
      <c r="Y66" s="111"/>
      <c r="Z66" s="111"/>
      <c r="AA66" s="111"/>
      <c r="AB66" s="111"/>
      <c r="AC66" s="111"/>
    </row>
    <row r="67" spans="1:29">
      <c r="A67" s="107"/>
      <c r="B67" s="107"/>
      <c r="C67" s="108"/>
      <c r="D67" s="107"/>
      <c r="E67" s="107"/>
      <c r="F67" s="107"/>
      <c r="G67" s="107"/>
      <c r="H67" s="107"/>
      <c r="I67" s="107"/>
      <c r="J67" s="107"/>
      <c r="K67" s="109"/>
      <c r="L67" s="109"/>
      <c r="M67" s="109"/>
      <c r="N67" s="109"/>
      <c r="O67" s="110"/>
      <c r="P67" s="107"/>
      <c r="Q67" s="107"/>
      <c r="R67" s="109"/>
      <c r="S67" s="109"/>
      <c r="T67" s="109"/>
      <c r="U67" s="109"/>
      <c r="V67" s="109"/>
      <c r="W67" s="109"/>
      <c r="X67" s="111"/>
      <c r="Y67" s="111"/>
      <c r="Z67" s="111"/>
      <c r="AA67" s="111"/>
      <c r="AB67" s="111"/>
      <c r="AC67" s="111"/>
    </row>
    <row r="68" spans="1:29">
      <c r="A68" s="107"/>
      <c r="B68" s="107"/>
      <c r="C68" s="108"/>
      <c r="D68" s="107"/>
      <c r="E68" s="107"/>
      <c r="F68" s="107"/>
      <c r="G68" s="107"/>
      <c r="H68" s="107"/>
      <c r="I68" s="107"/>
      <c r="J68" s="107"/>
      <c r="K68" s="109"/>
      <c r="L68" s="109"/>
      <c r="M68" s="109"/>
      <c r="N68" s="109"/>
      <c r="O68" s="110"/>
      <c r="P68" s="82"/>
      <c r="Q68" s="82"/>
      <c r="R68" s="82"/>
      <c r="S68" s="82"/>
      <c r="T68" s="82"/>
      <c r="U68" s="82"/>
      <c r="V68" s="82"/>
      <c r="W68" s="82"/>
      <c r="X68" s="82"/>
      <c r="Y68" s="82"/>
      <c r="Z68" s="82"/>
      <c r="AA68" s="82"/>
      <c r="AB68" s="82"/>
      <c r="AC68" s="82"/>
    </row>
    <row r="69" spans="1:29">
      <c r="A69" s="107"/>
      <c r="B69" s="107"/>
      <c r="C69" s="108"/>
      <c r="D69" s="107"/>
      <c r="E69" s="107"/>
      <c r="F69" s="107"/>
      <c r="G69" s="107"/>
      <c r="H69" s="107"/>
      <c r="I69" s="107"/>
      <c r="J69" s="107"/>
      <c r="K69" s="109"/>
      <c r="L69" s="109"/>
      <c r="M69" s="109"/>
      <c r="N69" s="109"/>
      <c r="O69" s="110"/>
      <c r="P69" s="82"/>
      <c r="Q69" s="82"/>
      <c r="R69" s="82"/>
      <c r="S69" s="82"/>
      <c r="T69" s="82"/>
      <c r="U69" s="82"/>
      <c r="V69" s="82"/>
      <c r="W69" s="82"/>
      <c r="X69" s="82"/>
      <c r="Y69" s="82"/>
      <c r="Z69" s="82"/>
      <c r="AA69" s="82"/>
      <c r="AB69" s="82"/>
      <c r="AC69" s="82"/>
    </row>
    <row r="70" spans="1:29">
      <c r="A70" s="107"/>
      <c r="B70" s="107"/>
      <c r="C70" s="108"/>
      <c r="D70" s="107"/>
      <c r="E70" s="107"/>
      <c r="F70" s="107"/>
      <c r="G70" s="107"/>
      <c r="H70" s="107"/>
      <c r="I70" s="107"/>
      <c r="J70" s="107"/>
      <c r="K70" s="109"/>
      <c r="L70" s="109"/>
      <c r="M70" s="109"/>
      <c r="N70" s="109"/>
      <c r="O70" s="110"/>
      <c r="P70" s="82"/>
      <c r="Q70" s="82"/>
      <c r="R70" s="82"/>
      <c r="S70" s="82"/>
      <c r="T70" s="82"/>
      <c r="U70" s="82"/>
      <c r="V70" s="82"/>
      <c r="W70" s="82"/>
      <c r="X70" s="82"/>
      <c r="Y70" s="82"/>
      <c r="Z70" s="82"/>
      <c r="AA70" s="82"/>
      <c r="AB70" s="82"/>
      <c r="AC70" s="82"/>
    </row>
    <row r="71" spans="1:29">
      <c r="A71" s="107"/>
      <c r="B71" s="107"/>
      <c r="C71" s="108"/>
      <c r="D71" s="107"/>
      <c r="E71" s="107"/>
      <c r="F71" s="107"/>
      <c r="G71" s="107"/>
      <c r="H71" s="107"/>
      <c r="I71" s="107"/>
      <c r="J71" s="107"/>
      <c r="K71" s="109"/>
      <c r="L71" s="109"/>
      <c r="M71" s="109"/>
      <c r="N71" s="109"/>
      <c r="O71" s="110"/>
      <c r="P71" s="82"/>
      <c r="Q71" s="82"/>
      <c r="R71" s="82"/>
      <c r="S71" s="82"/>
      <c r="T71" s="82"/>
      <c r="U71" s="82"/>
      <c r="V71" s="82"/>
      <c r="W71" s="82"/>
      <c r="X71" s="82"/>
      <c r="Y71" s="82"/>
      <c r="Z71" s="82"/>
      <c r="AA71" s="82"/>
      <c r="AB71" s="82"/>
      <c r="AC71" s="82"/>
    </row>
    <row r="72" spans="1:29">
      <c r="A72" s="107"/>
      <c r="B72" s="107"/>
      <c r="C72" s="108"/>
      <c r="D72" s="107"/>
      <c r="E72" s="107"/>
      <c r="F72" s="107"/>
      <c r="G72" s="107"/>
      <c r="H72" s="107"/>
      <c r="I72" s="107"/>
      <c r="J72" s="107"/>
      <c r="K72" s="109"/>
      <c r="L72" s="109"/>
      <c r="M72" s="109"/>
      <c r="N72" s="109"/>
      <c r="O72" s="110"/>
      <c r="P72" s="82"/>
      <c r="Q72" s="82"/>
      <c r="R72" s="82"/>
      <c r="S72" s="82"/>
      <c r="T72" s="82"/>
      <c r="U72" s="82"/>
      <c r="V72" s="82"/>
      <c r="W72" s="82"/>
      <c r="X72" s="82"/>
      <c r="Y72" s="82"/>
      <c r="Z72" s="82"/>
      <c r="AA72" s="82"/>
      <c r="AB72" s="82"/>
      <c r="AC72" s="82"/>
    </row>
    <row r="73" spans="1:29">
      <c r="A73" s="107"/>
      <c r="B73" s="107"/>
      <c r="C73" s="108"/>
      <c r="D73" s="107"/>
      <c r="E73" s="107"/>
      <c r="F73" s="107"/>
      <c r="G73" s="107"/>
      <c r="H73" s="107"/>
      <c r="I73" s="107"/>
      <c r="J73" s="107"/>
      <c r="K73" s="109"/>
      <c r="L73" s="109"/>
      <c r="M73" s="109"/>
      <c r="N73" s="109"/>
      <c r="O73" s="110"/>
      <c r="P73" s="82"/>
      <c r="Q73" s="82"/>
      <c r="R73" s="82"/>
      <c r="S73" s="82"/>
      <c r="T73" s="82"/>
      <c r="U73" s="82"/>
      <c r="V73" s="82"/>
      <c r="W73" s="82"/>
      <c r="X73" s="82"/>
      <c r="Y73" s="82"/>
      <c r="Z73" s="82"/>
      <c r="AA73" s="82"/>
      <c r="AB73" s="82"/>
      <c r="AC73" s="82"/>
    </row>
    <row r="74" spans="1:29">
      <c r="A74" s="107"/>
      <c r="B74" s="107"/>
      <c r="C74" s="108"/>
      <c r="D74" s="107"/>
      <c r="E74" s="107"/>
      <c r="F74" s="107"/>
      <c r="G74" s="107"/>
      <c r="H74" s="107"/>
      <c r="I74" s="107"/>
      <c r="J74" s="107"/>
      <c r="K74" s="109"/>
      <c r="L74" s="109"/>
      <c r="M74" s="109"/>
      <c r="N74" s="109"/>
      <c r="O74" s="110"/>
      <c r="P74" s="82"/>
      <c r="Q74" s="82"/>
      <c r="R74" s="82"/>
      <c r="S74" s="82"/>
      <c r="T74" s="82"/>
      <c r="U74" s="82"/>
      <c r="V74" s="82"/>
      <c r="W74" s="82"/>
      <c r="X74" s="82"/>
      <c r="Y74" s="82"/>
      <c r="Z74" s="82"/>
      <c r="AA74" s="82"/>
      <c r="AB74" s="82"/>
      <c r="AC74" s="82"/>
    </row>
    <row r="75" spans="1:29">
      <c r="A75" s="107"/>
      <c r="B75" s="107"/>
      <c r="C75" s="108"/>
      <c r="D75" s="107"/>
      <c r="E75" s="107"/>
      <c r="F75" s="107"/>
      <c r="G75" s="107"/>
      <c r="H75" s="107"/>
      <c r="I75" s="107"/>
      <c r="J75" s="107"/>
      <c r="K75" s="109"/>
      <c r="L75" s="109"/>
      <c r="M75" s="109"/>
      <c r="N75" s="109"/>
      <c r="O75" s="110"/>
      <c r="P75" s="82"/>
      <c r="Q75" s="82"/>
      <c r="R75" s="82"/>
      <c r="S75" s="82"/>
      <c r="T75" s="82"/>
      <c r="U75" s="82"/>
      <c r="V75" s="82"/>
      <c r="W75" s="82"/>
      <c r="X75" s="82"/>
      <c r="Y75" s="82"/>
      <c r="Z75" s="82"/>
      <c r="AA75" s="82"/>
      <c r="AB75" s="82"/>
      <c r="AC75" s="82"/>
    </row>
    <row r="76" spans="1:29">
      <c r="A76" s="107"/>
      <c r="B76" s="107"/>
      <c r="C76" s="108"/>
      <c r="D76" s="107"/>
      <c r="E76" s="107"/>
      <c r="F76" s="107"/>
      <c r="G76" s="107"/>
      <c r="H76" s="107"/>
      <c r="I76" s="107"/>
      <c r="J76" s="107"/>
      <c r="K76" s="109"/>
      <c r="L76" s="109"/>
      <c r="M76" s="109"/>
      <c r="N76" s="109"/>
      <c r="O76" s="110"/>
      <c r="P76" s="82"/>
      <c r="Q76" s="82"/>
      <c r="R76" s="82"/>
      <c r="S76" s="82"/>
      <c r="T76" s="82"/>
      <c r="U76" s="82"/>
      <c r="V76" s="82"/>
      <c r="W76" s="82"/>
      <c r="X76" s="82"/>
      <c r="Y76" s="82"/>
      <c r="Z76" s="82"/>
      <c r="AA76" s="82"/>
      <c r="AB76" s="82"/>
      <c r="AC76" s="82"/>
    </row>
    <row r="77" spans="1:29">
      <c r="A77" s="107"/>
      <c r="B77" s="107"/>
      <c r="C77" s="108"/>
      <c r="D77" s="107"/>
      <c r="E77" s="107"/>
      <c r="F77" s="107"/>
      <c r="G77" s="107"/>
      <c r="H77" s="107"/>
      <c r="I77" s="107"/>
      <c r="J77" s="107"/>
      <c r="K77" s="109"/>
      <c r="L77" s="109"/>
      <c r="M77" s="109"/>
      <c r="N77" s="109"/>
      <c r="O77" s="110"/>
      <c r="P77" s="82"/>
      <c r="Q77" s="82"/>
      <c r="R77" s="82"/>
      <c r="S77" s="82"/>
      <c r="T77" s="82"/>
      <c r="U77" s="82"/>
      <c r="V77" s="82"/>
      <c r="W77" s="82"/>
      <c r="X77" s="82"/>
      <c r="Y77" s="82"/>
      <c r="Z77" s="82"/>
      <c r="AA77" s="82"/>
      <c r="AB77" s="82"/>
      <c r="AC77" s="82"/>
    </row>
    <row r="78" spans="1:29">
      <c r="A78" s="107"/>
      <c r="B78" s="107"/>
      <c r="C78" s="108"/>
      <c r="D78" s="107"/>
      <c r="E78" s="107"/>
      <c r="F78" s="107"/>
      <c r="G78" s="107"/>
      <c r="H78" s="107"/>
      <c r="I78" s="107"/>
      <c r="J78" s="107"/>
      <c r="K78" s="109"/>
      <c r="L78" s="109"/>
      <c r="M78" s="109"/>
      <c r="N78" s="109"/>
      <c r="O78" s="110"/>
      <c r="P78" s="82"/>
      <c r="Q78" s="82"/>
      <c r="R78" s="82"/>
      <c r="S78" s="82"/>
      <c r="T78" s="82"/>
      <c r="U78" s="82"/>
      <c r="V78" s="82"/>
      <c r="W78" s="82"/>
      <c r="X78" s="82"/>
      <c r="Y78" s="82"/>
      <c r="Z78" s="82"/>
      <c r="AA78" s="82"/>
      <c r="AB78" s="82"/>
      <c r="AC78" s="82"/>
    </row>
    <row r="79" spans="1:29">
      <c r="A79" s="107"/>
      <c r="B79" s="107"/>
      <c r="C79" s="108"/>
      <c r="D79" s="107"/>
      <c r="E79" s="107"/>
      <c r="F79" s="107"/>
      <c r="G79" s="107"/>
      <c r="H79" s="107"/>
      <c r="I79" s="107"/>
      <c r="J79" s="107"/>
      <c r="K79" s="109"/>
      <c r="L79" s="109"/>
      <c r="M79" s="109"/>
      <c r="N79" s="109"/>
      <c r="O79" s="110"/>
      <c r="P79" s="82"/>
      <c r="Q79" s="82"/>
      <c r="R79" s="82"/>
      <c r="S79" s="82"/>
      <c r="T79" s="82"/>
      <c r="U79" s="82"/>
      <c r="V79" s="82"/>
      <c r="W79" s="82"/>
      <c r="X79" s="82"/>
      <c r="Y79" s="82"/>
      <c r="Z79" s="82"/>
      <c r="AA79" s="82"/>
      <c r="AB79" s="82"/>
      <c r="AC79" s="82"/>
    </row>
    <row r="80" spans="1:29">
      <c r="A80" s="107"/>
      <c r="B80" s="107"/>
      <c r="C80" s="108"/>
      <c r="D80" s="107"/>
      <c r="E80" s="107"/>
      <c r="F80" s="107"/>
      <c r="G80" s="107"/>
      <c r="H80" s="107"/>
      <c r="I80" s="107"/>
      <c r="J80" s="107"/>
      <c r="K80" s="109"/>
      <c r="L80" s="109"/>
      <c r="M80" s="109"/>
      <c r="N80" s="109"/>
      <c r="O80" s="110"/>
      <c r="P80" s="82"/>
      <c r="Q80" s="82"/>
      <c r="R80" s="82"/>
      <c r="S80" s="82"/>
      <c r="T80" s="82"/>
      <c r="U80" s="82"/>
      <c r="V80" s="82"/>
      <c r="W80" s="82"/>
      <c r="X80" s="82"/>
      <c r="Y80" s="82"/>
      <c r="Z80" s="82"/>
      <c r="AA80" s="82"/>
      <c r="AB80" s="82"/>
      <c r="AC80" s="82"/>
    </row>
    <row r="81" spans="1:15">
      <c r="A81" s="107"/>
      <c r="B81" s="107"/>
      <c r="C81" s="108"/>
      <c r="D81" s="107"/>
      <c r="E81" s="112"/>
      <c r="F81" s="112"/>
      <c r="G81" s="107"/>
      <c r="H81" s="107"/>
      <c r="I81" s="107"/>
      <c r="J81" s="107"/>
      <c r="K81" s="109"/>
      <c r="L81" s="109"/>
      <c r="M81" s="109"/>
      <c r="N81" s="109"/>
      <c r="O81" s="110"/>
    </row>
    <row r="82" spans="1:15">
      <c r="A82" s="107"/>
      <c r="B82" s="107"/>
      <c r="C82" s="108"/>
      <c r="D82" s="107"/>
      <c r="E82" s="107"/>
      <c r="F82" s="107"/>
      <c r="G82" s="107"/>
      <c r="H82" s="107"/>
      <c r="I82" s="107"/>
      <c r="J82" s="107"/>
      <c r="K82" s="109"/>
      <c r="L82" s="109"/>
      <c r="M82" s="109"/>
      <c r="N82" s="109"/>
      <c r="O82" s="110"/>
    </row>
    <row r="83" spans="1:15">
      <c r="A83" s="107"/>
      <c r="B83" s="107"/>
      <c r="C83" s="108"/>
      <c r="D83" s="107"/>
      <c r="E83" s="107"/>
      <c r="F83" s="107"/>
      <c r="G83" s="107"/>
      <c r="H83" s="107"/>
      <c r="I83" s="107"/>
      <c r="J83" s="107"/>
      <c r="K83" s="109"/>
      <c r="L83" s="109"/>
      <c r="M83" s="109"/>
      <c r="N83" s="109"/>
      <c r="O83" s="110"/>
    </row>
    <row r="84" spans="1:15">
      <c r="A84" s="107"/>
      <c r="B84" s="107"/>
      <c r="C84" s="108"/>
      <c r="D84" s="107"/>
      <c r="E84" s="107"/>
      <c r="F84" s="107"/>
      <c r="G84" s="107"/>
      <c r="H84" s="107"/>
      <c r="I84" s="107"/>
      <c r="J84" s="107"/>
      <c r="K84" s="109"/>
      <c r="L84" s="109"/>
      <c r="M84" s="109"/>
      <c r="N84" s="109"/>
      <c r="O84" s="110"/>
    </row>
    <row r="85" spans="1:15">
      <c r="A85" s="107"/>
      <c r="B85" s="107"/>
      <c r="C85" s="108"/>
      <c r="D85" s="107"/>
      <c r="E85" s="107"/>
      <c r="F85" s="107"/>
      <c r="G85" s="107"/>
      <c r="H85" s="107"/>
      <c r="I85" s="107"/>
      <c r="J85" s="107"/>
      <c r="K85" s="109"/>
      <c r="L85" s="109"/>
      <c r="M85" s="109"/>
      <c r="N85" s="109"/>
      <c r="O85" s="110"/>
    </row>
    <row r="86" spans="1:15">
      <c r="A86" s="107"/>
      <c r="B86" s="107"/>
      <c r="C86" s="108"/>
      <c r="D86" s="107"/>
      <c r="E86" s="107"/>
      <c r="F86" s="107"/>
      <c r="G86" s="107"/>
      <c r="H86" s="107"/>
      <c r="I86" s="107"/>
      <c r="J86" s="107"/>
      <c r="K86" s="109"/>
      <c r="L86" s="109"/>
      <c r="M86" s="109"/>
      <c r="N86" s="109"/>
      <c r="O86" s="110"/>
    </row>
    <row r="87" spans="1:15">
      <c r="A87" s="107"/>
      <c r="B87" s="107"/>
      <c r="C87" s="108"/>
      <c r="D87" s="107"/>
      <c r="E87" s="107"/>
      <c r="F87" s="107"/>
      <c r="G87" s="107"/>
      <c r="H87" s="107"/>
      <c r="I87" s="107"/>
      <c r="J87" s="107"/>
      <c r="K87" s="109"/>
      <c r="L87" s="109"/>
      <c r="M87" s="109"/>
      <c r="N87" s="109"/>
      <c r="O87" s="110"/>
    </row>
    <row r="88" spans="1:15">
      <c r="A88" s="82"/>
      <c r="B88" s="82"/>
      <c r="C88" s="82"/>
      <c r="D88" s="82"/>
      <c r="E88" s="82"/>
      <c r="F88" s="82"/>
      <c r="G88" s="82"/>
      <c r="H88" s="82"/>
      <c r="I88" s="82"/>
      <c r="J88" s="82"/>
      <c r="K88" s="82"/>
      <c r="L88" s="82"/>
      <c r="M88" s="82"/>
      <c r="N88" s="82"/>
      <c r="O88" s="78"/>
    </row>
    <row r="89" spans="1:15">
      <c r="A89" s="82"/>
      <c r="B89" s="82"/>
      <c r="C89" s="82"/>
      <c r="D89" s="82"/>
      <c r="E89" s="82"/>
      <c r="F89" s="82"/>
      <c r="G89" s="82"/>
      <c r="H89" s="82"/>
      <c r="I89" s="82"/>
      <c r="J89" s="82"/>
      <c r="K89" s="82"/>
      <c r="L89" s="82"/>
      <c r="M89" s="82"/>
      <c r="N89" s="82"/>
      <c r="O89" s="78"/>
    </row>
    <row r="90" spans="1:15">
      <c r="A90" s="82"/>
      <c r="B90" s="82"/>
      <c r="C90" s="82"/>
      <c r="D90" s="82"/>
      <c r="E90" s="82"/>
      <c r="F90" s="82"/>
      <c r="G90" s="82"/>
      <c r="H90" s="82"/>
      <c r="I90" s="82"/>
      <c r="J90" s="82"/>
      <c r="K90" s="82"/>
      <c r="L90" s="82"/>
      <c r="M90" s="82"/>
      <c r="N90" s="82"/>
      <c r="O90" s="78"/>
    </row>
    <row r="91" spans="1:15">
      <c r="A91" s="82"/>
      <c r="B91" s="82"/>
      <c r="C91" s="82"/>
      <c r="D91" s="82"/>
      <c r="E91" s="82"/>
      <c r="F91" s="82"/>
      <c r="G91" s="82"/>
      <c r="H91" s="82"/>
      <c r="I91" s="82"/>
      <c r="J91" s="82"/>
      <c r="K91" s="82"/>
      <c r="L91" s="82"/>
      <c r="M91" s="82"/>
      <c r="N91" s="82"/>
      <c r="O91" s="78"/>
    </row>
    <row r="92" spans="1:15">
      <c r="A92" s="113"/>
      <c r="B92" s="82"/>
      <c r="C92" s="82"/>
      <c r="D92" s="82"/>
      <c r="E92" s="82"/>
      <c r="F92" s="82"/>
      <c r="G92" s="82"/>
      <c r="H92" s="82"/>
      <c r="I92" s="82"/>
      <c r="J92" s="82"/>
      <c r="K92" s="82"/>
      <c r="L92" s="82"/>
      <c r="M92" s="82"/>
      <c r="N92" s="82"/>
      <c r="O92" s="78"/>
    </row>
    <row r="93" spans="1:15">
      <c r="A93" s="78"/>
      <c r="B93" s="82"/>
      <c r="C93" s="82"/>
      <c r="D93" s="82"/>
      <c r="E93" s="82"/>
      <c r="F93" s="82"/>
      <c r="G93" s="82"/>
      <c r="H93" s="82"/>
      <c r="I93" s="82"/>
      <c r="J93" s="82"/>
      <c r="K93" s="82"/>
      <c r="L93" s="82"/>
      <c r="M93" s="82"/>
      <c r="N93" s="82"/>
      <c r="O93" s="78"/>
    </row>
    <row r="94" spans="1:15">
      <c r="A94" s="82"/>
      <c r="B94" s="82"/>
      <c r="C94" s="82"/>
      <c r="D94" s="82"/>
      <c r="E94" s="82"/>
      <c r="F94" s="82"/>
      <c r="G94" s="78"/>
      <c r="H94" s="82"/>
      <c r="I94" s="82"/>
      <c r="J94" s="82"/>
      <c r="K94" s="82"/>
      <c r="L94" s="82"/>
      <c r="M94" s="82"/>
      <c r="N94" s="78"/>
      <c r="O94" s="78"/>
    </row>
    <row r="95" spans="1:15">
      <c r="A95" s="82"/>
      <c r="B95" s="82"/>
      <c r="C95" s="82"/>
      <c r="D95" s="82"/>
      <c r="E95" s="82"/>
      <c r="F95" s="82"/>
      <c r="G95" s="82"/>
      <c r="H95" s="78"/>
      <c r="I95" s="78"/>
      <c r="J95" s="78"/>
      <c r="K95" s="78"/>
      <c r="L95" s="78"/>
      <c r="M95" s="82"/>
      <c r="N95" s="82"/>
      <c r="O95" s="78"/>
    </row>
    <row r="96" spans="1:15">
      <c r="A96" s="82"/>
      <c r="B96" s="82"/>
      <c r="C96" s="82"/>
      <c r="D96" s="82"/>
      <c r="E96" s="82"/>
      <c r="F96" s="82"/>
      <c r="G96" s="82"/>
      <c r="H96" s="78"/>
      <c r="I96" s="78"/>
      <c r="J96" s="78"/>
      <c r="K96" s="78"/>
      <c r="L96" s="78"/>
      <c r="M96" s="82"/>
      <c r="N96" s="82"/>
      <c r="O96" s="78"/>
    </row>
    <row r="97" spans="2:15">
      <c r="B97" s="82"/>
      <c r="C97" s="82"/>
      <c r="D97" s="82"/>
      <c r="E97" s="82"/>
      <c r="F97" s="82"/>
      <c r="G97" s="82"/>
      <c r="H97" s="78"/>
      <c r="I97" s="78"/>
      <c r="J97" s="78"/>
      <c r="K97" s="78"/>
      <c r="L97" s="78"/>
      <c r="M97" s="82"/>
      <c r="N97" s="82"/>
      <c r="O97" s="78"/>
    </row>
    <row r="98" spans="2:15">
      <c r="B98" s="82"/>
      <c r="C98" s="82"/>
      <c r="D98" s="82"/>
      <c r="E98" s="82"/>
      <c r="F98" s="82"/>
      <c r="G98" s="82"/>
      <c r="H98" s="78"/>
      <c r="I98" s="78"/>
      <c r="J98" s="78"/>
      <c r="K98" s="78"/>
      <c r="L98" s="78"/>
      <c r="M98" s="80"/>
      <c r="N98" s="82"/>
      <c r="O98" s="78"/>
    </row>
    <row r="100" spans="2:15">
      <c r="B100" s="78"/>
      <c r="C100" s="82"/>
      <c r="D100" s="82"/>
      <c r="E100" s="82"/>
      <c r="F100" s="82"/>
      <c r="G100" s="83"/>
      <c r="H100" s="82"/>
      <c r="I100" s="82"/>
      <c r="J100" s="82"/>
      <c r="K100" s="82"/>
      <c r="L100" s="82"/>
      <c r="M100" s="82"/>
      <c r="N100" s="82"/>
      <c r="O100" s="78"/>
    </row>
    <row r="101" spans="2:15">
      <c r="B101" s="78"/>
      <c r="C101" s="82"/>
      <c r="D101" s="82"/>
      <c r="E101" s="82"/>
      <c r="F101" s="82"/>
      <c r="G101" s="83"/>
      <c r="H101" s="82"/>
      <c r="I101" s="82"/>
      <c r="J101" s="82"/>
      <c r="K101" s="82"/>
      <c r="L101" s="82"/>
      <c r="M101" s="82"/>
      <c r="N101" s="82"/>
      <c r="O101" s="78"/>
    </row>
    <row r="102" spans="2:15">
      <c r="B102" s="78"/>
      <c r="C102" s="82"/>
      <c r="D102" s="82"/>
      <c r="E102" s="82"/>
      <c r="F102" s="82"/>
      <c r="G102" s="83"/>
      <c r="H102" s="82"/>
      <c r="I102" s="82"/>
      <c r="J102" s="82"/>
      <c r="K102" s="82"/>
      <c r="L102" s="82"/>
      <c r="M102" s="82"/>
      <c r="N102" s="82"/>
      <c r="O102" s="78"/>
    </row>
  </sheetData>
  <mergeCells count="22">
    <mergeCell ref="A6:O6"/>
    <mergeCell ref="A1:E1"/>
    <mergeCell ref="I1:O1"/>
    <mergeCell ref="A2:E2"/>
    <mergeCell ref="I2:O2"/>
    <mergeCell ref="I4:O4"/>
    <mergeCell ref="A52:D52"/>
    <mergeCell ref="B53:F53"/>
    <mergeCell ref="I53:M53"/>
    <mergeCell ref="A7:O7"/>
    <mergeCell ref="A8:O8"/>
    <mergeCell ref="A9:O9"/>
    <mergeCell ref="A11:A12"/>
    <mergeCell ref="B11:B12"/>
    <mergeCell ref="C11:D12"/>
    <mergeCell ref="E11:E12"/>
    <mergeCell ref="F11:F12"/>
    <mergeCell ref="G11:G12"/>
    <mergeCell ref="H11:L11"/>
    <mergeCell ref="M11:M12"/>
    <mergeCell ref="N11:N12"/>
    <mergeCell ref="O11:O12"/>
  </mergeCells>
  <pageMargins left="0.2" right="0.2"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A7" workbookViewId="0">
      <selection activeCell="A27" sqref="A27:XFD27"/>
    </sheetView>
  </sheetViews>
  <sheetFormatPr defaultColWidth="9.140625" defaultRowHeight="12.75"/>
  <cols>
    <col min="1" max="1" width="4.85546875" style="7" customWidth="1"/>
    <col min="2" max="2" width="9.85546875" style="8" customWidth="1"/>
    <col min="3" max="3" width="17.140625" style="8" customWidth="1"/>
    <col min="4" max="4" width="7.140625" style="8" customWidth="1"/>
    <col min="5" max="5" width="5.5703125" style="7" customWidth="1"/>
    <col min="6" max="6" width="8.42578125" style="7" customWidth="1"/>
    <col min="7" max="7" width="7.42578125" style="8" customWidth="1"/>
    <col min="8" max="8" width="6.140625" style="8" customWidth="1"/>
    <col min="9" max="9" width="6.42578125" style="8" customWidth="1"/>
    <col min="10" max="10" width="6.140625" style="8" customWidth="1"/>
    <col min="11" max="11" width="6.5703125" style="8" customWidth="1"/>
    <col min="12" max="12" width="6.28515625" style="8" customWidth="1"/>
    <col min="13" max="13" width="8.140625" style="8" customWidth="1"/>
    <col min="14" max="14" width="11" style="8" customWidth="1"/>
    <col min="15" max="15" width="10.5703125" style="8" customWidth="1"/>
    <col min="16" max="16" width="10.5703125" style="127" customWidth="1"/>
    <col min="17" max="17" width="85" style="8" customWidth="1"/>
    <col min="18" max="16384" width="9.140625" style="8"/>
  </cols>
  <sheetData>
    <row r="1" spans="1:17" s="3" customFormat="1" ht="16.5">
      <c r="A1" s="2"/>
      <c r="E1" s="2"/>
      <c r="F1" s="2"/>
      <c r="G1" s="4"/>
      <c r="K1" s="1440"/>
      <c r="L1" s="1440"/>
      <c r="M1" s="1440"/>
      <c r="N1" s="1440"/>
      <c r="P1" s="127"/>
    </row>
    <row r="2" spans="1:17" s="6" customFormat="1" ht="16.5">
      <c r="A2" s="1441" t="s">
        <v>18</v>
      </c>
      <c r="B2" s="1441"/>
      <c r="C2" s="1441"/>
      <c r="D2" s="1441"/>
      <c r="E2" s="1441"/>
      <c r="F2" s="2"/>
      <c r="G2" s="5"/>
      <c r="H2" s="1435" t="s">
        <v>19</v>
      </c>
      <c r="I2" s="1435"/>
      <c r="J2" s="1435"/>
      <c r="K2" s="1435"/>
      <c r="L2" s="1435"/>
      <c r="M2" s="1435"/>
      <c r="N2" s="1435"/>
      <c r="O2" s="1435"/>
      <c r="P2" s="127"/>
    </row>
    <row r="3" spans="1:17" s="3" customFormat="1" ht="16.5">
      <c r="A3" s="1435" t="s">
        <v>20</v>
      </c>
      <c r="B3" s="1435"/>
      <c r="C3" s="1435"/>
      <c r="D3" s="1435"/>
      <c r="E3" s="1435"/>
      <c r="F3" s="2"/>
      <c r="G3" s="4"/>
      <c r="H3" s="1435" t="s">
        <v>21</v>
      </c>
      <c r="I3" s="1435"/>
      <c r="J3" s="1435"/>
      <c r="K3" s="1435"/>
      <c r="L3" s="1435"/>
      <c r="M3" s="1435"/>
      <c r="N3" s="1435"/>
      <c r="O3" s="1435"/>
      <c r="P3" s="127"/>
    </row>
    <row r="4" spans="1:17" s="3" customFormat="1" ht="31.5" customHeight="1">
      <c r="A4" s="2"/>
      <c r="E4" s="2"/>
      <c r="F4" s="2"/>
      <c r="G4" s="4"/>
      <c r="H4" s="1440" t="s">
        <v>110</v>
      </c>
      <c r="I4" s="1440"/>
      <c r="J4" s="1440"/>
      <c r="K4" s="1440"/>
      <c r="L4" s="1440"/>
      <c r="M4" s="1440"/>
      <c r="N4" s="1440"/>
      <c r="O4" s="1440"/>
      <c r="P4" s="127"/>
    </row>
    <row r="5" spans="1:17" ht="16.5">
      <c r="A5" s="1435" t="s">
        <v>0</v>
      </c>
      <c r="B5" s="1435"/>
      <c r="C5" s="1435"/>
      <c r="D5" s="1435"/>
      <c r="E5" s="1435"/>
      <c r="F5" s="1435"/>
      <c r="G5" s="1435"/>
      <c r="H5" s="1435"/>
      <c r="I5" s="1435"/>
      <c r="J5" s="1435"/>
      <c r="K5" s="1435"/>
      <c r="L5" s="1435"/>
      <c r="M5" s="1435"/>
      <c r="N5" s="1435"/>
      <c r="O5" s="1435"/>
      <c r="Q5" s="7"/>
    </row>
    <row r="6" spans="1:17" ht="15.75" customHeight="1">
      <c r="A6" s="1404" t="s">
        <v>114</v>
      </c>
      <c r="B6" s="1404"/>
      <c r="C6" s="1404"/>
      <c r="D6" s="1404"/>
      <c r="E6" s="1404"/>
      <c r="F6" s="1404"/>
      <c r="G6" s="1404"/>
      <c r="H6" s="1404"/>
      <c r="I6" s="1404"/>
      <c r="J6" s="1404"/>
      <c r="K6" s="1404"/>
      <c r="L6" s="1404"/>
      <c r="M6" s="1404"/>
      <c r="N6" s="1404"/>
      <c r="O6" s="9"/>
      <c r="Q6" s="7"/>
    </row>
    <row r="7" spans="1:17" ht="15.75" customHeight="1">
      <c r="A7" s="1404" t="s">
        <v>48</v>
      </c>
      <c r="B7" s="1404"/>
      <c r="C7" s="1404"/>
      <c r="D7" s="1404"/>
      <c r="E7" s="1404"/>
      <c r="F7" s="1404"/>
      <c r="G7" s="1404"/>
      <c r="H7" s="1404"/>
      <c r="I7" s="1404"/>
      <c r="J7" s="1404"/>
      <c r="K7" s="1404"/>
      <c r="L7" s="1404"/>
      <c r="M7" s="1404"/>
      <c r="N7" s="1404"/>
      <c r="O7" s="10"/>
      <c r="Q7" s="7"/>
    </row>
    <row r="8" spans="1:17" ht="15.75" customHeight="1">
      <c r="A8" s="1404" t="s">
        <v>49</v>
      </c>
      <c r="B8" s="1404"/>
      <c r="C8" s="1404"/>
      <c r="D8" s="1404"/>
      <c r="E8" s="1404"/>
      <c r="F8" s="1404"/>
      <c r="G8" s="1404"/>
      <c r="H8" s="1404"/>
      <c r="I8" s="1404"/>
      <c r="J8" s="1404"/>
      <c r="K8" s="1404"/>
      <c r="L8" s="1404"/>
      <c r="M8" s="1404"/>
      <c r="N8" s="1404"/>
      <c r="O8" s="10"/>
      <c r="Q8" s="7"/>
    </row>
    <row r="9" spans="1:17" s="11" customFormat="1" ht="12.75" customHeight="1">
      <c r="A9" s="1593" t="s">
        <v>1</v>
      </c>
      <c r="B9" s="1593" t="s">
        <v>2</v>
      </c>
      <c r="C9" s="1597" t="s">
        <v>3</v>
      </c>
      <c r="D9" s="1598"/>
      <c r="E9" s="1593" t="s">
        <v>4</v>
      </c>
      <c r="F9" s="1593" t="s">
        <v>5</v>
      </c>
      <c r="G9" s="1593" t="s">
        <v>22</v>
      </c>
      <c r="H9" s="1594" t="s">
        <v>6</v>
      </c>
      <c r="I9" s="1595"/>
      <c r="J9" s="1595"/>
      <c r="K9" s="1595"/>
      <c r="L9" s="1596"/>
      <c r="M9" s="1593" t="s">
        <v>7</v>
      </c>
      <c r="N9" s="1593" t="s">
        <v>8</v>
      </c>
      <c r="O9" s="1593" t="s">
        <v>9</v>
      </c>
      <c r="P9" s="127"/>
      <c r="Q9" s="1429" t="s">
        <v>104</v>
      </c>
    </row>
    <row r="10" spans="1:17" s="12" customFormat="1" ht="10.5" customHeight="1">
      <c r="A10" s="1434"/>
      <c r="B10" s="1434"/>
      <c r="C10" s="1438"/>
      <c r="D10" s="1439"/>
      <c r="E10" s="1434"/>
      <c r="F10" s="1434"/>
      <c r="G10" s="1434"/>
      <c r="H10" s="76" t="s">
        <v>10</v>
      </c>
      <c r="I10" s="76" t="s">
        <v>11</v>
      </c>
      <c r="J10" s="76" t="s">
        <v>12</v>
      </c>
      <c r="K10" s="76" t="s">
        <v>13</v>
      </c>
      <c r="L10" s="76" t="s">
        <v>14</v>
      </c>
      <c r="M10" s="1434"/>
      <c r="N10" s="1434"/>
      <c r="O10" s="1434"/>
      <c r="P10" s="127"/>
      <c r="Q10" s="1429"/>
    </row>
    <row r="11" spans="1:17" s="12" customFormat="1" ht="15" customHeight="1">
      <c r="A11" s="31">
        <v>1</v>
      </c>
      <c r="B11" s="62">
        <f>'[1]32.DA17NN'!B13</f>
        <v>114717038</v>
      </c>
      <c r="C11" s="63" t="str">
        <f>'[1]32.DA17NN'!C13</f>
        <v>Châu Nhật</v>
      </c>
      <c r="D11" s="64" t="str">
        <f>'[1]32.DA17NN'!D13</f>
        <v>Trường</v>
      </c>
      <c r="E11" s="65" t="str">
        <f>'[1]32.DA17NN'!F13</f>
        <v>Nam</v>
      </c>
      <c r="F11" s="66">
        <f>'[1]32.DA17NN'!G13</f>
        <v>36222</v>
      </c>
      <c r="G11" s="35" t="str">
        <f>'[1]32.DA17NN'!I13</f>
        <v>Kinh</v>
      </c>
      <c r="H11" s="36">
        <v>18</v>
      </c>
      <c r="I11" s="36">
        <v>25</v>
      </c>
      <c r="J11" s="36"/>
      <c r="K11" s="36">
        <v>19</v>
      </c>
      <c r="L11" s="36">
        <v>3</v>
      </c>
      <c r="M11" s="36">
        <f t="shared" ref="M11:M28" si="0">H11+I11+J11+K11+L11</f>
        <v>65</v>
      </c>
      <c r="N11" s="36" t="str">
        <f>IF(M11&gt;=90,"Xuất sắc",IF(M11&gt;=80,"Tốt",IF(M11&gt;=65,"Khá",IF(M11&gt;=50,"Trung bình",IF(M11&gt;=35,"Yếu","Kém")))))</f>
        <v>Khá</v>
      </c>
      <c r="O11" s="37"/>
      <c r="P11" s="127"/>
      <c r="Q11" s="77" t="s">
        <v>107</v>
      </c>
    </row>
    <row r="12" spans="1:17" s="38" customFormat="1" ht="14.25" customHeight="1">
      <c r="A12" s="33">
        <v>2</v>
      </c>
      <c r="B12" s="67">
        <f>'[1]32.DA17NN'!B14</f>
        <v>114717026</v>
      </c>
      <c r="C12" s="68" t="str">
        <f>'[1]32.DA17NN'!C14</f>
        <v>Dương Mỹ</v>
      </c>
      <c r="D12" s="69" t="str">
        <f>'[1]32.DA17NN'!D14</f>
        <v>Duyên</v>
      </c>
      <c r="E12" s="70" t="str">
        <f>'[1]32.DA17NN'!F14</f>
        <v>Nữ</v>
      </c>
      <c r="F12" s="71">
        <f>'[1]32.DA17NN'!G14</f>
        <v>36435</v>
      </c>
      <c r="G12" s="72" t="str">
        <f>'[1]32.DA17NN'!I14</f>
        <v>Kinh</v>
      </c>
      <c r="H12" s="14">
        <v>16</v>
      </c>
      <c r="I12" s="14">
        <v>25</v>
      </c>
      <c r="J12" s="14">
        <v>2</v>
      </c>
      <c r="K12" s="14">
        <v>19</v>
      </c>
      <c r="L12" s="14">
        <v>3</v>
      </c>
      <c r="M12" s="36">
        <f t="shared" si="0"/>
        <v>65</v>
      </c>
      <c r="N12" s="73" t="str">
        <f t="shared" ref="N12:N28" si="1">IF(M12&gt;=90,"Xuất sắc",IF(M12&gt;=80,"Tốt",IF(M12&gt;=65,"Khá",IF(M12&gt;=50,"Trung bình",IF(M12&gt;=35,"Yếu","Kém")))))</f>
        <v>Khá</v>
      </c>
      <c r="O12" s="41"/>
      <c r="P12" s="127"/>
      <c r="Q12" s="61"/>
    </row>
    <row r="13" spans="1:17" s="12" customFormat="1" ht="16.5" customHeight="1">
      <c r="A13" s="34">
        <v>3</v>
      </c>
      <c r="B13" s="74">
        <f>'[1]32.DA17NN'!B15</f>
        <v>114717041</v>
      </c>
      <c r="C13" s="75" t="str">
        <f>'[1]32.DA17NN'!C15</f>
        <v>Huỳnh Trúc</v>
      </c>
      <c r="D13" s="64" t="str">
        <f>'[1]32.DA17NN'!D15</f>
        <v>Huỳnh</v>
      </c>
      <c r="E13" s="65" t="str">
        <f>'[1]32.DA17NN'!F15</f>
        <v>Nữ</v>
      </c>
      <c r="F13" s="66">
        <f>'[1]32.DA17NN'!G15</f>
        <v>36231</v>
      </c>
      <c r="G13" s="35" t="str">
        <f>'[1]32.DA17NN'!I15</f>
        <v>Kinh</v>
      </c>
      <c r="H13" s="39">
        <v>18</v>
      </c>
      <c r="I13" s="39">
        <v>22</v>
      </c>
      <c r="J13" s="36">
        <v>10</v>
      </c>
      <c r="K13" s="36">
        <v>16</v>
      </c>
      <c r="L13" s="36"/>
      <c r="M13" s="36">
        <f t="shared" si="0"/>
        <v>66</v>
      </c>
      <c r="N13" s="36" t="str">
        <f t="shared" si="1"/>
        <v>Khá</v>
      </c>
      <c r="O13" s="40"/>
      <c r="P13" s="127"/>
      <c r="Q13" s="61"/>
    </row>
    <row r="14" spans="1:17" s="126" customFormat="1" ht="15">
      <c r="A14" s="116">
        <v>4</v>
      </c>
      <c r="B14" s="117">
        <f>'[1]32.DA17NN'!B16</f>
        <v>114717030</v>
      </c>
      <c r="C14" s="118" t="str">
        <f>'[1]32.DA17NN'!C16</f>
        <v>Lâm Thị Trúc</v>
      </c>
      <c r="D14" s="119" t="str">
        <f>'[1]32.DA17NN'!D16</f>
        <v>Ly</v>
      </c>
      <c r="E14" s="120" t="str">
        <f>'[1]32.DA17NN'!F16</f>
        <v>Nữ</v>
      </c>
      <c r="F14" s="121">
        <f>'[1]32.DA17NN'!G16</f>
        <v>36320</v>
      </c>
      <c r="G14" s="122" t="str">
        <f>'[1]32.DA17NN'!I16</f>
        <v>Kinh</v>
      </c>
      <c r="H14" s="123">
        <v>20</v>
      </c>
      <c r="I14" s="123">
        <v>22</v>
      </c>
      <c r="J14" s="123">
        <v>14</v>
      </c>
      <c r="K14" s="123">
        <v>18</v>
      </c>
      <c r="L14" s="123"/>
      <c r="M14" s="124">
        <f t="shared" si="0"/>
        <v>74</v>
      </c>
      <c r="N14" s="124" t="str">
        <f t="shared" si="1"/>
        <v>Khá</v>
      </c>
      <c r="O14" s="129" t="s">
        <v>297</v>
      </c>
      <c r="P14" s="128"/>
      <c r="Q14" s="126" t="s">
        <v>296</v>
      </c>
    </row>
    <row r="15" spans="1:17" s="1" customFormat="1" ht="15.75" customHeight="1">
      <c r="A15" s="897">
        <v>5</v>
      </c>
      <c r="B15" s="898">
        <f>'[1]32.DA17NN'!B17</f>
        <v>114717010</v>
      </c>
      <c r="C15" s="899" t="str">
        <f>'[1]32.DA17NN'!C17</f>
        <v>Lý Vũ</v>
      </c>
      <c r="D15" s="900" t="str">
        <f>'[1]32.DA17NN'!D17</f>
        <v>Luân</v>
      </c>
      <c r="E15" s="901" t="str">
        <f>'[1]32.DA17NN'!F17</f>
        <v>Nam</v>
      </c>
      <c r="F15" s="902">
        <f>'[1]32.DA17NN'!G17</f>
        <v>36448</v>
      </c>
      <c r="G15" s="903" t="str">
        <f>'[1]32.DA17NN'!I17</f>
        <v>Kinh</v>
      </c>
      <c r="H15" s="904">
        <v>16</v>
      </c>
      <c r="I15" s="904">
        <v>22</v>
      </c>
      <c r="J15" s="904">
        <v>13</v>
      </c>
      <c r="K15" s="904">
        <v>25</v>
      </c>
      <c r="L15" s="904">
        <v>6</v>
      </c>
      <c r="M15" s="905">
        <f t="shared" si="0"/>
        <v>82</v>
      </c>
      <c r="N15" s="905" t="str">
        <f t="shared" si="1"/>
        <v>Tốt</v>
      </c>
      <c r="O15" s="906" t="s">
        <v>50</v>
      </c>
      <c r="P15" s="907"/>
      <c r="Q15" s="1" t="s">
        <v>107</v>
      </c>
    </row>
    <row r="16" spans="1:17" s="126" customFormat="1" ht="13.5" customHeight="1">
      <c r="A16" s="116">
        <v>6</v>
      </c>
      <c r="B16" s="117">
        <f>'[1]32.DA17NN'!B18</f>
        <v>114717013</v>
      </c>
      <c r="C16" s="118" t="str">
        <f>'[1]32.DA17NN'!C18</f>
        <v>Nguyễn Lê Thảo</v>
      </c>
      <c r="D16" s="119" t="str">
        <f>'[1]32.DA17NN'!D18</f>
        <v>Ngân</v>
      </c>
      <c r="E16" s="120" t="str">
        <f>'[1]32.DA17NN'!F18</f>
        <v>Nữ</v>
      </c>
      <c r="F16" s="121">
        <f>'[1]32.DA17NN'!G18</f>
        <v>36459</v>
      </c>
      <c r="G16" s="122" t="str">
        <f>'[1]32.DA17NN'!I18</f>
        <v>Kinh</v>
      </c>
      <c r="H16" s="123">
        <v>20</v>
      </c>
      <c r="I16" s="123">
        <v>22</v>
      </c>
      <c r="J16" s="123">
        <v>10</v>
      </c>
      <c r="K16" s="123">
        <v>19</v>
      </c>
      <c r="L16" s="123"/>
      <c r="M16" s="124">
        <f>H16+I16+J16+K16+L16</f>
        <v>71</v>
      </c>
      <c r="N16" s="124" t="str">
        <f t="shared" si="1"/>
        <v>Khá</v>
      </c>
      <c r="O16" s="125"/>
      <c r="P16" s="128"/>
      <c r="Q16" s="126" t="s">
        <v>108</v>
      </c>
    </row>
    <row r="17" spans="1:18" s="1" customFormat="1" ht="15" customHeight="1">
      <c r="A17" s="34">
        <v>7</v>
      </c>
      <c r="B17" s="74">
        <f>'[1]32.DA17NN'!B19</f>
        <v>114717007</v>
      </c>
      <c r="C17" s="75" t="str">
        <f>'[1]32.DA17NN'!C19</f>
        <v>Nguyễn Ngọc Thanh</v>
      </c>
      <c r="D17" s="64" t="str">
        <f>'[1]32.DA17NN'!D19</f>
        <v>Hiền</v>
      </c>
      <c r="E17" s="65" t="str">
        <f>'[1]32.DA17NN'!F19</f>
        <v>Nữ</v>
      </c>
      <c r="F17" s="66">
        <f>'[1]32.DA17NN'!G19</f>
        <v>36249</v>
      </c>
      <c r="G17" s="35" t="str">
        <f>'[1]32.DA17NN'!I19</f>
        <v>Kinh</v>
      </c>
      <c r="H17" s="39">
        <v>16</v>
      </c>
      <c r="I17" s="39">
        <v>25</v>
      </c>
      <c r="J17" s="39">
        <v>5</v>
      </c>
      <c r="K17" s="39">
        <v>19</v>
      </c>
      <c r="L17" s="39">
        <v>3</v>
      </c>
      <c r="M17" s="36">
        <f t="shared" si="0"/>
        <v>68</v>
      </c>
      <c r="N17" s="36" t="str">
        <f t="shared" si="1"/>
        <v>Khá</v>
      </c>
      <c r="O17" s="40"/>
      <c r="P17" s="127"/>
      <c r="Q17" s="12" t="s">
        <v>109</v>
      </c>
    </row>
    <row r="18" spans="1:18" s="1" customFormat="1" ht="14.25" customHeight="1">
      <c r="A18" s="897">
        <v>8</v>
      </c>
      <c r="B18" s="898">
        <f>'[1]32.DA17NN'!B20</f>
        <v>114717039</v>
      </c>
      <c r="C18" s="899" t="str">
        <f>'[1]32.DA17NN'!C20</f>
        <v xml:space="preserve">Nguyễn Quốc </v>
      </c>
      <c r="D18" s="900" t="str">
        <f>'[1]32.DA17NN'!D20</f>
        <v>Việt</v>
      </c>
      <c r="E18" s="901" t="str">
        <f>'[1]32.DA17NN'!F20</f>
        <v>Nam</v>
      </c>
      <c r="F18" s="902">
        <f>'[1]32.DA17NN'!G20</f>
        <v>36213</v>
      </c>
      <c r="G18" s="903" t="str">
        <f>'[1]32.DA17NN'!I20</f>
        <v>Kinh</v>
      </c>
      <c r="H18" s="908">
        <v>16</v>
      </c>
      <c r="I18" s="908">
        <v>25</v>
      </c>
      <c r="J18" s="908">
        <v>10</v>
      </c>
      <c r="K18" s="908">
        <v>19</v>
      </c>
      <c r="L18" s="908">
        <v>6</v>
      </c>
      <c r="M18" s="905">
        <f t="shared" si="0"/>
        <v>76</v>
      </c>
      <c r="N18" s="905" t="str">
        <f t="shared" si="1"/>
        <v>Khá</v>
      </c>
      <c r="O18" s="909"/>
      <c r="P18" s="907"/>
    </row>
    <row r="19" spans="1:18" s="1" customFormat="1" ht="13.5" customHeight="1">
      <c r="A19" s="34">
        <v>9</v>
      </c>
      <c r="B19" s="74">
        <f>'[1]32.DA17NN'!B21</f>
        <v>114717009</v>
      </c>
      <c r="C19" s="75" t="str">
        <f>'[1]32.DA17NN'!C21</f>
        <v>Nguyễn Văn</v>
      </c>
      <c r="D19" s="64" t="str">
        <f>'[1]32.DA17NN'!D21</f>
        <v>Lộc</v>
      </c>
      <c r="E19" s="65" t="str">
        <f>'[1]32.DA17NN'!F21</f>
        <v>Nam</v>
      </c>
      <c r="F19" s="66">
        <f>'[1]32.DA17NN'!G21</f>
        <v>36363</v>
      </c>
      <c r="G19" s="35" t="str">
        <f>'[1]32.DA17NN'!I21</f>
        <v>Kinh</v>
      </c>
      <c r="H19" s="39"/>
      <c r="I19" s="39"/>
      <c r="J19" s="39"/>
      <c r="K19" s="39"/>
      <c r="L19" s="39"/>
      <c r="M19" s="36">
        <f t="shared" si="0"/>
        <v>0</v>
      </c>
      <c r="N19" s="36" t="str">
        <f t="shared" si="1"/>
        <v>Kém</v>
      </c>
      <c r="O19" s="40"/>
      <c r="P19" s="127"/>
      <c r="Q19" s="12"/>
    </row>
    <row r="20" spans="1:18" s="130" customFormat="1" ht="15">
      <c r="A20" s="910">
        <v>10</v>
      </c>
      <c r="B20" s="911">
        <f>'[1]32.DA17NN'!B22</f>
        <v>114717035</v>
      </c>
      <c r="C20" s="912" t="str">
        <f>'[1]32.DA17NN'!C22</f>
        <v>Phạm Mỹ</v>
      </c>
      <c r="D20" s="913" t="str">
        <f>'[1]32.DA17NN'!D22</f>
        <v>Siêm</v>
      </c>
      <c r="E20" s="914" t="str">
        <f>'[1]32.DA17NN'!F22</f>
        <v>Nữ</v>
      </c>
      <c r="F20" s="915">
        <f>'[1]32.DA17NN'!G22</f>
        <v>36337</v>
      </c>
      <c r="G20" s="916" t="str">
        <f>'[1]32.DA17NN'!I22</f>
        <v>Kinh</v>
      </c>
      <c r="H20" s="131">
        <v>20</v>
      </c>
      <c r="I20" s="131">
        <v>22</v>
      </c>
      <c r="J20" s="131">
        <v>10</v>
      </c>
      <c r="K20" s="131">
        <v>25</v>
      </c>
      <c r="L20" s="131">
        <v>8</v>
      </c>
      <c r="M20" s="132">
        <f t="shared" si="0"/>
        <v>85</v>
      </c>
      <c r="N20" s="132" t="str">
        <f t="shared" si="1"/>
        <v>Tốt</v>
      </c>
      <c r="O20" s="917" t="s">
        <v>29</v>
      </c>
      <c r="P20" s="918"/>
      <c r="Q20" s="130" t="s">
        <v>105</v>
      </c>
    </row>
    <row r="21" spans="1:18" s="925" customFormat="1" ht="13.5" customHeight="1">
      <c r="A21" s="919">
        <v>11</v>
      </c>
      <c r="B21" s="920">
        <f>'[1]32.DA17NN'!B23</f>
        <v>114717029</v>
      </c>
      <c r="C21" s="921" t="str">
        <f>'[1]32.DA17NN'!C23</f>
        <v>Phạm Thanh</v>
      </c>
      <c r="D21" s="922" t="str">
        <f>'[1]32.DA17NN'!D23</f>
        <v>Long</v>
      </c>
      <c r="E21" s="923" t="str">
        <f>'[1]32.DA17NN'!F23</f>
        <v>Nam</v>
      </c>
      <c r="F21" s="924">
        <f>'[1]32.DA17NN'!G23</f>
        <v>36467</v>
      </c>
      <c r="G21" s="903" t="str">
        <f>'[1]32.DA17NN'!I23</f>
        <v>Kinh</v>
      </c>
      <c r="H21" s="908">
        <v>18</v>
      </c>
      <c r="I21" s="908">
        <v>25</v>
      </c>
      <c r="J21" s="908">
        <v>10</v>
      </c>
      <c r="K21" s="908">
        <v>22</v>
      </c>
      <c r="L21" s="904">
        <v>6</v>
      </c>
      <c r="M21" s="905">
        <f t="shared" si="0"/>
        <v>81</v>
      </c>
      <c r="N21" s="905" t="str">
        <f t="shared" si="1"/>
        <v>Tốt</v>
      </c>
      <c r="O21" s="909" t="s">
        <v>51</v>
      </c>
      <c r="P21" s="907"/>
      <c r="Q21" s="1" t="s">
        <v>111</v>
      </c>
      <c r="R21" s="1"/>
    </row>
    <row r="22" spans="1:18" s="130" customFormat="1" ht="14.25" customHeight="1">
      <c r="A22" s="116">
        <v>12</v>
      </c>
      <c r="B22" s="117">
        <f>'[1]32.DA17NN'!B24</f>
        <v>114717031</v>
      </c>
      <c r="C22" s="118" t="str">
        <f>'[1]32.DA17NN'!C24</f>
        <v>Phan Thị Huỳnh</v>
      </c>
      <c r="D22" s="119" t="str">
        <f>'[1]32.DA17NN'!D24</f>
        <v>Như</v>
      </c>
      <c r="E22" s="120" t="str">
        <f>'[1]32.DA17NN'!F24</f>
        <v>Nữ</v>
      </c>
      <c r="F22" s="121">
        <f>'[1]32.DA17NN'!G24</f>
        <v>36279</v>
      </c>
      <c r="G22" s="122" t="str">
        <f>'[1]32.DA17NN'!I24</f>
        <v>Kinh</v>
      </c>
      <c r="H22" s="131"/>
      <c r="I22" s="131"/>
      <c r="J22" s="131"/>
      <c r="K22" s="131"/>
      <c r="L22" s="131"/>
      <c r="M22" s="132">
        <f t="shared" si="0"/>
        <v>0</v>
      </c>
      <c r="N22" s="124" t="str">
        <f t="shared" si="1"/>
        <v>Kém</v>
      </c>
      <c r="O22" s="125" t="s">
        <v>299</v>
      </c>
      <c r="P22" s="128"/>
      <c r="Q22" s="126" t="s">
        <v>298</v>
      </c>
    </row>
    <row r="23" spans="1:18" s="130" customFormat="1" ht="15">
      <c r="A23" s="926">
        <v>13</v>
      </c>
      <c r="B23" s="911">
        <f>'[1]32.DA17NN'!B25</f>
        <v>114717032</v>
      </c>
      <c r="C23" s="912" t="str">
        <f>'[1]32.DA17NN'!C25</f>
        <v>Sơn Thị Ngọc</v>
      </c>
      <c r="D23" s="913" t="str">
        <f>'[1]32.DA17NN'!D25</f>
        <v>Qúi</v>
      </c>
      <c r="E23" s="914" t="str">
        <f>'[1]32.DA17NN'!F25</f>
        <v>Nữ</v>
      </c>
      <c r="F23" s="915">
        <f>'[1]32.DA17NN'!G25</f>
        <v>36475</v>
      </c>
      <c r="G23" s="916" t="str">
        <f>'[1]32.DA17NN'!I25</f>
        <v>Khmer</v>
      </c>
      <c r="H23" s="131">
        <v>20</v>
      </c>
      <c r="I23" s="131">
        <v>25</v>
      </c>
      <c r="J23" s="131">
        <v>18</v>
      </c>
      <c r="K23" s="131">
        <v>25</v>
      </c>
      <c r="L23" s="131">
        <v>8</v>
      </c>
      <c r="M23" s="132">
        <f t="shared" si="0"/>
        <v>96</v>
      </c>
      <c r="N23" s="132" t="str">
        <f t="shared" si="1"/>
        <v>Xuất sắc</v>
      </c>
      <c r="O23" s="917" t="s">
        <v>31</v>
      </c>
      <c r="P23" s="927"/>
      <c r="Q23" s="130" t="s">
        <v>106</v>
      </c>
    </row>
    <row r="24" spans="1:18" s="1" customFormat="1" ht="13.5" customHeight="1">
      <c r="A24" s="897">
        <v>14</v>
      </c>
      <c r="B24" s="898">
        <f>'[1]32.DA17NN'!B26</f>
        <v>114717037</v>
      </c>
      <c r="C24" s="899" t="str">
        <f>'[1]32.DA17NN'!C26</f>
        <v>Thạch</v>
      </c>
      <c r="D24" s="900" t="str">
        <f>'[1]32.DA17NN'!D26</f>
        <v>Thái</v>
      </c>
      <c r="E24" s="901" t="str">
        <f>'[1]32.DA17NN'!F26</f>
        <v>Nam</v>
      </c>
      <c r="F24" s="902">
        <f>'[1]32.DA17NN'!G26</f>
        <v>35784</v>
      </c>
      <c r="G24" s="903" t="str">
        <f>'[1]32.DA17NN'!I26</f>
        <v>Khmer</v>
      </c>
      <c r="H24" s="904">
        <v>17</v>
      </c>
      <c r="I24" s="904">
        <v>24</v>
      </c>
      <c r="J24" s="904">
        <v>10</v>
      </c>
      <c r="K24" s="904">
        <v>16</v>
      </c>
      <c r="L24" s="908"/>
      <c r="M24" s="905">
        <f t="shared" si="0"/>
        <v>67</v>
      </c>
      <c r="N24" s="905" t="str">
        <f t="shared" si="1"/>
        <v>Khá</v>
      </c>
      <c r="O24" s="909"/>
      <c r="P24" s="907"/>
      <c r="Q24" s="1" t="s">
        <v>112</v>
      </c>
    </row>
    <row r="25" spans="1:18" s="12" customFormat="1" ht="14.25" customHeight="1">
      <c r="A25" s="34">
        <v>15</v>
      </c>
      <c r="B25" s="74">
        <f>'[1]32.DA17NN'!B27</f>
        <v>114717020</v>
      </c>
      <c r="C25" s="75" t="str">
        <f>'[1]32.DA17NN'!C27</f>
        <v>Thạch Oanh</v>
      </c>
      <c r="D25" s="64" t="str">
        <f>'[1]32.DA17NN'!D27</f>
        <v>Thone</v>
      </c>
      <c r="E25" s="65" t="str">
        <f>'[1]32.DA17NN'!F27</f>
        <v>Nam</v>
      </c>
      <c r="F25" s="66">
        <f>'[1]32.DA17NN'!G27</f>
        <v>35460</v>
      </c>
      <c r="G25" s="35" t="str">
        <f>'[1]32.DA17NN'!I27</f>
        <v>Khmer</v>
      </c>
      <c r="H25" s="14"/>
      <c r="I25" s="14"/>
      <c r="J25" s="14"/>
      <c r="K25" s="14"/>
      <c r="L25" s="39"/>
      <c r="M25" s="36">
        <f t="shared" si="0"/>
        <v>0</v>
      </c>
      <c r="N25" s="36" t="str">
        <f t="shared" si="1"/>
        <v>Kém</v>
      </c>
      <c r="O25" s="40"/>
      <c r="P25" s="127"/>
    </row>
    <row r="26" spans="1:18" s="1" customFormat="1" ht="16.5" customHeight="1">
      <c r="A26" s="897">
        <v>16</v>
      </c>
      <c r="B26" s="898">
        <f>'[1]32.DA17NN'!B28</f>
        <v>114717034</v>
      </c>
      <c r="C26" s="899" t="str">
        <f>'[1]32.DA17NN'!C28</f>
        <v>Thạch Thị</v>
      </c>
      <c r="D26" s="900" t="str">
        <f>'[1]32.DA17NN'!D28</f>
        <v>Ry</v>
      </c>
      <c r="E26" s="901" t="str">
        <f>'[1]32.DA17NN'!F28</f>
        <v>Nữ</v>
      </c>
      <c r="F26" s="902">
        <f>'[1]32.DA17NN'!G28</f>
        <v>36352</v>
      </c>
      <c r="G26" s="903" t="str">
        <f>'[1]32.DA17NN'!I28</f>
        <v>Khmer</v>
      </c>
      <c r="H26" s="904">
        <v>16</v>
      </c>
      <c r="I26" s="904">
        <v>25</v>
      </c>
      <c r="J26" s="904">
        <v>18</v>
      </c>
      <c r="K26" s="904">
        <v>23</v>
      </c>
      <c r="L26" s="908">
        <v>6</v>
      </c>
      <c r="M26" s="905">
        <f t="shared" si="0"/>
        <v>88</v>
      </c>
      <c r="N26" s="905" t="str">
        <f t="shared" si="1"/>
        <v>Tốt</v>
      </c>
      <c r="O26" s="909" t="s">
        <v>43</v>
      </c>
      <c r="P26" s="907"/>
      <c r="Q26" s="1" t="s">
        <v>107</v>
      </c>
    </row>
    <row r="27" spans="1:18" s="925" customFormat="1" ht="15" customHeight="1">
      <c r="A27" s="919">
        <v>17</v>
      </c>
      <c r="B27" s="920">
        <f>'[1]32.DA17NN'!B29</f>
        <v>114717018</v>
      </c>
      <c r="C27" s="921" t="str">
        <f>'[1]32.DA17NN'!C29</f>
        <v>Trần Thị Huỳnh</v>
      </c>
      <c r="D27" s="922" t="str">
        <f>'[1]32.DA17NN'!D29</f>
        <v>Như</v>
      </c>
      <c r="E27" s="923" t="str">
        <f>'[1]32.DA17NN'!F29</f>
        <v>Nữ</v>
      </c>
      <c r="F27" s="924">
        <f>'[1]32.DA17NN'!G29</f>
        <v>36441</v>
      </c>
      <c r="G27" s="903" t="str">
        <f>'[1]32.DA17NN'!I29</f>
        <v>Kinh</v>
      </c>
      <c r="H27" s="904">
        <v>20</v>
      </c>
      <c r="I27" s="904">
        <v>22</v>
      </c>
      <c r="J27" s="904">
        <v>17</v>
      </c>
      <c r="K27" s="904">
        <v>22</v>
      </c>
      <c r="L27" s="908">
        <v>10</v>
      </c>
      <c r="M27" s="905">
        <f t="shared" si="0"/>
        <v>91</v>
      </c>
      <c r="N27" s="905" t="str">
        <f t="shared" si="1"/>
        <v>Xuất sắc</v>
      </c>
      <c r="O27" s="909"/>
      <c r="P27" s="907"/>
      <c r="Q27" s="1" t="s">
        <v>113</v>
      </c>
      <c r="R27" s="1"/>
    </row>
    <row r="28" spans="1:18" s="12" customFormat="1" ht="16.5" customHeight="1">
      <c r="A28" s="32">
        <v>18</v>
      </c>
      <c r="B28" s="74">
        <f>'[1]32.DA17NN'!B30</f>
        <v>114717027</v>
      </c>
      <c r="C28" s="75" t="str">
        <f>'[1]32.DA17NN'!C30</f>
        <v>Võ Đan</v>
      </c>
      <c r="D28" s="64" t="str">
        <f>'[1]32.DA17NN'!D30</f>
        <v>Hạ</v>
      </c>
      <c r="E28" s="65" t="str">
        <f>'[1]32.DA17NN'!F30</f>
        <v>Nữ</v>
      </c>
      <c r="F28" s="66">
        <f>'[1]32.DA17NN'!G30</f>
        <v>36161</v>
      </c>
      <c r="G28" s="35" t="str">
        <f>'[1]32.DA17NN'!I30</f>
        <v>Kinh</v>
      </c>
      <c r="H28" s="14">
        <v>18</v>
      </c>
      <c r="I28" s="14">
        <v>22</v>
      </c>
      <c r="J28" s="14">
        <v>15</v>
      </c>
      <c r="K28" s="14">
        <v>19</v>
      </c>
      <c r="L28" s="14"/>
      <c r="M28" s="36">
        <f t="shared" si="0"/>
        <v>74</v>
      </c>
      <c r="N28" s="36" t="str">
        <f t="shared" si="1"/>
        <v>Khá</v>
      </c>
      <c r="O28" s="41"/>
      <c r="P28" s="127"/>
      <c r="Q28" s="12" t="s">
        <v>295</v>
      </c>
    </row>
    <row r="29" spans="1:18" s="12" customFormat="1" ht="18" customHeight="1">
      <c r="A29" s="26"/>
      <c r="B29" s="1408" t="s">
        <v>52</v>
      </c>
      <c r="C29" s="1408"/>
      <c r="D29" s="1408"/>
      <c r="E29" s="27"/>
      <c r="F29" s="27"/>
      <c r="G29" s="27"/>
      <c r="H29" s="28"/>
      <c r="I29" s="28"/>
      <c r="J29" s="28"/>
      <c r="K29" s="28"/>
      <c r="L29" s="28"/>
      <c r="M29" s="28"/>
      <c r="N29" s="28"/>
      <c r="O29" s="17"/>
      <c r="P29" s="127"/>
      <c r="Q29" s="17"/>
    </row>
    <row r="30" spans="1:18" s="12" customFormat="1" ht="18" customHeight="1">
      <c r="A30" s="42"/>
      <c r="B30" s="1408"/>
      <c r="C30" s="1408"/>
      <c r="D30" s="1408"/>
      <c r="E30" s="27"/>
      <c r="F30" s="27"/>
      <c r="G30" s="27"/>
      <c r="H30" s="27"/>
      <c r="I30" s="27"/>
      <c r="J30" s="27"/>
      <c r="K30" s="28"/>
      <c r="L30" s="28"/>
      <c r="M30" s="1401" t="s">
        <v>35</v>
      </c>
      <c r="N30" s="1401"/>
      <c r="O30" s="1401"/>
      <c r="P30" s="127"/>
      <c r="Q30" s="28"/>
    </row>
    <row r="31" spans="1:18" s="15" customFormat="1" ht="15.75" customHeight="1">
      <c r="D31" s="1412"/>
      <c r="E31" s="1412"/>
      <c r="F31" s="1412"/>
      <c r="I31" s="1412"/>
      <c r="J31" s="1412"/>
      <c r="K31" s="1412"/>
      <c r="L31" s="1412"/>
      <c r="M31" s="1411" t="s">
        <v>26</v>
      </c>
      <c r="N31" s="1411"/>
      <c r="O31" s="1411"/>
      <c r="P31" s="127"/>
      <c r="Q31" s="43"/>
    </row>
    <row r="32" spans="1:18" s="15" customFormat="1" ht="15.75" customHeight="1">
      <c r="D32" s="1411"/>
      <c r="E32" s="1411"/>
      <c r="F32" s="1411"/>
      <c r="I32" s="1411"/>
      <c r="J32" s="1411"/>
      <c r="K32" s="1411"/>
      <c r="L32" s="1411"/>
      <c r="M32" s="44"/>
      <c r="N32" s="45"/>
      <c r="P32" s="127"/>
    </row>
    <row r="33" spans="1:18" ht="12.75" customHeight="1">
      <c r="A33" s="18"/>
      <c r="B33" s="18"/>
      <c r="C33" s="19"/>
      <c r="D33" s="18"/>
      <c r="E33" s="18"/>
      <c r="F33" s="18"/>
      <c r="G33" s="18"/>
      <c r="H33" s="18"/>
      <c r="I33" s="18"/>
      <c r="J33" s="18"/>
      <c r="K33" s="16"/>
      <c r="L33" s="16"/>
      <c r="M33" s="16"/>
      <c r="N33" s="16"/>
      <c r="O33" s="16"/>
    </row>
    <row r="34" spans="1:18" ht="12.75" customHeight="1">
      <c r="A34" s="18"/>
      <c r="B34" s="18"/>
      <c r="C34" s="19"/>
      <c r="D34" s="18"/>
      <c r="E34" s="18"/>
      <c r="F34" s="18"/>
      <c r="G34" s="18"/>
      <c r="H34" s="18"/>
      <c r="I34" s="18"/>
      <c r="J34" s="18"/>
      <c r="K34" s="16"/>
      <c r="L34" s="16"/>
      <c r="M34" s="16"/>
      <c r="N34" s="16"/>
      <c r="O34" s="16"/>
    </row>
    <row r="35" spans="1:18" ht="12.75" customHeight="1">
      <c r="A35" s="18"/>
      <c r="B35" s="18"/>
      <c r="C35" s="18"/>
      <c r="D35" s="18"/>
      <c r="E35" s="18"/>
      <c r="F35" s="18"/>
      <c r="G35" s="18"/>
      <c r="H35" s="18"/>
      <c r="I35" s="18"/>
      <c r="J35" s="18"/>
      <c r="K35" s="16"/>
      <c r="L35" s="16"/>
      <c r="M35" s="16"/>
      <c r="N35" s="16"/>
      <c r="O35" s="16"/>
      <c r="Q35" s="18"/>
      <c r="R35" s="16"/>
    </row>
    <row r="36" spans="1:18" ht="12.75" customHeight="1">
      <c r="A36" s="18"/>
      <c r="B36" s="18"/>
      <c r="C36" s="19"/>
      <c r="D36" s="18"/>
      <c r="E36" s="18"/>
      <c r="F36" s="18"/>
      <c r="G36" s="18"/>
      <c r="H36" s="18"/>
      <c r="I36" s="18"/>
      <c r="J36" s="18"/>
      <c r="K36" s="16"/>
      <c r="L36" s="16"/>
      <c r="M36" s="16"/>
      <c r="N36" s="16"/>
      <c r="O36" s="16"/>
      <c r="Q36" s="18"/>
      <c r="R36" s="16"/>
    </row>
    <row r="37" spans="1:18" ht="12.75" customHeight="1">
      <c r="A37" s="18"/>
      <c r="B37" s="18"/>
      <c r="C37" s="19"/>
      <c r="D37" s="18"/>
      <c r="E37" s="18"/>
      <c r="F37" s="18"/>
      <c r="G37" s="18"/>
      <c r="H37" s="18"/>
      <c r="I37" s="18"/>
      <c r="J37" s="18"/>
      <c r="K37" s="16"/>
      <c r="L37" s="16"/>
      <c r="M37" s="16"/>
      <c r="N37" s="16"/>
      <c r="O37" s="16"/>
      <c r="Q37" s="18"/>
      <c r="R37" s="16"/>
    </row>
    <row r="38" spans="1:18" ht="12.75" customHeight="1">
      <c r="A38" s="18"/>
      <c r="B38" s="18"/>
      <c r="C38" s="19"/>
      <c r="D38" s="18"/>
      <c r="E38" s="18"/>
      <c r="F38" s="18"/>
      <c r="G38" s="18"/>
      <c r="H38" s="18"/>
      <c r="I38" s="18"/>
      <c r="J38" s="18"/>
      <c r="K38" s="16"/>
      <c r="L38" s="16"/>
      <c r="M38" s="16"/>
      <c r="N38" s="16"/>
      <c r="O38" s="16"/>
      <c r="Q38" s="18"/>
      <c r="R38" s="16"/>
    </row>
    <row r="39" spans="1:18" ht="12.75" customHeight="1">
      <c r="A39" s="18"/>
      <c r="B39" s="18"/>
      <c r="C39" s="19"/>
      <c r="D39" s="18"/>
      <c r="E39" s="18"/>
      <c r="F39" s="18"/>
      <c r="G39" s="18"/>
      <c r="H39" s="18"/>
      <c r="I39" s="18"/>
      <c r="J39" s="18"/>
      <c r="K39" s="16"/>
      <c r="L39" s="16"/>
      <c r="M39" s="16"/>
      <c r="N39" s="16"/>
      <c r="O39" s="16"/>
      <c r="Q39" s="18"/>
      <c r="R39" s="16"/>
    </row>
    <row r="40" spans="1:18" ht="12.75" customHeight="1">
      <c r="A40" s="18"/>
      <c r="B40" s="18"/>
      <c r="C40" s="19"/>
      <c r="D40" s="18"/>
      <c r="E40" s="18"/>
      <c r="F40" s="18"/>
      <c r="G40" s="18"/>
      <c r="H40" s="18"/>
      <c r="I40" s="18"/>
      <c r="J40" s="18"/>
      <c r="K40" s="16"/>
      <c r="L40" s="16"/>
      <c r="M40" s="16"/>
      <c r="N40" s="16"/>
      <c r="O40" s="16"/>
      <c r="Q40" s="18"/>
      <c r="R40" s="16"/>
    </row>
    <row r="41" spans="1:18" ht="12.75" customHeight="1">
      <c r="A41" s="18"/>
      <c r="B41" s="18"/>
      <c r="C41" s="19"/>
      <c r="D41" s="18"/>
      <c r="E41" s="18"/>
      <c r="F41" s="18"/>
      <c r="G41" s="18"/>
      <c r="H41" s="18"/>
      <c r="I41" s="18"/>
      <c r="J41" s="18"/>
      <c r="K41" s="16"/>
      <c r="L41" s="16"/>
      <c r="M41" s="16"/>
      <c r="N41" s="16"/>
      <c r="O41" s="16"/>
      <c r="Q41" s="18"/>
      <c r="R41" s="16"/>
    </row>
    <row r="42" spans="1:18" ht="12.75" customHeight="1">
      <c r="A42" s="18"/>
      <c r="B42" s="18"/>
      <c r="C42" s="19"/>
      <c r="D42" s="18"/>
      <c r="E42" s="18"/>
      <c r="F42" s="18"/>
      <c r="G42" s="18"/>
      <c r="H42" s="18"/>
      <c r="I42" s="18"/>
      <c r="J42" s="18"/>
      <c r="K42" s="16"/>
      <c r="L42" s="16"/>
      <c r="M42" s="16"/>
      <c r="N42" s="16"/>
      <c r="O42" s="16"/>
      <c r="Q42" s="18"/>
      <c r="R42" s="16"/>
    </row>
    <row r="43" spans="1:18" ht="12.75" customHeight="1">
      <c r="A43" s="18"/>
      <c r="B43" s="18"/>
      <c r="C43" s="19"/>
      <c r="D43" s="18"/>
      <c r="E43" s="18"/>
      <c r="F43" s="18"/>
      <c r="G43" s="18"/>
      <c r="H43" s="18"/>
      <c r="I43" s="18"/>
      <c r="J43" s="18"/>
      <c r="K43" s="16"/>
      <c r="L43" s="16"/>
      <c r="M43" s="16"/>
      <c r="N43" s="16"/>
      <c r="O43" s="16"/>
      <c r="Q43" s="18"/>
      <c r="R43" s="16"/>
    </row>
    <row r="44" spans="1:18" ht="12.75" customHeight="1">
      <c r="A44" s="18"/>
      <c r="B44" s="18"/>
      <c r="C44" s="19"/>
      <c r="D44" s="18"/>
      <c r="E44" s="18"/>
      <c r="F44" s="18"/>
      <c r="G44" s="18"/>
      <c r="H44" s="18"/>
      <c r="I44" s="18"/>
      <c r="J44" s="18"/>
      <c r="K44" s="16"/>
      <c r="L44" s="16"/>
      <c r="M44" s="16"/>
      <c r="N44" s="16"/>
      <c r="O44" s="16"/>
      <c r="Q44" s="18"/>
      <c r="R44" s="16"/>
    </row>
    <row r="45" spans="1:18" ht="12.75" customHeight="1">
      <c r="A45" s="18"/>
      <c r="B45" s="18"/>
      <c r="C45" s="19"/>
      <c r="D45" s="18"/>
      <c r="E45" s="18"/>
      <c r="F45" s="18"/>
      <c r="G45" s="18"/>
      <c r="H45" s="18"/>
      <c r="I45" s="18"/>
      <c r="J45" s="18"/>
      <c r="K45" s="16"/>
      <c r="L45" s="16"/>
      <c r="M45" s="16"/>
      <c r="N45" s="16"/>
      <c r="O45" s="16"/>
      <c r="Q45" s="18"/>
      <c r="R45" s="16"/>
    </row>
    <row r="46" spans="1:18" ht="12.75" customHeight="1">
      <c r="A46" s="18"/>
      <c r="B46" s="18"/>
      <c r="C46" s="19"/>
      <c r="D46" s="18"/>
      <c r="E46" s="18"/>
      <c r="F46" s="18"/>
      <c r="G46" s="18"/>
      <c r="H46" s="18"/>
      <c r="I46" s="18"/>
      <c r="J46" s="18"/>
      <c r="K46" s="16"/>
      <c r="L46" s="16"/>
      <c r="M46" s="16"/>
      <c r="N46" s="16"/>
      <c r="O46" s="16"/>
      <c r="Q46" s="18"/>
      <c r="R46" s="16"/>
    </row>
    <row r="47" spans="1:18" ht="12.75" customHeight="1">
      <c r="A47" s="18"/>
      <c r="B47" s="18"/>
      <c r="C47" s="19"/>
      <c r="D47" s="18"/>
      <c r="E47" s="18"/>
      <c r="F47" s="18"/>
      <c r="G47" s="18"/>
      <c r="H47" s="18"/>
      <c r="I47" s="18"/>
      <c r="J47" s="18"/>
      <c r="K47" s="16"/>
      <c r="L47" s="16"/>
      <c r="M47" s="16"/>
      <c r="N47" s="16"/>
      <c r="O47" s="16"/>
      <c r="Q47" s="18"/>
      <c r="R47" s="16"/>
    </row>
    <row r="48" spans="1:18" ht="12.75" customHeight="1">
      <c r="A48" s="18"/>
      <c r="B48" s="18"/>
      <c r="C48" s="19"/>
      <c r="D48" s="18"/>
      <c r="E48" s="18"/>
      <c r="F48" s="18"/>
      <c r="G48" s="18"/>
      <c r="H48" s="18"/>
      <c r="I48" s="18"/>
      <c r="J48" s="18"/>
      <c r="K48" s="16"/>
      <c r="L48" s="16"/>
      <c r="M48" s="16"/>
      <c r="N48" s="16"/>
      <c r="O48" s="16"/>
      <c r="Q48" s="18"/>
      <c r="R48" s="16"/>
    </row>
    <row r="49" spans="1:18" ht="12.75" customHeight="1">
      <c r="A49" s="18"/>
      <c r="B49" s="18"/>
      <c r="C49" s="19"/>
      <c r="D49" s="18"/>
      <c r="E49" s="18"/>
      <c r="F49" s="18"/>
      <c r="G49" s="18"/>
      <c r="H49" s="18"/>
      <c r="I49" s="18"/>
      <c r="J49" s="18"/>
      <c r="K49" s="16"/>
      <c r="L49" s="16"/>
      <c r="M49" s="16"/>
      <c r="N49" s="16"/>
      <c r="O49" s="16"/>
      <c r="Q49" s="18"/>
      <c r="R49" s="16"/>
    </row>
    <row r="50" spans="1:18" ht="12.75" customHeight="1">
      <c r="A50" s="18"/>
      <c r="B50" s="18"/>
      <c r="C50" s="19"/>
      <c r="D50" s="18"/>
      <c r="E50" s="18"/>
      <c r="F50" s="18"/>
      <c r="G50" s="18"/>
      <c r="H50" s="18"/>
      <c r="I50" s="18"/>
      <c r="J50" s="18"/>
      <c r="K50" s="16"/>
      <c r="L50" s="16"/>
      <c r="M50" s="16"/>
      <c r="N50" s="16"/>
      <c r="O50" s="16"/>
      <c r="Q50" s="18"/>
      <c r="R50" s="16"/>
    </row>
    <row r="51" spans="1:18" ht="12.75" customHeight="1">
      <c r="A51" s="18"/>
      <c r="B51" s="18"/>
      <c r="C51" s="19"/>
      <c r="D51" s="18"/>
      <c r="E51" s="18"/>
      <c r="F51" s="18"/>
      <c r="G51" s="18"/>
      <c r="H51" s="18"/>
      <c r="I51" s="18"/>
      <c r="J51" s="18"/>
      <c r="K51" s="16"/>
      <c r="L51" s="16"/>
      <c r="M51" s="16"/>
      <c r="N51" s="16"/>
      <c r="O51" s="16"/>
    </row>
    <row r="52" spans="1:18" ht="12.75" customHeight="1">
      <c r="A52" s="18"/>
      <c r="B52" s="18"/>
      <c r="C52" s="19"/>
      <c r="D52" s="18"/>
      <c r="E52" s="18"/>
      <c r="F52" s="18"/>
      <c r="G52" s="18"/>
      <c r="H52" s="18"/>
      <c r="I52" s="18"/>
      <c r="J52" s="18"/>
      <c r="K52" s="16"/>
      <c r="L52" s="16"/>
      <c r="M52" s="16"/>
      <c r="N52" s="16"/>
      <c r="O52" s="16"/>
    </row>
    <row r="53" spans="1:18" ht="12.75" customHeight="1">
      <c r="A53" s="18"/>
      <c r="B53" s="18"/>
      <c r="C53" s="19"/>
      <c r="D53" s="18"/>
      <c r="E53" s="18"/>
      <c r="F53" s="18"/>
      <c r="G53" s="18"/>
      <c r="H53" s="18"/>
      <c r="I53" s="18"/>
      <c r="J53" s="18"/>
      <c r="K53" s="16"/>
      <c r="L53" s="16"/>
      <c r="M53" s="16"/>
      <c r="N53" s="16"/>
      <c r="O53" s="16"/>
    </row>
    <row r="54" spans="1:18" ht="12.75" customHeight="1">
      <c r="A54" s="18"/>
      <c r="B54" s="18"/>
      <c r="C54" s="19"/>
      <c r="D54" s="18"/>
      <c r="E54" s="18"/>
      <c r="F54" s="18"/>
      <c r="G54" s="18"/>
      <c r="H54" s="18"/>
      <c r="I54" s="18"/>
      <c r="J54" s="18"/>
      <c r="K54" s="16"/>
      <c r="L54" s="16"/>
      <c r="M54" s="16"/>
      <c r="N54" s="16"/>
      <c r="O54" s="16"/>
    </row>
    <row r="55" spans="1:18" ht="12.75" customHeight="1">
      <c r="A55" s="18"/>
      <c r="B55" s="18"/>
      <c r="C55" s="19"/>
      <c r="D55" s="18"/>
      <c r="E55" s="18"/>
      <c r="F55" s="18"/>
      <c r="G55" s="18"/>
      <c r="H55" s="18"/>
      <c r="I55" s="18"/>
      <c r="J55" s="18"/>
      <c r="K55" s="16"/>
      <c r="L55" s="16"/>
      <c r="M55" s="16"/>
      <c r="N55" s="16"/>
      <c r="O55" s="16"/>
    </row>
    <row r="56" spans="1:18" ht="12.75" customHeight="1">
      <c r="A56" s="18"/>
      <c r="B56" s="18"/>
      <c r="C56" s="19"/>
      <c r="D56" s="18"/>
      <c r="E56" s="18"/>
      <c r="F56" s="18"/>
      <c r="G56" s="18"/>
      <c r="H56" s="18"/>
      <c r="I56" s="18"/>
      <c r="J56" s="18"/>
      <c r="K56" s="16"/>
      <c r="L56" s="16"/>
      <c r="M56" s="16"/>
      <c r="N56" s="16"/>
      <c r="O56" s="16"/>
    </row>
    <row r="57" spans="1:18" ht="12.75" customHeight="1">
      <c r="A57" s="18"/>
      <c r="B57" s="18"/>
      <c r="C57" s="19"/>
      <c r="D57" s="18"/>
      <c r="E57" s="18"/>
      <c r="F57" s="18"/>
      <c r="G57" s="18"/>
      <c r="H57" s="18"/>
      <c r="I57" s="18"/>
      <c r="J57" s="18"/>
      <c r="K57" s="16"/>
      <c r="L57" s="16"/>
      <c r="M57" s="16"/>
      <c r="N57" s="16"/>
      <c r="O57" s="16"/>
    </row>
    <row r="58" spans="1:18" s="20" customFormat="1" ht="15.75" customHeight="1">
      <c r="A58" s="18"/>
      <c r="B58" s="18"/>
      <c r="C58" s="19"/>
      <c r="D58" s="18"/>
      <c r="E58" s="18"/>
      <c r="F58" s="18"/>
      <c r="G58" s="18"/>
      <c r="H58" s="18"/>
      <c r="I58" s="18"/>
      <c r="J58" s="18"/>
      <c r="K58" s="16"/>
      <c r="L58" s="16"/>
      <c r="M58" s="16"/>
      <c r="N58" s="16"/>
      <c r="O58" s="16"/>
      <c r="P58" s="127"/>
    </row>
    <row r="59" spans="1:18" s="20" customFormat="1" ht="15.75" customHeight="1">
      <c r="A59" s="18"/>
      <c r="B59" s="18"/>
      <c r="C59" s="19"/>
      <c r="D59" s="18"/>
      <c r="E59" s="18"/>
      <c r="F59" s="18"/>
      <c r="G59" s="18"/>
      <c r="H59" s="18"/>
      <c r="I59" s="18"/>
      <c r="J59" s="18"/>
      <c r="K59" s="16"/>
      <c r="L59" s="16"/>
      <c r="M59" s="16"/>
      <c r="N59" s="16"/>
      <c r="O59" s="16"/>
      <c r="P59" s="127"/>
    </row>
    <row r="60" spans="1:18" ht="12.75" customHeight="1">
      <c r="A60" s="18"/>
      <c r="B60" s="18"/>
      <c r="C60" s="19"/>
      <c r="D60" s="18"/>
      <c r="E60" s="18"/>
      <c r="F60" s="18"/>
      <c r="G60" s="18"/>
      <c r="H60" s="18"/>
      <c r="I60" s="18"/>
      <c r="J60" s="18"/>
      <c r="K60" s="16"/>
      <c r="L60" s="16"/>
      <c r="M60" s="16"/>
      <c r="N60" s="16"/>
      <c r="O60" s="16"/>
    </row>
    <row r="61" spans="1:18" ht="12.75" customHeight="1">
      <c r="A61" s="18"/>
      <c r="B61" s="18"/>
      <c r="C61" s="19"/>
      <c r="D61" s="18"/>
      <c r="E61" s="18"/>
      <c r="F61" s="18"/>
      <c r="G61" s="18"/>
      <c r="H61" s="18"/>
      <c r="I61" s="18"/>
      <c r="J61" s="18"/>
      <c r="K61" s="16"/>
      <c r="L61" s="16"/>
      <c r="M61" s="16"/>
      <c r="N61" s="16"/>
      <c r="O61" s="16"/>
    </row>
    <row r="62" spans="1:18" ht="12.75" customHeight="1">
      <c r="A62" s="18"/>
      <c r="B62" s="18"/>
      <c r="C62" s="19"/>
      <c r="D62" s="18"/>
      <c r="E62" s="18"/>
      <c r="F62" s="18"/>
      <c r="G62" s="18"/>
      <c r="H62" s="18"/>
      <c r="I62" s="18"/>
      <c r="J62" s="18"/>
      <c r="K62" s="16"/>
      <c r="L62" s="16"/>
      <c r="M62" s="16"/>
      <c r="N62" s="16"/>
      <c r="O62" s="16"/>
    </row>
    <row r="63" spans="1:18" ht="12.75" customHeight="1">
      <c r="A63" s="18"/>
      <c r="B63" s="18"/>
      <c r="C63" s="19"/>
      <c r="D63" s="18"/>
      <c r="E63" s="18"/>
      <c r="F63" s="18"/>
      <c r="G63" s="18"/>
      <c r="H63" s="18"/>
      <c r="I63" s="18"/>
      <c r="J63" s="18"/>
      <c r="K63" s="16"/>
      <c r="L63" s="16"/>
      <c r="M63" s="16"/>
      <c r="N63" s="16"/>
      <c r="O63" s="16"/>
    </row>
    <row r="64" spans="1:18" ht="12.75" customHeight="1">
      <c r="A64" s="18"/>
      <c r="B64" s="18"/>
      <c r="C64" s="19"/>
      <c r="D64" s="18"/>
      <c r="E64" s="21"/>
      <c r="F64" s="21"/>
      <c r="G64" s="18"/>
      <c r="H64" s="18"/>
      <c r="I64" s="18"/>
      <c r="J64" s="18"/>
      <c r="K64" s="16"/>
      <c r="L64" s="16"/>
      <c r="M64" s="16"/>
      <c r="N64" s="16"/>
      <c r="O64" s="16"/>
    </row>
    <row r="65" spans="1:15" ht="12.75" customHeight="1">
      <c r="A65" s="18"/>
      <c r="B65" s="18"/>
      <c r="C65" s="19"/>
      <c r="D65" s="18"/>
      <c r="E65" s="18"/>
      <c r="F65" s="18"/>
      <c r="G65" s="18"/>
      <c r="H65" s="18"/>
      <c r="I65" s="18"/>
      <c r="J65" s="18"/>
      <c r="K65" s="16"/>
      <c r="L65" s="16"/>
      <c r="M65" s="16"/>
      <c r="N65" s="16"/>
      <c r="O65" s="16"/>
    </row>
    <row r="66" spans="1:15" ht="12.75" customHeight="1">
      <c r="A66" s="18"/>
      <c r="B66" s="18"/>
      <c r="C66" s="19"/>
      <c r="D66" s="18"/>
      <c r="E66" s="18"/>
      <c r="F66" s="18"/>
      <c r="G66" s="18"/>
      <c r="H66" s="18"/>
      <c r="I66" s="18"/>
      <c r="J66" s="18"/>
      <c r="K66" s="16"/>
      <c r="L66" s="16"/>
      <c r="M66" s="16"/>
      <c r="N66" s="16"/>
      <c r="O66" s="16"/>
    </row>
    <row r="67" spans="1:15" ht="12.75" customHeight="1">
      <c r="A67" s="18"/>
      <c r="B67" s="18"/>
      <c r="C67" s="19"/>
      <c r="D67" s="18"/>
      <c r="E67" s="18"/>
      <c r="F67" s="18"/>
      <c r="G67" s="18"/>
      <c r="H67" s="18"/>
      <c r="I67" s="18"/>
      <c r="J67" s="18"/>
      <c r="K67" s="16"/>
      <c r="L67" s="16"/>
      <c r="M67" s="16"/>
      <c r="N67" s="16"/>
      <c r="O67" s="16"/>
    </row>
    <row r="68" spans="1:15" ht="12.75" customHeight="1">
      <c r="A68" s="18"/>
      <c r="B68" s="18"/>
      <c r="C68" s="19"/>
      <c r="D68" s="18"/>
      <c r="E68" s="18"/>
      <c r="F68" s="18"/>
      <c r="G68" s="18"/>
      <c r="H68" s="18"/>
      <c r="I68" s="18"/>
      <c r="J68" s="18"/>
      <c r="K68" s="16"/>
      <c r="L68" s="16"/>
      <c r="M68" s="16"/>
      <c r="N68" s="16"/>
      <c r="O68" s="16"/>
    </row>
    <row r="69" spans="1:15" ht="12.75" customHeight="1">
      <c r="A69" s="18"/>
      <c r="B69" s="18"/>
      <c r="C69" s="19"/>
      <c r="D69" s="18"/>
      <c r="E69" s="18"/>
      <c r="F69" s="18"/>
      <c r="G69" s="18"/>
      <c r="H69" s="18"/>
      <c r="I69" s="18"/>
      <c r="J69" s="18"/>
      <c r="K69" s="16"/>
      <c r="L69" s="16"/>
      <c r="M69" s="16"/>
      <c r="N69" s="16"/>
      <c r="O69" s="16"/>
    </row>
    <row r="70" spans="1:15" ht="12.75" customHeight="1">
      <c r="A70" s="18"/>
      <c r="B70" s="18"/>
      <c r="C70" s="19"/>
      <c r="D70" s="18"/>
      <c r="E70" s="18"/>
      <c r="F70" s="18"/>
      <c r="G70" s="18"/>
      <c r="H70" s="18"/>
      <c r="I70" s="18"/>
      <c r="J70" s="18"/>
      <c r="K70" s="16"/>
      <c r="L70" s="16"/>
      <c r="M70" s="16"/>
      <c r="N70" s="16"/>
      <c r="O70" s="16"/>
    </row>
    <row r="71" spans="1:15" ht="12.75" customHeight="1">
      <c r="E71" s="8"/>
      <c r="F71" s="8"/>
    </row>
    <row r="72" spans="1:15" ht="12.75" customHeight="1">
      <c r="E72" s="8"/>
      <c r="F72" s="8"/>
    </row>
    <row r="73" spans="1:15" ht="12.75" customHeight="1">
      <c r="E73" s="8"/>
      <c r="F73" s="8"/>
    </row>
    <row r="74" spans="1:15" ht="12.75" customHeight="1">
      <c r="E74" s="8"/>
      <c r="F74" s="8"/>
    </row>
    <row r="75" spans="1:15" ht="15.75" customHeight="1">
      <c r="A75" s="22"/>
      <c r="O75" s="20"/>
    </row>
    <row r="76" spans="1:15" ht="15.75" customHeight="1">
      <c r="A76" s="23"/>
      <c r="O76" s="20"/>
    </row>
    <row r="77" spans="1:15" ht="12.75" customHeight="1">
      <c r="G77" s="7"/>
      <c r="N77" s="7"/>
    </row>
    <row r="78" spans="1:15" ht="12.75" customHeight="1">
      <c r="H78" s="7"/>
      <c r="I78" s="7"/>
      <c r="J78" s="7"/>
      <c r="K78" s="7"/>
      <c r="L78" s="7"/>
      <c r="O78" s="7"/>
    </row>
    <row r="79" spans="1:15" ht="12.75" customHeight="1">
      <c r="H79" s="7"/>
      <c r="I79" s="7"/>
      <c r="J79" s="7"/>
      <c r="K79" s="7"/>
      <c r="L79" s="7"/>
      <c r="O79" s="7"/>
    </row>
    <row r="80" spans="1:15" ht="12.75" customHeight="1">
      <c r="H80" s="7"/>
      <c r="I80" s="7"/>
      <c r="J80" s="7"/>
      <c r="K80" s="7"/>
      <c r="L80" s="7"/>
      <c r="O80" s="7"/>
    </row>
    <row r="81" spans="2:15" ht="15.75" customHeight="1">
      <c r="H81" s="7"/>
      <c r="I81" s="7"/>
      <c r="J81" s="7"/>
      <c r="K81" s="7"/>
      <c r="L81" s="7"/>
      <c r="M81" s="24"/>
      <c r="N81" s="20"/>
      <c r="O81" s="23"/>
    </row>
    <row r="83" spans="2:15" ht="12.75" customHeight="1">
      <c r="B83" s="7"/>
      <c r="G83" s="25"/>
    </row>
    <row r="84" spans="2:15" ht="12.75" customHeight="1">
      <c r="B84" s="7"/>
      <c r="G84" s="25"/>
    </row>
    <row r="85" spans="2:15" ht="12.75" customHeight="1">
      <c r="B85" s="7"/>
      <c r="G85" s="25"/>
    </row>
  </sheetData>
  <mergeCells count="29">
    <mergeCell ref="Q9:Q10"/>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N9:N10"/>
    <mergeCell ref="O9:O10"/>
    <mergeCell ref="B29:D29"/>
    <mergeCell ref="D31:F31"/>
    <mergeCell ref="I31:L31"/>
    <mergeCell ref="M31:O31"/>
    <mergeCell ref="D32:F32"/>
    <mergeCell ref="I32:L32"/>
    <mergeCell ref="B30:D30"/>
    <mergeCell ref="M30:O30"/>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abSelected="1" topLeftCell="A16" workbookViewId="0">
      <selection activeCell="P70" sqref="P70"/>
    </sheetView>
  </sheetViews>
  <sheetFormatPr defaultRowHeight="12.75"/>
  <cols>
    <col min="1" max="1" width="5.140625" style="842" bestFit="1" customWidth="1"/>
    <col min="2" max="2" width="10" style="846" customWidth="1"/>
    <col min="3" max="3" width="16" style="846" customWidth="1"/>
    <col min="4" max="4" width="6.5703125" style="846" customWidth="1"/>
    <col min="5" max="5" width="5.140625" style="842" customWidth="1"/>
    <col min="6" max="6" width="10" style="842" customWidth="1"/>
    <col min="7" max="7" width="6" style="846" customWidth="1"/>
    <col min="8" max="8" width="5.85546875" style="846" customWidth="1"/>
    <col min="9" max="9" width="6.140625" style="846" customWidth="1"/>
    <col min="10" max="10" width="5.5703125" style="846" customWidth="1"/>
    <col min="11" max="11" width="6.140625" style="846" customWidth="1"/>
    <col min="12" max="12" width="6" style="846" customWidth="1"/>
    <col min="13" max="13" width="5.7109375" style="846" customWidth="1"/>
    <col min="14" max="14" width="8.28515625" style="846" customWidth="1"/>
    <col min="15" max="15" width="9.7109375" style="846" customWidth="1"/>
    <col min="16" max="16" width="81.140625" style="846" customWidth="1"/>
    <col min="17" max="17" width="9.85546875" style="846" bestFit="1" customWidth="1"/>
    <col min="18" max="256" width="9.140625" style="846"/>
    <col min="257" max="257" width="5.140625" style="846" bestFit="1" customWidth="1"/>
    <col min="258" max="258" width="11.28515625" style="846" bestFit="1" customWidth="1"/>
    <col min="259" max="259" width="18.42578125" style="846" bestFit="1" customWidth="1"/>
    <col min="260" max="260" width="10.7109375" style="846" customWidth="1"/>
    <col min="261" max="261" width="6.42578125" style="846" bestFit="1" customWidth="1"/>
    <col min="262" max="262" width="12.42578125" style="846" bestFit="1" customWidth="1"/>
    <col min="263" max="263" width="8.42578125" style="846" bestFit="1" customWidth="1"/>
    <col min="264" max="264" width="6.85546875" style="846" customWidth="1"/>
    <col min="265" max="265" width="6.7109375" style="846" customWidth="1"/>
    <col min="266" max="266" width="6.5703125" style="846" customWidth="1"/>
    <col min="267" max="268" width="7" style="846" customWidth="1"/>
    <col min="269" max="269" width="7.5703125" style="846" bestFit="1" customWidth="1"/>
    <col min="270" max="270" width="8.7109375" style="846" bestFit="1" customWidth="1"/>
    <col min="271" max="271" width="13.140625" style="846" bestFit="1" customWidth="1"/>
    <col min="272" max="512" width="9.140625" style="846"/>
    <col min="513" max="513" width="5.140625" style="846" bestFit="1" customWidth="1"/>
    <col min="514" max="514" width="11.28515625" style="846" bestFit="1" customWidth="1"/>
    <col min="515" max="515" width="18.42578125" style="846" bestFit="1" customWidth="1"/>
    <col min="516" max="516" width="10.7109375" style="846" customWidth="1"/>
    <col min="517" max="517" width="6.42578125" style="846" bestFit="1" customWidth="1"/>
    <col min="518" max="518" width="12.42578125" style="846" bestFit="1" customWidth="1"/>
    <col min="519" max="519" width="8.42578125" style="846" bestFit="1" customWidth="1"/>
    <col min="520" max="520" width="6.85546875" style="846" customWidth="1"/>
    <col min="521" max="521" width="6.7109375" style="846" customWidth="1"/>
    <col min="522" max="522" width="6.5703125" style="846" customWidth="1"/>
    <col min="523" max="524" width="7" style="846" customWidth="1"/>
    <col min="525" max="525" width="7.5703125" style="846" bestFit="1" customWidth="1"/>
    <col min="526" max="526" width="8.7109375" style="846" bestFit="1" customWidth="1"/>
    <col min="527" max="527" width="13.140625" style="846" bestFit="1" customWidth="1"/>
    <col min="528" max="768" width="9.140625" style="846"/>
    <col min="769" max="769" width="5.140625" style="846" bestFit="1" customWidth="1"/>
    <col min="770" max="770" width="11.28515625" style="846" bestFit="1" customWidth="1"/>
    <col min="771" max="771" width="18.42578125" style="846" bestFit="1" customWidth="1"/>
    <col min="772" max="772" width="10.7109375" style="846" customWidth="1"/>
    <col min="773" max="773" width="6.42578125" style="846" bestFit="1" customWidth="1"/>
    <col min="774" max="774" width="12.42578125" style="846" bestFit="1" customWidth="1"/>
    <col min="775" max="775" width="8.42578125" style="846" bestFit="1" customWidth="1"/>
    <col min="776" max="776" width="6.85546875" style="846" customWidth="1"/>
    <col min="777" max="777" width="6.7109375" style="846" customWidth="1"/>
    <col min="778" max="778" width="6.5703125" style="846" customWidth="1"/>
    <col min="779" max="780" width="7" style="846" customWidth="1"/>
    <col min="781" max="781" width="7.5703125" style="846" bestFit="1" customWidth="1"/>
    <col min="782" max="782" width="8.7109375" style="846" bestFit="1" customWidth="1"/>
    <col min="783" max="783" width="13.140625" style="846" bestFit="1" customWidth="1"/>
    <col min="784" max="1024" width="9.140625" style="846"/>
    <col min="1025" max="1025" width="5.140625" style="846" bestFit="1" customWidth="1"/>
    <col min="1026" max="1026" width="11.28515625" style="846" bestFit="1" customWidth="1"/>
    <col min="1027" max="1027" width="18.42578125" style="846" bestFit="1" customWidth="1"/>
    <col min="1028" max="1028" width="10.7109375" style="846" customWidth="1"/>
    <col min="1029" max="1029" width="6.42578125" style="846" bestFit="1" customWidth="1"/>
    <col min="1030" max="1030" width="12.42578125" style="846" bestFit="1" customWidth="1"/>
    <col min="1031" max="1031" width="8.42578125" style="846" bestFit="1" customWidth="1"/>
    <col min="1032" max="1032" width="6.85546875" style="846" customWidth="1"/>
    <col min="1033" max="1033" width="6.7109375" style="846" customWidth="1"/>
    <col min="1034" max="1034" width="6.5703125" style="846" customWidth="1"/>
    <col min="1035" max="1036" width="7" style="846" customWidth="1"/>
    <col min="1037" max="1037" width="7.5703125" style="846" bestFit="1" customWidth="1"/>
    <col min="1038" max="1038" width="8.7109375" style="846" bestFit="1" customWidth="1"/>
    <col min="1039" max="1039" width="13.140625" style="846" bestFit="1" customWidth="1"/>
    <col min="1040" max="1280" width="9.140625" style="846"/>
    <col min="1281" max="1281" width="5.140625" style="846" bestFit="1" customWidth="1"/>
    <col min="1282" max="1282" width="11.28515625" style="846" bestFit="1" customWidth="1"/>
    <col min="1283" max="1283" width="18.42578125" style="846" bestFit="1" customWidth="1"/>
    <col min="1284" max="1284" width="10.7109375" style="846" customWidth="1"/>
    <col min="1285" max="1285" width="6.42578125" style="846" bestFit="1" customWidth="1"/>
    <col min="1286" max="1286" width="12.42578125" style="846" bestFit="1" customWidth="1"/>
    <col min="1287" max="1287" width="8.42578125" style="846" bestFit="1" customWidth="1"/>
    <col min="1288" max="1288" width="6.85546875" style="846" customWidth="1"/>
    <col min="1289" max="1289" width="6.7109375" style="846" customWidth="1"/>
    <col min="1290" max="1290" width="6.5703125" style="846" customWidth="1"/>
    <col min="1291" max="1292" width="7" style="846" customWidth="1"/>
    <col min="1293" max="1293" width="7.5703125" style="846" bestFit="1" customWidth="1"/>
    <col min="1294" max="1294" width="8.7109375" style="846" bestFit="1" customWidth="1"/>
    <col min="1295" max="1295" width="13.140625" style="846" bestFit="1" customWidth="1"/>
    <col min="1296" max="1536" width="9.140625" style="846"/>
    <col min="1537" max="1537" width="5.140625" style="846" bestFit="1" customWidth="1"/>
    <col min="1538" max="1538" width="11.28515625" style="846" bestFit="1" customWidth="1"/>
    <col min="1539" max="1539" width="18.42578125" style="846" bestFit="1" customWidth="1"/>
    <col min="1540" max="1540" width="10.7109375" style="846" customWidth="1"/>
    <col min="1541" max="1541" width="6.42578125" style="846" bestFit="1" customWidth="1"/>
    <col min="1542" max="1542" width="12.42578125" style="846" bestFit="1" customWidth="1"/>
    <col min="1543" max="1543" width="8.42578125" style="846" bestFit="1" customWidth="1"/>
    <col min="1544" max="1544" width="6.85546875" style="846" customWidth="1"/>
    <col min="1545" max="1545" width="6.7109375" style="846" customWidth="1"/>
    <col min="1546" max="1546" width="6.5703125" style="846" customWidth="1"/>
    <col min="1547" max="1548" width="7" style="846" customWidth="1"/>
    <col min="1549" max="1549" width="7.5703125" style="846" bestFit="1" customWidth="1"/>
    <col min="1550" max="1550" width="8.7109375" style="846" bestFit="1" customWidth="1"/>
    <col min="1551" max="1551" width="13.140625" style="846" bestFit="1" customWidth="1"/>
    <col min="1552" max="1792" width="9.140625" style="846"/>
    <col min="1793" max="1793" width="5.140625" style="846" bestFit="1" customWidth="1"/>
    <col min="1794" max="1794" width="11.28515625" style="846" bestFit="1" customWidth="1"/>
    <col min="1795" max="1795" width="18.42578125" style="846" bestFit="1" customWidth="1"/>
    <col min="1796" max="1796" width="10.7109375" style="846" customWidth="1"/>
    <col min="1797" max="1797" width="6.42578125" style="846" bestFit="1" customWidth="1"/>
    <col min="1798" max="1798" width="12.42578125" style="846" bestFit="1" customWidth="1"/>
    <col min="1799" max="1799" width="8.42578125" style="846" bestFit="1" customWidth="1"/>
    <col min="1800" max="1800" width="6.85546875" style="846" customWidth="1"/>
    <col min="1801" max="1801" width="6.7109375" style="846" customWidth="1"/>
    <col min="1802" max="1802" width="6.5703125" style="846" customWidth="1"/>
    <col min="1803" max="1804" width="7" style="846" customWidth="1"/>
    <col min="1805" max="1805" width="7.5703125" style="846" bestFit="1" customWidth="1"/>
    <col min="1806" max="1806" width="8.7109375" style="846" bestFit="1" customWidth="1"/>
    <col min="1807" max="1807" width="13.140625" style="846" bestFit="1" customWidth="1"/>
    <col min="1808" max="2048" width="9.140625" style="846"/>
    <col min="2049" max="2049" width="5.140625" style="846" bestFit="1" customWidth="1"/>
    <col min="2050" max="2050" width="11.28515625" style="846" bestFit="1" customWidth="1"/>
    <col min="2051" max="2051" width="18.42578125" style="846" bestFit="1" customWidth="1"/>
    <col min="2052" max="2052" width="10.7109375" style="846" customWidth="1"/>
    <col min="2053" max="2053" width="6.42578125" style="846" bestFit="1" customWidth="1"/>
    <col min="2054" max="2054" width="12.42578125" style="846" bestFit="1" customWidth="1"/>
    <col min="2055" max="2055" width="8.42578125" style="846" bestFit="1" customWidth="1"/>
    <col min="2056" max="2056" width="6.85546875" style="846" customWidth="1"/>
    <col min="2057" max="2057" width="6.7109375" style="846" customWidth="1"/>
    <col min="2058" max="2058" width="6.5703125" style="846" customWidth="1"/>
    <col min="2059" max="2060" width="7" style="846" customWidth="1"/>
    <col min="2061" max="2061" width="7.5703125" style="846" bestFit="1" customWidth="1"/>
    <col min="2062" max="2062" width="8.7109375" style="846" bestFit="1" customWidth="1"/>
    <col min="2063" max="2063" width="13.140625" style="846" bestFit="1" customWidth="1"/>
    <col min="2064" max="2304" width="9.140625" style="846"/>
    <col min="2305" max="2305" width="5.140625" style="846" bestFit="1" customWidth="1"/>
    <col min="2306" max="2306" width="11.28515625" style="846" bestFit="1" customWidth="1"/>
    <col min="2307" max="2307" width="18.42578125" style="846" bestFit="1" customWidth="1"/>
    <col min="2308" max="2308" width="10.7109375" style="846" customWidth="1"/>
    <col min="2309" max="2309" width="6.42578125" style="846" bestFit="1" customWidth="1"/>
    <col min="2310" max="2310" width="12.42578125" style="846" bestFit="1" customWidth="1"/>
    <col min="2311" max="2311" width="8.42578125" style="846" bestFit="1" customWidth="1"/>
    <col min="2312" max="2312" width="6.85546875" style="846" customWidth="1"/>
    <col min="2313" max="2313" width="6.7109375" style="846" customWidth="1"/>
    <col min="2314" max="2314" width="6.5703125" style="846" customWidth="1"/>
    <col min="2315" max="2316" width="7" style="846" customWidth="1"/>
    <col min="2317" max="2317" width="7.5703125" style="846" bestFit="1" customWidth="1"/>
    <col min="2318" max="2318" width="8.7109375" style="846" bestFit="1" customWidth="1"/>
    <col min="2319" max="2319" width="13.140625" style="846" bestFit="1" customWidth="1"/>
    <col min="2320" max="2560" width="9.140625" style="846"/>
    <col min="2561" max="2561" width="5.140625" style="846" bestFit="1" customWidth="1"/>
    <col min="2562" max="2562" width="11.28515625" style="846" bestFit="1" customWidth="1"/>
    <col min="2563" max="2563" width="18.42578125" style="846" bestFit="1" customWidth="1"/>
    <col min="2564" max="2564" width="10.7109375" style="846" customWidth="1"/>
    <col min="2565" max="2565" width="6.42578125" style="846" bestFit="1" customWidth="1"/>
    <col min="2566" max="2566" width="12.42578125" style="846" bestFit="1" customWidth="1"/>
    <col min="2567" max="2567" width="8.42578125" style="846" bestFit="1" customWidth="1"/>
    <col min="2568" max="2568" width="6.85546875" style="846" customWidth="1"/>
    <col min="2569" max="2569" width="6.7109375" style="846" customWidth="1"/>
    <col min="2570" max="2570" width="6.5703125" style="846" customWidth="1"/>
    <col min="2571" max="2572" width="7" style="846" customWidth="1"/>
    <col min="2573" max="2573" width="7.5703125" style="846" bestFit="1" customWidth="1"/>
    <col min="2574" max="2574" width="8.7109375" style="846" bestFit="1" customWidth="1"/>
    <col min="2575" max="2575" width="13.140625" style="846" bestFit="1" customWidth="1"/>
    <col min="2576" max="2816" width="9.140625" style="846"/>
    <col min="2817" max="2817" width="5.140625" style="846" bestFit="1" customWidth="1"/>
    <col min="2818" max="2818" width="11.28515625" style="846" bestFit="1" customWidth="1"/>
    <col min="2819" max="2819" width="18.42578125" style="846" bestFit="1" customWidth="1"/>
    <col min="2820" max="2820" width="10.7109375" style="846" customWidth="1"/>
    <col min="2821" max="2821" width="6.42578125" style="846" bestFit="1" customWidth="1"/>
    <col min="2822" max="2822" width="12.42578125" style="846" bestFit="1" customWidth="1"/>
    <col min="2823" max="2823" width="8.42578125" style="846" bestFit="1" customWidth="1"/>
    <col min="2824" max="2824" width="6.85546875" style="846" customWidth="1"/>
    <col min="2825" max="2825" width="6.7109375" style="846" customWidth="1"/>
    <col min="2826" max="2826" width="6.5703125" style="846" customWidth="1"/>
    <col min="2827" max="2828" width="7" style="846" customWidth="1"/>
    <col min="2829" max="2829" width="7.5703125" style="846" bestFit="1" customWidth="1"/>
    <col min="2830" max="2830" width="8.7109375" style="846" bestFit="1" customWidth="1"/>
    <col min="2831" max="2831" width="13.140625" style="846" bestFit="1" customWidth="1"/>
    <col min="2832" max="3072" width="9.140625" style="846"/>
    <col min="3073" max="3073" width="5.140625" style="846" bestFit="1" customWidth="1"/>
    <col min="3074" max="3074" width="11.28515625" style="846" bestFit="1" customWidth="1"/>
    <col min="3075" max="3075" width="18.42578125" style="846" bestFit="1" customWidth="1"/>
    <col min="3076" max="3076" width="10.7109375" style="846" customWidth="1"/>
    <col min="3077" max="3077" width="6.42578125" style="846" bestFit="1" customWidth="1"/>
    <col min="3078" max="3078" width="12.42578125" style="846" bestFit="1" customWidth="1"/>
    <col min="3079" max="3079" width="8.42578125" style="846" bestFit="1" customWidth="1"/>
    <col min="3080" max="3080" width="6.85546875" style="846" customWidth="1"/>
    <col min="3081" max="3081" width="6.7109375" style="846" customWidth="1"/>
    <col min="3082" max="3082" width="6.5703125" style="846" customWidth="1"/>
    <col min="3083" max="3084" width="7" style="846" customWidth="1"/>
    <col min="3085" max="3085" width="7.5703125" style="846" bestFit="1" customWidth="1"/>
    <col min="3086" max="3086" width="8.7109375" style="846" bestFit="1" customWidth="1"/>
    <col min="3087" max="3087" width="13.140625" style="846" bestFit="1" customWidth="1"/>
    <col min="3088" max="3328" width="9.140625" style="846"/>
    <col min="3329" max="3329" width="5.140625" style="846" bestFit="1" customWidth="1"/>
    <col min="3330" max="3330" width="11.28515625" style="846" bestFit="1" customWidth="1"/>
    <col min="3331" max="3331" width="18.42578125" style="846" bestFit="1" customWidth="1"/>
    <col min="3332" max="3332" width="10.7109375" style="846" customWidth="1"/>
    <col min="3333" max="3333" width="6.42578125" style="846" bestFit="1" customWidth="1"/>
    <col min="3334" max="3334" width="12.42578125" style="846" bestFit="1" customWidth="1"/>
    <col min="3335" max="3335" width="8.42578125" style="846" bestFit="1" customWidth="1"/>
    <col min="3336" max="3336" width="6.85546875" style="846" customWidth="1"/>
    <col min="3337" max="3337" width="6.7109375" style="846" customWidth="1"/>
    <col min="3338" max="3338" width="6.5703125" style="846" customWidth="1"/>
    <col min="3339" max="3340" width="7" style="846" customWidth="1"/>
    <col min="3341" max="3341" width="7.5703125" style="846" bestFit="1" customWidth="1"/>
    <col min="3342" max="3342" width="8.7109375" style="846" bestFit="1" customWidth="1"/>
    <col min="3343" max="3343" width="13.140625" style="846" bestFit="1" customWidth="1"/>
    <col min="3344" max="3584" width="9.140625" style="846"/>
    <col min="3585" max="3585" width="5.140625" style="846" bestFit="1" customWidth="1"/>
    <col min="3586" max="3586" width="11.28515625" style="846" bestFit="1" customWidth="1"/>
    <col min="3587" max="3587" width="18.42578125" style="846" bestFit="1" customWidth="1"/>
    <col min="3588" max="3588" width="10.7109375" style="846" customWidth="1"/>
    <col min="3589" max="3589" width="6.42578125" style="846" bestFit="1" customWidth="1"/>
    <col min="3590" max="3590" width="12.42578125" style="846" bestFit="1" customWidth="1"/>
    <col min="3591" max="3591" width="8.42578125" style="846" bestFit="1" customWidth="1"/>
    <col min="3592" max="3592" width="6.85546875" style="846" customWidth="1"/>
    <col min="3593" max="3593" width="6.7109375" style="846" customWidth="1"/>
    <col min="3594" max="3594" width="6.5703125" style="846" customWidth="1"/>
    <col min="3595" max="3596" width="7" style="846" customWidth="1"/>
    <col min="3597" max="3597" width="7.5703125" style="846" bestFit="1" customWidth="1"/>
    <col min="3598" max="3598" width="8.7109375" style="846" bestFit="1" customWidth="1"/>
    <col min="3599" max="3599" width="13.140625" style="846" bestFit="1" customWidth="1"/>
    <col min="3600" max="3840" width="9.140625" style="846"/>
    <col min="3841" max="3841" width="5.140625" style="846" bestFit="1" customWidth="1"/>
    <col min="3842" max="3842" width="11.28515625" style="846" bestFit="1" customWidth="1"/>
    <col min="3843" max="3843" width="18.42578125" style="846" bestFit="1" customWidth="1"/>
    <col min="3844" max="3844" width="10.7109375" style="846" customWidth="1"/>
    <col min="3845" max="3845" width="6.42578125" style="846" bestFit="1" customWidth="1"/>
    <col min="3846" max="3846" width="12.42578125" style="846" bestFit="1" customWidth="1"/>
    <col min="3847" max="3847" width="8.42578125" style="846" bestFit="1" customWidth="1"/>
    <col min="3848" max="3848" width="6.85546875" style="846" customWidth="1"/>
    <col min="3849" max="3849" width="6.7109375" style="846" customWidth="1"/>
    <col min="3850" max="3850" width="6.5703125" style="846" customWidth="1"/>
    <col min="3851" max="3852" width="7" style="846" customWidth="1"/>
    <col min="3853" max="3853" width="7.5703125" style="846" bestFit="1" customWidth="1"/>
    <col min="3854" max="3854" width="8.7109375" style="846" bestFit="1" customWidth="1"/>
    <col min="3855" max="3855" width="13.140625" style="846" bestFit="1" customWidth="1"/>
    <col min="3856" max="4096" width="9.140625" style="846"/>
    <col min="4097" max="4097" width="5.140625" style="846" bestFit="1" customWidth="1"/>
    <col min="4098" max="4098" width="11.28515625" style="846" bestFit="1" customWidth="1"/>
    <col min="4099" max="4099" width="18.42578125" style="846" bestFit="1" customWidth="1"/>
    <col min="4100" max="4100" width="10.7109375" style="846" customWidth="1"/>
    <col min="4101" max="4101" width="6.42578125" style="846" bestFit="1" customWidth="1"/>
    <col min="4102" max="4102" width="12.42578125" style="846" bestFit="1" customWidth="1"/>
    <col min="4103" max="4103" width="8.42578125" style="846" bestFit="1" customWidth="1"/>
    <col min="4104" max="4104" width="6.85546875" style="846" customWidth="1"/>
    <col min="4105" max="4105" width="6.7109375" style="846" customWidth="1"/>
    <col min="4106" max="4106" width="6.5703125" style="846" customWidth="1"/>
    <col min="4107" max="4108" width="7" style="846" customWidth="1"/>
    <col min="4109" max="4109" width="7.5703125" style="846" bestFit="1" customWidth="1"/>
    <col min="4110" max="4110" width="8.7109375" style="846" bestFit="1" customWidth="1"/>
    <col min="4111" max="4111" width="13.140625" style="846" bestFit="1" customWidth="1"/>
    <col min="4112" max="4352" width="9.140625" style="846"/>
    <col min="4353" max="4353" width="5.140625" style="846" bestFit="1" customWidth="1"/>
    <col min="4354" max="4354" width="11.28515625" style="846" bestFit="1" customWidth="1"/>
    <col min="4355" max="4355" width="18.42578125" style="846" bestFit="1" customWidth="1"/>
    <col min="4356" max="4356" width="10.7109375" style="846" customWidth="1"/>
    <col min="4357" max="4357" width="6.42578125" style="846" bestFit="1" customWidth="1"/>
    <col min="4358" max="4358" width="12.42578125" style="846" bestFit="1" customWidth="1"/>
    <col min="4359" max="4359" width="8.42578125" style="846" bestFit="1" customWidth="1"/>
    <col min="4360" max="4360" width="6.85546875" style="846" customWidth="1"/>
    <col min="4361" max="4361" width="6.7109375" style="846" customWidth="1"/>
    <col min="4362" max="4362" width="6.5703125" style="846" customWidth="1"/>
    <col min="4363" max="4364" width="7" style="846" customWidth="1"/>
    <col min="4365" max="4365" width="7.5703125" style="846" bestFit="1" customWidth="1"/>
    <col min="4366" max="4366" width="8.7109375" style="846" bestFit="1" customWidth="1"/>
    <col min="4367" max="4367" width="13.140625" style="846" bestFit="1" customWidth="1"/>
    <col min="4368" max="4608" width="9.140625" style="846"/>
    <col min="4609" max="4609" width="5.140625" style="846" bestFit="1" customWidth="1"/>
    <col min="4610" max="4610" width="11.28515625" style="846" bestFit="1" customWidth="1"/>
    <col min="4611" max="4611" width="18.42578125" style="846" bestFit="1" customWidth="1"/>
    <col min="4612" max="4612" width="10.7109375" style="846" customWidth="1"/>
    <col min="4613" max="4613" width="6.42578125" style="846" bestFit="1" customWidth="1"/>
    <col min="4614" max="4614" width="12.42578125" style="846" bestFit="1" customWidth="1"/>
    <col min="4615" max="4615" width="8.42578125" style="846" bestFit="1" customWidth="1"/>
    <col min="4616" max="4616" width="6.85546875" style="846" customWidth="1"/>
    <col min="4617" max="4617" width="6.7109375" style="846" customWidth="1"/>
    <col min="4618" max="4618" width="6.5703125" style="846" customWidth="1"/>
    <col min="4619" max="4620" width="7" style="846" customWidth="1"/>
    <col min="4621" max="4621" width="7.5703125" style="846" bestFit="1" customWidth="1"/>
    <col min="4622" max="4622" width="8.7109375" style="846" bestFit="1" customWidth="1"/>
    <col min="4623" max="4623" width="13.140625" style="846" bestFit="1" customWidth="1"/>
    <col min="4624" max="4864" width="9.140625" style="846"/>
    <col min="4865" max="4865" width="5.140625" style="846" bestFit="1" customWidth="1"/>
    <col min="4866" max="4866" width="11.28515625" style="846" bestFit="1" customWidth="1"/>
    <col min="4867" max="4867" width="18.42578125" style="846" bestFit="1" customWidth="1"/>
    <col min="4868" max="4868" width="10.7109375" style="846" customWidth="1"/>
    <col min="4869" max="4869" width="6.42578125" style="846" bestFit="1" customWidth="1"/>
    <col min="4870" max="4870" width="12.42578125" style="846" bestFit="1" customWidth="1"/>
    <col min="4871" max="4871" width="8.42578125" style="846" bestFit="1" customWidth="1"/>
    <col min="4872" max="4872" width="6.85546875" style="846" customWidth="1"/>
    <col min="4873" max="4873" width="6.7109375" style="846" customWidth="1"/>
    <col min="4874" max="4874" width="6.5703125" style="846" customWidth="1"/>
    <col min="4875" max="4876" width="7" style="846" customWidth="1"/>
    <col min="4877" max="4877" width="7.5703125" style="846" bestFit="1" customWidth="1"/>
    <col min="4878" max="4878" width="8.7109375" style="846" bestFit="1" customWidth="1"/>
    <col min="4879" max="4879" width="13.140625" style="846" bestFit="1" customWidth="1"/>
    <col min="4880" max="5120" width="9.140625" style="846"/>
    <col min="5121" max="5121" width="5.140625" style="846" bestFit="1" customWidth="1"/>
    <col min="5122" max="5122" width="11.28515625" style="846" bestFit="1" customWidth="1"/>
    <col min="5123" max="5123" width="18.42578125" style="846" bestFit="1" customWidth="1"/>
    <col min="5124" max="5124" width="10.7109375" style="846" customWidth="1"/>
    <col min="5125" max="5125" width="6.42578125" style="846" bestFit="1" customWidth="1"/>
    <col min="5126" max="5126" width="12.42578125" style="846" bestFit="1" customWidth="1"/>
    <col min="5127" max="5127" width="8.42578125" style="846" bestFit="1" customWidth="1"/>
    <col min="5128" max="5128" width="6.85546875" style="846" customWidth="1"/>
    <col min="5129" max="5129" width="6.7109375" style="846" customWidth="1"/>
    <col min="5130" max="5130" width="6.5703125" style="846" customWidth="1"/>
    <col min="5131" max="5132" width="7" style="846" customWidth="1"/>
    <col min="5133" max="5133" width="7.5703125" style="846" bestFit="1" customWidth="1"/>
    <col min="5134" max="5134" width="8.7109375" style="846" bestFit="1" customWidth="1"/>
    <col min="5135" max="5135" width="13.140625" style="846" bestFit="1" customWidth="1"/>
    <col min="5136" max="5376" width="9.140625" style="846"/>
    <col min="5377" max="5377" width="5.140625" style="846" bestFit="1" customWidth="1"/>
    <col min="5378" max="5378" width="11.28515625" style="846" bestFit="1" customWidth="1"/>
    <col min="5379" max="5379" width="18.42578125" style="846" bestFit="1" customWidth="1"/>
    <col min="5380" max="5380" width="10.7109375" style="846" customWidth="1"/>
    <col min="5381" max="5381" width="6.42578125" style="846" bestFit="1" customWidth="1"/>
    <col min="5382" max="5382" width="12.42578125" style="846" bestFit="1" customWidth="1"/>
    <col min="5383" max="5383" width="8.42578125" style="846" bestFit="1" customWidth="1"/>
    <col min="5384" max="5384" width="6.85546875" style="846" customWidth="1"/>
    <col min="5385" max="5385" width="6.7109375" style="846" customWidth="1"/>
    <col min="5386" max="5386" width="6.5703125" style="846" customWidth="1"/>
    <col min="5387" max="5388" width="7" style="846" customWidth="1"/>
    <col min="5389" max="5389" width="7.5703125" style="846" bestFit="1" customWidth="1"/>
    <col min="5390" max="5390" width="8.7109375" style="846" bestFit="1" customWidth="1"/>
    <col min="5391" max="5391" width="13.140625" style="846" bestFit="1" customWidth="1"/>
    <col min="5392" max="5632" width="9.140625" style="846"/>
    <col min="5633" max="5633" width="5.140625" style="846" bestFit="1" customWidth="1"/>
    <col min="5634" max="5634" width="11.28515625" style="846" bestFit="1" customWidth="1"/>
    <col min="5635" max="5635" width="18.42578125" style="846" bestFit="1" customWidth="1"/>
    <col min="5636" max="5636" width="10.7109375" style="846" customWidth="1"/>
    <col min="5637" max="5637" width="6.42578125" style="846" bestFit="1" customWidth="1"/>
    <col min="5638" max="5638" width="12.42578125" style="846" bestFit="1" customWidth="1"/>
    <col min="5639" max="5639" width="8.42578125" style="846" bestFit="1" customWidth="1"/>
    <col min="5640" max="5640" width="6.85546875" style="846" customWidth="1"/>
    <col min="5641" max="5641" width="6.7109375" style="846" customWidth="1"/>
    <col min="5642" max="5642" width="6.5703125" style="846" customWidth="1"/>
    <col min="5643" max="5644" width="7" style="846" customWidth="1"/>
    <col min="5645" max="5645" width="7.5703125" style="846" bestFit="1" customWidth="1"/>
    <col min="5646" max="5646" width="8.7109375" style="846" bestFit="1" customWidth="1"/>
    <col min="5647" max="5647" width="13.140625" style="846" bestFit="1" customWidth="1"/>
    <col min="5648" max="5888" width="9.140625" style="846"/>
    <col min="5889" max="5889" width="5.140625" style="846" bestFit="1" customWidth="1"/>
    <col min="5890" max="5890" width="11.28515625" style="846" bestFit="1" customWidth="1"/>
    <col min="5891" max="5891" width="18.42578125" style="846" bestFit="1" customWidth="1"/>
    <col min="5892" max="5892" width="10.7109375" style="846" customWidth="1"/>
    <col min="5893" max="5893" width="6.42578125" style="846" bestFit="1" customWidth="1"/>
    <col min="5894" max="5894" width="12.42578125" style="846" bestFit="1" customWidth="1"/>
    <col min="5895" max="5895" width="8.42578125" style="846" bestFit="1" customWidth="1"/>
    <col min="5896" max="5896" width="6.85546875" style="846" customWidth="1"/>
    <col min="5897" max="5897" width="6.7109375" style="846" customWidth="1"/>
    <col min="5898" max="5898" width="6.5703125" style="846" customWidth="1"/>
    <col min="5899" max="5900" width="7" style="846" customWidth="1"/>
    <col min="5901" max="5901" width="7.5703125" style="846" bestFit="1" customWidth="1"/>
    <col min="5902" max="5902" width="8.7109375" style="846" bestFit="1" customWidth="1"/>
    <col min="5903" max="5903" width="13.140625" style="846" bestFit="1" customWidth="1"/>
    <col min="5904" max="6144" width="9.140625" style="846"/>
    <col min="6145" max="6145" width="5.140625" style="846" bestFit="1" customWidth="1"/>
    <col min="6146" max="6146" width="11.28515625" style="846" bestFit="1" customWidth="1"/>
    <col min="6147" max="6147" width="18.42578125" style="846" bestFit="1" customWidth="1"/>
    <col min="6148" max="6148" width="10.7109375" style="846" customWidth="1"/>
    <col min="6149" max="6149" width="6.42578125" style="846" bestFit="1" customWidth="1"/>
    <col min="6150" max="6150" width="12.42578125" style="846" bestFit="1" customWidth="1"/>
    <col min="6151" max="6151" width="8.42578125" style="846" bestFit="1" customWidth="1"/>
    <col min="6152" max="6152" width="6.85546875" style="846" customWidth="1"/>
    <col min="6153" max="6153" width="6.7109375" style="846" customWidth="1"/>
    <col min="6154" max="6154" width="6.5703125" style="846" customWidth="1"/>
    <col min="6155" max="6156" width="7" style="846" customWidth="1"/>
    <col min="6157" max="6157" width="7.5703125" style="846" bestFit="1" customWidth="1"/>
    <col min="6158" max="6158" width="8.7109375" style="846" bestFit="1" customWidth="1"/>
    <col min="6159" max="6159" width="13.140625" style="846" bestFit="1" customWidth="1"/>
    <col min="6160" max="6400" width="9.140625" style="846"/>
    <col min="6401" max="6401" width="5.140625" style="846" bestFit="1" customWidth="1"/>
    <col min="6402" max="6402" width="11.28515625" style="846" bestFit="1" customWidth="1"/>
    <col min="6403" max="6403" width="18.42578125" style="846" bestFit="1" customWidth="1"/>
    <col min="6404" max="6404" width="10.7109375" style="846" customWidth="1"/>
    <col min="6405" max="6405" width="6.42578125" style="846" bestFit="1" customWidth="1"/>
    <col min="6406" max="6406" width="12.42578125" style="846" bestFit="1" customWidth="1"/>
    <col min="6407" max="6407" width="8.42578125" style="846" bestFit="1" customWidth="1"/>
    <col min="6408" max="6408" width="6.85546875" style="846" customWidth="1"/>
    <col min="6409" max="6409" width="6.7109375" style="846" customWidth="1"/>
    <col min="6410" max="6410" width="6.5703125" style="846" customWidth="1"/>
    <col min="6411" max="6412" width="7" style="846" customWidth="1"/>
    <col min="6413" max="6413" width="7.5703125" style="846" bestFit="1" customWidth="1"/>
    <col min="6414" max="6414" width="8.7109375" style="846" bestFit="1" customWidth="1"/>
    <col min="6415" max="6415" width="13.140625" style="846" bestFit="1" customWidth="1"/>
    <col min="6416" max="6656" width="9.140625" style="846"/>
    <col min="6657" max="6657" width="5.140625" style="846" bestFit="1" customWidth="1"/>
    <col min="6658" max="6658" width="11.28515625" style="846" bestFit="1" customWidth="1"/>
    <col min="6659" max="6659" width="18.42578125" style="846" bestFit="1" customWidth="1"/>
    <col min="6660" max="6660" width="10.7109375" style="846" customWidth="1"/>
    <col min="6661" max="6661" width="6.42578125" style="846" bestFit="1" customWidth="1"/>
    <col min="6662" max="6662" width="12.42578125" style="846" bestFit="1" customWidth="1"/>
    <col min="6663" max="6663" width="8.42578125" style="846" bestFit="1" customWidth="1"/>
    <col min="6664" max="6664" width="6.85546875" style="846" customWidth="1"/>
    <col min="6665" max="6665" width="6.7109375" style="846" customWidth="1"/>
    <col min="6666" max="6666" width="6.5703125" style="846" customWidth="1"/>
    <col min="6667" max="6668" width="7" style="846" customWidth="1"/>
    <col min="6669" max="6669" width="7.5703125" style="846" bestFit="1" customWidth="1"/>
    <col min="6670" max="6670" width="8.7109375" style="846" bestFit="1" customWidth="1"/>
    <col min="6671" max="6671" width="13.140625" style="846" bestFit="1" customWidth="1"/>
    <col min="6672" max="6912" width="9.140625" style="846"/>
    <col min="6913" max="6913" width="5.140625" style="846" bestFit="1" customWidth="1"/>
    <col min="6914" max="6914" width="11.28515625" style="846" bestFit="1" customWidth="1"/>
    <col min="6915" max="6915" width="18.42578125" style="846" bestFit="1" customWidth="1"/>
    <col min="6916" max="6916" width="10.7109375" style="846" customWidth="1"/>
    <col min="6917" max="6917" width="6.42578125" style="846" bestFit="1" customWidth="1"/>
    <col min="6918" max="6918" width="12.42578125" style="846" bestFit="1" customWidth="1"/>
    <col min="6919" max="6919" width="8.42578125" style="846" bestFit="1" customWidth="1"/>
    <col min="6920" max="6920" width="6.85546875" style="846" customWidth="1"/>
    <col min="6921" max="6921" width="6.7109375" style="846" customWidth="1"/>
    <col min="6922" max="6922" width="6.5703125" style="846" customWidth="1"/>
    <col min="6923" max="6924" width="7" style="846" customWidth="1"/>
    <col min="6925" max="6925" width="7.5703125" style="846" bestFit="1" customWidth="1"/>
    <col min="6926" max="6926" width="8.7109375" style="846" bestFit="1" customWidth="1"/>
    <col min="6927" max="6927" width="13.140625" style="846" bestFit="1" customWidth="1"/>
    <col min="6928" max="7168" width="9.140625" style="846"/>
    <col min="7169" max="7169" width="5.140625" style="846" bestFit="1" customWidth="1"/>
    <col min="7170" max="7170" width="11.28515625" style="846" bestFit="1" customWidth="1"/>
    <col min="7171" max="7171" width="18.42578125" style="846" bestFit="1" customWidth="1"/>
    <col min="7172" max="7172" width="10.7109375" style="846" customWidth="1"/>
    <col min="7173" max="7173" width="6.42578125" style="846" bestFit="1" customWidth="1"/>
    <col min="7174" max="7174" width="12.42578125" style="846" bestFit="1" customWidth="1"/>
    <col min="7175" max="7175" width="8.42578125" style="846" bestFit="1" customWidth="1"/>
    <col min="7176" max="7176" width="6.85546875" style="846" customWidth="1"/>
    <col min="7177" max="7177" width="6.7109375" style="846" customWidth="1"/>
    <col min="7178" max="7178" width="6.5703125" style="846" customWidth="1"/>
    <col min="7179" max="7180" width="7" style="846" customWidth="1"/>
    <col min="7181" max="7181" width="7.5703125" style="846" bestFit="1" customWidth="1"/>
    <col min="7182" max="7182" width="8.7109375" style="846" bestFit="1" customWidth="1"/>
    <col min="7183" max="7183" width="13.140625" style="846" bestFit="1" customWidth="1"/>
    <col min="7184" max="7424" width="9.140625" style="846"/>
    <col min="7425" max="7425" width="5.140625" style="846" bestFit="1" customWidth="1"/>
    <col min="7426" max="7426" width="11.28515625" style="846" bestFit="1" customWidth="1"/>
    <col min="7427" max="7427" width="18.42578125" style="846" bestFit="1" customWidth="1"/>
    <col min="7428" max="7428" width="10.7109375" style="846" customWidth="1"/>
    <col min="7429" max="7429" width="6.42578125" style="846" bestFit="1" customWidth="1"/>
    <col min="7430" max="7430" width="12.42578125" style="846" bestFit="1" customWidth="1"/>
    <col min="7431" max="7431" width="8.42578125" style="846" bestFit="1" customWidth="1"/>
    <col min="7432" max="7432" width="6.85546875" style="846" customWidth="1"/>
    <col min="7433" max="7433" width="6.7109375" style="846" customWidth="1"/>
    <col min="7434" max="7434" width="6.5703125" style="846" customWidth="1"/>
    <col min="7435" max="7436" width="7" style="846" customWidth="1"/>
    <col min="7437" max="7437" width="7.5703125" style="846" bestFit="1" customWidth="1"/>
    <col min="7438" max="7438" width="8.7109375" style="846" bestFit="1" customWidth="1"/>
    <col min="7439" max="7439" width="13.140625" style="846" bestFit="1" customWidth="1"/>
    <col min="7440" max="7680" width="9.140625" style="846"/>
    <col min="7681" max="7681" width="5.140625" style="846" bestFit="1" customWidth="1"/>
    <col min="7682" max="7682" width="11.28515625" style="846" bestFit="1" customWidth="1"/>
    <col min="7683" max="7683" width="18.42578125" style="846" bestFit="1" customWidth="1"/>
    <col min="7684" max="7684" width="10.7109375" style="846" customWidth="1"/>
    <col min="7685" max="7685" width="6.42578125" style="846" bestFit="1" customWidth="1"/>
    <col min="7686" max="7686" width="12.42578125" style="846" bestFit="1" customWidth="1"/>
    <col min="7687" max="7687" width="8.42578125" style="846" bestFit="1" customWidth="1"/>
    <col min="7688" max="7688" width="6.85546875" style="846" customWidth="1"/>
    <col min="7689" max="7689" width="6.7109375" style="846" customWidth="1"/>
    <col min="7690" max="7690" width="6.5703125" style="846" customWidth="1"/>
    <col min="7691" max="7692" width="7" style="846" customWidth="1"/>
    <col min="7693" max="7693" width="7.5703125" style="846" bestFit="1" customWidth="1"/>
    <col min="7694" max="7694" width="8.7109375" style="846" bestFit="1" customWidth="1"/>
    <col min="7695" max="7695" width="13.140625" style="846" bestFit="1" customWidth="1"/>
    <col min="7696" max="7936" width="9.140625" style="846"/>
    <col min="7937" max="7937" width="5.140625" style="846" bestFit="1" customWidth="1"/>
    <col min="7938" max="7938" width="11.28515625" style="846" bestFit="1" customWidth="1"/>
    <col min="7939" max="7939" width="18.42578125" style="846" bestFit="1" customWidth="1"/>
    <col min="7940" max="7940" width="10.7109375" style="846" customWidth="1"/>
    <col min="7941" max="7941" width="6.42578125" style="846" bestFit="1" customWidth="1"/>
    <col min="7942" max="7942" width="12.42578125" style="846" bestFit="1" customWidth="1"/>
    <col min="7943" max="7943" width="8.42578125" style="846" bestFit="1" customWidth="1"/>
    <col min="7944" max="7944" width="6.85546875" style="846" customWidth="1"/>
    <col min="7945" max="7945" width="6.7109375" style="846" customWidth="1"/>
    <col min="7946" max="7946" width="6.5703125" style="846" customWidth="1"/>
    <col min="7947" max="7948" width="7" style="846" customWidth="1"/>
    <col min="7949" max="7949" width="7.5703125" style="846" bestFit="1" customWidth="1"/>
    <col min="7950" max="7950" width="8.7109375" style="846" bestFit="1" customWidth="1"/>
    <col min="7951" max="7951" width="13.140625" style="846" bestFit="1" customWidth="1"/>
    <col min="7952" max="8192" width="9.140625" style="846"/>
    <col min="8193" max="8193" width="5.140625" style="846" bestFit="1" customWidth="1"/>
    <col min="8194" max="8194" width="11.28515625" style="846" bestFit="1" customWidth="1"/>
    <col min="8195" max="8195" width="18.42578125" style="846" bestFit="1" customWidth="1"/>
    <col min="8196" max="8196" width="10.7109375" style="846" customWidth="1"/>
    <col min="8197" max="8197" width="6.42578125" style="846" bestFit="1" customWidth="1"/>
    <col min="8198" max="8198" width="12.42578125" style="846" bestFit="1" customWidth="1"/>
    <col min="8199" max="8199" width="8.42578125" style="846" bestFit="1" customWidth="1"/>
    <col min="8200" max="8200" width="6.85546875" style="846" customWidth="1"/>
    <col min="8201" max="8201" width="6.7109375" style="846" customWidth="1"/>
    <col min="8202" max="8202" width="6.5703125" style="846" customWidth="1"/>
    <col min="8203" max="8204" width="7" style="846" customWidth="1"/>
    <col min="8205" max="8205" width="7.5703125" style="846" bestFit="1" customWidth="1"/>
    <col min="8206" max="8206" width="8.7109375" style="846" bestFit="1" customWidth="1"/>
    <col min="8207" max="8207" width="13.140625" style="846" bestFit="1" customWidth="1"/>
    <col min="8208" max="8448" width="9.140625" style="846"/>
    <col min="8449" max="8449" width="5.140625" style="846" bestFit="1" customWidth="1"/>
    <col min="8450" max="8450" width="11.28515625" style="846" bestFit="1" customWidth="1"/>
    <col min="8451" max="8451" width="18.42578125" style="846" bestFit="1" customWidth="1"/>
    <col min="8452" max="8452" width="10.7109375" style="846" customWidth="1"/>
    <col min="8453" max="8453" width="6.42578125" style="846" bestFit="1" customWidth="1"/>
    <col min="8454" max="8454" width="12.42578125" style="846" bestFit="1" customWidth="1"/>
    <col min="8455" max="8455" width="8.42578125" style="846" bestFit="1" customWidth="1"/>
    <col min="8456" max="8456" width="6.85546875" style="846" customWidth="1"/>
    <col min="8457" max="8457" width="6.7109375" style="846" customWidth="1"/>
    <col min="8458" max="8458" width="6.5703125" style="846" customWidth="1"/>
    <col min="8459" max="8460" width="7" style="846" customWidth="1"/>
    <col min="8461" max="8461" width="7.5703125" style="846" bestFit="1" customWidth="1"/>
    <col min="8462" max="8462" width="8.7109375" style="846" bestFit="1" customWidth="1"/>
    <col min="8463" max="8463" width="13.140625" style="846" bestFit="1" customWidth="1"/>
    <col min="8464" max="8704" width="9.140625" style="846"/>
    <col min="8705" max="8705" width="5.140625" style="846" bestFit="1" customWidth="1"/>
    <col min="8706" max="8706" width="11.28515625" style="846" bestFit="1" customWidth="1"/>
    <col min="8707" max="8707" width="18.42578125" style="846" bestFit="1" customWidth="1"/>
    <col min="8708" max="8708" width="10.7109375" style="846" customWidth="1"/>
    <col min="8709" max="8709" width="6.42578125" style="846" bestFit="1" customWidth="1"/>
    <col min="8710" max="8710" width="12.42578125" style="846" bestFit="1" customWidth="1"/>
    <col min="8711" max="8711" width="8.42578125" style="846" bestFit="1" customWidth="1"/>
    <col min="8712" max="8712" width="6.85546875" style="846" customWidth="1"/>
    <col min="8713" max="8713" width="6.7109375" style="846" customWidth="1"/>
    <col min="8714" max="8714" width="6.5703125" style="846" customWidth="1"/>
    <col min="8715" max="8716" width="7" style="846" customWidth="1"/>
    <col min="8717" max="8717" width="7.5703125" style="846" bestFit="1" customWidth="1"/>
    <col min="8718" max="8718" width="8.7109375" style="846" bestFit="1" customWidth="1"/>
    <col min="8719" max="8719" width="13.140625" style="846" bestFit="1" customWidth="1"/>
    <col min="8720" max="8960" width="9.140625" style="846"/>
    <col min="8961" max="8961" width="5.140625" style="846" bestFit="1" customWidth="1"/>
    <col min="8962" max="8962" width="11.28515625" style="846" bestFit="1" customWidth="1"/>
    <col min="8963" max="8963" width="18.42578125" style="846" bestFit="1" customWidth="1"/>
    <col min="8964" max="8964" width="10.7109375" style="846" customWidth="1"/>
    <col min="8965" max="8965" width="6.42578125" style="846" bestFit="1" customWidth="1"/>
    <col min="8966" max="8966" width="12.42578125" style="846" bestFit="1" customWidth="1"/>
    <col min="8967" max="8967" width="8.42578125" style="846" bestFit="1" customWidth="1"/>
    <col min="8968" max="8968" width="6.85546875" style="846" customWidth="1"/>
    <col min="8969" max="8969" width="6.7109375" style="846" customWidth="1"/>
    <col min="8970" max="8970" width="6.5703125" style="846" customWidth="1"/>
    <col min="8971" max="8972" width="7" style="846" customWidth="1"/>
    <col min="8973" max="8973" width="7.5703125" style="846" bestFit="1" customWidth="1"/>
    <col min="8974" max="8974" width="8.7109375" style="846" bestFit="1" customWidth="1"/>
    <col min="8975" max="8975" width="13.140625" style="846" bestFit="1" customWidth="1"/>
    <col min="8976" max="9216" width="9.140625" style="846"/>
    <col min="9217" max="9217" width="5.140625" style="846" bestFit="1" customWidth="1"/>
    <col min="9218" max="9218" width="11.28515625" style="846" bestFit="1" customWidth="1"/>
    <col min="9219" max="9219" width="18.42578125" style="846" bestFit="1" customWidth="1"/>
    <col min="9220" max="9220" width="10.7109375" style="846" customWidth="1"/>
    <col min="9221" max="9221" width="6.42578125" style="846" bestFit="1" customWidth="1"/>
    <col min="9222" max="9222" width="12.42578125" style="846" bestFit="1" customWidth="1"/>
    <col min="9223" max="9223" width="8.42578125" style="846" bestFit="1" customWidth="1"/>
    <col min="9224" max="9224" width="6.85546875" style="846" customWidth="1"/>
    <col min="9225" max="9225" width="6.7109375" style="846" customWidth="1"/>
    <col min="9226" max="9226" width="6.5703125" style="846" customWidth="1"/>
    <col min="9227" max="9228" width="7" style="846" customWidth="1"/>
    <col min="9229" max="9229" width="7.5703125" style="846" bestFit="1" customWidth="1"/>
    <col min="9230" max="9230" width="8.7109375" style="846" bestFit="1" customWidth="1"/>
    <col min="9231" max="9231" width="13.140625" style="846" bestFit="1" customWidth="1"/>
    <col min="9232" max="9472" width="9.140625" style="846"/>
    <col min="9473" max="9473" width="5.140625" style="846" bestFit="1" customWidth="1"/>
    <col min="9474" max="9474" width="11.28515625" style="846" bestFit="1" customWidth="1"/>
    <col min="9475" max="9475" width="18.42578125" style="846" bestFit="1" customWidth="1"/>
    <col min="9476" max="9476" width="10.7109375" style="846" customWidth="1"/>
    <col min="9477" max="9477" width="6.42578125" style="846" bestFit="1" customWidth="1"/>
    <col min="9478" max="9478" width="12.42578125" style="846" bestFit="1" customWidth="1"/>
    <col min="9479" max="9479" width="8.42578125" style="846" bestFit="1" customWidth="1"/>
    <col min="9480" max="9480" width="6.85546875" style="846" customWidth="1"/>
    <col min="9481" max="9481" width="6.7109375" style="846" customWidth="1"/>
    <col min="9482" max="9482" width="6.5703125" style="846" customWidth="1"/>
    <col min="9483" max="9484" width="7" style="846" customWidth="1"/>
    <col min="9485" max="9485" width="7.5703125" style="846" bestFit="1" customWidth="1"/>
    <col min="9486" max="9486" width="8.7109375" style="846" bestFit="1" customWidth="1"/>
    <col min="9487" max="9487" width="13.140625" style="846" bestFit="1" customWidth="1"/>
    <col min="9488" max="9728" width="9.140625" style="846"/>
    <col min="9729" max="9729" width="5.140625" style="846" bestFit="1" customWidth="1"/>
    <col min="9730" max="9730" width="11.28515625" style="846" bestFit="1" customWidth="1"/>
    <col min="9731" max="9731" width="18.42578125" style="846" bestFit="1" customWidth="1"/>
    <col min="9732" max="9732" width="10.7109375" style="846" customWidth="1"/>
    <col min="9733" max="9733" width="6.42578125" style="846" bestFit="1" customWidth="1"/>
    <col min="9734" max="9734" width="12.42578125" style="846" bestFit="1" customWidth="1"/>
    <col min="9735" max="9735" width="8.42578125" style="846" bestFit="1" customWidth="1"/>
    <col min="9736" max="9736" width="6.85546875" style="846" customWidth="1"/>
    <col min="9737" max="9737" width="6.7109375" style="846" customWidth="1"/>
    <col min="9738" max="9738" width="6.5703125" style="846" customWidth="1"/>
    <col min="9739" max="9740" width="7" style="846" customWidth="1"/>
    <col min="9741" max="9741" width="7.5703125" style="846" bestFit="1" customWidth="1"/>
    <col min="9742" max="9742" width="8.7109375" style="846" bestFit="1" customWidth="1"/>
    <col min="9743" max="9743" width="13.140625" style="846" bestFit="1" customWidth="1"/>
    <col min="9744" max="9984" width="9.140625" style="846"/>
    <col min="9985" max="9985" width="5.140625" style="846" bestFit="1" customWidth="1"/>
    <col min="9986" max="9986" width="11.28515625" style="846" bestFit="1" customWidth="1"/>
    <col min="9987" max="9987" width="18.42578125" style="846" bestFit="1" customWidth="1"/>
    <col min="9988" max="9988" width="10.7109375" style="846" customWidth="1"/>
    <col min="9989" max="9989" width="6.42578125" style="846" bestFit="1" customWidth="1"/>
    <col min="9990" max="9990" width="12.42578125" style="846" bestFit="1" customWidth="1"/>
    <col min="9991" max="9991" width="8.42578125" style="846" bestFit="1" customWidth="1"/>
    <col min="9992" max="9992" width="6.85546875" style="846" customWidth="1"/>
    <col min="9993" max="9993" width="6.7109375" style="846" customWidth="1"/>
    <col min="9994" max="9994" width="6.5703125" style="846" customWidth="1"/>
    <col min="9995" max="9996" width="7" style="846" customWidth="1"/>
    <col min="9997" max="9997" width="7.5703125" style="846" bestFit="1" customWidth="1"/>
    <col min="9998" max="9998" width="8.7109375" style="846" bestFit="1" customWidth="1"/>
    <col min="9999" max="9999" width="13.140625" style="846" bestFit="1" customWidth="1"/>
    <col min="10000" max="10240" width="9.140625" style="846"/>
    <col min="10241" max="10241" width="5.140625" style="846" bestFit="1" customWidth="1"/>
    <col min="10242" max="10242" width="11.28515625" style="846" bestFit="1" customWidth="1"/>
    <col min="10243" max="10243" width="18.42578125" style="846" bestFit="1" customWidth="1"/>
    <col min="10244" max="10244" width="10.7109375" style="846" customWidth="1"/>
    <col min="10245" max="10245" width="6.42578125" style="846" bestFit="1" customWidth="1"/>
    <col min="10246" max="10246" width="12.42578125" style="846" bestFit="1" customWidth="1"/>
    <col min="10247" max="10247" width="8.42578125" style="846" bestFit="1" customWidth="1"/>
    <col min="10248" max="10248" width="6.85546875" style="846" customWidth="1"/>
    <col min="10249" max="10249" width="6.7109375" style="846" customWidth="1"/>
    <col min="10250" max="10250" width="6.5703125" style="846" customWidth="1"/>
    <col min="10251" max="10252" width="7" style="846" customWidth="1"/>
    <col min="10253" max="10253" width="7.5703125" style="846" bestFit="1" customWidth="1"/>
    <col min="10254" max="10254" width="8.7109375" style="846" bestFit="1" customWidth="1"/>
    <col min="10255" max="10255" width="13.140625" style="846" bestFit="1" customWidth="1"/>
    <col min="10256" max="10496" width="9.140625" style="846"/>
    <col min="10497" max="10497" width="5.140625" style="846" bestFit="1" customWidth="1"/>
    <col min="10498" max="10498" width="11.28515625" style="846" bestFit="1" customWidth="1"/>
    <col min="10499" max="10499" width="18.42578125" style="846" bestFit="1" customWidth="1"/>
    <col min="10500" max="10500" width="10.7109375" style="846" customWidth="1"/>
    <col min="10501" max="10501" width="6.42578125" style="846" bestFit="1" customWidth="1"/>
    <col min="10502" max="10502" width="12.42578125" style="846" bestFit="1" customWidth="1"/>
    <col min="10503" max="10503" width="8.42578125" style="846" bestFit="1" customWidth="1"/>
    <col min="10504" max="10504" width="6.85546875" style="846" customWidth="1"/>
    <col min="10505" max="10505" width="6.7109375" style="846" customWidth="1"/>
    <col min="10506" max="10506" width="6.5703125" style="846" customWidth="1"/>
    <col min="10507" max="10508" width="7" style="846" customWidth="1"/>
    <col min="10509" max="10509" width="7.5703125" style="846" bestFit="1" customWidth="1"/>
    <col min="10510" max="10510" width="8.7109375" style="846" bestFit="1" customWidth="1"/>
    <col min="10511" max="10511" width="13.140625" style="846" bestFit="1" customWidth="1"/>
    <col min="10512" max="10752" width="9.140625" style="846"/>
    <col min="10753" max="10753" width="5.140625" style="846" bestFit="1" customWidth="1"/>
    <col min="10754" max="10754" width="11.28515625" style="846" bestFit="1" customWidth="1"/>
    <col min="10755" max="10755" width="18.42578125" style="846" bestFit="1" customWidth="1"/>
    <col min="10756" max="10756" width="10.7109375" style="846" customWidth="1"/>
    <col min="10757" max="10757" width="6.42578125" style="846" bestFit="1" customWidth="1"/>
    <col min="10758" max="10758" width="12.42578125" style="846" bestFit="1" customWidth="1"/>
    <col min="10759" max="10759" width="8.42578125" style="846" bestFit="1" customWidth="1"/>
    <col min="10760" max="10760" width="6.85546875" style="846" customWidth="1"/>
    <col min="10761" max="10761" width="6.7109375" style="846" customWidth="1"/>
    <col min="10762" max="10762" width="6.5703125" style="846" customWidth="1"/>
    <col min="10763" max="10764" width="7" style="846" customWidth="1"/>
    <col min="10765" max="10765" width="7.5703125" style="846" bestFit="1" customWidth="1"/>
    <col min="10766" max="10766" width="8.7109375" style="846" bestFit="1" customWidth="1"/>
    <col min="10767" max="10767" width="13.140625" style="846" bestFit="1" customWidth="1"/>
    <col min="10768" max="11008" width="9.140625" style="846"/>
    <col min="11009" max="11009" width="5.140625" style="846" bestFit="1" customWidth="1"/>
    <col min="11010" max="11010" width="11.28515625" style="846" bestFit="1" customWidth="1"/>
    <col min="11011" max="11011" width="18.42578125" style="846" bestFit="1" customWidth="1"/>
    <col min="11012" max="11012" width="10.7109375" style="846" customWidth="1"/>
    <col min="11013" max="11013" width="6.42578125" style="846" bestFit="1" customWidth="1"/>
    <col min="11014" max="11014" width="12.42578125" style="846" bestFit="1" customWidth="1"/>
    <col min="11015" max="11015" width="8.42578125" style="846" bestFit="1" customWidth="1"/>
    <col min="11016" max="11016" width="6.85546875" style="846" customWidth="1"/>
    <col min="11017" max="11017" width="6.7109375" style="846" customWidth="1"/>
    <col min="11018" max="11018" width="6.5703125" style="846" customWidth="1"/>
    <col min="11019" max="11020" width="7" style="846" customWidth="1"/>
    <col min="11021" max="11021" width="7.5703125" style="846" bestFit="1" customWidth="1"/>
    <col min="11022" max="11022" width="8.7109375" style="846" bestFit="1" customWidth="1"/>
    <col min="11023" max="11023" width="13.140625" style="846" bestFit="1" customWidth="1"/>
    <col min="11024" max="11264" width="9.140625" style="846"/>
    <col min="11265" max="11265" width="5.140625" style="846" bestFit="1" customWidth="1"/>
    <col min="11266" max="11266" width="11.28515625" style="846" bestFit="1" customWidth="1"/>
    <col min="11267" max="11267" width="18.42578125" style="846" bestFit="1" customWidth="1"/>
    <col min="11268" max="11268" width="10.7109375" style="846" customWidth="1"/>
    <col min="11269" max="11269" width="6.42578125" style="846" bestFit="1" customWidth="1"/>
    <col min="11270" max="11270" width="12.42578125" style="846" bestFit="1" customWidth="1"/>
    <col min="11271" max="11271" width="8.42578125" style="846" bestFit="1" customWidth="1"/>
    <col min="11272" max="11272" width="6.85546875" style="846" customWidth="1"/>
    <col min="11273" max="11273" width="6.7109375" style="846" customWidth="1"/>
    <col min="11274" max="11274" width="6.5703125" style="846" customWidth="1"/>
    <col min="11275" max="11276" width="7" style="846" customWidth="1"/>
    <col min="11277" max="11277" width="7.5703125" style="846" bestFit="1" customWidth="1"/>
    <col min="11278" max="11278" width="8.7109375" style="846" bestFit="1" customWidth="1"/>
    <col min="11279" max="11279" width="13.140625" style="846" bestFit="1" customWidth="1"/>
    <col min="11280" max="11520" width="9.140625" style="846"/>
    <col min="11521" max="11521" width="5.140625" style="846" bestFit="1" customWidth="1"/>
    <col min="11522" max="11522" width="11.28515625" style="846" bestFit="1" customWidth="1"/>
    <col min="11523" max="11523" width="18.42578125" style="846" bestFit="1" customWidth="1"/>
    <col min="11524" max="11524" width="10.7109375" style="846" customWidth="1"/>
    <col min="11525" max="11525" width="6.42578125" style="846" bestFit="1" customWidth="1"/>
    <col min="11526" max="11526" width="12.42578125" style="846" bestFit="1" customWidth="1"/>
    <col min="11527" max="11527" width="8.42578125" style="846" bestFit="1" customWidth="1"/>
    <col min="11528" max="11528" width="6.85546875" style="846" customWidth="1"/>
    <col min="11529" max="11529" width="6.7109375" style="846" customWidth="1"/>
    <col min="11530" max="11530" width="6.5703125" style="846" customWidth="1"/>
    <col min="11531" max="11532" width="7" style="846" customWidth="1"/>
    <col min="11533" max="11533" width="7.5703125" style="846" bestFit="1" customWidth="1"/>
    <col min="11534" max="11534" width="8.7109375" style="846" bestFit="1" customWidth="1"/>
    <col min="11535" max="11535" width="13.140625" style="846" bestFit="1" customWidth="1"/>
    <col min="11536" max="11776" width="9.140625" style="846"/>
    <col min="11777" max="11777" width="5.140625" style="846" bestFit="1" customWidth="1"/>
    <col min="11778" max="11778" width="11.28515625" style="846" bestFit="1" customWidth="1"/>
    <col min="11779" max="11779" width="18.42578125" style="846" bestFit="1" customWidth="1"/>
    <col min="11780" max="11780" width="10.7109375" style="846" customWidth="1"/>
    <col min="11781" max="11781" width="6.42578125" style="846" bestFit="1" customWidth="1"/>
    <col min="11782" max="11782" width="12.42578125" style="846" bestFit="1" customWidth="1"/>
    <col min="11783" max="11783" width="8.42578125" style="846" bestFit="1" customWidth="1"/>
    <col min="11784" max="11784" width="6.85546875" style="846" customWidth="1"/>
    <col min="11785" max="11785" width="6.7109375" style="846" customWidth="1"/>
    <col min="11786" max="11786" width="6.5703125" style="846" customWidth="1"/>
    <col min="11787" max="11788" width="7" style="846" customWidth="1"/>
    <col min="11789" max="11789" width="7.5703125" style="846" bestFit="1" customWidth="1"/>
    <col min="11790" max="11790" width="8.7109375" style="846" bestFit="1" customWidth="1"/>
    <col min="11791" max="11791" width="13.140625" style="846" bestFit="1" customWidth="1"/>
    <col min="11792" max="12032" width="9.140625" style="846"/>
    <col min="12033" max="12033" width="5.140625" style="846" bestFit="1" customWidth="1"/>
    <col min="12034" max="12034" width="11.28515625" style="846" bestFit="1" customWidth="1"/>
    <col min="12035" max="12035" width="18.42578125" style="846" bestFit="1" customWidth="1"/>
    <col min="12036" max="12036" width="10.7109375" style="846" customWidth="1"/>
    <col min="12037" max="12037" width="6.42578125" style="846" bestFit="1" customWidth="1"/>
    <col min="12038" max="12038" width="12.42578125" style="846" bestFit="1" customWidth="1"/>
    <col min="12039" max="12039" width="8.42578125" style="846" bestFit="1" customWidth="1"/>
    <col min="12040" max="12040" width="6.85546875" style="846" customWidth="1"/>
    <col min="12041" max="12041" width="6.7109375" style="846" customWidth="1"/>
    <col min="12042" max="12042" width="6.5703125" style="846" customWidth="1"/>
    <col min="12043" max="12044" width="7" style="846" customWidth="1"/>
    <col min="12045" max="12045" width="7.5703125" style="846" bestFit="1" customWidth="1"/>
    <col min="12046" max="12046" width="8.7109375" style="846" bestFit="1" customWidth="1"/>
    <col min="12047" max="12047" width="13.140625" style="846" bestFit="1" customWidth="1"/>
    <col min="12048" max="12288" width="9.140625" style="846"/>
    <col min="12289" max="12289" width="5.140625" style="846" bestFit="1" customWidth="1"/>
    <col min="12290" max="12290" width="11.28515625" style="846" bestFit="1" customWidth="1"/>
    <col min="12291" max="12291" width="18.42578125" style="846" bestFit="1" customWidth="1"/>
    <col min="12292" max="12292" width="10.7109375" style="846" customWidth="1"/>
    <col min="12293" max="12293" width="6.42578125" style="846" bestFit="1" customWidth="1"/>
    <col min="12294" max="12294" width="12.42578125" style="846" bestFit="1" customWidth="1"/>
    <col min="12295" max="12295" width="8.42578125" style="846" bestFit="1" customWidth="1"/>
    <col min="12296" max="12296" width="6.85546875" style="846" customWidth="1"/>
    <col min="12297" max="12297" width="6.7109375" style="846" customWidth="1"/>
    <col min="12298" max="12298" width="6.5703125" style="846" customWidth="1"/>
    <col min="12299" max="12300" width="7" style="846" customWidth="1"/>
    <col min="12301" max="12301" width="7.5703125" style="846" bestFit="1" customWidth="1"/>
    <col min="12302" max="12302" width="8.7109375" style="846" bestFit="1" customWidth="1"/>
    <col min="12303" max="12303" width="13.140625" style="846" bestFit="1" customWidth="1"/>
    <col min="12304" max="12544" width="9.140625" style="846"/>
    <col min="12545" max="12545" width="5.140625" style="846" bestFit="1" customWidth="1"/>
    <col min="12546" max="12546" width="11.28515625" style="846" bestFit="1" customWidth="1"/>
    <col min="12547" max="12547" width="18.42578125" style="846" bestFit="1" customWidth="1"/>
    <col min="12548" max="12548" width="10.7109375" style="846" customWidth="1"/>
    <col min="12549" max="12549" width="6.42578125" style="846" bestFit="1" customWidth="1"/>
    <col min="12550" max="12550" width="12.42578125" style="846" bestFit="1" customWidth="1"/>
    <col min="12551" max="12551" width="8.42578125" style="846" bestFit="1" customWidth="1"/>
    <col min="12552" max="12552" width="6.85546875" style="846" customWidth="1"/>
    <col min="12553" max="12553" width="6.7109375" style="846" customWidth="1"/>
    <col min="12554" max="12554" width="6.5703125" style="846" customWidth="1"/>
    <col min="12555" max="12556" width="7" style="846" customWidth="1"/>
    <col min="12557" max="12557" width="7.5703125" style="846" bestFit="1" customWidth="1"/>
    <col min="12558" max="12558" width="8.7109375" style="846" bestFit="1" customWidth="1"/>
    <col min="12559" max="12559" width="13.140625" style="846" bestFit="1" customWidth="1"/>
    <col min="12560" max="12800" width="9.140625" style="846"/>
    <col min="12801" max="12801" width="5.140625" style="846" bestFit="1" customWidth="1"/>
    <col min="12802" max="12802" width="11.28515625" style="846" bestFit="1" customWidth="1"/>
    <col min="12803" max="12803" width="18.42578125" style="846" bestFit="1" customWidth="1"/>
    <col min="12804" max="12804" width="10.7109375" style="846" customWidth="1"/>
    <col min="12805" max="12805" width="6.42578125" style="846" bestFit="1" customWidth="1"/>
    <col min="12806" max="12806" width="12.42578125" style="846" bestFit="1" customWidth="1"/>
    <col min="12807" max="12807" width="8.42578125" style="846" bestFit="1" customWidth="1"/>
    <col min="12808" max="12808" width="6.85546875" style="846" customWidth="1"/>
    <col min="12809" max="12809" width="6.7109375" style="846" customWidth="1"/>
    <col min="12810" max="12810" width="6.5703125" style="846" customWidth="1"/>
    <col min="12811" max="12812" width="7" style="846" customWidth="1"/>
    <col min="12813" max="12813" width="7.5703125" style="846" bestFit="1" customWidth="1"/>
    <col min="12814" max="12814" width="8.7109375" style="846" bestFit="1" customWidth="1"/>
    <col min="12815" max="12815" width="13.140625" style="846" bestFit="1" customWidth="1"/>
    <col min="12816" max="13056" width="9.140625" style="846"/>
    <col min="13057" max="13057" width="5.140625" style="846" bestFit="1" customWidth="1"/>
    <col min="13058" max="13058" width="11.28515625" style="846" bestFit="1" customWidth="1"/>
    <col min="13059" max="13059" width="18.42578125" style="846" bestFit="1" customWidth="1"/>
    <col min="13060" max="13060" width="10.7109375" style="846" customWidth="1"/>
    <col min="13061" max="13061" width="6.42578125" style="846" bestFit="1" customWidth="1"/>
    <col min="13062" max="13062" width="12.42578125" style="846" bestFit="1" customWidth="1"/>
    <col min="13063" max="13063" width="8.42578125" style="846" bestFit="1" customWidth="1"/>
    <col min="13064" max="13064" width="6.85546875" style="846" customWidth="1"/>
    <col min="13065" max="13065" width="6.7109375" style="846" customWidth="1"/>
    <col min="13066" max="13066" width="6.5703125" style="846" customWidth="1"/>
    <col min="13067" max="13068" width="7" style="846" customWidth="1"/>
    <col min="13069" max="13069" width="7.5703125" style="846" bestFit="1" customWidth="1"/>
    <col min="13070" max="13070" width="8.7109375" style="846" bestFit="1" customWidth="1"/>
    <col min="13071" max="13071" width="13.140625" style="846" bestFit="1" customWidth="1"/>
    <col min="13072" max="13312" width="9.140625" style="846"/>
    <col min="13313" max="13313" width="5.140625" style="846" bestFit="1" customWidth="1"/>
    <col min="13314" max="13314" width="11.28515625" style="846" bestFit="1" customWidth="1"/>
    <col min="13315" max="13315" width="18.42578125" style="846" bestFit="1" customWidth="1"/>
    <col min="13316" max="13316" width="10.7109375" style="846" customWidth="1"/>
    <col min="13317" max="13317" width="6.42578125" style="846" bestFit="1" customWidth="1"/>
    <col min="13318" max="13318" width="12.42578125" style="846" bestFit="1" customWidth="1"/>
    <col min="13319" max="13319" width="8.42578125" style="846" bestFit="1" customWidth="1"/>
    <col min="13320" max="13320" width="6.85546875" style="846" customWidth="1"/>
    <col min="13321" max="13321" width="6.7109375" style="846" customWidth="1"/>
    <col min="13322" max="13322" width="6.5703125" style="846" customWidth="1"/>
    <col min="13323" max="13324" width="7" style="846" customWidth="1"/>
    <col min="13325" max="13325" width="7.5703125" style="846" bestFit="1" customWidth="1"/>
    <col min="13326" max="13326" width="8.7109375" style="846" bestFit="1" customWidth="1"/>
    <col min="13327" max="13327" width="13.140625" style="846" bestFit="1" customWidth="1"/>
    <col min="13328" max="13568" width="9.140625" style="846"/>
    <col min="13569" max="13569" width="5.140625" style="846" bestFit="1" customWidth="1"/>
    <col min="13570" max="13570" width="11.28515625" style="846" bestFit="1" customWidth="1"/>
    <col min="13571" max="13571" width="18.42578125" style="846" bestFit="1" customWidth="1"/>
    <col min="13572" max="13572" width="10.7109375" style="846" customWidth="1"/>
    <col min="13573" max="13573" width="6.42578125" style="846" bestFit="1" customWidth="1"/>
    <col min="13574" max="13574" width="12.42578125" style="846" bestFit="1" customWidth="1"/>
    <col min="13575" max="13575" width="8.42578125" style="846" bestFit="1" customWidth="1"/>
    <col min="13576" max="13576" width="6.85546875" style="846" customWidth="1"/>
    <col min="13577" max="13577" width="6.7109375" style="846" customWidth="1"/>
    <col min="13578" max="13578" width="6.5703125" style="846" customWidth="1"/>
    <col min="13579" max="13580" width="7" style="846" customWidth="1"/>
    <col min="13581" max="13581" width="7.5703125" style="846" bestFit="1" customWidth="1"/>
    <col min="13582" max="13582" width="8.7109375" style="846" bestFit="1" customWidth="1"/>
    <col min="13583" max="13583" width="13.140625" style="846" bestFit="1" customWidth="1"/>
    <col min="13584" max="13824" width="9.140625" style="846"/>
    <col min="13825" max="13825" width="5.140625" style="846" bestFit="1" customWidth="1"/>
    <col min="13826" max="13826" width="11.28515625" style="846" bestFit="1" customWidth="1"/>
    <col min="13827" max="13827" width="18.42578125" style="846" bestFit="1" customWidth="1"/>
    <col min="13828" max="13828" width="10.7109375" style="846" customWidth="1"/>
    <col min="13829" max="13829" width="6.42578125" style="846" bestFit="1" customWidth="1"/>
    <col min="13830" max="13830" width="12.42578125" style="846" bestFit="1" customWidth="1"/>
    <col min="13831" max="13831" width="8.42578125" style="846" bestFit="1" customWidth="1"/>
    <col min="13832" max="13832" width="6.85546875" style="846" customWidth="1"/>
    <col min="13833" max="13833" width="6.7109375" style="846" customWidth="1"/>
    <col min="13834" max="13834" width="6.5703125" style="846" customWidth="1"/>
    <col min="13835" max="13836" width="7" style="846" customWidth="1"/>
    <col min="13837" max="13837" width="7.5703125" style="846" bestFit="1" customWidth="1"/>
    <col min="13838" max="13838" width="8.7109375" style="846" bestFit="1" customWidth="1"/>
    <col min="13839" max="13839" width="13.140625" style="846" bestFit="1" customWidth="1"/>
    <col min="13840" max="14080" width="9.140625" style="846"/>
    <col min="14081" max="14081" width="5.140625" style="846" bestFit="1" customWidth="1"/>
    <col min="14082" max="14082" width="11.28515625" style="846" bestFit="1" customWidth="1"/>
    <col min="14083" max="14083" width="18.42578125" style="846" bestFit="1" customWidth="1"/>
    <col min="14084" max="14084" width="10.7109375" style="846" customWidth="1"/>
    <col min="14085" max="14085" width="6.42578125" style="846" bestFit="1" customWidth="1"/>
    <col min="14086" max="14086" width="12.42578125" style="846" bestFit="1" customWidth="1"/>
    <col min="14087" max="14087" width="8.42578125" style="846" bestFit="1" customWidth="1"/>
    <col min="14088" max="14088" width="6.85546875" style="846" customWidth="1"/>
    <col min="14089" max="14089" width="6.7109375" style="846" customWidth="1"/>
    <col min="14090" max="14090" width="6.5703125" style="846" customWidth="1"/>
    <col min="14091" max="14092" width="7" style="846" customWidth="1"/>
    <col min="14093" max="14093" width="7.5703125" style="846" bestFit="1" customWidth="1"/>
    <col min="14094" max="14094" width="8.7109375" style="846" bestFit="1" customWidth="1"/>
    <col min="14095" max="14095" width="13.140625" style="846" bestFit="1" customWidth="1"/>
    <col min="14096" max="14336" width="9.140625" style="846"/>
    <col min="14337" max="14337" width="5.140625" style="846" bestFit="1" customWidth="1"/>
    <col min="14338" max="14338" width="11.28515625" style="846" bestFit="1" customWidth="1"/>
    <col min="14339" max="14339" width="18.42578125" style="846" bestFit="1" customWidth="1"/>
    <col min="14340" max="14340" width="10.7109375" style="846" customWidth="1"/>
    <col min="14341" max="14341" width="6.42578125" style="846" bestFit="1" customWidth="1"/>
    <col min="14342" max="14342" width="12.42578125" style="846" bestFit="1" customWidth="1"/>
    <col min="14343" max="14343" width="8.42578125" style="846" bestFit="1" customWidth="1"/>
    <col min="14344" max="14344" width="6.85546875" style="846" customWidth="1"/>
    <col min="14345" max="14345" width="6.7109375" style="846" customWidth="1"/>
    <col min="14346" max="14346" width="6.5703125" style="846" customWidth="1"/>
    <col min="14347" max="14348" width="7" style="846" customWidth="1"/>
    <col min="14349" max="14349" width="7.5703125" style="846" bestFit="1" customWidth="1"/>
    <col min="14350" max="14350" width="8.7109375" style="846" bestFit="1" customWidth="1"/>
    <col min="14351" max="14351" width="13.140625" style="846" bestFit="1" customWidth="1"/>
    <col min="14352" max="14592" width="9.140625" style="846"/>
    <col min="14593" max="14593" width="5.140625" style="846" bestFit="1" customWidth="1"/>
    <col min="14594" max="14594" width="11.28515625" style="846" bestFit="1" customWidth="1"/>
    <col min="14595" max="14595" width="18.42578125" style="846" bestFit="1" customWidth="1"/>
    <col min="14596" max="14596" width="10.7109375" style="846" customWidth="1"/>
    <col min="14597" max="14597" width="6.42578125" style="846" bestFit="1" customWidth="1"/>
    <col min="14598" max="14598" width="12.42578125" style="846" bestFit="1" customWidth="1"/>
    <col min="14599" max="14599" width="8.42578125" style="846" bestFit="1" customWidth="1"/>
    <col min="14600" max="14600" width="6.85546875" style="846" customWidth="1"/>
    <col min="14601" max="14601" width="6.7109375" style="846" customWidth="1"/>
    <col min="14602" max="14602" width="6.5703125" style="846" customWidth="1"/>
    <col min="14603" max="14604" width="7" style="846" customWidth="1"/>
    <col min="14605" max="14605" width="7.5703125" style="846" bestFit="1" customWidth="1"/>
    <col min="14606" max="14606" width="8.7109375" style="846" bestFit="1" customWidth="1"/>
    <col min="14607" max="14607" width="13.140625" style="846" bestFit="1" customWidth="1"/>
    <col min="14608" max="14848" width="9.140625" style="846"/>
    <col min="14849" max="14849" width="5.140625" style="846" bestFit="1" customWidth="1"/>
    <col min="14850" max="14850" width="11.28515625" style="846" bestFit="1" customWidth="1"/>
    <col min="14851" max="14851" width="18.42578125" style="846" bestFit="1" customWidth="1"/>
    <col min="14852" max="14852" width="10.7109375" style="846" customWidth="1"/>
    <col min="14853" max="14853" width="6.42578125" style="846" bestFit="1" customWidth="1"/>
    <col min="14854" max="14854" width="12.42578125" style="846" bestFit="1" customWidth="1"/>
    <col min="14855" max="14855" width="8.42578125" style="846" bestFit="1" customWidth="1"/>
    <col min="14856" max="14856" width="6.85546875" style="846" customWidth="1"/>
    <col min="14857" max="14857" width="6.7109375" style="846" customWidth="1"/>
    <col min="14858" max="14858" width="6.5703125" style="846" customWidth="1"/>
    <col min="14859" max="14860" width="7" style="846" customWidth="1"/>
    <col min="14861" max="14861" width="7.5703125" style="846" bestFit="1" customWidth="1"/>
    <col min="14862" max="14862" width="8.7109375" style="846" bestFit="1" customWidth="1"/>
    <col min="14863" max="14863" width="13.140625" style="846" bestFit="1" customWidth="1"/>
    <col min="14864" max="15104" width="9.140625" style="846"/>
    <col min="15105" max="15105" width="5.140625" style="846" bestFit="1" customWidth="1"/>
    <col min="15106" max="15106" width="11.28515625" style="846" bestFit="1" customWidth="1"/>
    <col min="15107" max="15107" width="18.42578125" style="846" bestFit="1" customWidth="1"/>
    <col min="15108" max="15108" width="10.7109375" style="846" customWidth="1"/>
    <col min="15109" max="15109" width="6.42578125" style="846" bestFit="1" customWidth="1"/>
    <col min="15110" max="15110" width="12.42578125" style="846" bestFit="1" customWidth="1"/>
    <col min="15111" max="15111" width="8.42578125" style="846" bestFit="1" customWidth="1"/>
    <col min="15112" max="15112" width="6.85546875" style="846" customWidth="1"/>
    <col min="15113" max="15113" width="6.7109375" style="846" customWidth="1"/>
    <col min="15114" max="15114" width="6.5703125" style="846" customWidth="1"/>
    <col min="15115" max="15116" width="7" style="846" customWidth="1"/>
    <col min="15117" max="15117" width="7.5703125" style="846" bestFit="1" customWidth="1"/>
    <col min="15118" max="15118" width="8.7109375" style="846" bestFit="1" customWidth="1"/>
    <col min="15119" max="15119" width="13.140625" style="846" bestFit="1" customWidth="1"/>
    <col min="15120" max="15360" width="9.140625" style="846"/>
    <col min="15361" max="15361" width="5.140625" style="846" bestFit="1" customWidth="1"/>
    <col min="15362" max="15362" width="11.28515625" style="846" bestFit="1" customWidth="1"/>
    <col min="15363" max="15363" width="18.42578125" style="846" bestFit="1" customWidth="1"/>
    <col min="15364" max="15364" width="10.7109375" style="846" customWidth="1"/>
    <col min="15365" max="15365" width="6.42578125" style="846" bestFit="1" customWidth="1"/>
    <col min="15366" max="15366" width="12.42578125" style="846" bestFit="1" customWidth="1"/>
    <col min="15367" max="15367" width="8.42578125" style="846" bestFit="1" customWidth="1"/>
    <col min="15368" max="15368" width="6.85546875" style="846" customWidth="1"/>
    <col min="15369" max="15369" width="6.7109375" style="846" customWidth="1"/>
    <col min="15370" max="15370" width="6.5703125" style="846" customWidth="1"/>
    <col min="15371" max="15372" width="7" style="846" customWidth="1"/>
    <col min="15373" max="15373" width="7.5703125" style="846" bestFit="1" customWidth="1"/>
    <col min="15374" max="15374" width="8.7109375" style="846" bestFit="1" customWidth="1"/>
    <col min="15375" max="15375" width="13.140625" style="846" bestFit="1" customWidth="1"/>
    <col min="15376" max="15616" width="9.140625" style="846"/>
    <col min="15617" max="15617" width="5.140625" style="846" bestFit="1" customWidth="1"/>
    <col min="15618" max="15618" width="11.28515625" style="846" bestFit="1" customWidth="1"/>
    <col min="15619" max="15619" width="18.42578125" style="846" bestFit="1" customWidth="1"/>
    <col min="15620" max="15620" width="10.7109375" style="846" customWidth="1"/>
    <col min="15621" max="15621" width="6.42578125" style="846" bestFit="1" customWidth="1"/>
    <col min="15622" max="15622" width="12.42578125" style="846" bestFit="1" customWidth="1"/>
    <col min="15623" max="15623" width="8.42578125" style="846" bestFit="1" customWidth="1"/>
    <col min="15624" max="15624" width="6.85546875" style="846" customWidth="1"/>
    <col min="15625" max="15625" width="6.7109375" style="846" customWidth="1"/>
    <col min="15626" max="15626" width="6.5703125" style="846" customWidth="1"/>
    <col min="15627" max="15628" width="7" style="846" customWidth="1"/>
    <col min="15629" max="15629" width="7.5703125" style="846" bestFit="1" customWidth="1"/>
    <col min="15630" max="15630" width="8.7109375" style="846" bestFit="1" customWidth="1"/>
    <col min="15631" max="15631" width="13.140625" style="846" bestFit="1" customWidth="1"/>
    <col min="15632" max="15872" width="9.140625" style="846"/>
    <col min="15873" max="15873" width="5.140625" style="846" bestFit="1" customWidth="1"/>
    <col min="15874" max="15874" width="11.28515625" style="846" bestFit="1" customWidth="1"/>
    <col min="15875" max="15875" width="18.42578125" style="846" bestFit="1" customWidth="1"/>
    <col min="15876" max="15876" width="10.7109375" style="846" customWidth="1"/>
    <col min="15877" max="15877" width="6.42578125" style="846" bestFit="1" customWidth="1"/>
    <col min="15878" max="15878" width="12.42578125" style="846" bestFit="1" customWidth="1"/>
    <col min="15879" max="15879" width="8.42578125" style="846" bestFit="1" customWidth="1"/>
    <col min="15880" max="15880" width="6.85546875" style="846" customWidth="1"/>
    <col min="15881" max="15881" width="6.7109375" style="846" customWidth="1"/>
    <col min="15882" max="15882" width="6.5703125" style="846" customWidth="1"/>
    <col min="15883" max="15884" width="7" style="846" customWidth="1"/>
    <col min="15885" max="15885" width="7.5703125" style="846" bestFit="1" customWidth="1"/>
    <col min="15886" max="15886" width="8.7109375" style="846" bestFit="1" customWidth="1"/>
    <col min="15887" max="15887" width="13.140625" style="846" bestFit="1" customWidth="1"/>
    <col min="15888" max="16128" width="9.140625" style="846"/>
    <col min="16129" max="16129" width="5.140625" style="846" bestFit="1" customWidth="1"/>
    <col min="16130" max="16130" width="11.28515625" style="846" bestFit="1" customWidth="1"/>
    <col min="16131" max="16131" width="18.42578125" style="846" bestFit="1" customWidth="1"/>
    <col min="16132" max="16132" width="10.7109375" style="846" customWidth="1"/>
    <col min="16133" max="16133" width="6.42578125" style="846" bestFit="1" customWidth="1"/>
    <col min="16134" max="16134" width="12.42578125" style="846" bestFit="1" customWidth="1"/>
    <col min="16135" max="16135" width="8.42578125" style="846" bestFit="1" customWidth="1"/>
    <col min="16136" max="16136" width="6.85546875" style="846" customWidth="1"/>
    <col min="16137" max="16137" width="6.7109375" style="846" customWidth="1"/>
    <col min="16138" max="16138" width="6.5703125" style="846" customWidth="1"/>
    <col min="16139" max="16140" width="7" style="846" customWidth="1"/>
    <col min="16141" max="16141" width="7.5703125" style="846" bestFit="1" customWidth="1"/>
    <col min="16142" max="16142" width="8.7109375" style="846" bestFit="1" customWidth="1"/>
    <col min="16143" max="16143" width="13.140625" style="846" bestFit="1" customWidth="1"/>
    <col min="16144" max="16384" width="9.140625" style="846"/>
  </cols>
  <sheetData>
    <row r="1" spans="1:16" s="844" customFormat="1">
      <c r="A1" s="1608" t="s">
        <v>18</v>
      </c>
      <c r="B1" s="1608"/>
      <c r="C1" s="1608"/>
      <c r="D1" s="1608"/>
      <c r="E1" s="1608"/>
      <c r="F1" s="842"/>
      <c r="G1" s="843"/>
      <c r="I1" s="1609" t="s">
        <v>19</v>
      </c>
      <c r="J1" s="1609"/>
      <c r="K1" s="1609"/>
      <c r="L1" s="1609"/>
      <c r="M1" s="1609"/>
      <c r="N1" s="1609"/>
      <c r="O1" s="1609"/>
    </row>
    <row r="2" spans="1:16">
      <c r="A2" s="1609" t="s">
        <v>20</v>
      </c>
      <c r="B2" s="1609"/>
      <c r="C2" s="1609"/>
      <c r="D2" s="1609"/>
      <c r="E2" s="1609"/>
      <c r="G2" s="845"/>
      <c r="I2" s="1607" t="s">
        <v>21</v>
      </c>
      <c r="J2" s="1607"/>
      <c r="K2" s="1607"/>
      <c r="L2" s="1607"/>
      <c r="M2" s="1607"/>
      <c r="N2" s="1607"/>
      <c r="O2" s="1607"/>
    </row>
    <row r="3" spans="1:16">
      <c r="C3" s="843"/>
      <c r="D3" s="843"/>
      <c r="E3" s="847"/>
      <c r="F3" s="847"/>
      <c r="G3" s="845"/>
      <c r="J3" s="845"/>
      <c r="K3" s="845"/>
      <c r="L3" s="845"/>
      <c r="M3" s="845"/>
    </row>
    <row r="4" spans="1:16">
      <c r="G4" s="845"/>
      <c r="I4" s="1601" t="s">
        <v>379</v>
      </c>
      <c r="J4" s="1601"/>
      <c r="K4" s="1601"/>
      <c r="L4" s="1601"/>
      <c r="M4" s="1601"/>
      <c r="N4" s="1601"/>
      <c r="O4" s="1601"/>
    </row>
    <row r="5" spans="1:16">
      <c r="A5" s="1607" t="s">
        <v>0</v>
      </c>
      <c r="B5" s="1607"/>
      <c r="C5" s="1607"/>
      <c r="D5" s="1607"/>
      <c r="E5" s="1607"/>
      <c r="F5" s="1607"/>
      <c r="G5" s="1607"/>
      <c r="H5" s="1607"/>
      <c r="I5" s="1607"/>
      <c r="J5" s="1607"/>
      <c r="K5" s="1607"/>
      <c r="L5" s="1607"/>
      <c r="M5" s="1607"/>
      <c r="N5" s="1607"/>
      <c r="O5" s="1607"/>
      <c r="P5" s="842"/>
    </row>
    <row r="6" spans="1:16">
      <c r="A6" s="1604" t="s">
        <v>289</v>
      </c>
      <c r="B6" s="1604"/>
      <c r="C6" s="1604"/>
      <c r="D6" s="1604"/>
      <c r="E6" s="1604"/>
      <c r="F6" s="1604"/>
      <c r="G6" s="1604"/>
      <c r="H6" s="1604"/>
      <c r="I6" s="1604"/>
      <c r="J6" s="1604"/>
      <c r="K6" s="1604"/>
      <c r="L6" s="1604"/>
      <c r="M6" s="1604"/>
      <c r="N6" s="1604"/>
      <c r="O6" s="1604"/>
      <c r="P6" s="842"/>
    </row>
    <row r="7" spans="1:16">
      <c r="A7" s="1604" t="s">
        <v>1603</v>
      </c>
      <c r="B7" s="1604"/>
      <c r="C7" s="1604"/>
      <c r="D7" s="1604"/>
      <c r="E7" s="1604"/>
      <c r="F7" s="1604"/>
      <c r="G7" s="1604"/>
      <c r="H7" s="1604"/>
      <c r="I7" s="1604"/>
      <c r="J7" s="1604"/>
      <c r="K7" s="1604"/>
      <c r="L7" s="1604"/>
      <c r="M7" s="1604"/>
      <c r="N7" s="1604"/>
      <c r="O7" s="1604"/>
      <c r="P7" s="842"/>
    </row>
    <row r="8" spans="1:16">
      <c r="A8" s="1604" t="s">
        <v>1604</v>
      </c>
      <c r="B8" s="1604"/>
      <c r="C8" s="1604"/>
      <c r="D8" s="1604"/>
      <c r="E8" s="1604"/>
      <c r="F8" s="1604"/>
      <c r="G8" s="1604"/>
      <c r="H8" s="1604"/>
      <c r="I8" s="1604"/>
      <c r="J8" s="1604"/>
      <c r="K8" s="1604"/>
      <c r="L8" s="1604"/>
      <c r="M8" s="1604"/>
      <c r="N8" s="1604"/>
      <c r="O8" s="1604"/>
      <c r="P8" s="842"/>
    </row>
    <row r="9" spans="1:16" s="847" customFormat="1">
      <c r="A9" s="1600" t="s">
        <v>1</v>
      </c>
      <c r="B9" s="1600" t="s">
        <v>2</v>
      </c>
      <c r="C9" s="1600" t="s">
        <v>3</v>
      </c>
      <c r="D9" s="1600"/>
      <c r="E9" s="1600" t="s">
        <v>4</v>
      </c>
      <c r="F9" s="1600" t="s">
        <v>5</v>
      </c>
      <c r="G9" s="1605" t="s">
        <v>1605</v>
      </c>
      <c r="H9" s="1606" t="s">
        <v>6</v>
      </c>
      <c r="I9" s="1606"/>
      <c r="J9" s="1606"/>
      <c r="K9" s="1606"/>
      <c r="L9" s="1606"/>
      <c r="M9" s="1600" t="s">
        <v>7</v>
      </c>
      <c r="N9" s="1600" t="s">
        <v>8</v>
      </c>
      <c r="O9" s="1600" t="s">
        <v>9</v>
      </c>
      <c r="P9" s="1385" t="s">
        <v>104</v>
      </c>
    </row>
    <row r="10" spans="1:16" s="844" customFormat="1">
      <c r="A10" s="1600"/>
      <c r="B10" s="1600"/>
      <c r="C10" s="1600"/>
      <c r="D10" s="1600"/>
      <c r="E10" s="1600"/>
      <c r="F10" s="1600"/>
      <c r="G10" s="1600"/>
      <c r="H10" s="848" t="s">
        <v>10</v>
      </c>
      <c r="I10" s="848" t="s">
        <v>11</v>
      </c>
      <c r="J10" s="848" t="s">
        <v>12</v>
      </c>
      <c r="K10" s="848" t="s">
        <v>13</v>
      </c>
      <c r="L10" s="848" t="s">
        <v>14</v>
      </c>
      <c r="M10" s="1600"/>
      <c r="N10" s="1600"/>
      <c r="O10" s="1600"/>
      <c r="P10" s="1385"/>
    </row>
    <row r="11" spans="1:16" s="988" customFormat="1" ht="15.75">
      <c r="A11" s="987">
        <v>1</v>
      </c>
      <c r="B11" s="1162">
        <v>111317001</v>
      </c>
      <c r="C11" s="1163" t="s">
        <v>1606</v>
      </c>
      <c r="D11" s="1163" t="s">
        <v>1102</v>
      </c>
      <c r="E11" s="1163" t="s">
        <v>17</v>
      </c>
      <c r="F11" s="1164">
        <v>36289</v>
      </c>
      <c r="G11" s="987" t="s">
        <v>16</v>
      </c>
      <c r="H11" s="987">
        <v>20</v>
      </c>
      <c r="I11" s="987">
        <v>16</v>
      </c>
      <c r="J11" s="987">
        <v>17</v>
      </c>
      <c r="K11" s="987">
        <v>24</v>
      </c>
      <c r="L11" s="987">
        <v>7</v>
      </c>
      <c r="M11" s="987">
        <f>SUM(H11:L11)</f>
        <v>84</v>
      </c>
      <c r="N11" s="987" t="str">
        <f>IF(M11&gt;=90,"Xuất sắc",IF(M11&gt;=80,"Tốt",IF(M11&gt;=65,"Khá",IF(M11&gt;=50,"Trung bình",IF(M11&gt;=35,"Yếu","Kém")))))</f>
        <v>Tốt</v>
      </c>
      <c r="O11" s="1165"/>
      <c r="P11" s="988" t="s">
        <v>1607</v>
      </c>
    </row>
    <row r="12" spans="1:16" s="858" customFormat="1" ht="15.75">
      <c r="A12" s="849">
        <v>2</v>
      </c>
      <c r="B12" s="852">
        <v>111317005</v>
      </c>
      <c r="C12" s="853" t="s">
        <v>1608</v>
      </c>
      <c r="D12" s="853" t="s">
        <v>137</v>
      </c>
      <c r="E12" s="854" t="s">
        <v>15</v>
      </c>
      <c r="F12" s="855">
        <v>36287</v>
      </c>
      <c r="G12" s="849" t="s">
        <v>16</v>
      </c>
      <c r="H12" s="849">
        <v>18</v>
      </c>
      <c r="I12" s="849">
        <v>22</v>
      </c>
      <c r="J12" s="856">
        <v>14</v>
      </c>
      <c r="K12" s="856">
        <v>16</v>
      </c>
      <c r="L12" s="856">
        <v>8</v>
      </c>
      <c r="M12" s="849">
        <f t="shared" ref="M12:M71" si="0">SUM(H12:L12)</f>
        <v>78</v>
      </c>
      <c r="N12" s="849" t="str">
        <f t="shared" ref="N12:N71" si="1">IF(M12&gt;=90,"Xuất sắc",IF(M12&gt;=80,"Tốt",IF(M12&gt;=65,"Khá",IF(M12&gt;=50,"Trung bình",IF(M12&gt;=35,"Yếu","Kém")))))</f>
        <v>Khá</v>
      </c>
      <c r="O12" s="857"/>
    </row>
    <row r="13" spans="1:16" s="858" customFormat="1" ht="15.75">
      <c r="A13" s="849">
        <v>3</v>
      </c>
      <c r="B13" s="852">
        <v>111317008</v>
      </c>
      <c r="C13" s="853" t="s">
        <v>1609</v>
      </c>
      <c r="D13" s="853" t="s">
        <v>410</v>
      </c>
      <c r="E13" s="854" t="s">
        <v>17</v>
      </c>
      <c r="F13" s="855" t="s">
        <v>1610</v>
      </c>
      <c r="G13" s="849" t="s">
        <v>16</v>
      </c>
      <c r="H13" s="849">
        <v>20</v>
      </c>
      <c r="I13" s="849">
        <v>19</v>
      </c>
      <c r="J13" s="856">
        <v>16</v>
      </c>
      <c r="K13" s="856">
        <v>19</v>
      </c>
      <c r="L13" s="856">
        <v>8</v>
      </c>
      <c r="M13" s="849">
        <f t="shared" si="0"/>
        <v>82</v>
      </c>
      <c r="N13" s="849" t="str">
        <f t="shared" si="1"/>
        <v>Tốt</v>
      </c>
      <c r="O13" s="859"/>
      <c r="P13" s="858" t="s">
        <v>1611</v>
      </c>
    </row>
    <row r="14" spans="1:16" s="858" customFormat="1">
      <c r="A14" s="849" t="s">
        <v>36</v>
      </c>
      <c r="B14" s="852">
        <v>111317105</v>
      </c>
      <c r="C14" s="853" t="s">
        <v>1023</v>
      </c>
      <c r="D14" s="853" t="s">
        <v>1612</v>
      </c>
      <c r="E14" s="854" t="s">
        <v>17</v>
      </c>
      <c r="F14" s="852" t="s">
        <v>1613</v>
      </c>
      <c r="G14" s="849" t="s">
        <v>16</v>
      </c>
      <c r="H14" s="849">
        <v>20</v>
      </c>
      <c r="I14" s="849">
        <v>22</v>
      </c>
      <c r="J14" s="856">
        <v>14</v>
      </c>
      <c r="K14" s="856">
        <v>16</v>
      </c>
      <c r="L14" s="856">
        <v>0</v>
      </c>
      <c r="M14" s="849">
        <f t="shared" si="0"/>
        <v>72</v>
      </c>
      <c r="N14" s="849" t="str">
        <f t="shared" si="1"/>
        <v>Khá</v>
      </c>
      <c r="O14" s="856"/>
      <c r="P14" s="858" t="s">
        <v>1614</v>
      </c>
    </row>
    <row r="15" spans="1:16" s="858" customFormat="1">
      <c r="A15" s="849">
        <v>5</v>
      </c>
      <c r="B15" s="852">
        <v>111317013</v>
      </c>
      <c r="C15" s="853" t="s">
        <v>1615</v>
      </c>
      <c r="D15" s="853" t="s">
        <v>1616</v>
      </c>
      <c r="E15" s="854" t="s">
        <v>17</v>
      </c>
      <c r="F15" s="852" t="s">
        <v>1617</v>
      </c>
      <c r="G15" s="849" t="s">
        <v>16</v>
      </c>
      <c r="H15" s="849">
        <v>16</v>
      </c>
      <c r="I15" s="849">
        <v>22</v>
      </c>
      <c r="J15" s="856">
        <v>14</v>
      </c>
      <c r="K15" s="856">
        <v>16</v>
      </c>
      <c r="L15" s="856">
        <v>8</v>
      </c>
      <c r="M15" s="849">
        <f t="shared" si="0"/>
        <v>76</v>
      </c>
      <c r="N15" s="849" t="str">
        <f t="shared" si="1"/>
        <v>Khá</v>
      </c>
      <c r="O15" s="856"/>
    </row>
    <row r="16" spans="1:16" s="858" customFormat="1">
      <c r="A16" s="849" t="s">
        <v>1618</v>
      </c>
      <c r="B16" s="852">
        <v>111317012</v>
      </c>
      <c r="C16" s="853" t="s">
        <v>1619</v>
      </c>
      <c r="D16" s="853" t="s">
        <v>1620</v>
      </c>
      <c r="E16" s="854" t="s">
        <v>15</v>
      </c>
      <c r="F16" s="855">
        <v>35863</v>
      </c>
      <c r="G16" s="849" t="s">
        <v>16</v>
      </c>
      <c r="H16" s="849">
        <v>18</v>
      </c>
      <c r="I16" s="849">
        <v>22</v>
      </c>
      <c r="J16" s="856">
        <v>16</v>
      </c>
      <c r="K16" s="856">
        <v>22</v>
      </c>
      <c r="L16" s="856">
        <v>0</v>
      </c>
      <c r="M16" s="849">
        <f t="shared" si="0"/>
        <v>78</v>
      </c>
      <c r="N16" s="849" t="str">
        <f>IF(M16&gt;=90,"Xuất sắc",IF(M16&gt;=80,"Tốt",IF(M16&gt;=65,"Khá",IF(M16&gt;=50,"Trung bình",IF(M16&gt;=35,"Yếu","Kém")))))</f>
        <v>Khá</v>
      </c>
      <c r="O16" s="856"/>
      <c r="P16" s="858" t="s">
        <v>1621</v>
      </c>
    </row>
    <row r="17" spans="1:16" s="858" customFormat="1">
      <c r="A17" s="849">
        <v>7</v>
      </c>
      <c r="B17" s="852">
        <v>111317106</v>
      </c>
      <c r="C17" s="853" t="s">
        <v>1622</v>
      </c>
      <c r="D17" s="853" t="s">
        <v>23</v>
      </c>
      <c r="E17" s="854" t="s">
        <v>17</v>
      </c>
      <c r="F17" s="852" t="s">
        <v>1623</v>
      </c>
      <c r="G17" s="849" t="s">
        <v>16</v>
      </c>
      <c r="H17" s="849">
        <v>18</v>
      </c>
      <c r="I17" s="849">
        <v>22</v>
      </c>
      <c r="J17" s="856">
        <v>14</v>
      </c>
      <c r="K17" s="856">
        <v>16</v>
      </c>
      <c r="L17" s="856">
        <v>8</v>
      </c>
      <c r="M17" s="849">
        <f t="shared" si="0"/>
        <v>78</v>
      </c>
      <c r="N17" s="849" t="str">
        <f t="shared" si="1"/>
        <v>Khá</v>
      </c>
      <c r="O17" s="856"/>
      <c r="P17" s="858" t="s">
        <v>1624</v>
      </c>
    </row>
    <row r="18" spans="1:16" s="858" customFormat="1">
      <c r="A18" s="849">
        <v>8</v>
      </c>
      <c r="B18" s="852">
        <v>111317107</v>
      </c>
      <c r="C18" s="853" t="s">
        <v>83</v>
      </c>
      <c r="D18" s="853" t="s">
        <v>23</v>
      </c>
      <c r="E18" s="854" t="s">
        <v>17</v>
      </c>
      <c r="F18" s="855">
        <v>36193</v>
      </c>
      <c r="G18" s="849" t="s">
        <v>16</v>
      </c>
      <c r="H18" s="849">
        <v>17</v>
      </c>
      <c r="I18" s="849">
        <v>19</v>
      </c>
      <c r="J18" s="856">
        <v>14</v>
      </c>
      <c r="K18" s="856">
        <v>16</v>
      </c>
      <c r="L18" s="856">
        <v>10</v>
      </c>
      <c r="M18" s="849">
        <f t="shared" si="0"/>
        <v>76</v>
      </c>
      <c r="N18" s="849" t="str">
        <f t="shared" si="1"/>
        <v>Khá</v>
      </c>
      <c r="O18" s="860"/>
    </row>
    <row r="19" spans="1:16" s="858" customFormat="1">
      <c r="A19" s="849">
        <v>10</v>
      </c>
      <c r="B19" s="852">
        <v>111317015</v>
      </c>
      <c r="C19" s="853" t="s">
        <v>885</v>
      </c>
      <c r="D19" s="853" t="s">
        <v>23</v>
      </c>
      <c r="E19" s="854" t="s">
        <v>17</v>
      </c>
      <c r="F19" s="855">
        <v>36474</v>
      </c>
      <c r="G19" s="849" t="s">
        <v>16</v>
      </c>
      <c r="H19" s="849">
        <v>20</v>
      </c>
      <c r="I19" s="849">
        <v>22</v>
      </c>
      <c r="J19" s="856">
        <v>14</v>
      </c>
      <c r="K19" s="856">
        <v>16</v>
      </c>
      <c r="L19" s="856">
        <v>8</v>
      </c>
      <c r="M19" s="861">
        <f t="shared" si="0"/>
        <v>80</v>
      </c>
      <c r="N19" s="861" t="str">
        <f>IF(M19&gt;=90,"Xuất sắc",IF(M19&gt;=80,"Tốt",IF(M19&gt;=65,"Khá",IF(M19&gt;=50,"Trung bình",IF(M19&gt;=35,"Yếu","Kém")))))</f>
        <v>Tốt</v>
      </c>
      <c r="O19" s="856" t="s">
        <v>29</v>
      </c>
      <c r="P19" s="858" t="s">
        <v>1625</v>
      </c>
    </row>
    <row r="20" spans="1:16" s="1" customFormat="1" ht="18" customHeight="1">
      <c r="A20" s="987">
        <v>10</v>
      </c>
      <c r="B20" s="1166">
        <v>111317014</v>
      </c>
      <c r="C20" s="1167" t="s">
        <v>1626</v>
      </c>
      <c r="D20" s="1167" t="s">
        <v>23</v>
      </c>
      <c r="E20" s="1168" t="s">
        <v>15</v>
      </c>
      <c r="F20" s="1169">
        <v>36077</v>
      </c>
      <c r="G20" s="987" t="s">
        <v>16</v>
      </c>
      <c r="H20" s="987">
        <v>20</v>
      </c>
      <c r="I20" s="987">
        <v>22</v>
      </c>
      <c r="J20" s="983">
        <v>10</v>
      </c>
      <c r="K20" s="983">
        <v>22</v>
      </c>
      <c r="L20" s="983">
        <v>6</v>
      </c>
      <c r="M20" s="1170">
        <f t="shared" si="0"/>
        <v>80</v>
      </c>
      <c r="N20" s="1170" t="str">
        <f t="shared" si="1"/>
        <v>Tốt</v>
      </c>
      <c r="O20" s="984" t="s">
        <v>51</v>
      </c>
      <c r="P20" s="1" t="s">
        <v>1627</v>
      </c>
    </row>
    <row r="21" spans="1:16" s="1617" customFormat="1">
      <c r="A21" s="1610">
        <v>11</v>
      </c>
      <c r="B21" s="1611">
        <v>111317150</v>
      </c>
      <c r="C21" s="1612" t="s">
        <v>1628</v>
      </c>
      <c r="D21" s="1612" t="s">
        <v>976</v>
      </c>
      <c r="E21" s="1612" t="s">
        <v>15</v>
      </c>
      <c r="F21" s="1613" t="s">
        <v>1629</v>
      </c>
      <c r="G21" s="1614" t="s">
        <v>16</v>
      </c>
      <c r="H21" s="1614">
        <v>20</v>
      </c>
      <c r="I21" s="1614">
        <v>22</v>
      </c>
      <c r="J21" s="1614">
        <v>12</v>
      </c>
      <c r="K21" s="1614">
        <v>20</v>
      </c>
      <c r="L21" s="1614">
        <v>10</v>
      </c>
      <c r="M21" s="1615">
        <f t="shared" si="0"/>
        <v>84</v>
      </c>
      <c r="N21" s="1615" t="str">
        <f t="shared" si="1"/>
        <v>Tốt</v>
      </c>
      <c r="O21" s="1616" t="s">
        <v>50</v>
      </c>
      <c r="P21" s="1617" t="s">
        <v>36</v>
      </c>
    </row>
    <row r="22" spans="1:16" s="1176" customFormat="1">
      <c r="A22" s="987">
        <v>12</v>
      </c>
      <c r="B22" s="1171">
        <v>111317009</v>
      </c>
      <c r="C22" s="1172" t="s">
        <v>768</v>
      </c>
      <c r="D22" s="1172" t="s">
        <v>1502</v>
      </c>
      <c r="E22" s="1172" t="s">
        <v>15</v>
      </c>
      <c r="F22" s="1173" t="s">
        <v>1630</v>
      </c>
      <c r="G22" s="1174" t="s">
        <v>16</v>
      </c>
      <c r="H22" s="1174">
        <v>20</v>
      </c>
      <c r="I22" s="1174">
        <v>22</v>
      </c>
      <c r="J22" s="1174">
        <v>12</v>
      </c>
      <c r="K22" s="1174">
        <v>16</v>
      </c>
      <c r="L22" s="1174">
        <v>10</v>
      </c>
      <c r="M22" s="1174">
        <f t="shared" si="0"/>
        <v>80</v>
      </c>
      <c r="N22" s="1174" t="str">
        <f t="shared" si="1"/>
        <v>Tốt</v>
      </c>
      <c r="O22" s="1175"/>
      <c r="P22" s="1176" t="s">
        <v>1631</v>
      </c>
    </row>
    <row r="23" spans="1:16" s="1623" customFormat="1">
      <c r="A23" s="1610">
        <v>13</v>
      </c>
      <c r="B23" s="1618">
        <v>111317017</v>
      </c>
      <c r="C23" s="1619" t="s">
        <v>1089</v>
      </c>
      <c r="D23" s="1619" t="s">
        <v>1044</v>
      </c>
      <c r="E23" s="1620" t="s">
        <v>15</v>
      </c>
      <c r="F23" s="1621">
        <v>35918</v>
      </c>
      <c r="G23" s="1610" t="s">
        <v>16</v>
      </c>
      <c r="H23" s="1610">
        <v>20</v>
      </c>
      <c r="I23" s="1610">
        <v>22</v>
      </c>
      <c r="J23" s="1622">
        <v>10</v>
      </c>
      <c r="K23" s="1622">
        <v>16</v>
      </c>
      <c r="L23" s="1622">
        <v>5</v>
      </c>
      <c r="M23" s="1610">
        <f t="shared" si="0"/>
        <v>73</v>
      </c>
      <c r="N23" s="1610" t="str">
        <f t="shared" si="1"/>
        <v>Khá</v>
      </c>
      <c r="O23" s="1622"/>
      <c r="P23" s="1623" t="s">
        <v>1632</v>
      </c>
    </row>
    <row r="24" spans="1:16" s="867" customFormat="1">
      <c r="A24" s="849">
        <v>14</v>
      </c>
      <c r="B24" s="862">
        <v>111317018</v>
      </c>
      <c r="C24" s="863" t="s">
        <v>1633</v>
      </c>
      <c r="D24" s="863" t="s">
        <v>1365</v>
      </c>
      <c r="E24" s="863" t="s">
        <v>15</v>
      </c>
      <c r="F24" s="864" t="s">
        <v>1634</v>
      </c>
      <c r="G24" s="865" t="s">
        <v>16</v>
      </c>
      <c r="H24" s="865">
        <v>20</v>
      </c>
      <c r="I24" s="865">
        <v>19</v>
      </c>
      <c r="J24" s="865">
        <v>16</v>
      </c>
      <c r="K24" s="865">
        <v>16</v>
      </c>
      <c r="L24" s="865">
        <v>5</v>
      </c>
      <c r="M24" s="865">
        <f t="shared" si="0"/>
        <v>76</v>
      </c>
      <c r="N24" s="865" t="str">
        <f t="shared" si="1"/>
        <v>Khá</v>
      </c>
      <c r="O24" s="866"/>
      <c r="P24" s="867" t="s">
        <v>1625</v>
      </c>
    </row>
    <row r="25" spans="1:16" s="858" customFormat="1">
      <c r="A25" s="849">
        <v>15</v>
      </c>
      <c r="B25" s="852">
        <v>111317110</v>
      </c>
      <c r="C25" s="853" t="s">
        <v>1635</v>
      </c>
      <c r="D25" s="853" t="s">
        <v>27</v>
      </c>
      <c r="E25" s="854" t="s">
        <v>17</v>
      </c>
      <c r="F25" s="852" t="s">
        <v>1636</v>
      </c>
      <c r="G25" s="849" t="s">
        <v>16</v>
      </c>
      <c r="H25" s="849">
        <v>18</v>
      </c>
      <c r="I25" s="849">
        <v>22</v>
      </c>
      <c r="J25" s="856">
        <v>14</v>
      </c>
      <c r="K25" s="856">
        <v>16</v>
      </c>
      <c r="L25" s="856">
        <v>8</v>
      </c>
      <c r="M25" s="849">
        <f t="shared" si="0"/>
        <v>78</v>
      </c>
      <c r="N25" s="865" t="str">
        <f t="shared" si="1"/>
        <v>Khá</v>
      </c>
      <c r="O25" s="860"/>
    </row>
    <row r="26" spans="1:16" s="1" customFormat="1" ht="25.5">
      <c r="A26" s="987">
        <v>16</v>
      </c>
      <c r="B26" s="1166">
        <v>111317019</v>
      </c>
      <c r="C26" s="1167" t="s">
        <v>1637</v>
      </c>
      <c r="D26" s="1167" t="s">
        <v>432</v>
      </c>
      <c r="E26" s="1168" t="s">
        <v>17</v>
      </c>
      <c r="F26" s="1166" t="s">
        <v>1638</v>
      </c>
      <c r="G26" s="987" t="s">
        <v>16</v>
      </c>
      <c r="H26" s="987">
        <v>18</v>
      </c>
      <c r="I26" s="987">
        <v>22</v>
      </c>
      <c r="J26" s="983">
        <v>20</v>
      </c>
      <c r="K26" s="983">
        <v>19</v>
      </c>
      <c r="L26" s="983">
        <v>10</v>
      </c>
      <c r="M26" s="987">
        <f t="shared" si="0"/>
        <v>89</v>
      </c>
      <c r="N26" s="1174" t="str">
        <f t="shared" si="1"/>
        <v>Tốt</v>
      </c>
      <c r="O26" s="984" t="s">
        <v>1998</v>
      </c>
      <c r="P26" s="1" t="s">
        <v>1639</v>
      </c>
    </row>
    <row r="27" spans="1:16" s="858" customFormat="1" ht="20.25" customHeight="1">
      <c r="A27" s="849">
        <v>17</v>
      </c>
      <c r="B27" s="852">
        <v>111317021</v>
      </c>
      <c r="C27" s="853" t="s">
        <v>1640</v>
      </c>
      <c r="D27" s="853" t="s">
        <v>1467</v>
      </c>
      <c r="E27" s="854" t="s">
        <v>15</v>
      </c>
      <c r="F27" s="852" t="s">
        <v>1641</v>
      </c>
      <c r="G27" s="849" t="s">
        <v>16</v>
      </c>
      <c r="H27" s="849">
        <v>20</v>
      </c>
      <c r="I27" s="849">
        <v>22</v>
      </c>
      <c r="J27" s="856">
        <v>14</v>
      </c>
      <c r="K27" s="856">
        <v>16</v>
      </c>
      <c r="L27" s="856">
        <v>8</v>
      </c>
      <c r="M27" s="849">
        <f t="shared" si="0"/>
        <v>80</v>
      </c>
      <c r="N27" s="849" t="str">
        <f t="shared" si="1"/>
        <v>Tốt</v>
      </c>
      <c r="O27" s="860"/>
      <c r="P27" s="858" t="s">
        <v>1642</v>
      </c>
    </row>
    <row r="28" spans="1:16" s="858" customFormat="1">
      <c r="A28" s="849">
        <v>18</v>
      </c>
      <c r="B28" s="852">
        <v>111317113</v>
      </c>
      <c r="C28" s="853" t="s">
        <v>56</v>
      </c>
      <c r="D28" s="853" t="s">
        <v>28</v>
      </c>
      <c r="E28" s="854" t="s">
        <v>17</v>
      </c>
      <c r="F28" s="855">
        <v>36382</v>
      </c>
      <c r="G28" s="849" t="s">
        <v>16</v>
      </c>
      <c r="H28" s="865">
        <v>18</v>
      </c>
      <c r="I28" s="865">
        <v>16</v>
      </c>
      <c r="J28" s="865">
        <v>16</v>
      </c>
      <c r="K28" s="865">
        <v>16</v>
      </c>
      <c r="L28" s="865">
        <v>0</v>
      </c>
      <c r="M28" s="849">
        <f t="shared" si="0"/>
        <v>66</v>
      </c>
      <c r="N28" s="849" t="str">
        <f t="shared" si="1"/>
        <v>Khá</v>
      </c>
      <c r="O28" s="856"/>
      <c r="P28" s="858" t="s">
        <v>36</v>
      </c>
    </row>
    <row r="29" spans="1:16" s="858" customFormat="1" ht="14.25" customHeight="1">
      <c r="A29" s="849" t="s">
        <v>36</v>
      </c>
      <c r="B29" s="852">
        <v>111317028</v>
      </c>
      <c r="C29" s="853" t="s">
        <v>1643</v>
      </c>
      <c r="D29" s="853" t="s">
        <v>28</v>
      </c>
      <c r="E29" s="854" t="s">
        <v>17</v>
      </c>
      <c r="F29" s="855" t="s">
        <v>1644</v>
      </c>
      <c r="G29" s="849" t="s">
        <v>16</v>
      </c>
      <c r="H29" s="849">
        <v>16</v>
      </c>
      <c r="I29" s="849">
        <v>19</v>
      </c>
      <c r="J29" s="856">
        <v>14</v>
      </c>
      <c r="K29" s="856">
        <v>16</v>
      </c>
      <c r="L29" s="856">
        <v>0</v>
      </c>
      <c r="M29" s="849">
        <f t="shared" si="0"/>
        <v>65</v>
      </c>
      <c r="N29" s="849" t="str">
        <f t="shared" si="1"/>
        <v>Khá</v>
      </c>
      <c r="O29" s="856" t="s">
        <v>1645</v>
      </c>
      <c r="P29" s="858" t="s">
        <v>1646</v>
      </c>
    </row>
    <row r="30" spans="1:16" s="858" customFormat="1">
      <c r="A30" s="849">
        <v>20</v>
      </c>
      <c r="B30" s="852">
        <v>111317033</v>
      </c>
      <c r="C30" s="853" t="s">
        <v>141</v>
      </c>
      <c r="D30" s="853" t="s">
        <v>1647</v>
      </c>
      <c r="E30" s="854" t="s">
        <v>17</v>
      </c>
      <c r="F30" s="855">
        <v>36441</v>
      </c>
      <c r="G30" s="849" t="s">
        <v>16</v>
      </c>
      <c r="H30" s="849">
        <v>18</v>
      </c>
      <c r="I30" s="849">
        <v>19</v>
      </c>
      <c r="J30" s="856">
        <v>14</v>
      </c>
      <c r="K30" s="856">
        <v>16</v>
      </c>
      <c r="L30" s="856">
        <v>0</v>
      </c>
      <c r="M30" s="849">
        <f t="shared" si="0"/>
        <v>67</v>
      </c>
      <c r="N30" s="849" t="str">
        <f t="shared" si="1"/>
        <v>Khá</v>
      </c>
      <c r="O30" s="860"/>
    </row>
    <row r="31" spans="1:16" s="858" customFormat="1">
      <c r="A31" s="849">
        <v>21</v>
      </c>
      <c r="B31" s="852">
        <v>111317115</v>
      </c>
      <c r="C31" s="853" t="s">
        <v>265</v>
      </c>
      <c r="D31" s="853" t="s">
        <v>178</v>
      </c>
      <c r="E31" s="854" t="s">
        <v>17</v>
      </c>
      <c r="F31" s="855">
        <v>36287</v>
      </c>
      <c r="G31" s="849" t="s">
        <v>16</v>
      </c>
      <c r="H31" s="849">
        <v>18</v>
      </c>
      <c r="I31" s="849">
        <v>22</v>
      </c>
      <c r="J31" s="856">
        <v>17</v>
      </c>
      <c r="K31" s="856">
        <v>20</v>
      </c>
      <c r="L31" s="856">
        <v>2</v>
      </c>
      <c r="M31" s="849">
        <f t="shared" si="0"/>
        <v>79</v>
      </c>
      <c r="N31" s="849" t="str">
        <f t="shared" si="1"/>
        <v>Khá</v>
      </c>
      <c r="O31" s="860"/>
    </row>
    <row r="32" spans="1:16" s="867" customFormat="1" ht="14.25" customHeight="1">
      <c r="A32" s="849">
        <v>22</v>
      </c>
      <c r="B32" s="862">
        <v>111317035</v>
      </c>
      <c r="C32" s="863" t="s">
        <v>1648</v>
      </c>
      <c r="D32" s="863" t="s">
        <v>627</v>
      </c>
      <c r="E32" s="863" t="s">
        <v>17</v>
      </c>
      <c r="F32" s="862" t="s">
        <v>1649</v>
      </c>
      <c r="G32" s="865" t="s">
        <v>16</v>
      </c>
      <c r="H32" s="865">
        <v>18</v>
      </c>
      <c r="I32" s="865">
        <v>22</v>
      </c>
      <c r="J32" s="865">
        <v>16</v>
      </c>
      <c r="K32" s="865">
        <v>16</v>
      </c>
      <c r="L32" s="865">
        <v>4</v>
      </c>
      <c r="M32" s="865">
        <f t="shared" si="0"/>
        <v>76</v>
      </c>
      <c r="N32" s="865" t="str">
        <f t="shared" si="1"/>
        <v>Khá</v>
      </c>
      <c r="O32" s="865"/>
    </row>
    <row r="33" spans="1:16" s="858" customFormat="1" ht="13.5" customHeight="1">
      <c r="A33" s="849">
        <v>23</v>
      </c>
      <c r="B33" s="852">
        <v>111317036</v>
      </c>
      <c r="C33" s="853" t="s">
        <v>1650</v>
      </c>
      <c r="D33" s="853" t="s">
        <v>1651</v>
      </c>
      <c r="E33" s="854" t="s">
        <v>15</v>
      </c>
      <c r="F33" s="868">
        <v>36322</v>
      </c>
      <c r="G33" s="849" t="s">
        <v>16</v>
      </c>
      <c r="H33" s="849">
        <v>20</v>
      </c>
      <c r="I33" s="849">
        <v>23</v>
      </c>
      <c r="J33" s="856">
        <v>16</v>
      </c>
      <c r="K33" s="856">
        <v>16</v>
      </c>
      <c r="L33" s="856">
        <v>0</v>
      </c>
      <c r="M33" s="849">
        <f t="shared" si="0"/>
        <v>75</v>
      </c>
      <c r="N33" s="849" t="str">
        <f t="shared" si="1"/>
        <v>Khá</v>
      </c>
      <c r="O33" s="860"/>
    </row>
    <row r="34" spans="1:16" s="844" customFormat="1">
      <c r="A34" s="869">
        <v>24</v>
      </c>
      <c r="B34" s="870">
        <v>111317040</v>
      </c>
      <c r="C34" s="871" t="s">
        <v>1652</v>
      </c>
      <c r="D34" s="871" t="s">
        <v>934</v>
      </c>
      <c r="E34" s="872" t="s">
        <v>17</v>
      </c>
      <c r="F34" s="870" t="s">
        <v>1653</v>
      </c>
      <c r="G34" s="869" t="s">
        <v>16</v>
      </c>
      <c r="H34" s="869"/>
      <c r="I34" s="869"/>
      <c r="J34" s="873"/>
      <c r="K34" s="873"/>
      <c r="L34" s="873"/>
      <c r="M34" s="869"/>
      <c r="N34" s="869"/>
      <c r="O34" s="873" t="s">
        <v>1654</v>
      </c>
    </row>
    <row r="35" spans="1:16" s="858" customFormat="1">
      <c r="A35" s="849">
        <v>25</v>
      </c>
      <c r="B35" s="852">
        <v>111317116</v>
      </c>
      <c r="C35" s="853" t="s">
        <v>1655</v>
      </c>
      <c r="D35" s="853" t="s">
        <v>1656</v>
      </c>
      <c r="E35" s="854" t="s">
        <v>17</v>
      </c>
      <c r="F35" s="852" t="s">
        <v>1657</v>
      </c>
      <c r="G35" s="849" t="s">
        <v>16</v>
      </c>
      <c r="H35" s="849">
        <v>18</v>
      </c>
      <c r="I35" s="849">
        <v>22</v>
      </c>
      <c r="J35" s="856">
        <v>16</v>
      </c>
      <c r="K35" s="856">
        <v>16</v>
      </c>
      <c r="L35" s="856">
        <v>5</v>
      </c>
      <c r="M35" s="849">
        <f t="shared" si="0"/>
        <v>77</v>
      </c>
      <c r="N35" s="849" t="str">
        <f t="shared" si="1"/>
        <v>Khá</v>
      </c>
      <c r="O35" s="860"/>
    </row>
    <row r="36" spans="1:16" s="858" customFormat="1">
      <c r="A36" s="849">
        <v>26</v>
      </c>
      <c r="B36" s="852">
        <v>111317038</v>
      </c>
      <c r="C36" s="853" t="s">
        <v>1658</v>
      </c>
      <c r="D36" s="853" t="s">
        <v>182</v>
      </c>
      <c r="E36" s="854" t="s">
        <v>17</v>
      </c>
      <c r="F36" s="852" t="s">
        <v>1630</v>
      </c>
      <c r="G36" s="849" t="s">
        <v>16</v>
      </c>
      <c r="H36" s="849">
        <v>18</v>
      </c>
      <c r="I36" s="849">
        <v>22</v>
      </c>
      <c r="J36" s="856">
        <v>14</v>
      </c>
      <c r="K36" s="856">
        <v>16</v>
      </c>
      <c r="L36" s="856">
        <v>0</v>
      </c>
      <c r="M36" s="849">
        <f t="shared" si="0"/>
        <v>70</v>
      </c>
      <c r="N36" s="849" t="str">
        <f t="shared" si="1"/>
        <v>Khá</v>
      </c>
      <c r="O36" s="856"/>
    </row>
    <row r="37" spans="1:16" s="1" customFormat="1">
      <c r="A37" s="987">
        <v>27</v>
      </c>
      <c r="B37" s="1166">
        <v>111317117</v>
      </c>
      <c r="C37" s="1167" t="s">
        <v>428</v>
      </c>
      <c r="D37" s="1167" t="s">
        <v>1659</v>
      </c>
      <c r="E37" s="1168" t="s">
        <v>17</v>
      </c>
      <c r="F37" s="1166" t="s">
        <v>1660</v>
      </c>
      <c r="G37" s="987" t="s">
        <v>1661</v>
      </c>
      <c r="H37" s="987">
        <v>18</v>
      </c>
      <c r="I37" s="987">
        <v>22</v>
      </c>
      <c r="J37" s="983">
        <v>14</v>
      </c>
      <c r="K37" s="983">
        <v>18</v>
      </c>
      <c r="L37" s="983">
        <v>0</v>
      </c>
      <c r="M37" s="987">
        <f t="shared" si="0"/>
        <v>72</v>
      </c>
      <c r="N37" s="987" t="str">
        <f t="shared" si="1"/>
        <v>Khá</v>
      </c>
      <c r="O37" s="983"/>
      <c r="P37" s="1" t="s">
        <v>1662</v>
      </c>
    </row>
    <row r="38" spans="1:16" s="874" customFormat="1" ht="11.25" customHeight="1">
      <c r="A38" s="849">
        <v>28</v>
      </c>
      <c r="B38" s="852">
        <v>111317118</v>
      </c>
      <c r="C38" s="853" t="s">
        <v>1663</v>
      </c>
      <c r="D38" s="853" t="s">
        <v>1664</v>
      </c>
      <c r="E38" s="854" t="s">
        <v>17</v>
      </c>
      <c r="F38" s="852" t="s">
        <v>1665</v>
      </c>
      <c r="G38" s="849" t="s">
        <v>1661</v>
      </c>
      <c r="H38" s="849">
        <v>20</v>
      </c>
      <c r="I38" s="849">
        <v>19</v>
      </c>
      <c r="J38" s="856">
        <v>14</v>
      </c>
      <c r="K38" s="856">
        <v>16</v>
      </c>
      <c r="L38" s="856">
        <v>5</v>
      </c>
      <c r="M38" s="849">
        <f t="shared" si="0"/>
        <v>74</v>
      </c>
      <c r="N38" s="849" t="str">
        <f t="shared" si="1"/>
        <v>Khá</v>
      </c>
      <c r="O38" s="860"/>
      <c r="P38" s="874" t="s">
        <v>1666</v>
      </c>
    </row>
    <row r="39" spans="1:16" s="874" customFormat="1" ht="11.25" customHeight="1">
      <c r="A39" s="849">
        <v>29</v>
      </c>
      <c r="B39" s="852">
        <v>111317056</v>
      </c>
      <c r="C39" s="853" t="s">
        <v>1667</v>
      </c>
      <c r="D39" s="853" t="s">
        <v>213</v>
      </c>
      <c r="E39" s="854" t="s">
        <v>15</v>
      </c>
      <c r="F39" s="852" t="s">
        <v>1668</v>
      </c>
      <c r="G39" s="849" t="s">
        <v>16</v>
      </c>
      <c r="H39" s="849">
        <v>18</v>
      </c>
      <c r="I39" s="849">
        <v>22</v>
      </c>
      <c r="J39" s="856">
        <v>10</v>
      </c>
      <c r="K39" s="856">
        <v>16</v>
      </c>
      <c r="L39" s="856">
        <v>0</v>
      </c>
      <c r="M39" s="849">
        <f t="shared" si="0"/>
        <v>66</v>
      </c>
      <c r="N39" s="849" t="str">
        <f t="shared" si="1"/>
        <v>Khá</v>
      </c>
      <c r="O39" s="860"/>
    </row>
    <row r="40" spans="1:16" s="1624" customFormat="1" ht="11.25" customHeight="1">
      <c r="A40" s="1610">
        <v>30</v>
      </c>
      <c r="B40" s="1611">
        <v>111317119</v>
      </c>
      <c r="C40" s="1612" t="s">
        <v>1669</v>
      </c>
      <c r="D40" s="1612" t="s">
        <v>209</v>
      </c>
      <c r="E40" s="1612" t="s">
        <v>15</v>
      </c>
      <c r="F40" s="1613">
        <v>36438</v>
      </c>
      <c r="G40" s="1614" t="s">
        <v>16</v>
      </c>
      <c r="H40" s="1614">
        <v>20</v>
      </c>
      <c r="I40" s="1614">
        <v>22</v>
      </c>
      <c r="J40" s="1614">
        <v>14</v>
      </c>
      <c r="K40" s="1614">
        <v>18</v>
      </c>
      <c r="L40" s="1614">
        <v>9</v>
      </c>
      <c r="M40" s="1615">
        <f t="shared" si="0"/>
        <v>83</v>
      </c>
      <c r="N40" s="1615" t="str">
        <f t="shared" si="1"/>
        <v>Tốt</v>
      </c>
      <c r="O40" s="1616"/>
      <c r="P40" s="1624" t="s">
        <v>1670</v>
      </c>
    </row>
    <row r="41" spans="1:16" s="1624" customFormat="1">
      <c r="A41" s="1610">
        <v>31</v>
      </c>
      <c r="B41" s="1611">
        <v>111317153</v>
      </c>
      <c r="C41" s="1612" t="s">
        <v>1671</v>
      </c>
      <c r="D41" s="1612" t="s">
        <v>838</v>
      </c>
      <c r="E41" s="1612" t="s">
        <v>17</v>
      </c>
      <c r="F41" s="1611" t="s">
        <v>1672</v>
      </c>
      <c r="G41" s="1614" t="s">
        <v>16</v>
      </c>
      <c r="H41" s="1614">
        <v>20</v>
      </c>
      <c r="I41" s="1614">
        <v>22</v>
      </c>
      <c r="J41" s="1614">
        <v>20</v>
      </c>
      <c r="K41" s="1614">
        <v>20</v>
      </c>
      <c r="L41" s="1614">
        <v>10</v>
      </c>
      <c r="M41" s="1614">
        <f t="shared" si="0"/>
        <v>92</v>
      </c>
      <c r="N41" s="1614" t="str">
        <f t="shared" si="1"/>
        <v>Xuất sắc</v>
      </c>
      <c r="O41" s="1625" t="s">
        <v>31</v>
      </c>
      <c r="P41" s="1624" t="s">
        <v>1673</v>
      </c>
    </row>
    <row r="42" spans="1:16" s="874" customFormat="1">
      <c r="A42" s="849">
        <v>32</v>
      </c>
      <c r="B42" s="852">
        <v>111317121</v>
      </c>
      <c r="C42" s="853" t="s">
        <v>1023</v>
      </c>
      <c r="D42" s="853" t="s">
        <v>41</v>
      </c>
      <c r="E42" s="854" t="s">
        <v>17</v>
      </c>
      <c r="F42" s="855">
        <v>36411</v>
      </c>
      <c r="G42" s="849" t="s">
        <v>16</v>
      </c>
      <c r="H42" s="856">
        <v>18</v>
      </c>
      <c r="I42" s="856">
        <v>22</v>
      </c>
      <c r="J42" s="856">
        <v>14</v>
      </c>
      <c r="K42" s="856">
        <v>16</v>
      </c>
      <c r="L42" s="856">
        <v>8</v>
      </c>
      <c r="M42" s="849">
        <f>SUM(H42:L42)</f>
        <v>78</v>
      </c>
      <c r="N42" s="849" t="str">
        <f>IF(M42&gt;=90,"Xuất sắc",IF(M42&gt;=80,"Tốt",IF(M42&gt;=65,"Khá",IF(M42&gt;=50,"Trung bình",IF(M42&gt;=35,"Yếu","Kém")))))</f>
        <v>Khá</v>
      </c>
      <c r="O42" s="860"/>
    </row>
    <row r="43" spans="1:16" s="874" customFormat="1">
      <c r="A43" s="849">
        <v>33</v>
      </c>
      <c r="B43" s="852">
        <v>111317122</v>
      </c>
      <c r="C43" s="853" t="s">
        <v>1674</v>
      </c>
      <c r="D43" s="853" t="s">
        <v>41</v>
      </c>
      <c r="E43" s="854" t="s">
        <v>17</v>
      </c>
      <c r="F43" s="855">
        <v>36252</v>
      </c>
      <c r="G43" s="849" t="s">
        <v>16</v>
      </c>
      <c r="H43" s="856">
        <v>20</v>
      </c>
      <c r="I43" s="856">
        <v>22</v>
      </c>
      <c r="J43" s="856">
        <v>14</v>
      </c>
      <c r="K43" s="856">
        <v>16</v>
      </c>
      <c r="L43" s="856">
        <v>0</v>
      </c>
      <c r="M43" s="849">
        <f t="shared" si="0"/>
        <v>72</v>
      </c>
      <c r="N43" s="849" t="str">
        <f t="shared" si="1"/>
        <v>Khá</v>
      </c>
      <c r="O43" s="860"/>
      <c r="P43" s="874" t="s">
        <v>1675</v>
      </c>
    </row>
    <row r="44" spans="1:16" s="874" customFormat="1">
      <c r="A44" s="849">
        <v>34</v>
      </c>
      <c r="B44" s="852">
        <v>111317053</v>
      </c>
      <c r="C44" s="853" t="s">
        <v>1676</v>
      </c>
      <c r="D44" s="853" t="s">
        <v>41</v>
      </c>
      <c r="E44" s="854" t="s">
        <v>17</v>
      </c>
      <c r="F44" s="855">
        <v>36282</v>
      </c>
      <c r="G44" s="849" t="s">
        <v>16</v>
      </c>
      <c r="H44" s="856">
        <v>18</v>
      </c>
      <c r="I44" s="856">
        <v>22</v>
      </c>
      <c r="J44" s="856">
        <v>14</v>
      </c>
      <c r="K44" s="856">
        <v>16</v>
      </c>
      <c r="L44" s="856">
        <v>8</v>
      </c>
      <c r="M44" s="856">
        <f t="shared" si="0"/>
        <v>78</v>
      </c>
      <c r="N44" s="856" t="str">
        <f t="shared" si="1"/>
        <v>Khá</v>
      </c>
      <c r="O44" s="860"/>
      <c r="P44" s="876" t="s">
        <v>1677</v>
      </c>
    </row>
    <row r="45" spans="1:16" s="1628" customFormat="1">
      <c r="A45" s="1610">
        <v>35</v>
      </c>
      <c r="B45" s="1618">
        <v>111317146</v>
      </c>
      <c r="C45" s="1626" t="s">
        <v>1678</v>
      </c>
      <c r="D45" s="1619" t="s">
        <v>213</v>
      </c>
      <c r="E45" s="1620" t="s">
        <v>15</v>
      </c>
      <c r="F45" s="1618" t="s">
        <v>1679</v>
      </c>
      <c r="G45" s="1610" t="s">
        <v>16</v>
      </c>
      <c r="H45" s="1622">
        <v>20</v>
      </c>
      <c r="I45" s="1622">
        <v>22</v>
      </c>
      <c r="J45" s="1622">
        <v>12</v>
      </c>
      <c r="K45" s="1622">
        <v>16</v>
      </c>
      <c r="L45" s="1622">
        <v>2</v>
      </c>
      <c r="M45" s="1610">
        <f t="shared" si="0"/>
        <v>72</v>
      </c>
      <c r="N45" s="1610" t="str">
        <f t="shared" si="1"/>
        <v>Khá</v>
      </c>
      <c r="O45" s="1627"/>
      <c r="P45" s="1628" t="s">
        <v>1680</v>
      </c>
    </row>
    <row r="46" spans="1:16" s="874" customFormat="1">
      <c r="A46" s="849">
        <v>36</v>
      </c>
      <c r="B46" s="852">
        <v>111317124</v>
      </c>
      <c r="C46" s="853" t="s">
        <v>1681</v>
      </c>
      <c r="D46" s="853" t="s">
        <v>37</v>
      </c>
      <c r="E46" s="854" t="s">
        <v>15</v>
      </c>
      <c r="F46" s="852" t="s">
        <v>1682</v>
      </c>
      <c r="G46" s="849" t="s">
        <v>16</v>
      </c>
      <c r="H46" s="856">
        <v>20</v>
      </c>
      <c r="I46" s="856">
        <v>24</v>
      </c>
      <c r="J46" s="856">
        <v>16</v>
      </c>
      <c r="K46" s="856">
        <v>16</v>
      </c>
      <c r="L46" s="856">
        <v>0</v>
      </c>
      <c r="M46" s="849">
        <f>SUM(H46:L46)</f>
        <v>76</v>
      </c>
      <c r="N46" s="849" t="str">
        <f t="shared" si="1"/>
        <v>Khá</v>
      </c>
      <c r="O46" s="856"/>
      <c r="P46" s="874" t="s">
        <v>1683</v>
      </c>
    </row>
    <row r="47" spans="1:16" s="1628" customFormat="1">
      <c r="A47" s="1610">
        <v>12</v>
      </c>
      <c r="B47" s="1618">
        <v>111317101</v>
      </c>
      <c r="C47" s="1619" t="s">
        <v>1684</v>
      </c>
      <c r="D47" s="1619" t="s">
        <v>1685</v>
      </c>
      <c r="E47" s="1620" t="s">
        <v>15</v>
      </c>
      <c r="F47" s="1618" t="s">
        <v>1686</v>
      </c>
      <c r="G47" s="1610" t="s">
        <v>16</v>
      </c>
      <c r="H47" s="1622">
        <v>20</v>
      </c>
      <c r="I47" s="1622">
        <v>22</v>
      </c>
      <c r="J47" s="1622">
        <v>12</v>
      </c>
      <c r="K47" s="1622">
        <v>16</v>
      </c>
      <c r="L47" s="1622">
        <v>8</v>
      </c>
      <c r="M47" s="1610">
        <f t="shared" si="0"/>
        <v>78</v>
      </c>
      <c r="N47" s="1610" t="str">
        <f t="shared" si="1"/>
        <v>Khá</v>
      </c>
      <c r="O47" s="1622"/>
      <c r="P47" s="1628" t="s">
        <v>1687</v>
      </c>
    </row>
    <row r="48" spans="1:16" s="874" customFormat="1" ht="18" customHeight="1">
      <c r="A48" s="849">
        <v>38</v>
      </c>
      <c r="B48" s="852">
        <v>111317125</v>
      </c>
      <c r="C48" s="853" t="s">
        <v>1688</v>
      </c>
      <c r="D48" s="853" t="s">
        <v>37</v>
      </c>
      <c r="E48" s="854" t="s">
        <v>15</v>
      </c>
      <c r="F48" s="855">
        <v>36161</v>
      </c>
      <c r="G48" s="849" t="s">
        <v>16</v>
      </c>
      <c r="H48" s="856">
        <v>16</v>
      </c>
      <c r="I48" s="856">
        <v>22</v>
      </c>
      <c r="J48" s="856">
        <v>14</v>
      </c>
      <c r="K48" s="856">
        <v>16</v>
      </c>
      <c r="L48" s="856">
        <v>8</v>
      </c>
      <c r="M48" s="849">
        <v>76</v>
      </c>
      <c r="N48" s="849" t="str">
        <f t="shared" si="1"/>
        <v>Khá</v>
      </c>
      <c r="O48" s="860"/>
      <c r="P48" s="874" t="s">
        <v>1689</v>
      </c>
    </row>
    <row r="49" spans="1:16" s="874" customFormat="1">
      <c r="A49" s="849">
        <v>39</v>
      </c>
      <c r="B49" s="852">
        <v>111317156</v>
      </c>
      <c r="C49" s="853" t="s">
        <v>1690</v>
      </c>
      <c r="D49" s="853" t="s">
        <v>506</v>
      </c>
      <c r="E49" s="854" t="s">
        <v>17</v>
      </c>
      <c r="F49" s="852" t="s">
        <v>1691</v>
      </c>
      <c r="G49" s="849" t="s">
        <v>16</v>
      </c>
      <c r="H49" s="856">
        <v>20</v>
      </c>
      <c r="I49" s="856">
        <v>23</v>
      </c>
      <c r="J49" s="856">
        <v>14</v>
      </c>
      <c r="K49" s="856">
        <v>19</v>
      </c>
      <c r="L49" s="856">
        <v>0</v>
      </c>
      <c r="M49" s="849">
        <f t="shared" si="0"/>
        <v>76</v>
      </c>
      <c r="N49" s="849" t="str">
        <f t="shared" si="1"/>
        <v>Khá</v>
      </c>
      <c r="O49" s="856"/>
    </row>
    <row r="50" spans="1:16" s="874" customFormat="1">
      <c r="A50" s="849">
        <v>40</v>
      </c>
      <c r="B50" s="852">
        <v>111317062</v>
      </c>
      <c r="C50" s="853" t="s">
        <v>1692</v>
      </c>
      <c r="D50" s="853" t="s">
        <v>1693</v>
      </c>
      <c r="E50" s="854" t="s">
        <v>17</v>
      </c>
      <c r="F50" s="855">
        <v>36198</v>
      </c>
      <c r="G50" s="849" t="s">
        <v>16</v>
      </c>
      <c r="H50" s="856">
        <v>18</v>
      </c>
      <c r="I50" s="856">
        <v>19</v>
      </c>
      <c r="J50" s="856">
        <v>19</v>
      </c>
      <c r="K50" s="856">
        <v>16</v>
      </c>
      <c r="L50" s="856">
        <v>0</v>
      </c>
      <c r="M50" s="849">
        <f t="shared" si="0"/>
        <v>72</v>
      </c>
      <c r="N50" s="849" t="str">
        <f t="shared" si="1"/>
        <v>Khá</v>
      </c>
      <c r="O50" s="856"/>
    </row>
    <row r="51" spans="1:16" s="1628" customFormat="1">
      <c r="A51" s="1610">
        <v>41</v>
      </c>
      <c r="B51" s="1618">
        <v>111317155</v>
      </c>
      <c r="C51" s="1619" t="s">
        <v>1694</v>
      </c>
      <c r="D51" s="1619" t="s">
        <v>506</v>
      </c>
      <c r="E51" s="1620" t="s">
        <v>17</v>
      </c>
      <c r="F51" s="1621" t="s">
        <v>36</v>
      </c>
      <c r="G51" s="1610" t="s">
        <v>16</v>
      </c>
      <c r="H51" s="1622">
        <v>20</v>
      </c>
      <c r="I51" s="1622">
        <v>22</v>
      </c>
      <c r="J51" s="1622">
        <v>18</v>
      </c>
      <c r="K51" s="1622">
        <v>22</v>
      </c>
      <c r="L51" s="1622">
        <v>10</v>
      </c>
      <c r="M51" s="1610">
        <f>SUM(H51:L51)</f>
        <v>92</v>
      </c>
      <c r="N51" s="1610" t="str">
        <f t="shared" si="1"/>
        <v>Xuất sắc</v>
      </c>
      <c r="O51" s="1627" t="s">
        <v>50</v>
      </c>
      <c r="P51" s="1628" t="s">
        <v>1695</v>
      </c>
    </row>
    <row r="52" spans="1:16" s="879" customFormat="1">
      <c r="A52" s="849">
        <v>42</v>
      </c>
      <c r="B52" s="850">
        <v>111317126</v>
      </c>
      <c r="C52" s="851" t="s">
        <v>1696</v>
      </c>
      <c r="D52" s="851" t="s">
        <v>506</v>
      </c>
      <c r="E52" s="851" t="s">
        <v>17</v>
      </c>
      <c r="F52" s="877" t="s">
        <v>1697</v>
      </c>
      <c r="G52" s="849" t="s">
        <v>16</v>
      </c>
      <c r="H52" s="849">
        <v>18</v>
      </c>
      <c r="I52" s="849">
        <v>22</v>
      </c>
      <c r="J52" s="849">
        <v>19</v>
      </c>
      <c r="K52" s="849">
        <v>16</v>
      </c>
      <c r="L52" s="849">
        <v>0</v>
      </c>
      <c r="M52" s="849">
        <f t="shared" si="0"/>
        <v>75</v>
      </c>
      <c r="N52" s="849" t="str">
        <f t="shared" si="1"/>
        <v>Khá</v>
      </c>
      <c r="O52" s="878"/>
    </row>
    <row r="53" spans="1:16" s="1628" customFormat="1">
      <c r="A53" s="1610">
        <v>43</v>
      </c>
      <c r="B53" s="1618">
        <v>111317128</v>
      </c>
      <c r="C53" s="1619" t="s">
        <v>1698</v>
      </c>
      <c r="D53" s="1629" t="s">
        <v>1699</v>
      </c>
      <c r="E53" s="1620" t="s">
        <v>15</v>
      </c>
      <c r="F53" s="1621">
        <v>36195</v>
      </c>
      <c r="G53" s="1610" t="s">
        <v>1661</v>
      </c>
      <c r="H53" s="1622">
        <v>20</v>
      </c>
      <c r="I53" s="1622">
        <v>22</v>
      </c>
      <c r="J53" s="1622">
        <v>19</v>
      </c>
      <c r="K53" s="1622">
        <v>20</v>
      </c>
      <c r="L53" s="1622">
        <v>0</v>
      </c>
      <c r="M53" s="1610">
        <f t="shared" si="0"/>
        <v>81</v>
      </c>
      <c r="N53" s="1610" t="str">
        <f t="shared" si="1"/>
        <v>Tốt</v>
      </c>
      <c r="O53" s="1627"/>
      <c r="P53" s="1628" t="s">
        <v>1700</v>
      </c>
    </row>
    <row r="54" spans="1:16" s="874" customFormat="1">
      <c r="A54" s="849">
        <v>44</v>
      </c>
      <c r="B54" s="852">
        <v>111317130</v>
      </c>
      <c r="C54" s="853" t="s">
        <v>1701</v>
      </c>
      <c r="D54" s="853" t="s">
        <v>674</v>
      </c>
      <c r="E54" s="854" t="s">
        <v>17</v>
      </c>
      <c r="F54" s="852" t="s">
        <v>187</v>
      </c>
      <c r="G54" s="849" t="s">
        <v>16</v>
      </c>
      <c r="H54" s="856">
        <v>18</v>
      </c>
      <c r="I54" s="856">
        <v>19</v>
      </c>
      <c r="J54" s="856">
        <v>14</v>
      </c>
      <c r="K54" s="856">
        <v>16</v>
      </c>
      <c r="L54" s="856">
        <v>0</v>
      </c>
      <c r="M54" s="849">
        <f t="shared" si="0"/>
        <v>67</v>
      </c>
      <c r="N54" s="849" t="s">
        <v>1702</v>
      </c>
      <c r="O54" s="856"/>
      <c r="P54" s="874" t="s">
        <v>1703</v>
      </c>
    </row>
    <row r="55" spans="1:16" s="1177" customFormat="1">
      <c r="A55" s="987">
        <v>45</v>
      </c>
      <c r="B55" s="1171">
        <v>111317075</v>
      </c>
      <c r="C55" s="1172" t="s">
        <v>964</v>
      </c>
      <c r="D55" s="1172" t="s">
        <v>1704</v>
      </c>
      <c r="E55" s="1172" t="s">
        <v>17</v>
      </c>
      <c r="F55" s="1171" t="s">
        <v>1705</v>
      </c>
      <c r="G55" s="1174" t="s">
        <v>1661</v>
      </c>
      <c r="H55" s="1174">
        <v>20</v>
      </c>
      <c r="I55" s="1174">
        <v>22</v>
      </c>
      <c r="J55" s="1174">
        <v>12</v>
      </c>
      <c r="K55" s="1174">
        <v>16</v>
      </c>
      <c r="L55" s="1174">
        <v>10</v>
      </c>
      <c r="M55" s="1174">
        <f t="shared" si="0"/>
        <v>80</v>
      </c>
      <c r="N55" s="1174" t="str">
        <f t="shared" si="1"/>
        <v>Tốt</v>
      </c>
      <c r="O55" s="1175"/>
      <c r="P55" s="1177" t="s">
        <v>1706</v>
      </c>
    </row>
    <row r="56" spans="1:16" s="875" customFormat="1">
      <c r="A56" s="849">
        <v>46</v>
      </c>
      <c r="B56" s="862">
        <v>111317132</v>
      </c>
      <c r="C56" s="863" t="s">
        <v>1707</v>
      </c>
      <c r="D56" s="863" t="s">
        <v>519</v>
      </c>
      <c r="E56" s="863" t="s">
        <v>17</v>
      </c>
      <c r="F56" s="862" t="s">
        <v>806</v>
      </c>
      <c r="G56" s="865" t="s">
        <v>16</v>
      </c>
      <c r="H56" s="865">
        <v>14</v>
      </c>
      <c r="I56" s="865">
        <v>16</v>
      </c>
      <c r="J56" s="865">
        <v>16</v>
      </c>
      <c r="K56" s="865">
        <v>16</v>
      </c>
      <c r="L56" s="865">
        <v>3</v>
      </c>
      <c r="M56" s="865">
        <f t="shared" si="0"/>
        <v>65</v>
      </c>
      <c r="N56" s="865" t="str">
        <f t="shared" si="1"/>
        <v>Khá</v>
      </c>
      <c r="O56" s="865"/>
      <c r="P56" s="875" t="s">
        <v>1708</v>
      </c>
    </row>
    <row r="57" spans="1:16" s="874" customFormat="1">
      <c r="A57" s="849">
        <v>47</v>
      </c>
      <c r="B57" s="852">
        <v>111317131</v>
      </c>
      <c r="C57" s="853" t="s">
        <v>1709</v>
      </c>
      <c r="D57" s="853" t="s">
        <v>519</v>
      </c>
      <c r="E57" s="854" t="s">
        <v>17</v>
      </c>
      <c r="F57" s="852" t="s">
        <v>1710</v>
      </c>
      <c r="G57" s="849" t="s">
        <v>16</v>
      </c>
      <c r="H57" s="856">
        <v>20</v>
      </c>
      <c r="I57" s="856">
        <v>22</v>
      </c>
      <c r="J57" s="856">
        <v>18</v>
      </c>
      <c r="K57" s="856">
        <v>19</v>
      </c>
      <c r="L57" s="856">
        <v>0</v>
      </c>
      <c r="M57" s="849">
        <f t="shared" si="0"/>
        <v>79</v>
      </c>
      <c r="N57" s="849" t="str">
        <f t="shared" si="1"/>
        <v>Khá</v>
      </c>
      <c r="O57" s="856"/>
      <c r="P57" s="874" t="s">
        <v>1703</v>
      </c>
    </row>
    <row r="58" spans="1:16" s="874" customFormat="1">
      <c r="A58" s="849">
        <v>48</v>
      </c>
      <c r="B58" s="852">
        <v>111317133</v>
      </c>
      <c r="C58" s="853" t="s">
        <v>1711</v>
      </c>
      <c r="D58" s="853" t="s">
        <v>523</v>
      </c>
      <c r="E58" s="854" t="s">
        <v>17</v>
      </c>
      <c r="F58" s="852" t="s">
        <v>1712</v>
      </c>
      <c r="G58" s="849" t="s">
        <v>16</v>
      </c>
      <c r="H58" s="865">
        <v>20</v>
      </c>
      <c r="I58" s="865">
        <v>23</v>
      </c>
      <c r="J58" s="865">
        <v>18</v>
      </c>
      <c r="K58" s="865">
        <v>16</v>
      </c>
      <c r="L58" s="865">
        <v>0</v>
      </c>
      <c r="M58" s="849">
        <f t="shared" si="0"/>
        <v>77</v>
      </c>
      <c r="N58" s="849" t="str">
        <f t="shared" si="1"/>
        <v>Khá</v>
      </c>
      <c r="O58" s="856"/>
    </row>
    <row r="59" spans="1:16" s="874" customFormat="1" ht="15.75" customHeight="1">
      <c r="A59" s="849">
        <v>49</v>
      </c>
      <c r="B59" s="852">
        <v>111317157</v>
      </c>
      <c r="C59" s="853" t="s">
        <v>1713</v>
      </c>
      <c r="D59" s="853" t="s">
        <v>523</v>
      </c>
      <c r="E59" s="854" t="s">
        <v>17</v>
      </c>
      <c r="F59" s="855">
        <v>35923</v>
      </c>
      <c r="G59" s="849" t="s">
        <v>16</v>
      </c>
      <c r="H59" s="856">
        <v>20</v>
      </c>
      <c r="I59" s="856">
        <v>19</v>
      </c>
      <c r="J59" s="856">
        <v>14</v>
      </c>
      <c r="K59" s="856">
        <v>24</v>
      </c>
      <c r="L59" s="856">
        <v>0</v>
      </c>
      <c r="M59" s="849">
        <f t="shared" si="0"/>
        <v>77</v>
      </c>
      <c r="N59" s="849" t="str">
        <f t="shared" si="1"/>
        <v>Khá</v>
      </c>
      <c r="O59" s="856"/>
      <c r="P59" s="874" t="s">
        <v>1714</v>
      </c>
    </row>
    <row r="60" spans="1:16" s="874" customFormat="1">
      <c r="A60" s="849">
        <v>50</v>
      </c>
      <c r="B60" s="852">
        <v>111317145</v>
      </c>
      <c r="C60" s="853" t="s">
        <v>1715</v>
      </c>
      <c r="D60" s="853" t="s">
        <v>1716</v>
      </c>
      <c r="E60" s="854" t="s">
        <v>17</v>
      </c>
      <c r="F60" s="881">
        <v>35856</v>
      </c>
      <c r="G60" s="849" t="s">
        <v>1661</v>
      </c>
      <c r="H60" s="856">
        <v>20</v>
      </c>
      <c r="I60" s="856">
        <v>22</v>
      </c>
      <c r="J60" s="856">
        <v>17</v>
      </c>
      <c r="K60" s="856">
        <v>17</v>
      </c>
      <c r="L60" s="856">
        <v>0</v>
      </c>
      <c r="M60" s="849">
        <f t="shared" si="0"/>
        <v>76</v>
      </c>
      <c r="N60" s="849" t="str">
        <f t="shared" si="1"/>
        <v>Khá</v>
      </c>
      <c r="O60" s="856"/>
    </row>
    <row r="61" spans="1:16" s="875" customFormat="1">
      <c r="A61" s="849">
        <v>51</v>
      </c>
      <c r="B61" s="862">
        <v>111317135</v>
      </c>
      <c r="C61" s="863" t="s">
        <v>1717</v>
      </c>
      <c r="D61" s="863" t="s">
        <v>1017</v>
      </c>
      <c r="E61" s="863" t="s">
        <v>17</v>
      </c>
      <c r="F61" s="862" t="s">
        <v>1718</v>
      </c>
      <c r="G61" s="865" t="s">
        <v>16</v>
      </c>
      <c r="H61" s="865">
        <v>18</v>
      </c>
      <c r="I61" s="865">
        <v>22</v>
      </c>
      <c r="J61" s="865">
        <v>18</v>
      </c>
      <c r="K61" s="865">
        <v>16</v>
      </c>
      <c r="L61" s="865">
        <v>5</v>
      </c>
      <c r="M61" s="865">
        <f t="shared" si="0"/>
        <v>79</v>
      </c>
      <c r="N61" s="865" t="str">
        <f t="shared" si="1"/>
        <v>Khá</v>
      </c>
      <c r="O61" s="866"/>
      <c r="P61" s="875" t="s">
        <v>1714</v>
      </c>
    </row>
    <row r="62" spans="1:16" s="874" customFormat="1">
      <c r="A62" s="849">
        <v>52</v>
      </c>
      <c r="B62" s="852">
        <v>111317138</v>
      </c>
      <c r="C62" s="853" t="s">
        <v>1334</v>
      </c>
      <c r="D62" s="853" t="s">
        <v>349</v>
      </c>
      <c r="E62" s="854" t="s">
        <v>15</v>
      </c>
      <c r="F62" s="852" t="s">
        <v>190</v>
      </c>
      <c r="G62" s="849" t="s">
        <v>16</v>
      </c>
      <c r="H62" s="856">
        <v>16</v>
      </c>
      <c r="I62" s="856">
        <v>22</v>
      </c>
      <c r="J62" s="856">
        <v>14</v>
      </c>
      <c r="K62" s="856">
        <v>19</v>
      </c>
      <c r="L62" s="856">
        <v>0</v>
      </c>
      <c r="M62" s="849">
        <f t="shared" si="0"/>
        <v>71</v>
      </c>
      <c r="N62" s="849" t="str">
        <f t="shared" si="1"/>
        <v>Khá</v>
      </c>
      <c r="O62" s="856"/>
      <c r="P62" s="874" t="s">
        <v>1719</v>
      </c>
    </row>
    <row r="63" spans="1:16" s="874" customFormat="1">
      <c r="A63" s="849">
        <v>53</v>
      </c>
      <c r="B63" s="852">
        <v>111317139</v>
      </c>
      <c r="C63" s="853" t="s">
        <v>1720</v>
      </c>
      <c r="D63" s="853" t="s">
        <v>349</v>
      </c>
      <c r="E63" s="854" t="s">
        <v>15</v>
      </c>
      <c r="F63" s="852" t="s">
        <v>1721</v>
      </c>
      <c r="G63" s="849" t="s">
        <v>16</v>
      </c>
      <c r="H63" s="856">
        <v>18</v>
      </c>
      <c r="I63" s="856">
        <v>22</v>
      </c>
      <c r="J63" s="856">
        <v>14</v>
      </c>
      <c r="K63" s="856">
        <v>19</v>
      </c>
      <c r="L63" s="856">
        <v>0</v>
      </c>
      <c r="M63" s="849">
        <f t="shared" si="0"/>
        <v>73</v>
      </c>
      <c r="N63" s="849" t="str">
        <f t="shared" si="1"/>
        <v>Khá</v>
      </c>
      <c r="O63" s="856"/>
      <c r="P63" s="874" t="s">
        <v>1722</v>
      </c>
    </row>
    <row r="64" spans="1:16" s="874" customFormat="1">
      <c r="A64" s="849">
        <v>54</v>
      </c>
      <c r="B64" s="852">
        <v>111317087</v>
      </c>
      <c r="C64" s="853" t="s">
        <v>1474</v>
      </c>
      <c r="D64" s="853" t="s">
        <v>709</v>
      </c>
      <c r="E64" s="854" t="s">
        <v>17</v>
      </c>
      <c r="F64" s="855">
        <v>36353</v>
      </c>
      <c r="G64" s="849" t="s">
        <v>16</v>
      </c>
      <c r="H64" s="856">
        <v>20</v>
      </c>
      <c r="I64" s="856">
        <v>22</v>
      </c>
      <c r="J64" s="856">
        <v>18</v>
      </c>
      <c r="K64" s="856">
        <v>19</v>
      </c>
      <c r="L64" s="856">
        <v>0</v>
      </c>
      <c r="M64" s="849">
        <f t="shared" si="0"/>
        <v>79</v>
      </c>
      <c r="N64" s="849" t="str">
        <f t="shared" si="1"/>
        <v>Khá</v>
      </c>
      <c r="O64" s="860"/>
      <c r="P64" s="874" t="s">
        <v>1723</v>
      </c>
    </row>
    <row r="65" spans="1:30" s="874" customFormat="1">
      <c r="A65" s="849">
        <v>55</v>
      </c>
      <c r="B65" s="852">
        <v>111317141</v>
      </c>
      <c r="C65" s="853" t="s">
        <v>1724</v>
      </c>
      <c r="D65" s="853" t="s">
        <v>39</v>
      </c>
      <c r="E65" s="854" t="s">
        <v>15</v>
      </c>
      <c r="F65" s="855">
        <v>36443</v>
      </c>
      <c r="G65" s="849" t="s">
        <v>1661</v>
      </c>
      <c r="H65" s="856">
        <v>20</v>
      </c>
      <c r="I65" s="856">
        <v>22</v>
      </c>
      <c r="J65" s="856">
        <v>14</v>
      </c>
      <c r="K65" s="856">
        <v>19</v>
      </c>
      <c r="L65" s="856">
        <v>5</v>
      </c>
      <c r="M65" s="849">
        <f t="shared" si="0"/>
        <v>80</v>
      </c>
      <c r="N65" s="849" t="str">
        <f t="shared" si="1"/>
        <v>Tốt</v>
      </c>
      <c r="O65" s="860"/>
      <c r="P65" s="874" t="s">
        <v>1725</v>
      </c>
      <c r="Q65" s="882"/>
      <c r="R65" s="882"/>
      <c r="S65" s="883"/>
      <c r="T65" s="883"/>
      <c r="U65" s="883"/>
      <c r="V65" s="883"/>
      <c r="W65" s="883"/>
      <c r="X65" s="883"/>
      <c r="Y65" s="884"/>
      <c r="Z65" s="884"/>
      <c r="AA65" s="884"/>
      <c r="AB65" s="884"/>
      <c r="AC65" s="884"/>
      <c r="AD65" s="884"/>
    </row>
    <row r="66" spans="1:30" s="1624" customFormat="1">
      <c r="A66" s="1610">
        <v>56</v>
      </c>
      <c r="B66" s="1611">
        <v>111317142</v>
      </c>
      <c r="C66" s="1612" t="s">
        <v>1293</v>
      </c>
      <c r="D66" s="1612" t="s">
        <v>42</v>
      </c>
      <c r="E66" s="1612" t="s">
        <v>17</v>
      </c>
      <c r="F66" s="1611" t="s">
        <v>1726</v>
      </c>
      <c r="G66" s="1614" t="s">
        <v>16</v>
      </c>
      <c r="H66" s="1614">
        <v>18</v>
      </c>
      <c r="I66" s="1614">
        <v>22</v>
      </c>
      <c r="J66" s="1614">
        <v>10</v>
      </c>
      <c r="K66" s="1614">
        <v>16</v>
      </c>
      <c r="L66" s="1614">
        <v>10</v>
      </c>
      <c r="M66" s="1614">
        <f t="shared" si="0"/>
        <v>76</v>
      </c>
      <c r="N66" s="1614" t="str">
        <f t="shared" si="1"/>
        <v>Khá</v>
      </c>
      <c r="O66" s="1630" t="s">
        <v>50</v>
      </c>
      <c r="P66" s="1624" t="s">
        <v>1727</v>
      </c>
      <c r="Q66" s="1631"/>
      <c r="R66" s="1631"/>
      <c r="S66" s="1632"/>
      <c r="T66" s="1632"/>
      <c r="U66" s="1632"/>
      <c r="V66" s="1632"/>
      <c r="W66" s="1632"/>
      <c r="X66" s="1632"/>
      <c r="Y66" s="1633"/>
      <c r="Z66" s="1633"/>
      <c r="AA66" s="1633"/>
      <c r="AB66" s="1633"/>
      <c r="AC66" s="1633"/>
      <c r="AD66" s="1633"/>
    </row>
    <row r="67" spans="1:30" s="874" customFormat="1">
      <c r="A67" s="849">
        <v>57</v>
      </c>
      <c r="B67" s="852">
        <v>111317143</v>
      </c>
      <c r="C67" s="853" t="s">
        <v>1728</v>
      </c>
      <c r="D67" s="853" t="s">
        <v>47</v>
      </c>
      <c r="E67" s="854" t="s">
        <v>15</v>
      </c>
      <c r="F67" s="852" t="s">
        <v>1729</v>
      </c>
      <c r="G67" s="849" t="s">
        <v>16</v>
      </c>
      <c r="H67" s="856">
        <v>18</v>
      </c>
      <c r="I67" s="856">
        <v>16</v>
      </c>
      <c r="J67" s="856">
        <v>16</v>
      </c>
      <c r="K67" s="856">
        <v>16</v>
      </c>
      <c r="L67" s="856">
        <v>0</v>
      </c>
      <c r="M67" s="849">
        <f t="shared" si="0"/>
        <v>66</v>
      </c>
      <c r="N67" s="849" t="str">
        <f t="shared" si="1"/>
        <v>Khá</v>
      </c>
      <c r="O67" s="860"/>
      <c r="P67" s="875" t="s">
        <v>1730</v>
      </c>
      <c r="Q67" s="882"/>
      <c r="R67" s="882"/>
      <c r="S67" s="883"/>
      <c r="T67" s="883"/>
      <c r="U67" s="883"/>
      <c r="V67" s="883"/>
      <c r="W67" s="883"/>
      <c r="X67" s="883"/>
      <c r="Y67" s="884"/>
      <c r="Z67" s="884"/>
      <c r="AA67" s="884"/>
      <c r="AB67" s="884"/>
      <c r="AC67" s="884"/>
      <c r="AD67" s="884"/>
    </row>
    <row r="68" spans="1:30" s="874" customFormat="1">
      <c r="A68" s="849">
        <v>58</v>
      </c>
      <c r="B68" s="852">
        <v>111317112</v>
      </c>
      <c r="C68" s="880" t="s">
        <v>424</v>
      </c>
      <c r="D68" s="853" t="s">
        <v>28</v>
      </c>
      <c r="E68" s="854" t="s">
        <v>17</v>
      </c>
      <c r="F68" s="852" t="s">
        <v>1731</v>
      </c>
      <c r="G68" s="849" t="s">
        <v>16</v>
      </c>
      <c r="H68" s="865">
        <v>18</v>
      </c>
      <c r="I68" s="865">
        <v>22</v>
      </c>
      <c r="J68" s="865">
        <v>10</v>
      </c>
      <c r="K68" s="865">
        <v>16</v>
      </c>
      <c r="L68" s="865">
        <v>0</v>
      </c>
      <c r="M68" s="849">
        <f t="shared" si="0"/>
        <v>66</v>
      </c>
      <c r="N68" s="849" t="str">
        <f t="shared" si="1"/>
        <v>Khá</v>
      </c>
      <c r="O68" s="860"/>
      <c r="Q68" s="882"/>
      <c r="R68" s="882"/>
      <c r="S68" s="883"/>
      <c r="T68" s="883"/>
      <c r="U68" s="883"/>
      <c r="V68" s="883"/>
      <c r="W68" s="883"/>
      <c r="X68" s="883"/>
      <c r="Y68" s="884"/>
      <c r="Z68" s="884"/>
      <c r="AA68" s="884"/>
      <c r="AB68" s="884"/>
      <c r="AC68" s="884"/>
      <c r="AD68" s="884"/>
    </row>
    <row r="69" spans="1:30" ht="14.25" customHeight="1">
      <c r="A69" s="869">
        <v>59</v>
      </c>
      <c r="B69" s="870">
        <v>111317092</v>
      </c>
      <c r="C69" s="871" t="s">
        <v>1732</v>
      </c>
      <c r="D69" s="871" t="s">
        <v>538</v>
      </c>
      <c r="E69" s="872" t="s">
        <v>15</v>
      </c>
      <c r="F69" s="870" t="s">
        <v>1733</v>
      </c>
      <c r="G69" s="869" t="s">
        <v>16</v>
      </c>
      <c r="H69" s="873"/>
      <c r="I69" s="873"/>
      <c r="J69" s="873"/>
      <c r="K69" s="873"/>
      <c r="L69" s="873"/>
      <c r="M69" s="869"/>
      <c r="N69" s="869"/>
      <c r="O69" s="873" t="s">
        <v>1654</v>
      </c>
      <c r="Q69" s="888"/>
      <c r="R69" s="888"/>
      <c r="S69" s="889"/>
      <c r="T69" s="889"/>
      <c r="U69" s="889"/>
      <c r="V69" s="889"/>
      <c r="W69" s="889"/>
      <c r="X69" s="889"/>
      <c r="Y69" s="890"/>
      <c r="Z69" s="890"/>
      <c r="AA69" s="890"/>
      <c r="AB69" s="890"/>
      <c r="AC69" s="890"/>
      <c r="AD69" s="890"/>
    </row>
    <row r="70" spans="1:30" s="1628" customFormat="1">
      <c r="A70" s="1610">
        <v>60</v>
      </c>
      <c r="B70" s="1618">
        <v>111317137</v>
      </c>
      <c r="C70" s="1619" t="s">
        <v>1734</v>
      </c>
      <c r="D70" s="1619" t="s">
        <v>323</v>
      </c>
      <c r="E70" s="1620" t="s">
        <v>15</v>
      </c>
      <c r="F70" s="1634">
        <v>36102</v>
      </c>
      <c r="G70" s="1610" t="s">
        <v>16</v>
      </c>
      <c r="H70" s="1622">
        <v>20</v>
      </c>
      <c r="I70" s="1622">
        <v>22</v>
      </c>
      <c r="J70" s="1622">
        <v>10</v>
      </c>
      <c r="K70" s="1622">
        <v>16</v>
      </c>
      <c r="L70" s="1622">
        <v>10</v>
      </c>
      <c r="M70" s="1610">
        <f t="shared" si="0"/>
        <v>78</v>
      </c>
      <c r="N70" s="1610" t="str">
        <f t="shared" si="1"/>
        <v>Khá</v>
      </c>
      <c r="O70" s="1622"/>
      <c r="P70" s="1628" t="s">
        <v>1735</v>
      </c>
      <c r="Q70" s="1635"/>
      <c r="R70" s="1635"/>
      <c r="S70" s="1636"/>
      <c r="T70" s="1636"/>
      <c r="U70" s="1636"/>
      <c r="V70" s="1636"/>
      <c r="W70" s="1636"/>
      <c r="X70" s="1636"/>
      <c r="Y70" s="1637"/>
      <c r="Z70" s="1637"/>
      <c r="AA70" s="1637"/>
      <c r="AB70" s="1637"/>
      <c r="AC70" s="1637"/>
      <c r="AD70" s="1637"/>
    </row>
    <row r="71" spans="1:30" s="875" customFormat="1">
      <c r="A71" s="849">
        <v>61</v>
      </c>
      <c r="B71" s="862">
        <v>111317095</v>
      </c>
      <c r="C71" s="863" t="s">
        <v>1736</v>
      </c>
      <c r="D71" s="863" t="s">
        <v>276</v>
      </c>
      <c r="E71" s="863" t="s">
        <v>17</v>
      </c>
      <c r="F71" s="862" t="s">
        <v>239</v>
      </c>
      <c r="G71" s="865" t="s">
        <v>16</v>
      </c>
      <c r="H71" s="865">
        <v>18</v>
      </c>
      <c r="I71" s="865">
        <v>22</v>
      </c>
      <c r="J71" s="865">
        <v>14</v>
      </c>
      <c r="K71" s="865">
        <v>19</v>
      </c>
      <c r="L71" s="865">
        <v>5</v>
      </c>
      <c r="M71" s="865">
        <f t="shared" si="0"/>
        <v>78</v>
      </c>
      <c r="N71" s="865" t="str">
        <f t="shared" si="1"/>
        <v>Khá</v>
      </c>
      <c r="O71" s="866"/>
      <c r="P71" s="875" t="s">
        <v>1714</v>
      </c>
      <c r="Q71" s="885"/>
      <c r="R71" s="885"/>
      <c r="S71" s="886"/>
      <c r="T71" s="886"/>
      <c r="U71" s="886"/>
      <c r="V71" s="886"/>
      <c r="W71" s="886"/>
      <c r="X71" s="886"/>
      <c r="Y71" s="887"/>
      <c r="Z71" s="887"/>
      <c r="AA71" s="887"/>
      <c r="AB71" s="887"/>
      <c r="AC71" s="887"/>
      <c r="AD71" s="887"/>
    </row>
    <row r="72" spans="1:30">
      <c r="A72" s="891"/>
      <c r="B72" s="1601" t="s">
        <v>1737</v>
      </c>
      <c r="C72" s="1601"/>
      <c r="D72" s="1601"/>
      <c r="E72" s="891"/>
      <c r="F72" s="891"/>
      <c r="G72" s="891"/>
      <c r="H72" s="890"/>
      <c r="I72" s="890"/>
      <c r="J72" s="890"/>
      <c r="K72" s="890"/>
      <c r="L72" s="890"/>
      <c r="M72" s="890"/>
      <c r="N72" s="890"/>
      <c r="Q72" s="888"/>
      <c r="R72" s="888"/>
      <c r="S72" s="889"/>
      <c r="T72" s="889"/>
      <c r="U72" s="889"/>
      <c r="V72" s="889"/>
      <c r="W72" s="889"/>
      <c r="X72" s="889"/>
      <c r="Y72" s="890"/>
      <c r="Z72" s="890"/>
      <c r="AA72" s="890"/>
      <c r="AB72" s="890"/>
      <c r="AC72" s="890"/>
      <c r="AD72" s="890"/>
    </row>
    <row r="73" spans="1:30">
      <c r="A73" s="888"/>
      <c r="B73" s="888"/>
      <c r="C73" s="892"/>
      <c r="D73" s="888"/>
      <c r="E73" s="888"/>
      <c r="F73" s="888"/>
      <c r="G73" s="888"/>
      <c r="H73" s="888"/>
      <c r="I73" s="888"/>
      <c r="J73" s="888"/>
      <c r="K73" s="889"/>
      <c r="L73" s="889"/>
      <c r="M73" s="889"/>
      <c r="N73" s="889" t="s">
        <v>36</v>
      </c>
      <c r="O73" s="889"/>
      <c r="P73" s="888"/>
      <c r="Q73" s="888"/>
      <c r="R73" s="888"/>
      <c r="S73" s="889"/>
      <c r="T73" s="889"/>
      <c r="U73" s="889"/>
      <c r="V73" s="889"/>
      <c r="W73" s="889"/>
      <c r="X73" s="889"/>
      <c r="Y73" s="890"/>
      <c r="Z73" s="890"/>
      <c r="AA73" s="890"/>
      <c r="AB73" s="890"/>
      <c r="AC73" s="890"/>
      <c r="AD73" s="890"/>
    </row>
    <row r="74" spans="1:30">
      <c r="A74" s="893"/>
      <c r="B74" s="1602" t="s">
        <v>35</v>
      </c>
      <c r="C74" s="1602"/>
      <c r="D74" s="894"/>
      <c r="E74" s="894"/>
      <c r="F74" s="894"/>
      <c r="G74" s="894"/>
      <c r="H74" s="894"/>
      <c r="I74" s="894"/>
      <c r="J74" s="894"/>
      <c r="K74" s="894"/>
      <c r="L74" s="844"/>
      <c r="M74" s="1603"/>
      <c r="N74" s="1603"/>
      <c r="O74" s="1603"/>
      <c r="P74" s="888"/>
      <c r="Q74" s="888"/>
      <c r="R74" s="888"/>
      <c r="S74" s="889"/>
      <c r="T74" s="889"/>
      <c r="U74" s="889"/>
      <c r="V74" s="889"/>
      <c r="W74" s="889"/>
      <c r="X74" s="889"/>
      <c r="Y74" s="890"/>
      <c r="Z74" s="890"/>
      <c r="AA74" s="890"/>
      <c r="AB74" s="890"/>
      <c r="AC74" s="890"/>
      <c r="AD74" s="890"/>
    </row>
    <row r="75" spans="1:30">
      <c r="A75" s="893"/>
      <c r="B75" s="1599" t="s">
        <v>26</v>
      </c>
      <c r="C75" s="1599"/>
      <c r="D75" s="893"/>
      <c r="E75" s="888"/>
      <c r="F75" s="888"/>
      <c r="G75" s="888"/>
      <c r="H75" s="888"/>
      <c r="I75" s="888"/>
      <c r="J75" s="888"/>
      <c r="K75" s="888"/>
      <c r="M75" s="889"/>
      <c r="N75" s="889"/>
      <c r="O75" s="889"/>
      <c r="P75" s="888"/>
      <c r="Q75" s="888"/>
      <c r="R75" s="888"/>
      <c r="S75" s="889"/>
      <c r="T75" s="889"/>
      <c r="U75" s="889"/>
      <c r="V75" s="889"/>
      <c r="W75" s="889"/>
      <c r="X75" s="889"/>
      <c r="Y75" s="890"/>
      <c r="Z75" s="890"/>
      <c r="AA75" s="890"/>
      <c r="AB75" s="890"/>
      <c r="AC75" s="890"/>
      <c r="AD75" s="890"/>
    </row>
    <row r="76" spans="1:30">
      <c r="A76" s="888"/>
      <c r="B76" s="888"/>
      <c r="C76" s="892"/>
      <c r="D76" s="888"/>
      <c r="E76" s="888"/>
      <c r="F76" s="888"/>
      <c r="G76" s="888"/>
      <c r="H76" s="888"/>
      <c r="I76" s="888"/>
      <c r="J76" s="888"/>
      <c r="K76" s="889"/>
      <c r="L76" s="889"/>
      <c r="M76" s="889"/>
      <c r="N76" s="889"/>
      <c r="O76" s="889"/>
      <c r="P76" s="888"/>
      <c r="Q76" s="888"/>
      <c r="R76" s="888"/>
      <c r="S76" s="889"/>
      <c r="T76" s="889"/>
      <c r="U76" s="889"/>
      <c r="V76" s="889"/>
      <c r="W76" s="889"/>
      <c r="X76" s="889"/>
      <c r="Y76" s="890"/>
      <c r="Z76" s="890"/>
      <c r="AA76" s="890"/>
      <c r="AB76" s="890"/>
      <c r="AC76" s="890"/>
      <c r="AD76" s="890"/>
    </row>
    <row r="77" spans="1:30">
      <c r="A77" s="888"/>
      <c r="B77" s="888"/>
      <c r="C77" s="892"/>
      <c r="D77" s="888"/>
      <c r="E77" s="888"/>
      <c r="F77" s="888"/>
      <c r="G77" s="888"/>
      <c r="H77" s="888"/>
      <c r="I77" s="888"/>
      <c r="J77" s="888"/>
      <c r="K77" s="889"/>
      <c r="L77" s="889"/>
      <c r="M77" s="889"/>
      <c r="N77" s="889"/>
      <c r="O77" s="889"/>
      <c r="P77" s="888"/>
      <c r="Q77" s="888"/>
      <c r="R77" s="888"/>
      <c r="S77" s="889"/>
      <c r="T77" s="889"/>
      <c r="U77" s="889"/>
      <c r="V77" s="889"/>
      <c r="W77" s="889"/>
      <c r="X77" s="889"/>
      <c r="Y77" s="890"/>
      <c r="Z77" s="890"/>
      <c r="AA77" s="890"/>
      <c r="AB77" s="890"/>
      <c r="AC77" s="890"/>
      <c r="AD77" s="890"/>
    </row>
    <row r="78" spans="1:30">
      <c r="A78" s="888"/>
      <c r="B78" s="888"/>
      <c r="C78" s="892"/>
      <c r="D78" s="888"/>
      <c r="E78" s="888"/>
      <c r="F78" s="888"/>
      <c r="G78" s="888"/>
      <c r="H78" s="888"/>
      <c r="I78" s="888"/>
      <c r="J78" s="888"/>
      <c r="K78" s="889"/>
      <c r="L78" s="889"/>
      <c r="M78" s="889"/>
      <c r="N78" s="889"/>
      <c r="O78" s="889"/>
      <c r="P78" s="888"/>
      <c r="Q78" s="888"/>
      <c r="R78" s="888"/>
      <c r="S78" s="889"/>
      <c r="T78" s="889"/>
      <c r="U78" s="889"/>
      <c r="V78" s="889"/>
      <c r="W78" s="889"/>
      <c r="X78" s="889"/>
      <c r="Y78" s="890"/>
      <c r="Z78" s="890"/>
      <c r="AA78" s="890"/>
      <c r="AB78" s="890"/>
      <c r="AC78" s="890"/>
      <c r="AD78" s="890"/>
    </row>
    <row r="79" spans="1:30">
      <c r="A79" s="888"/>
      <c r="B79" s="888"/>
      <c r="C79" s="892"/>
      <c r="D79" s="888"/>
      <c r="E79" s="888"/>
      <c r="F79" s="888"/>
      <c r="G79" s="888"/>
      <c r="H79" s="888"/>
      <c r="I79" s="888"/>
      <c r="J79" s="888"/>
      <c r="K79" s="889"/>
      <c r="L79" s="889"/>
      <c r="M79" s="889"/>
      <c r="N79" s="889"/>
      <c r="O79" s="889"/>
      <c r="P79" s="888"/>
      <c r="Q79" s="888"/>
      <c r="R79" s="888"/>
      <c r="S79" s="889"/>
      <c r="T79" s="889"/>
      <c r="U79" s="889"/>
      <c r="V79" s="889"/>
      <c r="W79" s="889"/>
      <c r="X79" s="889"/>
      <c r="Y79" s="890"/>
      <c r="Z79" s="890"/>
      <c r="AA79" s="890"/>
      <c r="AB79" s="890"/>
      <c r="AC79" s="890"/>
      <c r="AD79" s="890"/>
    </row>
    <row r="80" spans="1:30">
      <c r="A80" s="888"/>
      <c r="B80" s="888"/>
      <c r="C80" s="892"/>
      <c r="D80" s="888"/>
      <c r="E80" s="888"/>
      <c r="F80" s="888"/>
      <c r="G80" s="888"/>
      <c r="H80" s="888"/>
      <c r="I80" s="888"/>
      <c r="J80" s="888"/>
      <c r="K80" s="889"/>
      <c r="L80" s="889"/>
      <c r="M80" s="889"/>
      <c r="N80" s="889"/>
      <c r="O80" s="889"/>
      <c r="P80" s="888"/>
      <c r="Q80" s="888"/>
      <c r="R80" s="888"/>
      <c r="S80" s="889"/>
      <c r="T80" s="889"/>
      <c r="U80" s="889"/>
      <c r="V80" s="889"/>
      <c r="W80" s="889"/>
      <c r="X80" s="889"/>
      <c r="Y80" s="890"/>
      <c r="Z80" s="890"/>
      <c r="AA80" s="890"/>
      <c r="AB80" s="890"/>
      <c r="AC80" s="890"/>
      <c r="AD80" s="890"/>
    </row>
    <row r="81" spans="1:30">
      <c r="A81" s="888"/>
      <c r="B81" s="888"/>
      <c r="C81" s="892"/>
      <c r="D81" s="888"/>
      <c r="E81" s="888"/>
      <c r="F81" s="888"/>
      <c r="G81" s="888"/>
      <c r="H81" s="888"/>
      <c r="I81" s="888"/>
      <c r="J81" s="888"/>
      <c r="K81" s="889"/>
      <c r="L81" s="889"/>
      <c r="M81" s="889"/>
      <c r="N81" s="889"/>
      <c r="O81" s="889"/>
      <c r="P81" s="888"/>
      <c r="Q81" s="888"/>
      <c r="R81" s="888"/>
      <c r="S81" s="889"/>
      <c r="T81" s="889"/>
      <c r="U81" s="889"/>
      <c r="V81" s="889"/>
      <c r="W81" s="889"/>
      <c r="X81" s="889"/>
      <c r="Y81" s="890"/>
      <c r="Z81" s="890"/>
      <c r="AA81" s="890"/>
      <c r="AB81" s="890"/>
      <c r="AC81" s="890"/>
      <c r="AD81" s="890"/>
    </row>
    <row r="82" spans="1:30">
      <c r="A82" s="888"/>
      <c r="B82" s="888"/>
      <c r="C82" s="892"/>
      <c r="D82" s="888"/>
      <c r="E82" s="888"/>
      <c r="F82" s="888"/>
      <c r="G82" s="888"/>
      <c r="H82" s="888"/>
      <c r="I82" s="888"/>
      <c r="J82" s="888"/>
      <c r="K82" s="889"/>
      <c r="L82" s="889"/>
      <c r="M82" s="889"/>
      <c r="N82" s="889"/>
      <c r="O82" s="889"/>
      <c r="P82" s="888"/>
    </row>
    <row r="83" spans="1:30">
      <c r="A83" s="888"/>
      <c r="B83" s="888"/>
      <c r="C83" s="892"/>
      <c r="D83" s="888"/>
      <c r="E83" s="888"/>
      <c r="F83" s="888"/>
      <c r="G83" s="888"/>
      <c r="H83" s="888"/>
      <c r="I83" s="888"/>
      <c r="J83" s="888"/>
      <c r="K83" s="889"/>
      <c r="L83" s="889"/>
      <c r="M83" s="889"/>
      <c r="N83" s="889"/>
      <c r="O83" s="889"/>
      <c r="P83" s="888"/>
    </row>
    <row r="84" spans="1:30">
      <c r="A84" s="888"/>
      <c r="B84" s="888"/>
      <c r="C84" s="892"/>
      <c r="D84" s="888"/>
      <c r="E84" s="888"/>
      <c r="F84" s="888"/>
      <c r="G84" s="888"/>
      <c r="H84" s="888"/>
      <c r="I84" s="888"/>
      <c r="J84" s="888"/>
      <c r="K84" s="889"/>
      <c r="L84" s="889"/>
      <c r="M84" s="889"/>
      <c r="N84" s="889"/>
      <c r="O84" s="889"/>
      <c r="P84" s="888"/>
    </row>
    <row r="85" spans="1:30">
      <c r="A85" s="888"/>
      <c r="B85" s="888"/>
      <c r="C85" s="892"/>
      <c r="D85" s="888"/>
      <c r="E85" s="888"/>
      <c r="F85" s="888"/>
      <c r="G85" s="888"/>
      <c r="H85" s="888"/>
      <c r="I85" s="888"/>
      <c r="J85" s="888"/>
      <c r="K85" s="889"/>
      <c r="L85" s="889"/>
      <c r="M85" s="889"/>
      <c r="N85" s="889"/>
      <c r="O85" s="889"/>
      <c r="P85" s="888"/>
    </row>
    <row r="86" spans="1:30">
      <c r="A86" s="888"/>
      <c r="B86" s="888"/>
      <c r="C86" s="892"/>
      <c r="D86" s="888"/>
      <c r="E86" s="888"/>
      <c r="F86" s="888"/>
      <c r="G86" s="888"/>
      <c r="H86" s="888"/>
      <c r="I86" s="888"/>
      <c r="J86" s="888"/>
      <c r="K86" s="889"/>
      <c r="L86" s="889"/>
      <c r="M86" s="889"/>
      <c r="N86" s="889"/>
      <c r="O86" s="889"/>
      <c r="P86" s="888"/>
    </row>
    <row r="87" spans="1:30">
      <c r="A87" s="888"/>
      <c r="B87" s="888"/>
      <c r="C87" s="892"/>
      <c r="D87" s="888"/>
      <c r="E87" s="888"/>
      <c r="F87" s="888"/>
      <c r="G87" s="888"/>
      <c r="H87" s="888"/>
      <c r="I87" s="888"/>
      <c r="J87" s="888"/>
      <c r="K87" s="889"/>
      <c r="L87" s="889"/>
      <c r="M87" s="889"/>
      <c r="N87" s="889"/>
      <c r="O87" s="889"/>
      <c r="P87" s="888"/>
    </row>
    <row r="88" spans="1:30">
      <c r="A88" s="888"/>
      <c r="B88" s="888"/>
      <c r="C88" s="892"/>
      <c r="D88" s="888"/>
      <c r="E88" s="888"/>
      <c r="F88" s="888"/>
      <c r="G88" s="888"/>
      <c r="H88" s="888"/>
      <c r="I88" s="888"/>
      <c r="J88" s="888"/>
      <c r="K88" s="889"/>
      <c r="L88" s="889"/>
      <c r="M88" s="889"/>
      <c r="N88" s="889"/>
      <c r="O88" s="889"/>
      <c r="P88" s="888"/>
      <c r="Q88" s="846" t="s">
        <v>36</v>
      </c>
    </row>
    <row r="89" spans="1:30">
      <c r="A89" s="888"/>
      <c r="B89" s="888"/>
      <c r="C89" s="892"/>
      <c r="D89" s="888"/>
      <c r="E89" s="888"/>
      <c r="F89" s="888"/>
      <c r="G89" s="888"/>
      <c r="H89" s="888"/>
      <c r="I89" s="888"/>
      <c r="J89" s="888"/>
      <c r="K89" s="889"/>
      <c r="L89" s="889"/>
      <c r="M89" s="889"/>
      <c r="N89" s="889"/>
      <c r="O89" s="889"/>
    </row>
    <row r="90" spans="1:30">
      <c r="A90" s="888"/>
      <c r="B90" s="888"/>
      <c r="C90" s="892"/>
      <c r="D90" s="888"/>
      <c r="E90" s="888"/>
      <c r="F90" s="888"/>
      <c r="G90" s="888"/>
      <c r="H90" s="888"/>
      <c r="I90" s="888"/>
      <c r="J90" s="888"/>
      <c r="K90" s="889"/>
      <c r="L90" s="889"/>
      <c r="M90" s="889"/>
      <c r="N90" s="889"/>
      <c r="O90" s="889"/>
    </row>
    <row r="91" spans="1:30">
      <c r="A91" s="888"/>
      <c r="B91" s="888"/>
      <c r="C91" s="892"/>
      <c r="D91" s="888"/>
      <c r="E91" s="888"/>
      <c r="F91" s="888"/>
      <c r="G91" s="888"/>
      <c r="H91" s="888"/>
      <c r="I91" s="888"/>
      <c r="J91" s="888"/>
      <c r="K91" s="889"/>
      <c r="L91" s="889"/>
      <c r="M91" s="889"/>
      <c r="N91" s="889"/>
      <c r="O91" s="889"/>
    </row>
    <row r="92" spans="1:30">
      <c r="A92" s="888"/>
      <c r="B92" s="888"/>
      <c r="C92" s="892"/>
      <c r="D92" s="888"/>
      <c r="E92" s="888"/>
      <c r="F92" s="888"/>
      <c r="G92" s="888"/>
      <c r="H92" s="888"/>
      <c r="I92" s="888"/>
      <c r="J92" s="888"/>
      <c r="K92" s="889"/>
      <c r="L92" s="889"/>
      <c r="M92" s="889"/>
      <c r="N92" s="889"/>
      <c r="O92" s="889"/>
    </row>
    <row r="93" spans="1:30">
      <c r="A93" s="888"/>
      <c r="B93" s="888"/>
      <c r="C93" s="892"/>
      <c r="D93" s="888"/>
      <c r="E93" s="888"/>
      <c r="F93" s="888"/>
      <c r="G93" s="888"/>
      <c r="H93" s="888"/>
      <c r="I93" s="888"/>
      <c r="J93" s="888"/>
      <c r="K93" s="889"/>
      <c r="L93" s="889"/>
      <c r="M93" s="889"/>
      <c r="N93" s="889"/>
      <c r="O93" s="889"/>
    </row>
    <row r="94" spans="1:30">
      <c r="A94" s="888"/>
      <c r="B94" s="888"/>
      <c r="C94" s="892"/>
      <c r="D94" s="888"/>
      <c r="E94" s="888"/>
      <c r="F94" s="888"/>
      <c r="G94" s="888"/>
      <c r="H94" s="888"/>
      <c r="I94" s="888"/>
      <c r="J94" s="888"/>
      <c r="K94" s="889"/>
      <c r="L94" s="889"/>
      <c r="M94" s="889"/>
      <c r="N94" s="889"/>
      <c r="O94" s="889"/>
    </row>
    <row r="95" spans="1:30">
      <c r="A95" s="888"/>
      <c r="B95" s="888"/>
      <c r="C95" s="892"/>
      <c r="D95" s="888"/>
      <c r="E95" s="888"/>
      <c r="F95" s="888"/>
      <c r="G95" s="888"/>
      <c r="H95" s="888"/>
      <c r="I95" s="888"/>
      <c r="J95" s="888"/>
      <c r="K95" s="889"/>
      <c r="L95" s="889"/>
      <c r="M95" s="889"/>
      <c r="N95" s="889"/>
      <c r="O95" s="889"/>
    </row>
    <row r="96" spans="1:30">
      <c r="A96" s="888"/>
      <c r="B96" s="888"/>
      <c r="C96" s="892"/>
      <c r="D96" s="888"/>
      <c r="E96" s="888"/>
      <c r="F96" s="888"/>
      <c r="G96" s="888"/>
      <c r="H96" s="888"/>
      <c r="I96" s="888"/>
      <c r="J96" s="888"/>
      <c r="K96" s="889"/>
      <c r="L96" s="889"/>
      <c r="M96" s="889"/>
      <c r="N96" s="889"/>
      <c r="O96" s="889"/>
    </row>
    <row r="97" spans="1:15">
      <c r="A97" s="888"/>
      <c r="B97" s="888"/>
      <c r="C97" s="892"/>
      <c r="D97" s="888"/>
      <c r="E97" s="888"/>
      <c r="F97" s="888"/>
      <c r="G97" s="888"/>
      <c r="H97" s="888"/>
      <c r="I97" s="888"/>
      <c r="J97" s="888"/>
      <c r="K97" s="889"/>
      <c r="L97" s="889"/>
      <c r="M97" s="889"/>
      <c r="N97" s="889"/>
      <c r="O97" s="889"/>
    </row>
    <row r="98" spans="1:15">
      <c r="A98" s="888"/>
      <c r="B98" s="888"/>
      <c r="C98" s="892"/>
      <c r="D98" s="888"/>
      <c r="E98" s="888"/>
      <c r="F98" s="888"/>
      <c r="G98" s="888"/>
      <c r="H98" s="888"/>
      <c r="I98" s="888"/>
      <c r="J98" s="888"/>
      <c r="K98" s="889"/>
      <c r="L98" s="889"/>
      <c r="M98" s="889"/>
      <c r="N98" s="889"/>
      <c r="O98" s="889"/>
    </row>
    <row r="99" spans="1:15">
      <c r="A99" s="888"/>
      <c r="B99" s="888"/>
      <c r="C99" s="892"/>
      <c r="D99" s="888"/>
      <c r="E99" s="888"/>
      <c r="F99" s="888"/>
      <c r="G99" s="888"/>
      <c r="H99" s="888"/>
      <c r="I99" s="888"/>
      <c r="J99" s="888"/>
      <c r="K99" s="889"/>
      <c r="L99" s="889"/>
      <c r="M99" s="889"/>
      <c r="N99" s="889"/>
      <c r="O99" s="889"/>
    </row>
    <row r="100" spans="1:15">
      <c r="A100" s="888"/>
      <c r="B100" s="888"/>
      <c r="C100" s="892"/>
      <c r="D100" s="888"/>
      <c r="E100" s="888"/>
      <c r="F100" s="888"/>
      <c r="G100" s="888"/>
      <c r="H100" s="888"/>
      <c r="I100" s="888"/>
      <c r="J100" s="888"/>
      <c r="K100" s="889"/>
      <c r="L100" s="889"/>
      <c r="M100" s="889"/>
      <c r="N100" s="889"/>
      <c r="O100" s="889"/>
    </row>
    <row r="101" spans="1:15">
      <c r="A101" s="888"/>
      <c r="B101" s="888"/>
      <c r="C101" s="892"/>
      <c r="D101" s="888"/>
      <c r="E101" s="888"/>
      <c r="F101" s="888"/>
      <c r="G101" s="888"/>
      <c r="H101" s="888"/>
      <c r="I101" s="888"/>
      <c r="J101" s="888"/>
      <c r="K101" s="889"/>
      <c r="L101" s="889"/>
      <c r="M101" s="889"/>
      <c r="N101" s="889"/>
      <c r="O101" s="889"/>
    </row>
    <row r="102" spans="1:15">
      <c r="A102" s="888"/>
      <c r="B102" s="888"/>
      <c r="C102" s="892"/>
      <c r="D102" s="888"/>
      <c r="E102" s="888"/>
      <c r="F102" s="888"/>
      <c r="G102" s="888"/>
      <c r="H102" s="888"/>
      <c r="I102" s="888"/>
      <c r="J102" s="888"/>
      <c r="K102" s="889"/>
      <c r="L102" s="889"/>
      <c r="M102" s="889"/>
      <c r="N102" s="889"/>
      <c r="O102" s="889"/>
    </row>
    <row r="103" spans="1:15">
      <c r="A103" s="888"/>
      <c r="B103" s="888"/>
      <c r="C103" s="892"/>
      <c r="D103" s="888"/>
      <c r="E103" s="888"/>
      <c r="F103" s="888"/>
      <c r="G103" s="888"/>
      <c r="H103" s="888"/>
      <c r="I103" s="888"/>
      <c r="J103" s="888"/>
      <c r="K103" s="889"/>
      <c r="L103" s="889"/>
      <c r="M103" s="889"/>
      <c r="N103" s="889"/>
      <c r="O103" s="889"/>
    </row>
    <row r="104" spans="1:15">
      <c r="A104" s="888"/>
      <c r="B104" s="888"/>
      <c r="C104" s="892"/>
      <c r="D104" s="888"/>
      <c r="E104" s="888"/>
      <c r="F104" s="888"/>
      <c r="G104" s="888"/>
      <c r="H104" s="888"/>
      <c r="I104" s="888"/>
      <c r="J104" s="888"/>
      <c r="K104" s="889"/>
      <c r="L104" s="889"/>
      <c r="M104" s="889"/>
      <c r="N104" s="889"/>
      <c r="O104" s="889"/>
    </row>
    <row r="105" spans="1:15">
      <c r="A105" s="888"/>
      <c r="B105" s="888"/>
      <c r="C105" s="892"/>
      <c r="D105" s="888"/>
      <c r="E105" s="888"/>
      <c r="F105" s="888"/>
      <c r="G105" s="888"/>
      <c r="H105" s="888"/>
      <c r="I105" s="888"/>
      <c r="J105" s="888"/>
      <c r="K105" s="889"/>
      <c r="L105" s="889"/>
      <c r="M105" s="889"/>
      <c r="N105" s="889"/>
      <c r="O105" s="889"/>
    </row>
    <row r="106" spans="1:15">
      <c r="A106" s="888"/>
      <c r="B106" s="888"/>
      <c r="C106" s="892"/>
      <c r="D106" s="888"/>
      <c r="E106" s="895"/>
      <c r="F106" s="895"/>
      <c r="G106" s="888"/>
      <c r="H106" s="888"/>
      <c r="I106" s="888"/>
      <c r="J106" s="888"/>
      <c r="K106" s="889"/>
      <c r="L106" s="889"/>
      <c r="M106" s="889"/>
      <c r="N106" s="889"/>
      <c r="O106" s="889"/>
    </row>
    <row r="107" spans="1:15">
      <c r="A107" s="888"/>
      <c r="B107" s="888"/>
      <c r="C107" s="892"/>
      <c r="D107" s="888"/>
      <c r="E107" s="888"/>
      <c r="F107" s="888"/>
      <c r="G107" s="888"/>
      <c r="H107" s="888"/>
      <c r="I107" s="888"/>
      <c r="J107" s="888"/>
      <c r="K107" s="889"/>
      <c r="L107" s="889"/>
      <c r="M107" s="889"/>
      <c r="N107" s="889"/>
      <c r="O107" s="889"/>
    </row>
    <row r="108" spans="1:15">
      <c r="A108" s="888"/>
      <c r="B108" s="888"/>
      <c r="C108" s="892"/>
      <c r="D108" s="888"/>
      <c r="E108" s="888"/>
      <c r="F108" s="888"/>
      <c r="G108" s="888"/>
      <c r="H108" s="888"/>
      <c r="I108" s="888"/>
      <c r="J108" s="888"/>
      <c r="K108" s="889"/>
      <c r="L108" s="889"/>
      <c r="M108" s="889"/>
      <c r="N108" s="889"/>
      <c r="O108" s="889"/>
    </row>
    <row r="109" spans="1:15">
      <c r="A109" s="888"/>
      <c r="B109" s="888"/>
      <c r="C109" s="892"/>
      <c r="D109" s="888"/>
      <c r="E109" s="888"/>
      <c r="F109" s="888"/>
      <c r="G109" s="888"/>
      <c r="H109" s="888"/>
      <c r="I109" s="888"/>
      <c r="J109" s="888"/>
      <c r="K109" s="889"/>
      <c r="L109" s="889"/>
      <c r="M109" s="889"/>
      <c r="N109" s="889"/>
      <c r="O109" s="889"/>
    </row>
    <row r="110" spans="1:15">
      <c r="A110" s="888"/>
      <c r="B110" s="888"/>
      <c r="C110" s="892"/>
      <c r="D110" s="888"/>
      <c r="E110" s="888"/>
      <c r="F110" s="888"/>
      <c r="G110" s="888"/>
      <c r="H110" s="888"/>
      <c r="I110" s="888"/>
      <c r="J110" s="888"/>
      <c r="K110" s="889"/>
      <c r="L110" s="889"/>
      <c r="M110" s="889"/>
      <c r="N110" s="889"/>
      <c r="O110" s="889"/>
    </row>
    <row r="111" spans="1:15">
      <c r="A111" s="888"/>
      <c r="B111" s="888"/>
      <c r="C111" s="892"/>
      <c r="D111" s="888"/>
      <c r="E111" s="888"/>
      <c r="F111" s="888"/>
      <c r="G111" s="888"/>
      <c r="H111" s="888"/>
      <c r="I111" s="888"/>
      <c r="J111" s="888"/>
      <c r="K111" s="889"/>
      <c r="L111" s="889"/>
      <c r="M111" s="889"/>
      <c r="N111" s="889"/>
      <c r="O111" s="889"/>
    </row>
    <row r="112" spans="1:15">
      <c r="A112" s="888"/>
      <c r="B112" s="888"/>
      <c r="C112" s="892"/>
      <c r="D112" s="888"/>
      <c r="E112" s="888"/>
      <c r="F112" s="888"/>
      <c r="G112" s="888"/>
      <c r="H112" s="888"/>
      <c r="I112" s="888"/>
      <c r="J112" s="888"/>
      <c r="K112" s="889"/>
      <c r="L112" s="889"/>
      <c r="M112" s="889"/>
      <c r="N112" s="889"/>
    </row>
    <row r="113" spans="1:15">
      <c r="E113" s="846"/>
      <c r="F113" s="846"/>
    </row>
    <row r="114" spans="1:15">
      <c r="E114" s="846"/>
      <c r="F114" s="846"/>
    </row>
    <row r="115" spans="1:15">
      <c r="E115" s="846"/>
      <c r="F115" s="846"/>
    </row>
    <row r="116" spans="1:15">
      <c r="E116" s="846"/>
      <c r="F116" s="846"/>
    </row>
    <row r="117" spans="1:15" ht="13.5">
      <c r="A117" s="896"/>
    </row>
    <row r="119" spans="1:15">
      <c r="G119" s="842"/>
      <c r="N119" s="842"/>
      <c r="O119" s="842"/>
    </row>
    <row r="120" spans="1:15">
      <c r="H120" s="842"/>
      <c r="I120" s="842"/>
      <c r="J120" s="842"/>
      <c r="K120" s="842"/>
      <c r="L120" s="842"/>
      <c r="O120" s="842"/>
    </row>
    <row r="121" spans="1:15">
      <c r="H121" s="842"/>
      <c r="I121" s="842"/>
      <c r="J121" s="842"/>
      <c r="K121" s="842"/>
      <c r="L121" s="842"/>
      <c r="O121" s="842"/>
    </row>
    <row r="122" spans="1:15">
      <c r="H122" s="842"/>
      <c r="I122" s="842"/>
      <c r="J122" s="842"/>
      <c r="K122" s="842"/>
      <c r="L122" s="842"/>
      <c r="O122" s="842"/>
    </row>
    <row r="123" spans="1:15">
      <c r="H123" s="842"/>
      <c r="I123" s="842"/>
      <c r="J123" s="842"/>
      <c r="K123" s="842"/>
      <c r="L123" s="842"/>
      <c r="M123" s="844"/>
    </row>
    <row r="125" spans="1:15">
      <c r="B125" s="842"/>
      <c r="G125" s="845"/>
    </row>
    <row r="126" spans="1:15">
      <c r="B126" s="842"/>
      <c r="G126" s="845"/>
    </row>
    <row r="127" spans="1:15">
      <c r="B127" s="842"/>
      <c r="G127" s="845"/>
    </row>
  </sheetData>
  <mergeCells count="24">
    <mergeCell ref="A5:O5"/>
    <mergeCell ref="A1:E1"/>
    <mergeCell ref="I1:O1"/>
    <mergeCell ref="A2:E2"/>
    <mergeCell ref="I2:O2"/>
    <mergeCell ref="I4:O4"/>
    <mergeCell ref="A6:O6"/>
    <mergeCell ref="A7:O7"/>
    <mergeCell ref="A8:O8"/>
    <mergeCell ref="A9:A10"/>
    <mergeCell ref="B9:B10"/>
    <mergeCell ref="C9:D10"/>
    <mergeCell ref="E9:E10"/>
    <mergeCell ref="F9:F10"/>
    <mergeCell ref="G9:G10"/>
    <mergeCell ref="H9:L9"/>
    <mergeCell ref="B75:C75"/>
    <mergeCell ref="M9:M10"/>
    <mergeCell ref="N9:N10"/>
    <mergeCell ref="O9:O10"/>
    <mergeCell ref="P9:P10"/>
    <mergeCell ref="B72:D72"/>
    <mergeCell ref="B74:C74"/>
    <mergeCell ref="M74:O7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activeCell="A6" sqref="A6:N6"/>
    </sheetView>
  </sheetViews>
  <sheetFormatPr defaultColWidth="8.85546875" defaultRowHeight="15.75"/>
  <cols>
    <col min="1" max="1" width="5.140625" style="253" bestFit="1" customWidth="1"/>
    <col min="2" max="2" width="11.28515625" style="254" bestFit="1" customWidth="1"/>
    <col min="3" max="3" width="17.5703125" style="254" bestFit="1" customWidth="1"/>
    <col min="4" max="4" width="7.7109375" style="254" bestFit="1" customWidth="1"/>
    <col min="5" max="5" width="6.42578125" style="253" bestFit="1" customWidth="1"/>
    <col min="6" max="6" width="11.28515625" style="253" bestFit="1" customWidth="1"/>
    <col min="7" max="7" width="11.28515625" style="254" bestFit="1" customWidth="1"/>
    <col min="8" max="8" width="6.140625" style="254" customWidth="1"/>
    <col min="9" max="9" width="7" style="254" customWidth="1"/>
    <col min="10" max="10" width="6.140625" style="254" customWidth="1"/>
    <col min="11" max="11" width="6.5703125" style="254" customWidth="1"/>
    <col min="12" max="12" width="7.140625" style="254" customWidth="1"/>
    <col min="13" max="13" width="7.5703125" style="254" bestFit="1" customWidth="1"/>
    <col min="14" max="14" width="9.85546875" style="254" customWidth="1"/>
    <col min="15" max="15" width="17.28515625" style="254" customWidth="1"/>
    <col min="16" max="16" width="71.140625" style="254" customWidth="1"/>
    <col min="17" max="18" width="8.85546875" style="254"/>
    <col min="19" max="19" width="14.5703125" style="254" customWidth="1"/>
    <col min="20" max="16384" width="8.85546875" style="254"/>
  </cols>
  <sheetData>
    <row r="1" spans="1:16">
      <c r="G1" s="255"/>
      <c r="K1" s="1379"/>
      <c r="L1" s="1379"/>
      <c r="M1" s="1379"/>
      <c r="N1" s="1379"/>
    </row>
    <row r="2" spans="1:16" s="257" customFormat="1">
      <c r="A2" s="1380" t="s">
        <v>18</v>
      </c>
      <c r="B2" s="1380"/>
      <c r="C2" s="1380"/>
      <c r="D2" s="1380"/>
      <c r="E2" s="1380"/>
      <c r="F2" s="253"/>
      <c r="G2" s="256"/>
      <c r="H2" s="1381" t="s">
        <v>19</v>
      </c>
      <c r="I2" s="1381"/>
      <c r="J2" s="1381"/>
      <c r="K2" s="1381"/>
      <c r="L2" s="1381"/>
      <c r="M2" s="1381"/>
      <c r="N2" s="1381"/>
      <c r="O2" s="1381"/>
    </row>
    <row r="3" spans="1:16">
      <c r="A3" s="1381" t="s">
        <v>20</v>
      </c>
      <c r="B3" s="1381"/>
      <c r="C3" s="1381"/>
      <c r="D3" s="1381"/>
      <c r="E3" s="1381"/>
      <c r="G3" s="255"/>
      <c r="H3" s="1381" t="s">
        <v>21</v>
      </c>
      <c r="I3" s="1381"/>
      <c r="J3" s="1381"/>
      <c r="K3" s="1381"/>
      <c r="L3" s="1381"/>
      <c r="M3" s="1381"/>
      <c r="N3" s="1381"/>
      <c r="O3" s="1381"/>
    </row>
    <row r="4" spans="1:16">
      <c r="G4" s="255"/>
      <c r="H4" s="1379" t="s">
        <v>110</v>
      </c>
      <c r="I4" s="1379"/>
      <c r="J4" s="1379"/>
      <c r="K4" s="1379"/>
      <c r="L4" s="1379"/>
      <c r="M4" s="1379"/>
      <c r="N4" s="1379"/>
      <c r="O4" s="1379"/>
    </row>
    <row r="5" spans="1:16">
      <c r="A5" s="1381" t="s">
        <v>0</v>
      </c>
      <c r="B5" s="1381"/>
      <c r="C5" s="1381"/>
      <c r="D5" s="1381"/>
      <c r="E5" s="1381"/>
      <c r="F5" s="1381"/>
      <c r="G5" s="1381"/>
      <c r="H5" s="1381"/>
      <c r="I5" s="1381"/>
      <c r="J5" s="1381"/>
      <c r="K5" s="1381"/>
      <c r="L5" s="1381"/>
      <c r="M5" s="1381"/>
      <c r="N5" s="1381"/>
      <c r="O5" s="1381"/>
      <c r="P5" s="253"/>
    </row>
    <row r="6" spans="1:16">
      <c r="A6" s="1382" t="s">
        <v>380</v>
      </c>
      <c r="B6" s="1382"/>
      <c r="C6" s="1382"/>
      <c r="D6" s="1382"/>
      <c r="E6" s="1382"/>
      <c r="F6" s="1382"/>
      <c r="G6" s="1382"/>
      <c r="H6" s="1382"/>
      <c r="I6" s="1382"/>
      <c r="J6" s="1382"/>
      <c r="K6" s="1382"/>
      <c r="L6" s="1382"/>
      <c r="M6" s="1382"/>
      <c r="N6" s="1382"/>
      <c r="O6" s="258"/>
      <c r="P6" s="253"/>
    </row>
    <row r="7" spans="1:16">
      <c r="A7" s="1382" t="s">
        <v>577</v>
      </c>
      <c r="B7" s="1382"/>
      <c r="C7" s="1382"/>
      <c r="D7" s="1382"/>
      <c r="E7" s="1382"/>
      <c r="F7" s="1382"/>
      <c r="G7" s="1382"/>
      <c r="H7" s="1382"/>
      <c r="I7" s="1382"/>
      <c r="J7" s="1382"/>
      <c r="K7" s="1382"/>
      <c r="L7" s="1382"/>
      <c r="M7" s="1382"/>
      <c r="N7" s="1382"/>
      <c r="O7" s="259"/>
      <c r="P7" s="253"/>
    </row>
    <row r="8" spans="1:16">
      <c r="A8" s="1382" t="s">
        <v>382</v>
      </c>
      <c r="B8" s="1382"/>
      <c r="C8" s="1382"/>
      <c r="D8" s="1382"/>
      <c r="E8" s="1382"/>
      <c r="F8" s="1382"/>
      <c r="G8" s="1382"/>
      <c r="H8" s="1382"/>
      <c r="I8" s="1382"/>
      <c r="J8" s="1382"/>
      <c r="K8" s="1382"/>
      <c r="L8" s="1382"/>
      <c r="M8" s="1382"/>
      <c r="N8" s="1382"/>
      <c r="O8" s="259"/>
      <c r="P8" s="253"/>
    </row>
    <row r="9" spans="1:16" s="260" customFormat="1">
      <c r="A9" s="1383" t="s">
        <v>1</v>
      </c>
      <c r="B9" s="1383" t="s">
        <v>2</v>
      </c>
      <c r="C9" s="1383" t="s">
        <v>3</v>
      </c>
      <c r="D9" s="1383"/>
      <c r="E9" s="1383" t="s">
        <v>4</v>
      </c>
      <c r="F9" s="1383" t="s">
        <v>5</v>
      </c>
      <c r="G9" s="1383" t="s">
        <v>22</v>
      </c>
      <c r="H9" s="1384" t="s">
        <v>6</v>
      </c>
      <c r="I9" s="1384"/>
      <c r="J9" s="1384"/>
      <c r="K9" s="1384"/>
      <c r="L9" s="1384"/>
      <c r="M9" s="1383" t="s">
        <v>7</v>
      </c>
      <c r="N9" s="1383" t="s">
        <v>8</v>
      </c>
      <c r="O9" s="1383" t="s">
        <v>9</v>
      </c>
      <c r="P9" s="1385" t="s">
        <v>104</v>
      </c>
    </row>
    <row r="10" spans="1:16" s="257" customFormat="1">
      <c r="A10" s="1383"/>
      <c r="B10" s="1383"/>
      <c r="C10" s="1383"/>
      <c r="D10" s="1383"/>
      <c r="E10" s="1383"/>
      <c r="F10" s="1383"/>
      <c r="G10" s="1383"/>
      <c r="H10" s="261" t="s">
        <v>10</v>
      </c>
      <c r="I10" s="261" t="s">
        <v>11</v>
      </c>
      <c r="J10" s="261" t="s">
        <v>12</v>
      </c>
      <c r="K10" s="261" t="s">
        <v>13</v>
      </c>
      <c r="L10" s="261" t="s">
        <v>14</v>
      </c>
      <c r="M10" s="1383"/>
      <c r="N10" s="1383"/>
      <c r="O10" s="1383"/>
      <c r="P10" s="1385"/>
    </row>
    <row r="11" spans="1:16" s="257" customFormat="1">
      <c r="A11" s="177">
        <v>1</v>
      </c>
      <c r="B11" s="262" t="s">
        <v>578</v>
      </c>
      <c r="C11" s="263" t="s">
        <v>70</v>
      </c>
      <c r="D11" s="264" t="s">
        <v>579</v>
      </c>
      <c r="E11" s="262" t="s">
        <v>17</v>
      </c>
      <c r="F11" s="265" t="s">
        <v>79</v>
      </c>
      <c r="G11" s="177" t="s">
        <v>16</v>
      </c>
      <c r="H11" s="177">
        <v>0</v>
      </c>
      <c r="I11" s="177">
        <v>0</v>
      </c>
      <c r="J11" s="177">
        <v>0</v>
      </c>
      <c r="K11" s="177">
        <v>0</v>
      </c>
      <c r="L11" s="177">
        <v>0</v>
      </c>
      <c r="M11" s="177">
        <f>SUM(H11:L11)</f>
        <v>0</v>
      </c>
      <c r="N11" s="177" t="str">
        <f>IF(M11&gt;=90,"Xuất sắc",IF(M11&gt;=80,"Tốt",IF(M11&gt;=65,"Khá",IF(M11&gt;=50,"Trung bình",IF(M11&gt;=35,"Yếu","Kém")))))</f>
        <v>Kém</v>
      </c>
      <c r="O11" s="266"/>
      <c r="P11" s="267"/>
    </row>
    <row r="12" spans="1:16" s="257" customFormat="1">
      <c r="A12" s="177">
        <v>2</v>
      </c>
      <c r="B12" s="262" t="s">
        <v>580</v>
      </c>
      <c r="C12" s="263" t="s">
        <v>581</v>
      </c>
      <c r="D12" s="264" t="s">
        <v>23</v>
      </c>
      <c r="E12" s="262" t="s">
        <v>17</v>
      </c>
      <c r="F12" s="265" t="s">
        <v>401</v>
      </c>
      <c r="G12" s="177" t="s">
        <v>16</v>
      </c>
      <c r="H12" s="268">
        <v>20</v>
      </c>
      <c r="I12" s="268">
        <v>25</v>
      </c>
      <c r="J12" s="268">
        <v>2</v>
      </c>
      <c r="K12" s="268">
        <v>24</v>
      </c>
      <c r="L12" s="268">
        <v>0</v>
      </c>
      <c r="M12" s="177">
        <f t="shared" ref="M12:M58" si="0">SUM(H12:L12)</f>
        <v>71</v>
      </c>
      <c r="N12" s="177" t="str">
        <f t="shared" ref="N12:N58" si="1">IF(M12&gt;=90,"Xuất sắc",IF(M12&gt;=80,"Tốt",IF(M12&gt;=65,"Khá",IF(M12&gt;=50,"Trung bình",IF(M12&gt;=35,"Yếu","Kém")))))</f>
        <v>Khá</v>
      </c>
      <c r="O12" s="269"/>
      <c r="P12" s="270" t="s">
        <v>582</v>
      </c>
    </row>
    <row r="13" spans="1:16" s="257" customFormat="1">
      <c r="A13" s="271">
        <v>3</v>
      </c>
      <c r="B13" s="262" t="s">
        <v>583</v>
      </c>
      <c r="C13" s="263" t="s">
        <v>563</v>
      </c>
      <c r="D13" s="264" t="s">
        <v>23</v>
      </c>
      <c r="E13" s="262" t="s">
        <v>17</v>
      </c>
      <c r="F13" s="265" t="s">
        <v>386</v>
      </c>
      <c r="G13" s="177" t="s">
        <v>16</v>
      </c>
      <c r="H13" s="177">
        <v>14</v>
      </c>
      <c r="I13" s="177">
        <v>22</v>
      </c>
      <c r="J13" s="177">
        <v>14</v>
      </c>
      <c r="K13" s="177">
        <v>25</v>
      </c>
      <c r="L13" s="177">
        <v>0</v>
      </c>
      <c r="M13" s="177">
        <f t="shared" si="0"/>
        <v>75</v>
      </c>
      <c r="N13" s="177" t="str">
        <f t="shared" si="1"/>
        <v>Khá</v>
      </c>
      <c r="O13" s="272"/>
      <c r="P13" s="257" t="s">
        <v>584</v>
      </c>
    </row>
    <row r="14" spans="1:16" s="280" customFormat="1" ht="27.75" customHeight="1">
      <c r="A14" s="273">
        <v>4</v>
      </c>
      <c r="B14" s="274" t="s">
        <v>585</v>
      </c>
      <c r="C14" s="275" t="s">
        <v>586</v>
      </c>
      <c r="D14" s="276" t="s">
        <v>53</v>
      </c>
      <c r="E14" s="274" t="s">
        <v>17</v>
      </c>
      <c r="F14" s="277" t="s">
        <v>587</v>
      </c>
      <c r="G14" s="273" t="s">
        <v>588</v>
      </c>
      <c r="H14" s="273">
        <v>20</v>
      </c>
      <c r="I14" s="273">
        <v>22</v>
      </c>
      <c r="J14" s="273">
        <v>12</v>
      </c>
      <c r="K14" s="278">
        <v>19</v>
      </c>
      <c r="L14" s="273">
        <v>8</v>
      </c>
      <c r="M14" s="273">
        <f t="shared" si="0"/>
        <v>81</v>
      </c>
      <c r="N14" s="273" t="str">
        <f t="shared" si="1"/>
        <v>Tốt</v>
      </c>
      <c r="O14" s="279" t="s">
        <v>589</v>
      </c>
      <c r="P14" s="280" t="s">
        <v>590</v>
      </c>
    </row>
    <row r="15" spans="1:16" s="257" customFormat="1">
      <c r="A15" s="177">
        <v>5</v>
      </c>
      <c r="B15" s="262" t="s">
        <v>591</v>
      </c>
      <c r="C15" s="263" t="s">
        <v>592</v>
      </c>
      <c r="D15" s="264" t="s">
        <v>593</v>
      </c>
      <c r="E15" s="262" t="s">
        <v>17</v>
      </c>
      <c r="F15" s="265" t="s">
        <v>594</v>
      </c>
      <c r="G15" s="177" t="s">
        <v>595</v>
      </c>
      <c r="H15" s="177">
        <v>0</v>
      </c>
      <c r="I15" s="177">
        <v>0</v>
      </c>
      <c r="J15" s="177">
        <v>0</v>
      </c>
      <c r="K15" s="177">
        <v>0</v>
      </c>
      <c r="L15" s="177">
        <v>0</v>
      </c>
      <c r="M15" s="177">
        <v>0</v>
      </c>
      <c r="N15" s="177" t="str">
        <f t="shared" si="1"/>
        <v>Kém</v>
      </c>
      <c r="O15" s="281"/>
      <c r="P15" s="257" t="s">
        <v>596</v>
      </c>
    </row>
    <row r="16" spans="1:16" s="257" customFormat="1">
      <c r="A16" s="177">
        <v>6</v>
      </c>
      <c r="B16" s="262" t="s">
        <v>597</v>
      </c>
      <c r="C16" s="263" t="s">
        <v>83</v>
      </c>
      <c r="D16" s="264" t="s">
        <v>598</v>
      </c>
      <c r="E16" s="262" t="s">
        <v>17</v>
      </c>
      <c r="F16" s="265" t="s">
        <v>79</v>
      </c>
      <c r="G16" s="177" t="s">
        <v>595</v>
      </c>
      <c r="H16" s="177">
        <v>14</v>
      </c>
      <c r="I16" s="177">
        <v>22</v>
      </c>
      <c r="J16" s="177">
        <v>20</v>
      </c>
      <c r="K16" s="177">
        <v>22</v>
      </c>
      <c r="L16" s="177">
        <v>1</v>
      </c>
      <c r="M16" s="177">
        <f t="shared" si="0"/>
        <v>79</v>
      </c>
      <c r="N16" s="177" t="str">
        <f t="shared" si="1"/>
        <v>Khá</v>
      </c>
      <c r="O16" s="281"/>
      <c r="P16" s="257" t="s">
        <v>599</v>
      </c>
    </row>
    <row r="17" spans="1:21" s="257" customFormat="1">
      <c r="A17" s="271">
        <v>7</v>
      </c>
      <c r="B17" s="262" t="s">
        <v>600</v>
      </c>
      <c r="C17" s="263" t="s">
        <v>601</v>
      </c>
      <c r="D17" s="264" t="s">
        <v>598</v>
      </c>
      <c r="E17" s="262" t="s">
        <v>17</v>
      </c>
      <c r="F17" s="265" t="s">
        <v>79</v>
      </c>
      <c r="G17" s="177" t="s">
        <v>595</v>
      </c>
      <c r="H17" s="177">
        <v>14</v>
      </c>
      <c r="I17" s="177">
        <v>16</v>
      </c>
      <c r="J17" s="177">
        <v>8</v>
      </c>
      <c r="K17" s="177">
        <v>19</v>
      </c>
      <c r="L17" s="177">
        <v>0</v>
      </c>
      <c r="M17" s="177">
        <f t="shared" si="0"/>
        <v>57</v>
      </c>
      <c r="N17" s="177" t="str">
        <f t="shared" si="1"/>
        <v>Trung bình</v>
      </c>
      <c r="O17" s="281"/>
      <c r="P17" s="257" t="s">
        <v>602</v>
      </c>
    </row>
    <row r="18" spans="1:21" s="257" customFormat="1">
      <c r="A18" s="177">
        <v>8</v>
      </c>
      <c r="B18" s="262" t="s">
        <v>603</v>
      </c>
      <c r="C18" s="263" t="s">
        <v>604</v>
      </c>
      <c r="D18" s="264" t="s">
        <v>605</v>
      </c>
      <c r="E18" s="262" t="s">
        <v>15</v>
      </c>
      <c r="F18" s="265" t="s">
        <v>79</v>
      </c>
      <c r="G18" s="177" t="s">
        <v>595</v>
      </c>
      <c r="H18" s="177">
        <v>14</v>
      </c>
      <c r="I18" s="177">
        <v>25</v>
      </c>
      <c r="J18" s="177">
        <v>10</v>
      </c>
      <c r="K18" s="177">
        <v>21</v>
      </c>
      <c r="L18" s="177">
        <v>0</v>
      </c>
      <c r="M18" s="177">
        <f t="shared" si="0"/>
        <v>70</v>
      </c>
      <c r="N18" s="177" t="str">
        <f t="shared" si="1"/>
        <v>Khá</v>
      </c>
      <c r="O18" s="281"/>
      <c r="P18" s="257" t="s">
        <v>606</v>
      </c>
    </row>
    <row r="19" spans="1:21" s="257" customFormat="1">
      <c r="A19" s="271">
        <v>9</v>
      </c>
      <c r="B19" s="262" t="s">
        <v>607</v>
      </c>
      <c r="C19" s="263" t="s">
        <v>608</v>
      </c>
      <c r="D19" s="264" t="s">
        <v>605</v>
      </c>
      <c r="E19" s="262" t="s">
        <v>15</v>
      </c>
      <c r="F19" s="265" t="s">
        <v>79</v>
      </c>
      <c r="G19" s="177" t="s">
        <v>595</v>
      </c>
      <c r="H19" s="177">
        <v>14</v>
      </c>
      <c r="I19" s="177">
        <v>25</v>
      </c>
      <c r="J19" s="177">
        <v>12</v>
      </c>
      <c r="K19" s="177">
        <v>25</v>
      </c>
      <c r="L19" s="177">
        <v>4</v>
      </c>
      <c r="M19" s="177">
        <f t="shared" si="0"/>
        <v>80</v>
      </c>
      <c r="N19" s="177" t="str">
        <f t="shared" si="1"/>
        <v>Tốt</v>
      </c>
      <c r="O19" s="281"/>
      <c r="P19" s="257" t="s">
        <v>609</v>
      </c>
    </row>
    <row r="20" spans="1:21" s="280" customFormat="1">
      <c r="A20" s="273">
        <v>10</v>
      </c>
      <c r="B20" s="274" t="s">
        <v>610</v>
      </c>
      <c r="C20" s="275" t="s">
        <v>611</v>
      </c>
      <c r="D20" s="276" t="s">
        <v>612</v>
      </c>
      <c r="E20" s="274" t="s">
        <v>17</v>
      </c>
      <c r="F20" s="277" t="s">
        <v>386</v>
      </c>
      <c r="G20" s="273" t="s">
        <v>595</v>
      </c>
      <c r="H20" s="273">
        <v>20</v>
      </c>
      <c r="I20" s="273">
        <v>25</v>
      </c>
      <c r="J20" s="273">
        <v>14</v>
      </c>
      <c r="K20" s="273">
        <v>25</v>
      </c>
      <c r="L20" s="273">
        <v>10</v>
      </c>
      <c r="M20" s="273">
        <f t="shared" si="0"/>
        <v>94</v>
      </c>
      <c r="N20" s="273" t="str">
        <f t="shared" si="1"/>
        <v>Xuất sắc</v>
      </c>
      <c r="O20" s="279" t="s">
        <v>613</v>
      </c>
      <c r="P20" s="280" t="s">
        <v>614</v>
      </c>
    </row>
    <row r="21" spans="1:21" s="280" customFormat="1" ht="30.75" customHeight="1">
      <c r="A21" s="282">
        <v>11</v>
      </c>
      <c r="B21" s="274" t="s">
        <v>615</v>
      </c>
      <c r="C21" s="275" t="s">
        <v>616</v>
      </c>
      <c r="D21" s="276" t="s">
        <v>617</v>
      </c>
      <c r="E21" s="274" t="s">
        <v>15</v>
      </c>
      <c r="F21" s="277" t="s">
        <v>386</v>
      </c>
      <c r="G21" s="273" t="s">
        <v>595</v>
      </c>
      <c r="H21" s="273">
        <v>20</v>
      </c>
      <c r="I21" s="273">
        <v>25</v>
      </c>
      <c r="J21" s="273">
        <v>20</v>
      </c>
      <c r="K21" s="273">
        <v>25</v>
      </c>
      <c r="L21" s="273">
        <v>6</v>
      </c>
      <c r="M21" s="273">
        <f t="shared" si="0"/>
        <v>96</v>
      </c>
      <c r="N21" s="273" t="str">
        <f t="shared" si="1"/>
        <v>Xuất sắc</v>
      </c>
      <c r="O21" s="279"/>
      <c r="P21" s="280" t="s">
        <v>618</v>
      </c>
    </row>
    <row r="22" spans="1:21" s="257" customFormat="1">
      <c r="A22" s="177">
        <v>12</v>
      </c>
      <c r="B22" s="262" t="s">
        <v>619</v>
      </c>
      <c r="C22" s="263" t="s">
        <v>620</v>
      </c>
      <c r="D22" s="264" t="s">
        <v>462</v>
      </c>
      <c r="E22" s="262" t="s">
        <v>17</v>
      </c>
      <c r="F22" s="265" t="s">
        <v>386</v>
      </c>
      <c r="G22" s="177" t="s">
        <v>595</v>
      </c>
      <c r="H22" s="177">
        <v>10</v>
      </c>
      <c r="I22" s="177">
        <v>16</v>
      </c>
      <c r="J22" s="177">
        <v>20</v>
      </c>
      <c r="K22" s="177">
        <v>23</v>
      </c>
      <c r="L22" s="177">
        <v>3</v>
      </c>
      <c r="M22" s="177">
        <f t="shared" si="0"/>
        <v>72</v>
      </c>
      <c r="N22" s="177" t="str">
        <f t="shared" si="1"/>
        <v>Khá</v>
      </c>
      <c r="O22" s="281"/>
      <c r="P22" s="257" t="s">
        <v>621</v>
      </c>
    </row>
    <row r="23" spans="1:21" s="257" customFormat="1">
      <c r="A23" s="271">
        <v>13</v>
      </c>
      <c r="B23" s="262" t="s">
        <v>622</v>
      </c>
      <c r="C23" s="263" t="s">
        <v>623</v>
      </c>
      <c r="D23" s="264" t="s">
        <v>170</v>
      </c>
      <c r="E23" s="262" t="s">
        <v>17</v>
      </c>
      <c r="F23" s="265" t="s">
        <v>394</v>
      </c>
      <c r="G23" s="177" t="s">
        <v>595</v>
      </c>
      <c r="H23" s="177">
        <v>14</v>
      </c>
      <c r="I23" s="177">
        <v>16</v>
      </c>
      <c r="J23" s="177">
        <v>4</v>
      </c>
      <c r="K23" s="177">
        <v>22</v>
      </c>
      <c r="L23" s="177">
        <v>0</v>
      </c>
      <c r="M23" s="177">
        <f t="shared" si="0"/>
        <v>56</v>
      </c>
      <c r="N23" s="177" t="str">
        <f t="shared" si="1"/>
        <v>Trung bình</v>
      </c>
      <c r="O23" s="281"/>
      <c r="P23" s="257" t="s">
        <v>624</v>
      </c>
    </row>
    <row r="24" spans="1:21" s="280" customFormat="1">
      <c r="A24" s="273">
        <v>14</v>
      </c>
      <c r="B24" s="274" t="s">
        <v>625</v>
      </c>
      <c r="C24" s="275" t="s">
        <v>626</v>
      </c>
      <c r="D24" s="276" t="s">
        <v>627</v>
      </c>
      <c r="E24" s="274" t="s">
        <v>17</v>
      </c>
      <c r="F24" s="277" t="s">
        <v>386</v>
      </c>
      <c r="G24" s="273" t="s">
        <v>595</v>
      </c>
      <c r="H24" s="273">
        <v>16</v>
      </c>
      <c r="I24" s="273">
        <v>25</v>
      </c>
      <c r="J24" s="273">
        <v>19</v>
      </c>
      <c r="K24" s="273">
        <v>25</v>
      </c>
      <c r="L24" s="273">
        <v>5</v>
      </c>
      <c r="M24" s="273">
        <f t="shared" si="0"/>
        <v>90</v>
      </c>
      <c r="N24" s="273" t="str">
        <f t="shared" si="1"/>
        <v>Xuất sắc</v>
      </c>
      <c r="O24" s="279"/>
      <c r="P24" s="280" t="s">
        <v>628</v>
      </c>
    </row>
    <row r="25" spans="1:21" s="257" customFormat="1" ht="29.25" customHeight="1">
      <c r="A25" s="271">
        <v>15</v>
      </c>
      <c r="B25" s="262" t="s">
        <v>629</v>
      </c>
      <c r="C25" s="263" t="s">
        <v>630</v>
      </c>
      <c r="D25" s="264" t="s">
        <v>182</v>
      </c>
      <c r="E25" s="262" t="s">
        <v>15</v>
      </c>
      <c r="F25" s="265" t="s">
        <v>594</v>
      </c>
      <c r="G25" s="177" t="s">
        <v>588</v>
      </c>
      <c r="H25" s="177">
        <v>14</v>
      </c>
      <c r="I25" s="177">
        <v>25</v>
      </c>
      <c r="J25" s="177">
        <v>6</v>
      </c>
      <c r="K25" s="177">
        <v>25</v>
      </c>
      <c r="L25" s="177">
        <v>2</v>
      </c>
      <c r="M25" s="177">
        <f t="shared" si="0"/>
        <v>72</v>
      </c>
      <c r="N25" s="177" t="str">
        <f t="shared" si="1"/>
        <v>Khá</v>
      </c>
      <c r="O25" s="281"/>
      <c r="P25" s="257" t="s">
        <v>631</v>
      </c>
    </row>
    <row r="26" spans="1:21" s="257" customFormat="1">
      <c r="A26" s="177">
        <v>16</v>
      </c>
      <c r="B26" s="262" t="s">
        <v>632</v>
      </c>
      <c r="C26" s="263" t="s">
        <v>601</v>
      </c>
      <c r="D26" s="264" t="s">
        <v>182</v>
      </c>
      <c r="E26" s="262" t="s">
        <v>17</v>
      </c>
      <c r="F26" s="265" t="s">
        <v>386</v>
      </c>
      <c r="G26" s="177" t="s">
        <v>595</v>
      </c>
      <c r="H26" s="177">
        <v>16</v>
      </c>
      <c r="I26" s="177">
        <v>22</v>
      </c>
      <c r="J26" s="177">
        <v>8</v>
      </c>
      <c r="K26" s="177">
        <v>24</v>
      </c>
      <c r="L26" s="177">
        <v>0</v>
      </c>
      <c r="M26" s="177">
        <f t="shared" si="0"/>
        <v>70</v>
      </c>
      <c r="N26" s="177" t="str">
        <f t="shared" si="1"/>
        <v>Khá</v>
      </c>
      <c r="O26" s="281"/>
    </row>
    <row r="27" spans="1:21" s="257" customFormat="1">
      <c r="A27" s="271">
        <v>17</v>
      </c>
      <c r="B27" s="262" t="s">
        <v>633</v>
      </c>
      <c r="C27" s="263" t="s">
        <v>634</v>
      </c>
      <c r="D27" s="264" t="s">
        <v>473</v>
      </c>
      <c r="E27" s="262" t="s">
        <v>17</v>
      </c>
      <c r="F27" s="265" t="s">
        <v>386</v>
      </c>
      <c r="G27" s="177" t="s">
        <v>595</v>
      </c>
      <c r="H27" s="177">
        <v>14</v>
      </c>
      <c r="I27" s="177">
        <v>25</v>
      </c>
      <c r="J27" s="177">
        <v>4</v>
      </c>
      <c r="K27" s="177">
        <v>22</v>
      </c>
      <c r="L27" s="177">
        <v>0</v>
      </c>
      <c r="M27" s="177">
        <f t="shared" si="0"/>
        <v>65</v>
      </c>
      <c r="N27" s="177" t="str">
        <f t="shared" si="1"/>
        <v>Khá</v>
      </c>
      <c r="O27" s="281"/>
      <c r="P27" s="257" t="s">
        <v>635</v>
      </c>
      <c r="T27" s="257" t="s">
        <v>636</v>
      </c>
    </row>
    <row r="28" spans="1:21" s="257" customFormat="1">
      <c r="A28" s="177">
        <v>18</v>
      </c>
      <c r="B28" s="262" t="s">
        <v>637</v>
      </c>
      <c r="C28" s="263" t="s">
        <v>638</v>
      </c>
      <c r="D28" s="264" t="s">
        <v>186</v>
      </c>
      <c r="E28" s="262" t="s">
        <v>17</v>
      </c>
      <c r="F28" s="265" t="s">
        <v>639</v>
      </c>
      <c r="G28" s="177" t="s">
        <v>595</v>
      </c>
      <c r="H28" s="177">
        <v>16</v>
      </c>
      <c r="I28" s="177">
        <v>25</v>
      </c>
      <c r="J28" s="177">
        <v>8</v>
      </c>
      <c r="K28" s="177">
        <v>24</v>
      </c>
      <c r="L28" s="177">
        <v>0</v>
      </c>
      <c r="M28" s="177">
        <f t="shared" si="0"/>
        <v>73</v>
      </c>
      <c r="N28" s="177" t="str">
        <f t="shared" si="1"/>
        <v>Khá</v>
      </c>
      <c r="O28" s="281"/>
      <c r="P28" s="257" t="s">
        <v>640</v>
      </c>
    </row>
    <row r="29" spans="1:21" s="257" customFormat="1">
      <c r="A29" s="271">
        <v>19</v>
      </c>
      <c r="B29" s="262" t="s">
        <v>641</v>
      </c>
      <c r="C29" s="263" t="s">
        <v>642</v>
      </c>
      <c r="D29" s="264" t="s">
        <v>30</v>
      </c>
      <c r="E29" s="262" t="s">
        <v>15</v>
      </c>
      <c r="F29" s="265" t="s">
        <v>386</v>
      </c>
      <c r="G29" s="177" t="s">
        <v>595</v>
      </c>
      <c r="H29" s="177">
        <v>14</v>
      </c>
      <c r="I29" s="177">
        <v>25</v>
      </c>
      <c r="J29" s="177">
        <v>12</v>
      </c>
      <c r="K29" s="177">
        <v>25</v>
      </c>
      <c r="L29" s="177">
        <v>10</v>
      </c>
      <c r="M29" s="177">
        <f t="shared" si="0"/>
        <v>86</v>
      </c>
      <c r="N29" s="177" t="str">
        <f t="shared" si="1"/>
        <v>Tốt</v>
      </c>
      <c r="O29" s="281"/>
      <c r="P29" s="257" t="s">
        <v>643</v>
      </c>
      <c r="U29" s="257" t="s">
        <v>644</v>
      </c>
    </row>
    <row r="30" spans="1:21" s="257" customFormat="1">
      <c r="A30" s="177">
        <v>20</v>
      </c>
      <c r="B30" s="262" t="s">
        <v>645</v>
      </c>
      <c r="C30" s="263" t="s">
        <v>646</v>
      </c>
      <c r="D30" s="264" t="s">
        <v>647</v>
      </c>
      <c r="E30" s="262" t="s">
        <v>15</v>
      </c>
      <c r="F30" s="265" t="s">
        <v>79</v>
      </c>
      <c r="G30" s="177" t="s">
        <v>595</v>
      </c>
      <c r="H30" s="177">
        <v>14</v>
      </c>
      <c r="I30" s="177">
        <v>25</v>
      </c>
      <c r="J30" s="177">
        <v>10</v>
      </c>
      <c r="K30" s="177">
        <v>22</v>
      </c>
      <c r="L30" s="177">
        <v>1</v>
      </c>
      <c r="M30" s="177">
        <f t="shared" si="0"/>
        <v>72</v>
      </c>
      <c r="N30" s="177" t="str">
        <f t="shared" si="1"/>
        <v>Khá</v>
      </c>
      <c r="O30" s="281"/>
      <c r="P30" s="257" t="s">
        <v>648</v>
      </c>
    </row>
    <row r="31" spans="1:21" s="257" customFormat="1">
      <c r="A31" s="271">
        <v>21</v>
      </c>
      <c r="B31" s="262" t="s">
        <v>649</v>
      </c>
      <c r="C31" s="263" t="s">
        <v>650</v>
      </c>
      <c r="D31" s="264" t="s">
        <v>346</v>
      </c>
      <c r="E31" s="262" t="s">
        <v>15</v>
      </c>
      <c r="F31" s="265" t="s">
        <v>386</v>
      </c>
      <c r="G31" s="177" t="s">
        <v>595</v>
      </c>
      <c r="H31" s="177">
        <v>14</v>
      </c>
      <c r="I31" s="177">
        <v>19</v>
      </c>
      <c r="J31" s="177">
        <v>12</v>
      </c>
      <c r="K31" s="177">
        <v>24</v>
      </c>
      <c r="L31" s="177">
        <v>3</v>
      </c>
      <c r="M31" s="177">
        <f t="shared" si="0"/>
        <v>72</v>
      </c>
      <c r="N31" s="177" t="str">
        <f t="shared" si="1"/>
        <v>Khá</v>
      </c>
      <c r="O31" s="281"/>
      <c r="P31" s="257" t="s">
        <v>651</v>
      </c>
    </row>
    <row r="32" spans="1:21" s="257" customFormat="1">
      <c r="A32" s="271">
        <v>22</v>
      </c>
      <c r="B32" s="262" t="s">
        <v>652</v>
      </c>
      <c r="C32" s="263" t="s">
        <v>653</v>
      </c>
      <c r="D32" s="264" t="s">
        <v>213</v>
      </c>
      <c r="E32" s="262" t="s">
        <v>15</v>
      </c>
      <c r="F32" s="265" t="s">
        <v>386</v>
      </c>
      <c r="G32" s="177" t="s">
        <v>595</v>
      </c>
      <c r="H32" s="177">
        <v>16</v>
      </c>
      <c r="I32" s="177">
        <v>25</v>
      </c>
      <c r="J32" s="177">
        <v>11</v>
      </c>
      <c r="K32" s="177">
        <v>25</v>
      </c>
      <c r="L32" s="177">
        <v>4</v>
      </c>
      <c r="M32" s="177">
        <f t="shared" si="0"/>
        <v>81</v>
      </c>
      <c r="N32" s="177" t="str">
        <f t="shared" si="1"/>
        <v>Tốt</v>
      </c>
      <c r="O32" s="281"/>
      <c r="P32" s="257" t="s">
        <v>654</v>
      </c>
    </row>
    <row r="33" spans="1:16" s="280" customFormat="1">
      <c r="A33" s="282">
        <v>23</v>
      </c>
      <c r="B33" s="274" t="s">
        <v>655</v>
      </c>
      <c r="C33" s="275" t="s">
        <v>656</v>
      </c>
      <c r="D33" s="276" t="s">
        <v>37</v>
      </c>
      <c r="E33" s="274" t="s">
        <v>15</v>
      </c>
      <c r="F33" s="277" t="s">
        <v>386</v>
      </c>
      <c r="G33" s="273" t="s">
        <v>595</v>
      </c>
      <c r="H33" s="273">
        <v>16</v>
      </c>
      <c r="I33" s="273">
        <v>25</v>
      </c>
      <c r="J33" s="273">
        <v>20</v>
      </c>
      <c r="K33" s="273">
        <v>25</v>
      </c>
      <c r="L33" s="273">
        <v>5</v>
      </c>
      <c r="M33" s="273">
        <f t="shared" si="0"/>
        <v>91</v>
      </c>
      <c r="N33" s="273" t="str">
        <f t="shared" si="1"/>
        <v>Xuất sắc</v>
      </c>
      <c r="O33" s="279"/>
      <c r="P33" s="280" t="s">
        <v>657</v>
      </c>
    </row>
    <row r="34" spans="1:16" s="257" customFormat="1">
      <c r="A34" s="271">
        <v>24</v>
      </c>
      <c r="B34" s="262" t="s">
        <v>658</v>
      </c>
      <c r="C34" s="263" t="s">
        <v>659</v>
      </c>
      <c r="D34" s="264" t="s">
        <v>37</v>
      </c>
      <c r="E34" s="262" t="s">
        <v>15</v>
      </c>
      <c r="F34" s="265" t="s">
        <v>386</v>
      </c>
      <c r="G34" s="177" t="s">
        <v>595</v>
      </c>
      <c r="H34" s="177">
        <v>14</v>
      </c>
      <c r="I34" s="177">
        <v>25</v>
      </c>
      <c r="J34" s="177">
        <v>12</v>
      </c>
      <c r="K34" s="177">
        <v>25</v>
      </c>
      <c r="L34" s="177">
        <v>4</v>
      </c>
      <c r="M34" s="177">
        <f t="shared" si="0"/>
        <v>80</v>
      </c>
      <c r="N34" s="177" t="str">
        <f t="shared" si="1"/>
        <v>Tốt</v>
      </c>
      <c r="O34" s="281"/>
      <c r="P34" s="257" t="s">
        <v>660</v>
      </c>
    </row>
    <row r="35" spans="1:16" s="257" customFormat="1">
      <c r="A35" s="271">
        <v>25</v>
      </c>
      <c r="B35" s="262" t="s">
        <v>661</v>
      </c>
      <c r="C35" s="263" t="s">
        <v>626</v>
      </c>
      <c r="D35" s="264" t="s">
        <v>506</v>
      </c>
      <c r="E35" s="262" t="s">
        <v>17</v>
      </c>
      <c r="F35" s="265" t="s">
        <v>79</v>
      </c>
      <c r="G35" s="177" t="s">
        <v>595</v>
      </c>
      <c r="H35" s="177">
        <v>0</v>
      </c>
      <c r="I35" s="177">
        <v>0</v>
      </c>
      <c r="J35" s="177">
        <v>0</v>
      </c>
      <c r="K35" s="177">
        <v>0</v>
      </c>
      <c r="L35" s="177">
        <v>0</v>
      </c>
      <c r="M35" s="177">
        <f t="shared" si="0"/>
        <v>0</v>
      </c>
      <c r="N35" s="177" t="str">
        <f t="shared" si="1"/>
        <v>Kém</v>
      </c>
      <c r="O35" s="281"/>
    </row>
    <row r="36" spans="1:16" s="280" customFormat="1" ht="30.75" customHeight="1">
      <c r="A36" s="282">
        <v>26</v>
      </c>
      <c r="B36" s="274" t="s">
        <v>662</v>
      </c>
      <c r="C36" s="275" t="s">
        <v>663</v>
      </c>
      <c r="D36" s="276" t="s">
        <v>225</v>
      </c>
      <c r="E36" s="274" t="s">
        <v>15</v>
      </c>
      <c r="F36" s="277" t="s">
        <v>664</v>
      </c>
      <c r="G36" s="273" t="s">
        <v>595</v>
      </c>
      <c r="H36" s="273">
        <v>14</v>
      </c>
      <c r="I36" s="273">
        <v>22</v>
      </c>
      <c r="J36" s="273">
        <v>8</v>
      </c>
      <c r="K36" s="278">
        <v>25</v>
      </c>
      <c r="L36" s="273">
        <v>8</v>
      </c>
      <c r="M36" s="273">
        <f t="shared" si="0"/>
        <v>77</v>
      </c>
      <c r="N36" s="273" t="str">
        <f t="shared" si="1"/>
        <v>Khá</v>
      </c>
      <c r="O36" s="279" t="s">
        <v>665</v>
      </c>
      <c r="P36" s="280" t="s">
        <v>666</v>
      </c>
    </row>
    <row r="37" spans="1:16" s="280" customFormat="1" ht="23.25" customHeight="1">
      <c r="A37" s="282">
        <v>27</v>
      </c>
      <c r="B37" s="274" t="s">
        <v>667</v>
      </c>
      <c r="C37" s="275" t="s">
        <v>668</v>
      </c>
      <c r="D37" s="276" t="s">
        <v>669</v>
      </c>
      <c r="E37" s="274" t="s">
        <v>15</v>
      </c>
      <c r="F37" s="277" t="s">
        <v>386</v>
      </c>
      <c r="G37" s="273" t="s">
        <v>588</v>
      </c>
      <c r="H37" s="273">
        <v>16</v>
      </c>
      <c r="I37" s="273">
        <v>19</v>
      </c>
      <c r="J37" s="273">
        <v>19</v>
      </c>
      <c r="K37" s="278">
        <v>25</v>
      </c>
      <c r="L37" s="273">
        <v>9</v>
      </c>
      <c r="M37" s="273">
        <f t="shared" si="0"/>
        <v>88</v>
      </c>
      <c r="N37" s="273" t="str">
        <f t="shared" si="1"/>
        <v>Tốt</v>
      </c>
      <c r="O37" s="279" t="s">
        <v>670</v>
      </c>
      <c r="P37" s="280" t="s">
        <v>671</v>
      </c>
    </row>
    <row r="38" spans="1:16" s="257" customFormat="1">
      <c r="A38" s="271">
        <v>28</v>
      </c>
      <c r="B38" s="262" t="s">
        <v>672</v>
      </c>
      <c r="C38" s="263" t="s">
        <v>673</v>
      </c>
      <c r="D38" s="264" t="s">
        <v>674</v>
      </c>
      <c r="E38" s="262" t="s">
        <v>17</v>
      </c>
      <c r="F38" s="265" t="s">
        <v>675</v>
      </c>
      <c r="G38" s="177" t="s">
        <v>16</v>
      </c>
      <c r="H38" s="177">
        <v>0</v>
      </c>
      <c r="I38" s="177">
        <v>0</v>
      </c>
      <c r="J38" s="177">
        <v>0</v>
      </c>
      <c r="K38" s="177">
        <v>0</v>
      </c>
      <c r="L38" s="177">
        <v>0</v>
      </c>
      <c r="M38" s="177">
        <f t="shared" si="0"/>
        <v>0</v>
      </c>
      <c r="N38" s="177" t="str">
        <f t="shared" si="1"/>
        <v>Kém</v>
      </c>
      <c r="O38" s="281"/>
    </row>
    <row r="39" spans="1:16" s="257" customFormat="1">
      <c r="A39" s="271">
        <v>29</v>
      </c>
      <c r="B39" s="262" t="s">
        <v>676</v>
      </c>
      <c r="C39" s="263" t="s">
        <v>677</v>
      </c>
      <c r="D39" s="264" t="s">
        <v>519</v>
      </c>
      <c r="E39" s="262" t="s">
        <v>15</v>
      </c>
      <c r="F39" s="265" t="s">
        <v>79</v>
      </c>
      <c r="G39" s="177" t="s">
        <v>16</v>
      </c>
      <c r="H39" s="177">
        <v>0</v>
      </c>
      <c r="I39" s="177">
        <v>0</v>
      </c>
      <c r="J39" s="177">
        <v>0</v>
      </c>
      <c r="K39" s="177">
        <v>0</v>
      </c>
      <c r="L39" s="177">
        <v>0</v>
      </c>
      <c r="M39" s="177">
        <f t="shared" si="0"/>
        <v>0</v>
      </c>
      <c r="N39" s="177" t="str">
        <f t="shared" si="1"/>
        <v>Kém</v>
      </c>
      <c r="O39" s="281"/>
    </row>
    <row r="40" spans="1:16" s="270" customFormat="1">
      <c r="A40" s="283">
        <v>30</v>
      </c>
      <c r="B40" s="284" t="s">
        <v>678</v>
      </c>
      <c r="C40" s="285" t="s">
        <v>679</v>
      </c>
      <c r="D40" s="286" t="s">
        <v>519</v>
      </c>
      <c r="E40" s="284" t="s">
        <v>17</v>
      </c>
      <c r="F40" s="287" t="s">
        <v>386</v>
      </c>
      <c r="G40" s="288" t="s">
        <v>16</v>
      </c>
      <c r="H40" s="288">
        <v>14</v>
      </c>
      <c r="I40" s="288">
        <v>19</v>
      </c>
      <c r="J40" s="288">
        <v>0</v>
      </c>
      <c r="K40" s="288">
        <v>22</v>
      </c>
      <c r="L40" s="288">
        <v>1</v>
      </c>
      <c r="M40" s="288">
        <f t="shared" si="0"/>
        <v>56</v>
      </c>
      <c r="N40" s="288" t="str">
        <f t="shared" si="1"/>
        <v>Trung bình</v>
      </c>
      <c r="O40" s="289"/>
      <c r="P40" s="270" t="s">
        <v>680</v>
      </c>
    </row>
    <row r="41" spans="1:16" s="257" customFormat="1">
      <c r="A41" s="271">
        <v>31</v>
      </c>
      <c r="B41" s="262" t="s">
        <v>681</v>
      </c>
      <c r="C41" s="263" t="s">
        <v>682</v>
      </c>
      <c r="D41" s="264" t="s">
        <v>683</v>
      </c>
      <c r="E41" s="262" t="s">
        <v>17</v>
      </c>
      <c r="F41" s="265" t="s">
        <v>79</v>
      </c>
      <c r="G41" s="177" t="s">
        <v>588</v>
      </c>
      <c r="H41" s="177">
        <v>12</v>
      </c>
      <c r="I41" s="177">
        <v>25</v>
      </c>
      <c r="J41" s="177">
        <v>8</v>
      </c>
      <c r="K41" s="177">
        <v>18</v>
      </c>
      <c r="L41" s="177">
        <v>2</v>
      </c>
      <c r="M41" s="177">
        <f t="shared" si="0"/>
        <v>65</v>
      </c>
      <c r="N41" s="177" t="str">
        <f t="shared" si="1"/>
        <v>Khá</v>
      </c>
      <c r="O41" s="281"/>
      <c r="P41" s="257" t="s">
        <v>684</v>
      </c>
    </row>
    <row r="42" spans="1:16" s="257" customFormat="1">
      <c r="A42" s="271">
        <v>32</v>
      </c>
      <c r="B42" s="262" t="s">
        <v>685</v>
      </c>
      <c r="C42" s="263" t="s">
        <v>686</v>
      </c>
      <c r="D42" s="264" t="s">
        <v>687</v>
      </c>
      <c r="E42" s="262" t="s">
        <v>17</v>
      </c>
      <c r="F42" s="265" t="s">
        <v>386</v>
      </c>
      <c r="G42" s="177" t="s">
        <v>16</v>
      </c>
      <c r="H42" s="177">
        <v>14</v>
      </c>
      <c r="I42" s="177">
        <v>16</v>
      </c>
      <c r="J42" s="177">
        <v>11</v>
      </c>
      <c r="K42" s="177">
        <v>24</v>
      </c>
      <c r="L42" s="177">
        <v>0</v>
      </c>
      <c r="M42" s="177">
        <f t="shared" si="0"/>
        <v>65</v>
      </c>
      <c r="N42" s="177" t="str">
        <f t="shared" si="1"/>
        <v>Khá</v>
      </c>
      <c r="O42" s="281"/>
      <c r="P42" s="257" t="s">
        <v>688</v>
      </c>
    </row>
    <row r="43" spans="1:16" s="1235" customFormat="1">
      <c r="A43" s="1229">
        <v>33</v>
      </c>
      <c r="B43" s="1230" t="s">
        <v>689</v>
      </c>
      <c r="C43" s="1231" t="s">
        <v>690</v>
      </c>
      <c r="D43" s="1232" t="s">
        <v>687</v>
      </c>
      <c r="E43" s="1230" t="s">
        <v>15</v>
      </c>
      <c r="F43" s="1233" t="s">
        <v>691</v>
      </c>
      <c r="G43" s="278" t="s">
        <v>588</v>
      </c>
      <c r="H43" s="278">
        <v>20</v>
      </c>
      <c r="I43" s="278">
        <v>25</v>
      </c>
      <c r="J43" s="278">
        <v>16</v>
      </c>
      <c r="K43" s="278">
        <v>25</v>
      </c>
      <c r="L43" s="278">
        <v>8</v>
      </c>
      <c r="M43" s="278">
        <f t="shared" si="0"/>
        <v>94</v>
      </c>
      <c r="N43" s="278" t="str">
        <f t="shared" si="1"/>
        <v>Xuất sắc</v>
      </c>
      <c r="O43" s="1234" t="s">
        <v>692</v>
      </c>
      <c r="P43" s="1235" t="s">
        <v>693</v>
      </c>
    </row>
    <row r="44" spans="1:16" s="257" customFormat="1">
      <c r="A44" s="271">
        <v>34</v>
      </c>
      <c r="B44" s="262" t="s">
        <v>694</v>
      </c>
      <c r="C44" s="263" t="s">
        <v>695</v>
      </c>
      <c r="D44" s="264" t="s">
        <v>696</v>
      </c>
      <c r="E44" s="262" t="s">
        <v>15</v>
      </c>
      <c r="F44" s="265" t="s">
        <v>594</v>
      </c>
      <c r="G44" s="177" t="s">
        <v>588</v>
      </c>
      <c r="H44" s="177">
        <v>14</v>
      </c>
      <c r="I44" s="177">
        <v>19</v>
      </c>
      <c r="J44" s="177">
        <v>15</v>
      </c>
      <c r="K44" s="177">
        <v>25</v>
      </c>
      <c r="L44" s="177">
        <v>10</v>
      </c>
      <c r="M44" s="177">
        <f t="shared" si="0"/>
        <v>83</v>
      </c>
      <c r="N44" s="177" t="str">
        <f t="shared" si="1"/>
        <v>Tốt</v>
      </c>
      <c r="O44" s="281" t="s">
        <v>670</v>
      </c>
      <c r="P44" s="257" t="s">
        <v>697</v>
      </c>
    </row>
    <row r="45" spans="1:16" s="257" customFormat="1">
      <c r="A45" s="271">
        <v>35</v>
      </c>
      <c r="B45" s="262" t="s">
        <v>698</v>
      </c>
      <c r="C45" s="263" t="s">
        <v>699</v>
      </c>
      <c r="D45" s="264" t="s">
        <v>700</v>
      </c>
      <c r="E45" s="262" t="s">
        <v>17</v>
      </c>
      <c r="F45" s="265" t="s">
        <v>79</v>
      </c>
      <c r="G45" s="177" t="s">
        <v>16</v>
      </c>
      <c r="H45" s="177">
        <v>12</v>
      </c>
      <c r="I45" s="177">
        <v>25</v>
      </c>
      <c r="J45" s="177">
        <v>13</v>
      </c>
      <c r="K45" s="177">
        <v>24</v>
      </c>
      <c r="L45" s="177">
        <v>1</v>
      </c>
      <c r="M45" s="177">
        <f t="shared" si="0"/>
        <v>75</v>
      </c>
      <c r="N45" s="177" t="str">
        <f t="shared" si="1"/>
        <v>Khá</v>
      </c>
      <c r="O45" s="281"/>
      <c r="P45" s="257" t="s">
        <v>701</v>
      </c>
    </row>
    <row r="46" spans="1:16" s="280" customFormat="1">
      <c r="A46" s="282">
        <v>36</v>
      </c>
      <c r="B46" s="274" t="s">
        <v>702</v>
      </c>
      <c r="C46" s="275" t="s">
        <v>496</v>
      </c>
      <c r="D46" s="276" t="s">
        <v>703</v>
      </c>
      <c r="E46" s="274" t="s">
        <v>15</v>
      </c>
      <c r="F46" s="277" t="s">
        <v>386</v>
      </c>
      <c r="G46" s="273" t="s">
        <v>16</v>
      </c>
      <c r="H46" s="273">
        <v>18</v>
      </c>
      <c r="I46" s="273">
        <v>25</v>
      </c>
      <c r="J46" s="273">
        <v>19</v>
      </c>
      <c r="K46" s="273">
        <v>24</v>
      </c>
      <c r="L46" s="273">
        <v>4</v>
      </c>
      <c r="M46" s="273">
        <f t="shared" si="0"/>
        <v>90</v>
      </c>
      <c r="N46" s="273" t="str">
        <f t="shared" si="1"/>
        <v>Xuất sắc</v>
      </c>
      <c r="O46" s="279"/>
      <c r="P46" s="280" t="s">
        <v>704</v>
      </c>
    </row>
    <row r="47" spans="1:16" s="280" customFormat="1">
      <c r="A47" s="282">
        <v>37</v>
      </c>
      <c r="B47" s="274" t="s">
        <v>705</v>
      </c>
      <c r="C47" s="275" t="s">
        <v>706</v>
      </c>
      <c r="D47" s="276" t="s">
        <v>25</v>
      </c>
      <c r="E47" s="274" t="s">
        <v>15</v>
      </c>
      <c r="F47" s="277" t="s">
        <v>386</v>
      </c>
      <c r="G47" s="273" t="s">
        <v>16</v>
      </c>
      <c r="H47" s="273">
        <v>18</v>
      </c>
      <c r="I47" s="273">
        <v>25</v>
      </c>
      <c r="J47" s="273">
        <v>20</v>
      </c>
      <c r="K47" s="273">
        <v>25</v>
      </c>
      <c r="L47" s="273">
        <v>3</v>
      </c>
      <c r="M47" s="273">
        <f t="shared" si="0"/>
        <v>91</v>
      </c>
      <c r="N47" s="273" t="str">
        <f t="shared" si="1"/>
        <v>Xuất sắc</v>
      </c>
      <c r="O47" s="279"/>
      <c r="P47" s="280" t="s">
        <v>707</v>
      </c>
    </row>
    <row r="48" spans="1:16" s="257" customFormat="1">
      <c r="A48" s="271">
        <v>38</v>
      </c>
      <c r="B48" s="262" t="s">
        <v>708</v>
      </c>
      <c r="C48" s="263" t="s">
        <v>84</v>
      </c>
      <c r="D48" s="264" t="s">
        <v>709</v>
      </c>
      <c r="E48" s="262" t="s">
        <v>17</v>
      </c>
      <c r="F48" s="265" t="s">
        <v>594</v>
      </c>
      <c r="G48" s="177" t="s">
        <v>16</v>
      </c>
      <c r="H48" s="177">
        <v>12</v>
      </c>
      <c r="I48" s="177">
        <v>19</v>
      </c>
      <c r="J48" s="177">
        <v>8</v>
      </c>
      <c r="K48" s="177">
        <v>25</v>
      </c>
      <c r="L48" s="177">
        <v>1</v>
      </c>
      <c r="M48" s="177">
        <f t="shared" si="0"/>
        <v>65</v>
      </c>
      <c r="N48" s="177" t="str">
        <f t="shared" si="1"/>
        <v>Khá</v>
      </c>
      <c r="O48" s="281"/>
      <c r="P48" s="257" t="s">
        <v>710</v>
      </c>
    </row>
    <row r="49" spans="1:28" s="257" customFormat="1">
      <c r="A49" s="271">
        <v>39</v>
      </c>
      <c r="B49" s="262" t="s">
        <v>711</v>
      </c>
      <c r="C49" s="263" t="s">
        <v>265</v>
      </c>
      <c r="D49" s="264" t="s">
        <v>253</v>
      </c>
      <c r="E49" s="262" t="s">
        <v>17</v>
      </c>
      <c r="F49" s="265" t="s">
        <v>79</v>
      </c>
      <c r="G49" s="177" t="s">
        <v>16</v>
      </c>
      <c r="H49" s="177"/>
      <c r="I49" s="177"/>
      <c r="J49" s="177"/>
      <c r="K49" s="177"/>
      <c r="L49" s="177"/>
      <c r="M49" s="177">
        <f t="shared" si="0"/>
        <v>0</v>
      </c>
      <c r="N49" s="177" t="str">
        <f t="shared" si="1"/>
        <v>Kém</v>
      </c>
      <c r="O49" s="281"/>
    </row>
    <row r="50" spans="1:28" s="257" customFormat="1">
      <c r="A50" s="271">
        <v>40</v>
      </c>
      <c r="B50" s="262" t="s">
        <v>712</v>
      </c>
      <c r="C50" s="263" t="s">
        <v>713</v>
      </c>
      <c r="D50" s="264" t="s">
        <v>714</v>
      </c>
      <c r="E50" s="262" t="s">
        <v>17</v>
      </c>
      <c r="F50" s="265" t="s">
        <v>386</v>
      </c>
      <c r="G50" s="177" t="s">
        <v>16</v>
      </c>
      <c r="H50" s="177">
        <v>14</v>
      </c>
      <c r="I50" s="177">
        <v>25</v>
      </c>
      <c r="J50" s="177">
        <v>2</v>
      </c>
      <c r="K50" s="177">
        <v>24</v>
      </c>
      <c r="L50" s="177">
        <v>0</v>
      </c>
      <c r="M50" s="177">
        <f t="shared" si="0"/>
        <v>65</v>
      </c>
      <c r="N50" s="177" t="str">
        <f t="shared" si="1"/>
        <v>Khá</v>
      </c>
      <c r="O50" s="281"/>
      <c r="P50" s="257" t="s">
        <v>715</v>
      </c>
    </row>
    <row r="51" spans="1:28" s="257" customFormat="1">
      <c r="A51" s="271">
        <v>41</v>
      </c>
      <c r="B51" s="262" t="s">
        <v>716</v>
      </c>
      <c r="C51" s="263" t="s">
        <v>717</v>
      </c>
      <c r="D51" s="264" t="s">
        <v>718</v>
      </c>
      <c r="E51" s="262" t="s">
        <v>15</v>
      </c>
      <c r="F51" s="265" t="s">
        <v>79</v>
      </c>
      <c r="G51" s="177" t="s">
        <v>588</v>
      </c>
      <c r="H51" s="177">
        <v>14</v>
      </c>
      <c r="I51" s="177">
        <v>22</v>
      </c>
      <c r="J51" s="177">
        <v>10</v>
      </c>
      <c r="K51" s="177">
        <v>22</v>
      </c>
      <c r="L51" s="177">
        <v>1</v>
      </c>
      <c r="M51" s="177">
        <f t="shared" si="0"/>
        <v>69</v>
      </c>
      <c r="N51" s="177" t="str">
        <f t="shared" si="1"/>
        <v>Khá</v>
      </c>
      <c r="O51" s="281"/>
      <c r="P51" s="257" t="s">
        <v>719</v>
      </c>
    </row>
    <row r="52" spans="1:28" s="257" customFormat="1">
      <c r="A52" s="271">
        <v>42</v>
      </c>
      <c r="B52" s="262" t="s">
        <v>720</v>
      </c>
      <c r="C52" s="263" t="s">
        <v>192</v>
      </c>
      <c r="D52" s="264" t="s">
        <v>721</v>
      </c>
      <c r="E52" s="262" t="s">
        <v>17</v>
      </c>
      <c r="F52" s="265" t="s">
        <v>79</v>
      </c>
      <c r="G52" s="290" t="s">
        <v>595</v>
      </c>
      <c r="H52" s="291">
        <v>14</v>
      </c>
      <c r="I52" s="291">
        <v>25</v>
      </c>
      <c r="J52" s="177">
        <v>12</v>
      </c>
      <c r="K52" s="177">
        <v>25</v>
      </c>
      <c r="L52" s="177">
        <v>0</v>
      </c>
      <c r="M52" s="177">
        <f t="shared" si="0"/>
        <v>76</v>
      </c>
      <c r="N52" s="177" t="str">
        <f t="shared" si="1"/>
        <v>Khá</v>
      </c>
      <c r="O52" s="177"/>
      <c r="P52" s="292" t="s">
        <v>722</v>
      </c>
      <c r="Q52" s="292"/>
      <c r="R52" s="292"/>
    </row>
    <row r="53" spans="1:28" s="257" customFormat="1">
      <c r="A53" s="271">
        <v>43</v>
      </c>
      <c r="B53" s="262" t="s">
        <v>723</v>
      </c>
      <c r="C53" s="263" t="s">
        <v>724</v>
      </c>
      <c r="D53" s="264" t="s">
        <v>258</v>
      </c>
      <c r="E53" s="262" t="s">
        <v>17</v>
      </c>
      <c r="F53" s="265" t="s">
        <v>386</v>
      </c>
      <c r="G53" s="290" t="s">
        <v>595</v>
      </c>
      <c r="H53" s="291">
        <v>14</v>
      </c>
      <c r="I53" s="291">
        <v>24</v>
      </c>
      <c r="J53" s="177">
        <v>4</v>
      </c>
      <c r="K53" s="177">
        <v>24</v>
      </c>
      <c r="L53" s="177">
        <v>0</v>
      </c>
      <c r="M53" s="177">
        <f t="shared" si="0"/>
        <v>66</v>
      </c>
      <c r="N53" s="177" t="str">
        <f t="shared" si="1"/>
        <v>Khá</v>
      </c>
      <c r="O53" s="177"/>
      <c r="P53" s="1381" t="s">
        <v>725</v>
      </c>
      <c r="Q53" s="1381"/>
      <c r="R53" s="1381"/>
    </row>
    <row r="54" spans="1:28" s="257" customFormat="1">
      <c r="A54" s="271">
        <v>44</v>
      </c>
      <c r="B54" s="262" t="s">
        <v>726</v>
      </c>
      <c r="C54" s="263" t="s">
        <v>727</v>
      </c>
      <c r="D54" s="264" t="s">
        <v>262</v>
      </c>
      <c r="E54" s="262" t="s">
        <v>15</v>
      </c>
      <c r="F54" s="265" t="s">
        <v>386</v>
      </c>
      <c r="G54" s="290" t="s">
        <v>595</v>
      </c>
      <c r="H54" s="293">
        <v>14</v>
      </c>
      <c r="I54" s="293">
        <v>19</v>
      </c>
      <c r="J54" s="294">
        <v>15</v>
      </c>
      <c r="K54" s="294">
        <v>24</v>
      </c>
      <c r="L54" s="294">
        <v>0</v>
      </c>
      <c r="M54" s="177">
        <f t="shared" si="0"/>
        <v>72</v>
      </c>
      <c r="N54" s="177" t="str">
        <f t="shared" si="1"/>
        <v>Khá</v>
      </c>
      <c r="O54" s="294"/>
      <c r="P54" s="260" t="s">
        <v>728</v>
      </c>
      <c r="Q54" s="260"/>
      <c r="R54" s="254"/>
    </row>
    <row r="55" spans="1:28" s="257" customFormat="1">
      <c r="A55" s="271">
        <v>45</v>
      </c>
      <c r="B55" s="262" t="s">
        <v>729</v>
      </c>
      <c r="C55" s="263" t="s">
        <v>730</v>
      </c>
      <c r="D55" s="264" t="s">
        <v>343</v>
      </c>
      <c r="E55" s="262" t="s">
        <v>17</v>
      </c>
      <c r="F55" s="265" t="s">
        <v>386</v>
      </c>
      <c r="G55" s="290" t="s">
        <v>595</v>
      </c>
      <c r="H55" s="290">
        <v>14</v>
      </c>
      <c r="I55" s="290">
        <v>19</v>
      </c>
      <c r="J55" s="177">
        <v>9</v>
      </c>
      <c r="K55" s="177">
        <v>25</v>
      </c>
      <c r="L55" s="177">
        <v>2</v>
      </c>
      <c r="M55" s="177">
        <f t="shared" si="0"/>
        <v>69</v>
      </c>
      <c r="N55" s="177" t="str">
        <f t="shared" si="1"/>
        <v>Khá</v>
      </c>
      <c r="O55" s="177"/>
      <c r="P55" s="254" t="s">
        <v>731</v>
      </c>
      <c r="Q55" s="254"/>
      <c r="R55" s="254"/>
    </row>
    <row r="56" spans="1:28" s="257" customFormat="1">
      <c r="A56" s="271">
        <v>46</v>
      </c>
      <c r="B56" s="262" t="s">
        <v>732</v>
      </c>
      <c r="C56" s="263" t="s">
        <v>733</v>
      </c>
      <c r="D56" s="264" t="s">
        <v>734</v>
      </c>
      <c r="E56" s="262" t="s">
        <v>15</v>
      </c>
      <c r="F56" s="265" t="s">
        <v>386</v>
      </c>
      <c r="G56" s="290" t="s">
        <v>595</v>
      </c>
      <c r="H56" s="290">
        <v>14</v>
      </c>
      <c r="I56" s="290">
        <v>16</v>
      </c>
      <c r="J56" s="177">
        <v>20</v>
      </c>
      <c r="K56" s="177">
        <v>19</v>
      </c>
      <c r="L56" s="177">
        <v>4</v>
      </c>
      <c r="M56" s="177">
        <f t="shared" si="0"/>
        <v>73</v>
      </c>
      <c r="N56" s="177" t="str">
        <f t="shared" si="1"/>
        <v>Khá</v>
      </c>
      <c r="O56" s="177"/>
      <c r="P56" s="254" t="s">
        <v>735</v>
      </c>
      <c r="Q56" s="254"/>
      <c r="R56" s="254"/>
    </row>
    <row r="57" spans="1:28" s="257" customFormat="1">
      <c r="A57" s="271">
        <v>47</v>
      </c>
      <c r="B57" s="262" t="s">
        <v>736</v>
      </c>
      <c r="C57" s="263" t="s">
        <v>737</v>
      </c>
      <c r="D57" s="264" t="s">
        <v>734</v>
      </c>
      <c r="E57" s="262" t="s">
        <v>15</v>
      </c>
      <c r="F57" s="265" t="s">
        <v>386</v>
      </c>
      <c r="G57" s="290" t="s">
        <v>595</v>
      </c>
      <c r="H57" s="281">
        <v>12</v>
      </c>
      <c r="I57" s="281">
        <v>25</v>
      </c>
      <c r="J57" s="281">
        <v>19</v>
      </c>
      <c r="K57" s="295">
        <v>25</v>
      </c>
      <c r="L57" s="295">
        <v>6</v>
      </c>
      <c r="M57" s="177">
        <f t="shared" si="0"/>
        <v>87</v>
      </c>
      <c r="N57" s="177" t="str">
        <f t="shared" si="1"/>
        <v>Tốt</v>
      </c>
      <c r="O57" s="295" t="s">
        <v>670</v>
      </c>
      <c r="P57" s="254" t="s">
        <v>738</v>
      </c>
      <c r="Q57" s="254"/>
      <c r="R57" s="254"/>
      <c r="S57" s="292"/>
    </row>
    <row r="58" spans="1:28" s="257" customFormat="1">
      <c r="A58" s="271">
        <v>48</v>
      </c>
      <c r="B58" s="262" t="s">
        <v>739</v>
      </c>
      <c r="C58" s="263" t="s">
        <v>740</v>
      </c>
      <c r="D58" s="264" t="s">
        <v>276</v>
      </c>
      <c r="E58" s="262" t="s">
        <v>17</v>
      </c>
      <c r="F58" s="265" t="s">
        <v>79</v>
      </c>
      <c r="G58" s="290" t="s">
        <v>595</v>
      </c>
      <c r="H58" s="281">
        <v>12</v>
      </c>
      <c r="I58" s="281">
        <v>16</v>
      </c>
      <c r="J58" s="281">
        <v>4</v>
      </c>
      <c r="K58" s="281">
        <v>22</v>
      </c>
      <c r="L58" s="281">
        <v>0</v>
      </c>
      <c r="M58" s="177">
        <f t="shared" si="0"/>
        <v>54</v>
      </c>
      <c r="N58" s="177" t="str">
        <f t="shared" si="1"/>
        <v>Trung bình</v>
      </c>
      <c r="O58" s="295"/>
      <c r="P58" s="207" t="s">
        <v>741</v>
      </c>
      <c r="Q58" s="296"/>
      <c r="R58" s="296"/>
      <c r="S58" s="292"/>
    </row>
    <row r="59" spans="1:28">
      <c r="A59" s="254"/>
      <c r="D59" s="1381"/>
      <c r="E59" s="1381"/>
      <c r="F59" s="1381"/>
      <c r="I59" s="1381"/>
      <c r="J59" s="1381"/>
      <c r="K59" s="1381"/>
      <c r="L59" s="1381"/>
      <c r="M59" s="1379"/>
      <c r="N59" s="1379"/>
      <c r="O59" s="1379"/>
      <c r="P59" s="207"/>
      <c r="Q59" s="296"/>
      <c r="R59" s="296"/>
    </row>
    <row r="60" spans="1:28">
      <c r="A60" s="254"/>
      <c r="D60" s="1379"/>
      <c r="E60" s="1379"/>
      <c r="F60" s="1379"/>
      <c r="I60" s="1379"/>
      <c r="J60" s="1379"/>
      <c r="K60" s="1379"/>
      <c r="L60" s="1379"/>
      <c r="M60" s="297"/>
      <c r="N60" s="260"/>
      <c r="P60" s="207"/>
      <c r="Q60" s="296"/>
      <c r="R60" s="296"/>
    </row>
    <row r="61" spans="1:28">
      <c r="A61" s="207"/>
      <c r="B61" s="298"/>
      <c r="C61" s="298"/>
      <c r="D61" s="207"/>
      <c r="E61" s="207"/>
      <c r="F61" s="207"/>
      <c r="G61" s="207"/>
      <c r="H61" s="207"/>
      <c r="I61" s="207"/>
      <c r="J61" s="207"/>
      <c r="K61" s="296"/>
      <c r="L61" s="296"/>
      <c r="M61" s="296"/>
      <c r="N61" s="296"/>
      <c r="O61" s="296"/>
      <c r="P61" s="207"/>
      <c r="Q61" s="296"/>
      <c r="R61" s="296"/>
    </row>
    <row r="62" spans="1:28">
      <c r="A62" s="207"/>
      <c r="B62" s="207"/>
      <c r="C62" s="298"/>
      <c r="D62" s="207"/>
      <c r="E62" s="207"/>
      <c r="F62" s="207"/>
      <c r="G62" s="207"/>
      <c r="H62" s="207"/>
      <c r="I62" s="207"/>
      <c r="J62" s="207"/>
      <c r="K62" s="296"/>
      <c r="L62" s="296"/>
      <c r="M62" s="296"/>
      <c r="N62" s="296"/>
      <c r="O62" s="296"/>
      <c r="P62" s="207"/>
      <c r="Q62" s="296"/>
      <c r="R62" s="296"/>
    </row>
    <row r="63" spans="1:28">
      <c r="A63" s="207"/>
      <c r="B63" s="207"/>
      <c r="C63" s="299"/>
      <c r="D63" s="207"/>
      <c r="E63" s="207"/>
      <c r="F63" s="207"/>
      <c r="G63" s="207"/>
      <c r="H63" s="207"/>
      <c r="I63" s="207"/>
      <c r="J63" s="207"/>
      <c r="K63" s="296"/>
      <c r="L63" s="296"/>
      <c r="M63" s="296"/>
      <c r="N63" s="296"/>
      <c r="O63" s="296"/>
      <c r="P63" s="207"/>
      <c r="Q63" s="296"/>
      <c r="R63" s="296"/>
      <c r="S63" s="296"/>
      <c r="T63" s="296"/>
      <c r="U63" s="296"/>
      <c r="V63" s="296"/>
      <c r="W63" s="292"/>
      <c r="X63" s="292"/>
      <c r="Y63" s="292"/>
      <c r="Z63" s="292"/>
      <c r="AA63" s="292"/>
      <c r="AB63" s="292"/>
    </row>
    <row r="64" spans="1:28">
      <c r="A64" s="207"/>
      <c r="B64" s="207"/>
      <c r="C64" s="298"/>
      <c r="D64" s="207"/>
      <c r="E64" s="207"/>
      <c r="F64" s="207"/>
      <c r="G64" s="207"/>
      <c r="H64" s="207"/>
      <c r="I64" s="207"/>
      <c r="J64" s="207"/>
      <c r="K64" s="296"/>
      <c r="L64" s="296"/>
      <c r="M64" s="296"/>
      <c r="N64" s="296"/>
      <c r="O64" s="296"/>
      <c r="P64" s="207"/>
      <c r="Q64" s="296"/>
      <c r="R64" s="296"/>
      <c r="S64" s="296"/>
      <c r="T64" s="296"/>
      <c r="U64" s="296"/>
      <c r="V64" s="296"/>
      <c r="W64" s="292"/>
      <c r="X64" s="292"/>
      <c r="Y64" s="292"/>
      <c r="Z64" s="292"/>
      <c r="AA64" s="292"/>
      <c r="AB64" s="292"/>
    </row>
    <row r="65" spans="1:28">
      <c r="A65" s="207"/>
      <c r="B65" s="207"/>
      <c r="C65" s="298"/>
      <c r="D65" s="207"/>
      <c r="E65" s="207"/>
      <c r="F65" s="207"/>
      <c r="G65" s="207"/>
      <c r="H65" s="207"/>
      <c r="I65" s="207"/>
      <c r="J65" s="207"/>
      <c r="K65" s="296"/>
      <c r="L65" s="296"/>
      <c r="M65" s="296"/>
      <c r="N65" s="296"/>
      <c r="O65" s="296"/>
      <c r="P65" s="207"/>
      <c r="Q65" s="296"/>
      <c r="R65" s="296"/>
      <c r="S65" s="296"/>
      <c r="T65" s="296"/>
      <c r="U65" s="296"/>
      <c r="V65" s="296"/>
      <c r="W65" s="292"/>
      <c r="X65" s="292"/>
      <c r="Y65" s="292"/>
      <c r="Z65" s="292"/>
      <c r="AA65" s="292"/>
      <c r="AB65" s="292"/>
    </row>
    <row r="66" spans="1:28">
      <c r="A66" s="207"/>
      <c r="B66" s="207"/>
      <c r="C66" s="298"/>
      <c r="D66" s="207"/>
      <c r="E66" s="207"/>
      <c r="F66" s="207"/>
      <c r="G66" s="207"/>
      <c r="H66" s="207"/>
      <c r="I66" s="207"/>
      <c r="J66" s="207"/>
      <c r="K66" s="296"/>
      <c r="L66" s="296"/>
      <c r="M66" s="296"/>
      <c r="N66" s="296"/>
      <c r="O66" s="296"/>
      <c r="P66" s="207"/>
      <c r="Q66" s="296"/>
      <c r="R66" s="296"/>
      <c r="S66" s="296"/>
      <c r="T66" s="296"/>
      <c r="U66" s="296"/>
      <c r="V66" s="296"/>
      <c r="W66" s="292"/>
      <c r="X66" s="292"/>
      <c r="Y66" s="292"/>
      <c r="Z66" s="292"/>
      <c r="AA66" s="292"/>
      <c r="AB66" s="292"/>
    </row>
    <row r="67" spans="1:28">
      <c r="A67" s="207"/>
      <c r="B67" s="207"/>
      <c r="C67" s="298"/>
      <c r="D67" s="207"/>
      <c r="E67" s="207"/>
      <c r="F67" s="207"/>
      <c r="G67" s="207"/>
      <c r="H67" s="207"/>
      <c r="I67" s="207"/>
      <c r="J67" s="207"/>
      <c r="K67" s="296"/>
      <c r="L67" s="296"/>
      <c r="M67" s="296"/>
      <c r="N67" s="296"/>
      <c r="O67" s="296"/>
      <c r="P67" s="207"/>
      <c r="Q67" s="296"/>
      <c r="R67" s="296"/>
      <c r="S67" s="296"/>
      <c r="T67" s="296"/>
      <c r="U67" s="296"/>
      <c r="V67" s="296"/>
      <c r="W67" s="292"/>
      <c r="X67" s="292"/>
      <c r="Y67" s="292"/>
      <c r="Z67" s="292"/>
      <c r="AA67" s="292"/>
      <c r="AB67" s="292"/>
    </row>
    <row r="68" spans="1:28">
      <c r="A68" s="207"/>
      <c r="B68" s="207"/>
      <c r="C68" s="298"/>
      <c r="D68" s="207"/>
      <c r="E68" s="207"/>
      <c r="F68" s="207"/>
      <c r="G68" s="207"/>
      <c r="H68" s="207"/>
      <c r="I68" s="207"/>
      <c r="J68" s="207"/>
      <c r="K68" s="296"/>
      <c r="L68" s="296"/>
      <c r="M68" s="296"/>
      <c r="N68" s="296"/>
      <c r="O68" s="296"/>
      <c r="P68" s="207"/>
      <c r="Q68" s="296"/>
      <c r="R68" s="296"/>
      <c r="S68" s="296"/>
      <c r="T68" s="296"/>
      <c r="U68" s="296"/>
      <c r="V68" s="296"/>
      <c r="W68" s="292"/>
      <c r="X68" s="292"/>
      <c r="Y68" s="292"/>
      <c r="Z68" s="292"/>
      <c r="AA68" s="292"/>
      <c r="AB68" s="292"/>
    </row>
    <row r="69" spans="1:28">
      <c r="A69" s="207"/>
      <c r="B69" s="207"/>
      <c r="C69" s="298"/>
      <c r="D69" s="207"/>
      <c r="E69" s="207"/>
      <c r="F69" s="207"/>
      <c r="G69" s="207"/>
      <c r="H69" s="207"/>
      <c r="I69" s="207"/>
      <c r="J69" s="207"/>
      <c r="K69" s="296"/>
      <c r="L69" s="296"/>
      <c r="M69" s="296"/>
      <c r="N69" s="296"/>
      <c r="O69" s="296"/>
      <c r="P69" s="207"/>
      <c r="Q69" s="296"/>
      <c r="R69" s="296"/>
      <c r="S69" s="296"/>
      <c r="T69" s="296"/>
      <c r="U69" s="296"/>
      <c r="V69" s="296"/>
      <c r="W69" s="292"/>
      <c r="X69" s="292"/>
      <c r="Y69" s="292"/>
      <c r="Z69" s="292"/>
      <c r="AA69" s="292"/>
      <c r="AB69" s="292"/>
    </row>
    <row r="70" spans="1:28">
      <c r="A70" s="207"/>
      <c r="B70" s="207"/>
      <c r="C70" s="298"/>
      <c r="D70" s="207"/>
      <c r="E70" s="207"/>
      <c r="F70" s="207"/>
      <c r="G70" s="207"/>
      <c r="H70" s="207"/>
      <c r="I70" s="207"/>
      <c r="J70" s="207"/>
      <c r="K70" s="296"/>
      <c r="L70" s="296"/>
      <c r="M70" s="296"/>
      <c r="N70" s="296"/>
      <c r="O70" s="296"/>
      <c r="P70" s="207"/>
      <c r="Q70" s="296"/>
      <c r="R70" s="296"/>
      <c r="S70" s="296"/>
      <c r="T70" s="296"/>
      <c r="U70" s="296"/>
      <c r="V70" s="296"/>
      <c r="W70" s="292"/>
      <c r="X70" s="292"/>
      <c r="Y70" s="292"/>
      <c r="Z70" s="292"/>
      <c r="AA70" s="292"/>
      <c r="AB70" s="292"/>
    </row>
    <row r="71" spans="1:28">
      <c r="A71" s="207"/>
      <c r="B71" s="207"/>
      <c r="C71" s="298"/>
      <c r="D71" s="207"/>
      <c r="E71" s="207"/>
      <c r="F71" s="207"/>
      <c r="G71" s="207"/>
      <c r="H71" s="207"/>
      <c r="I71" s="207"/>
      <c r="J71" s="207"/>
      <c r="K71" s="296"/>
      <c r="L71" s="296"/>
      <c r="M71" s="296"/>
      <c r="N71" s="296"/>
      <c r="O71" s="296"/>
      <c r="P71" s="207"/>
      <c r="Q71" s="296"/>
      <c r="R71" s="296"/>
      <c r="S71" s="296"/>
      <c r="T71" s="296"/>
      <c r="U71" s="296"/>
      <c r="V71" s="296"/>
      <c r="W71" s="292"/>
      <c r="X71" s="292"/>
      <c r="Y71" s="292"/>
      <c r="Z71" s="292"/>
      <c r="AA71" s="292"/>
      <c r="AB71" s="292"/>
    </row>
    <row r="72" spans="1:28">
      <c r="A72" s="207"/>
      <c r="B72" s="207"/>
      <c r="C72" s="298"/>
      <c r="D72" s="207"/>
      <c r="E72" s="207"/>
      <c r="F72" s="207"/>
      <c r="G72" s="207"/>
      <c r="H72" s="207"/>
      <c r="I72" s="207"/>
      <c r="J72" s="207"/>
      <c r="K72" s="296"/>
      <c r="L72" s="296"/>
      <c r="M72" s="296"/>
      <c r="N72" s="296"/>
      <c r="O72" s="296"/>
      <c r="P72" s="207"/>
      <c r="Q72" s="296"/>
      <c r="R72" s="296"/>
      <c r="S72" s="296"/>
      <c r="T72" s="296"/>
      <c r="U72" s="296"/>
      <c r="V72" s="296"/>
      <c r="W72" s="292"/>
      <c r="X72" s="292"/>
      <c r="Y72" s="292"/>
      <c r="Z72" s="292"/>
      <c r="AA72" s="292"/>
      <c r="AB72" s="292"/>
    </row>
    <row r="73" spans="1:28">
      <c r="A73" s="207"/>
      <c r="B73" s="207"/>
      <c r="C73" s="298"/>
      <c r="D73" s="207"/>
      <c r="E73" s="207"/>
      <c r="F73" s="207"/>
      <c r="G73" s="207"/>
      <c r="H73" s="207"/>
      <c r="I73" s="207"/>
      <c r="J73" s="207"/>
      <c r="K73" s="296"/>
      <c r="L73" s="296"/>
      <c r="M73" s="296"/>
      <c r="N73" s="296"/>
      <c r="O73" s="296"/>
      <c r="P73" s="207"/>
      <c r="Q73" s="296"/>
      <c r="R73" s="296"/>
      <c r="S73" s="296"/>
      <c r="T73" s="296"/>
      <c r="U73" s="296"/>
      <c r="V73" s="296"/>
      <c r="W73" s="292"/>
      <c r="X73" s="292"/>
      <c r="Y73" s="292"/>
      <c r="Z73" s="292"/>
      <c r="AA73" s="292"/>
      <c r="AB73" s="292"/>
    </row>
    <row r="74" spans="1:28">
      <c r="A74" s="207"/>
      <c r="B74" s="207"/>
      <c r="C74" s="298"/>
      <c r="D74" s="207"/>
      <c r="E74" s="207"/>
      <c r="F74" s="207"/>
      <c r="G74" s="207"/>
      <c r="H74" s="207"/>
      <c r="I74" s="207"/>
      <c r="J74" s="207"/>
      <c r="K74" s="296"/>
      <c r="L74" s="296"/>
      <c r="M74" s="296"/>
      <c r="N74" s="296"/>
      <c r="O74" s="296"/>
      <c r="S74" s="296"/>
      <c r="T74" s="296"/>
      <c r="U74" s="296"/>
      <c r="V74" s="296"/>
      <c r="W74" s="292"/>
      <c r="X74" s="292"/>
      <c r="Y74" s="292"/>
      <c r="Z74" s="292"/>
      <c r="AA74" s="292"/>
      <c r="AB74" s="292"/>
    </row>
    <row r="75" spans="1:28">
      <c r="A75" s="207"/>
      <c r="B75" s="207"/>
      <c r="C75" s="298"/>
      <c r="D75" s="207"/>
      <c r="E75" s="207"/>
      <c r="F75" s="207"/>
      <c r="G75" s="207"/>
      <c r="H75" s="207"/>
      <c r="I75" s="207"/>
      <c r="J75" s="207"/>
      <c r="K75" s="296"/>
      <c r="L75" s="296"/>
      <c r="M75" s="296"/>
      <c r="N75" s="296"/>
      <c r="O75" s="296"/>
      <c r="S75" s="296"/>
      <c r="T75" s="296"/>
      <c r="U75" s="296"/>
      <c r="V75" s="296"/>
      <c r="W75" s="292"/>
      <c r="X75" s="292"/>
      <c r="Y75" s="292"/>
      <c r="Z75" s="292"/>
      <c r="AA75" s="292"/>
      <c r="AB75" s="292"/>
    </row>
    <row r="76" spans="1:28">
      <c r="A76" s="207"/>
      <c r="B76" s="207"/>
      <c r="C76" s="298"/>
      <c r="D76" s="207"/>
      <c r="E76" s="207"/>
      <c r="F76" s="207"/>
      <c r="G76" s="207"/>
      <c r="H76" s="207"/>
      <c r="I76" s="207"/>
      <c r="J76" s="207"/>
      <c r="K76" s="296"/>
      <c r="L76" s="296"/>
      <c r="M76" s="296"/>
      <c r="N76" s="296"/>
      <c r="O76" s="296"/>
      <c r="S76" s="296"/>
      <c r="T76" s="296"/>
      <c r="U76" s="296"/>
      <c r="V76" s="296"/>
      <c r="W76" s="292"/>
      <c r="X76" s="292"/>
      <c r="Y76" s="292"/>
      <c r="Z76" s="292"/>
      <c r="AA76" s="292"/>
      <c r="AB76" s="292"/>
    </row>
    <row r="77" spans="1:28">
      <c r="A77" s="207"/>
      <c r="B77" s="207"/>
      <c r="C77" s="298"/>
      <c r="D77" s="207"/>
      <c r="E77" s="207"/>
      <c r="F77" s="207"/>
      <c r="G77" s="207"/>
      <c r="H77" s="207"/>
      <c r="I77" s="207"/>
      <c r="J77" s="207"/>
      <c r="K77" s="296"/>
      <c r="L77" s="296"/>
      <c r="M77" s="296"/>
      <c r="N77" s="296"/>
      <c r="O77" s="296"/>
      <c r="S77" s="296"/>
      <c r="T77" s="296"/>
      <c r="U77" s="296"/>
      <c r="V77" s="296"/>
      <c r="W77" s="292"/>
      <c r="X77" s="292"/>
      <c r="Y77" s="292"/>
      <c r="Z77" s="292"/>
      <c r="AA77" s="292"/>
      <c r="AB77" s="292"/>
    </row>
    <row r="78" spans="1:28">
      <c r="A78" s="207"/>
      <c r="B78" s="207"/>
      <c r="C78" s="298"/>
      <c r="D78" s="207"/>
      <c r="E78" s="207"/>
      <c r="F78" s="207"/>
      <c r="G78" s="207"/>
      <c r="H78" s="207"/>
      <c r="I78" s="207"/>
      <c r="J78" s="207"/>
      <c r="K78" s="296"/>
      <c r="L78" s="296"/>
      <c r="M78" s="296"/>
      <c r="N78" s="296"/>
      <c r="O78" s="296"/>
      <c r="S78" s="296"/>
      <c r="T78" s="296"/>
      <c r="U78" s="296"/>
      <c r="V78" s="296"/>
      <c r="W78" s="292"/>
      <c r="X78" s="292"/>
      <c r="Y78" s="292"/>
      <c r="Z78" s="292"/>
      <c r="AA78" s="292"/>
      <c r="AB78" s="292"/>
    </row>
    <row r="79" spans="1:28">
      <c r="A79" s="207"/>
      <c r="B79" s="207"/>
      <c r="C79" s="298"/>
      <c r="D79" s="207"/>
      <c r="E79" s="207"/>
      <c r="F79" s="207"/>
      <c r="G79" s="207"/>
      <c r="H79" s="207"/>
      <c r="I79" s="207"/>
      <c r="J79" s="207"/>
      <c r="K79" s="296"/>
      <c r="L79" s="296"/>
      <c r="M79" s="296"/>
      <c r="N79" s="296"/>
      <c r="O79" s="296"/>
    </row>
    <row r="80" spans="1:28">
      <c r="A80" s="207"/>
      <c r="B80" s="207"/>
      <c r="C80" s="298"/>
      <c r="D80" s="207"/>
      <c r="E80" s="207"/>
      <c r="F80" s="207"/>
      <c r="G80" s="207"/>
      <c r="H80" s="207"/>
      <c r="I80" s="207"/>
      <c r="J80" s="207"/>
      <c r="K80" s="296"/>
      <c r="L80" s="296"/>
      <c r="M80" s="296"/>
      <c r="N80" s="296"/>
      <c r="O80" s="296"/>
    </row>
    <row r="81" spans="1:15">
      <c r="A81" s="207"/>
      <c r="B81" s="207"/>
      <c r="C81" s="298"/>
      <c r="D81" s="207"/>
      <c r="E81" s="207"/>
      <c r="F81" s="207"/>
      <c r="G81" s="207"/>
      <c r="H81" s="207"/>
      <c r="I81" s="207"/>
      <c r="J81" s="207"/>
      <c r="K81" s="296"/>
      <c r="L81" s="296"/>
      <c r="M81" s="296"/>
      <c r="N81" s="296"/>
      <c r="O81" s="296"/>
    </row>
    <row r="82" spans="1:15">
      <c r="A82" s="207"/>
      <c r="B82" s="207"/>
      <c r="C82" s="298"/>
      <c r="D82" s="207"/>
      <c r="E82" s="207"/>
      <c r="F82" s="207"/>
      <c r="G82" s="207"/>
      <c r="H82" s="207"/>
      <c r="I82" s="207"/>
      <c r="J82" s="207"/>
      <c r="K82" s="296"/>
      <c r="L82" s="296"/>
      <c r="M82" s="296"/>
      <c r="N82" s="296"/>
      <c r="O82" s="296"/>
    </row>
    <row r="83" spans="1:15">
      <c r="A83" s="207"/>
      <c r="B83" s="207"/>
      <c r="C83" s="298"/>
      <c r="D83" s="207"/>
      <c r="E83" s="207"/>
      <c r="F83" s="207"/>
      <c r="G83" s="207"/>
      <c r="H83" s="207"/>
      <c r="I83" s="207"/>
      <c r="J83" s="207"/>
      <c r="K83" s="296"/>
      <c r="L83" s="296"/>
      <c r="M83" s="296"/>
      <c r="N83" s="296"/>
      <c r="O83" s="296"/>
    </row>
    <row r="84" spans="1:15">
      <c r="A84" s="207"/>
      <c r="B84" s="207"/>
      <c r="C84" s="298"/>
      <c r="D84" s="207"/>
      <c r="E84" s="207"/>
      <c r="F84" s="207"/>
      <c r="G84" s="207"/>
      <c r="H84" s="207"/>
      <c r="I84" s="207"/>
      <c r="J84" s="207"/>
      <c r="K84" s="296"/>
      <c r="L84" s="296"/>
      <c r="M84" s="296"/>
      <c r="N84" s="296"/>
      <c r="O84" s="296"/>
    </row>
    <row r="85" spans="1:15">
      <c r="A85" s="207"/>
      <c r="B85" s="207"/>
      <c r="C85" s="298"/>
      <c r="D85" s="207"/>
      <c r="E85" s="207"/>
      <c r="F85" s="207"/>
      <c r="G85" s="207"/>
      <c r="H85" s="207"/>
      <c r="I85" s="207"/>
      <c r="J85" s="207"/>
      <c r="K85" s="296"/>
      <c r="L85" s="296"/>
      <c r="M85" s="296"/>
      <c r="N85" s="296"/>
      <c r="O85" s="296"/>
    </row>
    <row r="86" spans="1:15">
      <c r="A86" s="207"/>
      <c r="B86" s="207"/>
      <c r="C86" s="298"/>
      <c r="D86" s="207"/>
      <c r="E86" s="207"/>
      <c r="F86" s="207"/>
      <c r="G86" s="207"/>
      <c r="H86" s="207"/>
      <c r="I86" s="207"/>
      <c r="J86" s="207"/>
      <c r="K86" s="296"/>
      <c r="L86" s="296"/>
      <c r="M86" s="296"/>
      <c r="N86" s="296"/>
      <c r="O86" s="296"/>
    </row>
    <row r="87" spans="1:15">
      <c r="A87" s="207"/>
      <c r="B87" s="207"/>
      <c r="C87" s="298"/>
      <c r="D87" s="207"/>
      <c r="E87" s="207"/>
      <c r="F87" s="207"/>
      <c r="G87" s="207"/>
      <c r="H87" s="207"/>
      <c r="I87" s="207"/>
      <c r="J87" s="207"/>
      <c r="K87" s="296"/>
      <c r="L87" s="296"/>
      <c r="M87" s="296"/>
      <c r="N87" s="296"/>
      <c r="O87" s="296"/>
    </row>
    <row r="88" spans="1:15">
      <c r="A88" s="207"/>
      <c r="B88" s="207"/>
      <c r="C88" s="298"/>
      <c r="D88" s="207"/>
      <c r="E88" s="207"/>
      <c r="F88" s="207"/>
      <c r="G88" s="207"/>
      <c r="H88" s="207"/>
      <c r="I88" s="207"/>
      <c r="J88" s="207"/>
      <c r="K88" s="296"/>
      <c r="L88" s="296"/>
      <c r="M88" s="296"/>
      <c r="N88" s="296"/>
      <c r="O88" s="296"/>
    </row>
    <row r="89" spans="1:15">
      <c r="A89" s="207"/>
      <c r="B89" s="207"/>
      <c r="C89" s="298"/>
      <c r="D89" s="207"/>
      <c r="E89" s="207"/>
      <c r="F89" s="207"/>
      <c r="G89" s="207"/>
      <c r="H89" s="207"/>
      <c r="I89" s="207"/>
      <c r="J89" s="207"/>
      <c r="K89" s="296"/>
      <c r="L89" s="296"/>
      <c r="M89" s="296"/>
      <c r="N89" s="296"/>
      <c r="O89" s="296"/>
    </row>
    <row r="90" spans="1:15">
      <c r="A90" s="207"/>
      <c r="B90" s="207"/>
      <c r="C90" s="298"/>
      <c r="D90" s="207"/>
      <c r="E90" s="207"/>
      <c r="F90" s="207"/>
      <c r="G90" s="207"/>
      <c r="H90" s="207"/>
      <c r="I90" s="207"/>
      <c r="J90" s="207"/>
      <c r="K90" s="296"/>
      <c r="L90" s="296"/>
      <c r="M90" s="296"/>
      <c r="N90" s="296"/>
      <c r="O90" s="296"/>
    </row>
    <row r="91" spans="1:15">
      <c r="A91" s="207"/>
      <c r="B91" s="207"/>
      <c r="C91" s="298"/>
      <c r="D91" s="207"/>
      <c r="E91" s="207"/>
      <c r="F91" s="207"/>
      <c r="G91" s="207"/>
      <c r="H91" s="207"/>
      <c r="I91" s="207"/>
      <c r="J91" s="207"/>
      <c r="K91" s="296"/>
      <c r="L91" s="296"/>
      <c r="M91" s="296"/>
      <c r="N91" s="296"/>
      <c r="O91" s="296"/>
    </row>
    <row r="92" spans="1:15">
      <c r="A92" s="207"/>
      <c r="B92" s="207"/>
      <c r="C92" s="298"/>
      <c r="D92" s="207"/>
      <c r="E92" s="300"/>
      <c r="F92" s="300"/>
      <c r="G92" s="207"/>
      <c r="H92" s="207"/>
      <c r="I92" s="207"/>
      <c r="J92" s="207"/>
      <c r="K92" s="296"/>
      <c r="L92" s="296"/>
      <c r="M92" s="296"/>
      <c r="N92" s="296"/>
      <c r="O92" s="296"/>
    </row>
    <row r="93" spans="1:15">
      <c r="A93" s="207"/>
      <c r="B93" s="207"/>
      <c r="C93" s="298"/>
      <c r="D93" s="207"/>
      <c r="E93" s="207"/>
      <c r="F93" s="207"/>
      <c r="G93" s="207"/>
      <c r="H93" s="207"/>
      <c r="I93" s="207"/>
      <c r="J93" s="207"/>
      <c r="K93" s="296"/>
      <c r="L93" s="296"/>
      <c r="M93" s="296"/>
      <c r="N93" s="296"/>
      <c r="O93" s="296"/>
    </row>
    <row r="94" spans="1:15">
      <c r="A94" s="207"/>
      <c r="B94" s="207"/>
      <c r="C94" s="298"/>
      <c r="D94" s="207"/>
      <c r="E94" s="207"/>
      <c r="F94" s="207"/>
      <c r="G94" s="207"/>
      <c r="H94" s="207"/>
      <c r="I94" s="207"/>
      <c r="J94" s="207"/>
      <c r="K94" s="296"/>
      <c r="L94" s="296"/>
      <c r="M94" s="296"/>
      <c r="N94" s="296"/>
      <c r="O94" s="296"/>
    </row>
    <row r="95" spans="1:15">
      <c r="A95" s="207"/>
      <c r="B95" s="207"/>
      <c r="C95" s="298"/>
      <c r="D95" s="207"/>
      <c r="E95" s="207"/>
      <c r="F95" s="207"/>
      <c r="G95" s="207"/>
      <c r="H95" s="207"/>
      <c r="I95" s="207"/>
      <c r="J95" s="207"/>
      <c r="K95" s="296"/>
      <c r="L95" s="296"/>
      <c r="M95" s="296"/>
      <c r="N95" s="296"/>
      <c r="O95" s="296"/>
    </row>
    <row r="96" spans="1:15">
      <c r="A96" s="207"/>
      <c r="B96" s="207"/>
      <c r="C96" s="298"/>
      <c r="D96" s="207"/>
      <c r="E96" s="207"/>
      <c r="F96" s="207"/>
      <c r="G96" s="207"/>
      <c r="H96" s="207"/>
      <c r="I96" s="207"/>
      <c r="J96" s="207"/>
      <c r="K96" s="296"/>
      <c r="L96" s="296"/>
      <c r="M96" s="296"/>
      <c r="N96" s="296"/>
      <c r="O96" s="296"/>
    </row>
    <row r="97" spans="1:15">
      <c r="A97" s="207"/>
      <c r="B97" s="207"/>
      <c r="C97" s="298"/>
      <c r="D97" s="207"/>
      <c r="E97" s="207"/>
      <c r="F97" s="207"/>
      <c r="G97" s="207"/>
      <c r="H97" s="207"/>
      <c r="I97" s="207"/>
      <c r="J97" s="207"/>
      <c r="K97" s="296"/>
      <c r="L97" s="296"/>
      <c r="M97" s="296"/>
      <c r="N97" s="296"/>
      <c r="O97" s="296"/>
    </row>
    <row r="98" spans="1:15">
      <c r="A98" s="207"/>
      <c r="B98" s="207"/>
      <c r="C98" s="298"/>
      <c r="D98" s="207"/>
      <c r="E98" s="207"/>
      <c r="F98" s="207"/>
      <c r="G98" s="207"/>
      <c r="H98" s="207"/>
      <c r="I98" s="207"/>
      <c r="J98" s="207"/>
      <c r="K98" s="296"/>
      <c r="L98" s="296"/>
      <c r="M98" s="296"/>
      <c r="N98" s="296"/>
      <c r="O98" s="296"/>
    </row>
    <row r="99" spans="1:15">
      <c r="E99" s="254"/>
      <c r="F99" s="254"/>
    </row>
    <row r="100" spans="1:15">
      <c r="E100" s="254"/>
      <c r="F100" s="254"/>
    </row>
    <row r="101" spans="1:15">
      <c r="E101" s="254"/>
      <c r="F101" s="254"/>
    </row>
    <row r="102" spans="1:15">
      <c r="E102" s="254"/>
      <c r="F102" s="254"/>
    </row>
    <row r="103" spans="1:15">
      <c r="A103" s="301"/>
    </row>
    <row r="105" spans="1:15">
      <c r="G105" s="253"/>
      <c r="N105" s="253"/>
    </row>
    <row r="106" spans="1:15">
      <c r="H106" s="253"/>
      <c r="I106" s="253"/>
      <c r="J106" s="253"/>
      <c r="K106" s="253"/>
      <c r="L106" s="253"/>
      <c r="O106" s="253"/>
    </row>
    <row r="107" spans="1:15">
      <c r="H107" s="253"/>
      <c r="I107" s="253"/>
      <c r="J107" s="253"/>
      <c r="K107" s="253"/>
      <c r="L107" s="253"/>
      <c r="O107" s="253"/>
    </row>
    <row r="108" spans="1:15">
      <c r="H108" s="253"/>
      <c r="I108" s="253"/>
      <c r="J108" s="253"/>
      <c r="K108" s="253"/>
      <c r="L108" s="253"/>
      <c r="O108" s="253"/>
    </row>
    <row r="109" spans="1:15">
      <c r="H109" s="253"/>
      <c r="I109" s="253"/>
      <c r="J109" s="253"/>
      <c r="K109" s="253"/>
      <c r="L109" s="253"/>
      <c r="M109" s="257"/>
      <c r="O109" s="253"/>
    </row>
    <row r="111" spans="1:15">
      <c r="B111" s="253"/>
      <c r="G111" s="255"/>
    </row>
    <row r="112" spans="1:15">
      <c r="B112" s="253"/>
      <c r="G112" s="255"/>
    </row>
    <row r="113" spans="2:7">
      <c r="B113" s="253"/>
      <c r="G113" s="255"/>
    </row>
  </sheetData>
  <mergeCells count="27">
    <mergeCell ref="D59:F59"/>
    <mergeCell ref="I59:L59"/>
    <mergeCell ref="M59:O59"/>
    <mergeCell ref="D60:F60"/>
    <mergeCell ref="I60:L60"/>
    <mergeCell ref="P53:R53"/>
    <mergeCell ref="A5:O5"/>
    <mergeCell ref="A6:N6"/>
    <mergeCell ref="A7:N7"/>
    <mergeCell ref="A8:N8"/>
    <mergeCell ref="A9:A10"/>
    <mergeCell ref="B9:B10"/>
    <mergeCell ref="C9:D10"/>
    <mergeCell ref="E9:E10"/>
    <mergeCell ref="F9:F10"/>
    <mergeCell ref="G9:G10"/>
    <mergeCell ref="H9:L9"/>
    <mergeCell ref="M9:M10"/>
    <mergeCell ref="N9:N10"/>
    <mergeCell ref="O9:O10"/>
    <mergeCell ref="P9:P10"/>
    <mergeCell ref="H4:O4"/>
    <mergeCell ref="K1:N1"/>
    <mergeCell ref="A2:E2"/>
    <mergeCell ref="H2:O2"/>
    <mergeCell ref="A3:E3"/>
    <mergeCell ref="H3:O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13"/>
  <sheetViews>
    <sheetView workbookViewId="0">
      <selection activeCell="A7" sqref="A7:O7"/>
    </sheetView>
  </sheetViews>
  <sheetFormatPr defaultColWidth="9.140625" defaultRowHeight="15.75"/>
  <cols>
    <col min="1" max="1" width="6" style="378" customWidth="1"/>
    <col min="2" max="2" width="11.42578125" style="378" bestFit="1" customWidth="1"/>
    <col min="3" max="3" width="18.5703125" style="379" bestFit="1" customWidth="1"/>
    <col min="4" max="4" width="8.28515625" style="379" customWidth="1"/>
    <col min="5" max="5" width="11.7109375" style="379" customWidth="1"/>
    <col min="6" max="6" width="7.7109375" style="379" customWidth="1"/>
    <col min="7" max="7" width="7.140625" style="378" customWidth="1"/>
    <col min="8" max="8" width="5.7109375" style="378" customWidth="1"/>
    <col min="9" max="9" width="7.42578125" style="379" customWidth="1"/>
    <col min="10" max="10" width="6.7109375" style="379" customWidth="1"/>
    <col min="11" max="11" width="5.7109375" style="379" customWidth="1"/>
    <col min="12" max="12" width="7.7109375" style="378" customWidth="1"/>
    <col min="13" max="13" width="8.140625" style="378" customWidth="1"/>
    <col min="14" max="14" width="10.140625" style="379" bestFit="1" customWidth="1"/>
    <col min="15" max="15" width="82.7109375" style="379" customWidth="1"/>
    <col min="16" max="16384" width="9.140625" style="379"/>
  </cols>
  <sheetData>
    <row r="1" spans="1:16">
      <c r="I1" s="380"/>
      <c r="J1" s="380"/>
      <c r="K1" s="1387" t="s">
        <v>300</v>
      </c>
      <c r="L1" s="1387"/>
      <c r="M1" s="1387"/>
      <c r="N1" s="1387"/>
      <c r="O1" s="1387"/>
    </row>
    <row r="2" spans="1:16" s="382" customFormat="1">
      <c r="A2" s="381"/>
      <c r="B2" s="1387" t="s">
        <v>18</v>
      </c>
      <c r="C2" s="1387"/>
      <c r="D2" s="1387"/>
      <c r="E2" s="380"/>
      <c r="F2" s="380"/>
      <c r="G2" s="378"/>
      <c r="H2" s="1388" t="s">
        <v>19</v>
      </c>
      <c r="I2" s="1388"/>
      <c r="J2" s="1388"/>
      <c r="K2" s="1388"/>
      <c r="L2" s="1388"/>
      <c r="M2" s="1388"/>
      <c r="N2" s="1388"/>
      <c r="O2" s="1388"/>
    </row>
    <row r="3" spans="1:16">
      <c r="B3" s="1388" t="s">
        <v>20</v>
      </c>
      <c r="C3" s="1388"/>
      <c r="D3" s="1388"/>
      <c r="H3" s="1388" t="s">
        <v>21</v>
      </c>
      <c r="I3" s="1388"/>
      <c r="J3" s="1388"/>
      <c r="K3" s="1388"/>
      <c r="L3" s="1388"/>
      <c r="M3" s="1388"/>
      <c r="N3" s="1388"/>
      <c r="O3" s="1388"/>
    </row>
    <row r="4" spans="1:16">
      <c r="C4" s="383"/>
      <c r="D4" s="383"/>
      <c r="E4" s="383"/>
      <c r="F4" s="383"/>
      <c r="G4" s="381"/>
      <c r="H4" s="381"/>
      <c r="I4" s="380"/>
      <c r="J4" s="380"/>
      <c r="N4" s="380"/>
      <c r="O4" s="380"/>
    </row>
    <row r="5" spans="1:16">
      <c r="H5" s="1386" t="s">
        <v>379</v>
      </c>
      <c r="I5" s="1386"/>
      <c r="J5" s="1386"/>
      <c r="K5" s="1386"/>
      <c r="L5" s="1386"/>
      <c r="M5" s="1386"/>
      <c r="N5" s="1386"/>
      <c r="O5" s="1386"/>
    </row>
    <row r="6" spans="1:16">
      <c r="A6" s="1388" t="s">
        <v>0</v>
      </c>
      <c r="B6" s="1388"/>
      <c r="C6" s="1388"/>
      <c r="D6" s="1388"/>
      <c r="E6" s="1388"/>
      <c r="F6" s="1388"/>
      <c r="G6" s="1388"/>
      <c r="H6" s="1388"/>
      <c r="I6" s="1388"/>
      <c r="J6" s="1388"/>
      <c r="K6" s="1388"/>
      <c r="L6" s="1388"/>
      <c r="M6" s="1388"/>
      <c r="N6" s="1388"/>
      <c r="O6" s="1388"/>
      <c r="P6" s="378"/>
    </row>
    <row r="7" spans="1:16">
      <c r="A7" s="1389" t="s">
        <v>1914</v>
      </c>
      <c r="B7" s="1389"/>
      <c r="C7" s="1389"/>
      <c r="D7" s="1389"/>
      <c r="E7" s="1389"/>
      <c r="F7" s="1389"/>
      <c r="G7" s="1389"/>
      <c r="H7" s="1389"/>
      <c r="I7" s="1389"/>
      <c r="J7" s="1389"/>
      <c r="K7" s="1389"/>
      <c r="L7" s="1389"/>
      <c r="M7" s="1389"/>
      <c r="N7" s="1389"/>
      <c r="O7" s="1389"/>
      <c r="P7" s="378"/>
    </row>
    <row r="8" spans="1:16">
      <c r="A8" s="1390" t="s">
        <v>958</v>
      </c>
      <c r="B8" s="1391"/>
      <c r="C8" s="1391"/>
      <c r="D8" s="1391"/>
      <c r="E8" s="1391"/>
      <c r="F8" s="1391"/>
      <c r="G8" s="1391"/>
      <c r="H8" s="1391"/>
      <c r="I8" s="1391"/>
      <c r="J8" s="1391"/>
      <c r="K8" s="1391"/>
      <c r="L8" s="1391"/>
      <c r="M8" s="1391"/>
      <c r="N8" s="1391"/>
      <c r="O8" s="1391"/>
      <c r="P8" s="384"/>
    </row>
    <row r="9" spans="1:16" ht="8.65" customHeight="1">
      <c r="A9" s="385"/>
      <c r="B9" s="386"/>
      <c r="C9" s="387"/>
      <c r="D9" s="387"/>
      <c r="E9" s="387"/>
      <c r="F9" s="387"/>
      <c r="G9" s="386"/>
      <c r="H9" s="386"/>
      <c r="I9" s="388"/>
      <c r="J9" s="388"/>
      <c r="K9" s="387"/>
      <c r="L9" s="386"/>
      <c r="M9" s="386"/>
      <c r="N9" s="386"/>
      <c r="O9" s="386"/>
      <c r="P9" s="384"/>
    </row>
    <row r="10" spans="1:16" s="381" customFormat="1">
      <c r="A10" s="1392" t="s">
        <v>1</v>
      </c>
      <c r="B10" s="1392" t="s">
        <v>2</v>
      </c>
      <c r="C10" s="1392" t="s">
        <v>3</v>
      </c>
      <c r="D10" s="1392"/>
      <c r="E10" s="1394" t="s">
        <v>959</v>
      </c>
      <c r="F10" s="1396" t="s">
        <v>22</v>
      </c>
      <c r="G10" s="1393" t="s">
        <v>4</v>
      </c>
      <c r="H10" s="1399" t="s">
        <v>6</v>
      </c>
      <c r="I10" s="1399"/>
      <c r="J10" s="1399"/>
      <c r="K10" s="1399"/>
      <c r="L10" s="1399"/>
      <c r="M10" s="1392" t="s">
        <v>7</v>
      </c>
      <c r="N10" s="1392" t="s">
        <v>8</v>
      </c>
      <c r="O10" s="1392" t="s">
        <v>9</v>
      </c>
    </row>
    <row r="11" spans="1:16" s="382" customFormat="1" ht="13.5" customHeight="1">
      <c r="A11" s="1392"/>
      <c r="B11" s="1393"/>
      <c r="C11" s="1393"/>
      <c r="D11" s="1393"/>
      <c r="E11" s="1395"/>
      <c r="F11" s="1397"/>
      <c r="G11" s="1398"/>
      <c r="H11" s="389" t="s">
        <v>10</v>
      </c>
      <c r="I11" s="389" t="s">
        <v>11</v>
      </c>
      <c r="J11" s="389" t="s">
        <v>12</v>
      </c>
      <c r="K11" s="389" t="s">
        <v>13</v>
      </c>
      <c r="L11" s="389" t="s">
        <v>14</v>
      </c>
      <c r="M11" s="1392"/>
      <c r="N11" s="1392"/>
      <c r="O11" s="1392"/>
    </row>
    <row r="12" spans="1:16" s="382" customFormat="1">
      <c r="A12" s="390">
        <v>1</v>
      </c>
      <c r="B12" s="391">
        <v>111320099</v>
      </c>
      <c r="C12" s="392" t="s">
        <v>960</v>
      </c>
      <c r="D12" s="392" t="s">
        <v>961</v>
      </c>
      <c r="E12" s="393" t="s">
        <v>962</v>
      </c>
      <c r="F12" s="394" t="s">
        <v>16</v>
      </c>
      <c r="G12" s="394" t="s">
        <v>17</v>
      </c>
      <c r="H12" s="395">
        <v>16</v>
      </c>
      <c r="I12" s="395">
        <v>22</v>
      </c>
      <c r="J12" s="395">
        <v>10</v>
      </c>
      <c r="K12" s="395">
        <v>19</v>
      </c>
      <c r="L12" s="395">
        <v>0</v>
      </c>
      <c r="M12" s="393">
        <f t="shared" ref="M12:M36" si="0">SUM(H12:L12)</f>
        <v>67</v>
      </c>
      <c r="N12" s="396" t="str">
        <f t="shared" ref="N12:N36" si="1">IF(M12&gt;=90,"Xuất sắc",IF(M12&gt;=80,"Tốt",IF(M12&gt;=65,"Khá",IF(M12&gt;=50,"Trung bình",IF(M12&gt;=35,"Yếu","Kém")))))</f>
        <v>Khá</v>
      </c>
      <c r="O12" s="397"/>
    </row>
    <row r="13" spans="1:16" s="382" customFormat="1" ht="20.100000000000001" customHeight="1">
      <c r="A13" s="390">
        <v>2</v>
      </c>
      <c r="B13" s="391">
        <v>111320066</v>
      </c>
      <c r="C13" s="392" t="s">
        <v>963</v>
      </c>
      <c r="D13" s="392" t="s">
        <v>964</v>
      </c>
      <c r="E13" s="393" t="s">
        <v>965</v>
      </c>
      <c r="F13" s="394" t="s">
        <v>164</v>
      </c>
      <c r="G13" s="394" t="s">
        <v>17</v>
      </c>
      <c r="H13" s="395">
        <v>14</v>
      </c>
      <c r="I13" s="395">
        <v>22</v>
      </c>
      <c r="J13" s="395">
        <v>10</v>
      </c>
      <c r="K13" s="395">
        <v>19</v>
      </c>
      <c r="L13" s="395">
        <v>0</v>
      </c>
      <c r="M13" s="393">
        <f t="shared" si="0"/>
        <v>65</v>
      </c>
      <c r="N13" s="396" t="str">
        <f t="shared" si="1"/>
        <v>Khá</v>
      </c>
      <c r="O13" s="398" t="s">
        <v>966</v>
      </c>
    </row>
    <row r="14" spans="1:16" s="382" customFormat="1" ht="20.100000000000001" customHeight="1">
      <c r="A14" s="390">
        <v>3</v>
      </c>
      <c r="B14" s="391">
        <v>111320067</v>
      </c>
      <c r="C14" s="392" t="s">
        <v>967</v>
      </c>
      <c r="D14" s="392" t="s">
        <v>968</v>
      </c>
      <c r="E14" s="393" t="s">
        <v>969</v>
      </c>
      <c r="F14" s="394" t="s">
        <v>16</v>
      </c>
      <c r="G14" s="394" t="s">
        <v>15</v>
      </c>
      <c r="H14" s="395">
        <v>16</v>
      </c>
      <c r="I14" s="395">
        <v>22</v>
      </c>
      <c r="J14" s="395">
        <v>12</v>
      </c>
      <c r="K14" s="395">
        <v>21</v>
      </c>
      <c r="L14" s="395">
        <v>2</v>
      </c>
      <c r="M14" s="393">
        <f t="shared" si="0"/>
        <v>73</v>
      </c>
      <c r="N14" s="396" t="str">
        <f t="shared" si="1"/>
        <v>Khá</v>
      </c>
      <c r="O14" s="398" t="s">
        <v>970</v>
      </c>
    </row>
    <row r="15" spans="1:16" s="407" customFormat="1" ht="20.100000000000001" customHeight="1">
      <c r="A15" s="399">
        <v>4</v>
      </c>
      <c r="B15" s="400">
        <v>111320103</v>
      </c>
      <c r="C15" s="401" t="s">
        <v>971</v>
      </c>
      <c r="D15" s="401" t="s">
        <v>972</v>
      </c>
      <c r="E15" s="402" t="s">
        <v>973</v>
      </c>
      <c r="F15" s="403" t="s">
        <v>16</v>
      </c>
      <c r="G15" s="403" t="s">
        <v>17</v>
      </c>
      <c r="H15" s="404">
        <v>20</v>
      </c>
      <c r="I15" s="404">
        <v>22</v>
      </c>
      <c r="J15" s="404">
        <v>12</v>
      </c>
      <c r="K15" s="404">
        <v>19</v>
      </c>
      <c r="L15" s="404">
        <v>10</v>
      </c>
      <c r="M15" s="402">
        <f t="shared" si="0"/>
        <v>83</v>
      </c>
      <c r="N15" s="405" t="str">
        <f t="shared" si="1"/>
        <v>Tốt</v>
      </c>
      <c r="O15" s="406" t="s">
        <v>974</v>
      </c>
    </row>
    <row r="16" spans="1:16" s="410" customFormat="1" ht="20.100000000000001" customHeight="1">
      <c r="A16" s="390">
        <v>5</v>
      </c>
      <c r="B16" s="394">
        <v>111320071</v>
      </c>
      <c r="C16" s="408" t="s">
        <v>975</v>
      </c>
      <c r="D16" s="408" t="s">
        <v>976</v>
      </c>
      <c r="E16" s="393" t="s">
        <v>977</v>
      </c>
      <c r="F16" s="394" t="s">
        <v>16</v>
      </c>
      <c r="G16" s="394" t="s">
        <v>15</v>
      </c>
      <c r="H16" s="395">
        <v>12</v>
      </c>
      <c r="I16" s="395">
        <v>22</v>
      </c>
      <c r="J16" s="395">
        <v>10</v>
      </c>
      <c r="K16" s="395">
        <v>19</v>
      </c>
      <c r="L16" s="395">
        <v>3</v>
      </c>
      <c r="M16" s="393">
        <f>SUM(H16:L16)</f>
        <v>66</v>
      </c>
      <c r="N16" s="396" t="str">
        <f t="shared" si="1"/>
        <v>Khá</v>
      </c>
      <c r="O16" s="409" t="s">
        <v>978</v>
      </c>
    </row>
    <row r="17" spans="1:15" s="382" customFormat="1" ht="20.100000000000001" customHeight="1">
      <c r="A17" s="390">
        <v>6</v>
      </c>
      <c r="B17" s="391">
        <v>111320068</v>
      </c>
      <c r="C17" s="392" t="s">
        <v>979</v>
      </c>
      <c r="D17" s="392" t="s">
        <v>980</v>
      </c>
      <c r="E17" s="393" t="s">
        <v>981</v>
      </c>
      <c r="F17" s="394" t="s">
        <v>16</v>
      </c>
      <c r="G17" s="394" t="s">
        <v>17</v>
      </c>
      <c r="H17" s="395">
        <v>14</v>
      </c>
      <c r="I17" s="395">
        <v>22</v>
      </c>
      <c r="J17" s="395">
        <v>10</v>
      </c>
      <c r="K17" s="395">
        <v>19</v>
      </c>
      <c r="L17" s="395">
        <v>0</v>
      </c>
      <c r="M17" s="393">
        <f t="shared" si="0"/>
        <v>65</v>
      </c>
      <c r="N17" s="396" t="str">
        <f t="shared" si="1"/>
        <v>Khá</v>
      </c>
      <c r="O17" s="398"/>
    </row>
    <row r="18" spans="1:15" s="382" customFormat="1" ht="20.100000000000001" customHeight="1">
      <c r="A18" s="390">
        <v>7</v>
      </c>
      <c r="B18" s="391">
        <v>111320069</v>
      </c>
      <c r="C18" s="392" t="s">
        <v>679</v>
      </c>
      <c r="D18" s="392" t="s">
        <v>982</v>
      </c>
      <c r="E18" s="393" t="s">
        <v>983</v>
      </c>
      <c r="F18" s="394" t="s">
        <v>16</v>
      </c>
      <c r="G18" s="394" t="s">
        <v>17</v>
      </c>
      <c r="H18" s="395">
        <v>14</v>
      </c>
      <c r="I18" s="395">
        <v>22</v>
      </c>
      <c r="J18" s="395">
        <v>10</v>
      </c>
      <c r="K18" s="395">
        <v>19</v>
      </c>
      <c r="L18" s="395">
        <v>0</v>
      </c>
      <c r="M18" s="393">
        <f t="shared" si="0"/>
        <v>65</v>
      </c>
      <c r="N18" s="396" t="str">
        <f t="shared" si="1"/>
        <v>Khá</v>
      </c>
      <c r="O18" s="398"/>
    </row>
    <row r="19" spans="1:15" s="429" customFormat="1" ht="19.899999999999999" customHeight="1">
      <c r="A19" s="423">
        <v>8</v>
      </c>
      <c r="B19" s="424">
        <v>111320105</v>
      </c>
      <c r="C19" s="425" t="s">
        <v>984</v>
      </c>
      <c r="D19" s="425" t="s">
        <v>605</v>
      </c>
      <c r="E19" s="426" t="s">
        <v>985</v>
      </c>
      <c r="F19" s="424" t="s">
        <v>16</v>
      </c>
      <c r="G19" s="424" t="s">
        <v>15</v>
      </c>
      <c r="H19" s="426">
        <v>20</v>
      </c>
      <c r="I19" s="426">
        <v>22</v>
      </c>
      <c r="J19" s="426">
        <v>20</v>
      </c>
      <c r="K19" s="426">
        <v>16</v>
      </c>
      <c r="L19" s="426">
        <v>10</v>
      </c>
      <c r="M19" s="426">
        <f t="shared" si="0"/>
        <v>88</v>
      </c>
      <c r="N19" s="427" t="str">
        <f t="shared" si="1"/>
        <v>Tốt</v>
      </c>
      <c r="O19" s="1161" t="s">
        <v>986</v>
      </c>
    </row>
    <row r="20" spans="1:15" s="382" customFormat="1" ht="20.100000000000001" customHeight="1">
      <c r="A20" s="390">
        <v>9</v>
      </c>
      <c r="B20" s="391">
        <v>111320076</v>
      </c>
      <c r="C20" s="392" t="s">
        <v>257</v>
      </c>
      <c r="D20" s="392" t="s">
        <v>170</v>
      </c>
      <c r="E20" s="393" t="s">
        <v>987</v>
      </c>
      <c r="F20" s="394" t="s">
        <v>16</v>
      </c>
      <c r="G20" s="394" t="s">
        <v>17</v>
      </c>
      <c r="H20" s="395">
        <v>14</v>
      </c>
      <c r="I20" s="395">
        <v>22</v>
      </c>
      <c r="J20" s="395">
        <v>12</v>
      </c>
      <c r="K20" s="395">
        <v>19</v>
      </c>
      <c r="L20" s="395">
        <v>5</v>
      </c>
      <c r="M20" s="393">
        <f t="shared" si="0"/>
        <v>72</v>
      </c>
      <c r="N20" s="396" t="str">
        <f t="shared" si="1"/>
        <v>Khá</v>
      </c>
      <c r="O20" s="398" t="s">
        <v>988</v>
      </c>
    </row>
    <row r="21" spans="1:15" s="382" customFormat="1" ht="20.100000000000001" customHeight="1">
      <c r="A21" s="390">
        <v>10</v>
      </c>
      <c r="B21" s="391">
        <v>111320078</v>
      </c>
      <c r="C21" s="392" t="s">
        <v>989</v>
      </c>
      <c r="D21" s="392" t="s">
        <v>54</v>
      </c>
      <c r="E21" s="393" t="s">
        <v>990</v>
      </c>
      <c r="F21" s="394" t="s">
        <v>164</v>
      </c>
      <c r="G21" s="394" t="s">
        <v>17</v>
      </c>
      <c r="H21" s="395">
        <v>14</v>
      </c>
      <c r="I21" s="395">
        <v>22</v>
      </c>
      <c r="J21" s="395">
        <v>10</v>
      </c>
      <c r="K21" s="395">
        <v>19</v>
      </c>
      <c r="L21" s="395">
        <v>0</v>
      </c>
      <c r="M21" s="393">
        <f t="shared" si="0"/>
        <v>65</v>
      </c>
      <c r="N21" s="396" t="str">
        <f t="shared" si="1"/>
        <v>Khá</v>
      </c>
      <c r="O21" s="398"/>
    </row>
    <row r="22" spans="1:15" s="382" customFormat="1" ht="20.100000000000001" customHeight="1">
      <c r="A22" s="390">
        <v>11</v>
      </c>
      <c r="B22" s="391">
        <v>111320135</v>
      </c>
      <c r="C22" s="392" t="s">
        <v>991</v>
      </c>
      <c r="D22" s="392" t="s">
        <v>54</v>
      </c>
      <c r="E22" s="393" t="s">
        <v>992</v>
      </c>
      <c r="F22" s="394" t="s">
        <v>16</v>
      </c>
      <c r="G22" s="394" t="s">
        <v>17</v>
      </c>
      <c r="H22" s="395">
        <v>16</v>
      </c>
      <c r="I22" s="395">
        <v>22</v>
      </c>
      <c r="J22" s="395">
        <v>10</v>
      </c>
      <c r="K22" s="395">
        <v>19</v>
      </c>
      <c r="L22" s="395">
        <v>0</v>
      </c>
      <c r="M22" s="393">
        <f t="shared" si="0"/>
        <v>67</v>
      </c>
      <c r="N22" s="396" t="str">
        <f t="shared" si="1"/>
        <v>Khá</v>
      </c>
      <c r="O22" s="398"/>
    </row>
    <row r="23" spans="1:15" s="382" customFormat="1" ht="20.100000000000001" customHeight="1">
      <c r="A23" s="390">
        <v>12</v>
      </c>
      <c r="B23" s="391">
        <v>111320110</v>
      </c>
      <c r="C23" s="392" t="s">
        <v>679</v>
      </c>
      <c r="D23" s="392" t="s">
        <v>473</v>
      </c>
      <c r="E23" s="393" t="s">
        <v>993</v>
      </c>
      <c r="F23" s="394" t="s">
        <v>16</v>
      </c>
      <c r="G23" s="394" t="s">
        <v>17</v>
      </c>
      <c r="H23" s="395">
        <v>16</v>
      </c>
      <c r="I23" s="395">
        <v>22</v>
      </c>
      <c r="J23" s="395">
        <v>10</v>
      </c>
      <c r="K23" s="395">
        <v>19</v>
      </c>
      <c r="L23" s="395">
        <v>0</v>
      </c>
      <c r="M23" s="393">
        <f t="shared" si="0"/>
        <v>67</v>
      </c>
      <c r="N23" s="396" t="str">
        <f t="shared" si="1"/>
        <v>Khá</v>
      </c>
      <c r="O23" s="398"/>
    </row>
    <row r="24" spans="1:15" s="382" customFormat="1" ht="20.100000000000001" customHeight="1">
      <c r="A24" s="390">
        <v>13</v>
      </c>
      <c r="B24" s="391">
        <v>111320034</v>
      </c>
      <c r="C24" s="392" t="s">
        <v>994</v>
      </c>
      <c r="D24" s="392" t="s">
        <v>209</v>
      </c>
      <c r="E24" s="393" t="s">
        <v>995</v>
      </c>
      <c r="F24" s="394" t="s">
        <v>16</v>
      </c>
      <c r="G24" s="394" t="s">
        <v>15</v>
      </c>
      <c r="H24" s="395">
        <v>16</v>
      </c>
      <c r="I24" s="395">
        <v>22</v>
      </c>
      <c r="J24" s="395">
        <v>12</v>
      </c>
      <c r="K24" s="395">
        <v>19</v>
      </c>
      <c r="L24" s="395">
        <v>7</v>
      </c>
      <c r="M24" s="393">
        <f t="shared" si="0"/>
        <v>76</v>
      </c>
      <c r="N24" s="396" t="str">
        <f t="shared" si="1"/>
        <v>Khá</v>
      </c>
      <c r="O24" s="411" t="s">
        <v>996</v>
      </c>
    </row>
    <row r="25" spans="1:15" s="382" customFormat="1" ht="20.100000000000001" customHeight="1">
      <c r="A25" s="390">
        <v>14</v>
      </c>
      <c r="B25" s="391">
        <v>111320112</v>
      </c>
      <c r="C25" s="392" t="s">
        <v>997</v>
      </c>
      <c r="D25" s="392" t="s">
        <v>838</v>
      </c>
      <c r="E25" s="393" t="s">
        <v>998</v>
      </c>
      <c r="F25" s="394" t="s">
        <v>16</v>
      </c>
      <c r="G25" s="394" t="s">
        <v>17</v>
      </c>
      <c r="H25" s="395">
        <v>14</v>
      </c>
      <c r="I25" s="395">
        <v>22</v>
      </c>
      <c r="J25" s="395">
        <v>12</v>
      </c>
      <c r="K25" s="395">
        <v>13</v>
      </c>
      <c r="L25" s="395">
        <v>7</v>
      </c>
      <c r="M25" s="393">
        <f t="shared" si="0"/>
        <v>68</v>
      </c>
      <c r="N25" s="396" t="str">
        <f t="shared" si="1"/>
        <v>Khá</v>
      </c>
      <c r="O25" s="411" t="s">
        <v>999</v>
      </c>
    </row>
    <row r="26" spans="1:15" s="382" customFormat="1" ht="20.100000000000001" customHeight="1">
      <c r="A26" s="390">
        <v>15</v>
      </c>
      <c r="B26" s="391">
        <v>111320114</v>
      </c>
      <c r="C26" s="392" t="s">
        <v>488</v>
      </c>
      <c r="D26" s="392" t="s">
        <v>41</v>
      </c>
      <c r="E26" s="393" t="s">
        <v>1000</v>
      </c>
      <c r="F26" s="394" t="s">
        <v>16</v>
      </c>
      <c r="G26" s="394" t="s">
        <v>17</v>
      </c>
      <c r="H26" s="395">
        <v>14</v>
      </c>
      <c r="I26" s="395">
        <v>22</v>
      </c>
      <c r="J26" s="395">
        <v>12</v>
      </c>
      <c r="K26" s="395">
        <v>19</v>
      </c>
      <c r="L26" s="395">
        <v>10</v>
      </c>
      <c r="M26" s="393">
        <f t="shared" si="0"/>
        <v>77</v>
      </c>
      <c r="N26" s="396" t="str">
        <f t="shared" si="1"/>
        <v>Khá</v>
      </c>
      <c r="O26" s="411" t="s">
        <v>1001</v>
      </c>
    </row>
    <row r="27" spans="1:15" s="407" customFormat="1" ht="20.100000000000001" customHeight="1">
      <c r="A27" s="399">
        <v>16</v>
      </c>
      <c r="B27" s="400">
        <v>111320115</v>
      </c>
      <c r="C27" s="401" t="s">
        <v>1002</v>
      </c>
      <c r="D27" s="401" t="s">
        <v>37</v>
      </c>
      <c r="E27" s="402" t="s">
        <v>1003</v>
      </c>
      <c r="F27" s="403" t="s">
        <v>16</v>
      </c>
      <c r="G27" s="403" t="s">
        <v>15</v>
      </c>
      <c r="H27" s="404">
        <v>20</v>
      </c>
      <c r="I27" s="404">
        <v>22</v>
      </c>
      <c r="J27" s="404">
        <v>12</v>
      </c>
      <c r="K27" s="404">
        <v>19</v>
      </c>
      <c r="L27" s="404">
        <v>10</v>
      </c>
      <c r="M27" s="402">
        <f t="shared" si="0"/>
        <v>83</v>
      </c>
      <c r="N27" s="405" t="str">
        <f t="shared" si="1"/>
        <v>Tốt</v>
      </c>
      <c r="O27" s="406" t="s">
        <v>1004</v>
      </c>
    </row>
    <row r="28" spans="1:15" s="382" customFormat="1" ht="20.100000000000001" customHeight="1">
      <c r="A28" s="390">
        <v>17</v>
      </c>
      <c r="B28" s="391">
        <v>111320116</v>
      </c>
      <c r="C28" s="392" t="s">
        <v>1005</v>
      </c>
      <c r="D28" s="392" t="s">
        <v>1006</v>
      </c>
      <c r="E28" s="393" t="s">
        <v>1007</v>
      </c>
      <c r="F28" s="394" t="s">
        <v>164</v>
      </c>
      <c r="G28" s="394" t="s">
        <v>15</v>
      </c>
      <c r="H28" s="395">
        <v>20</v>
      </c>
      <c r="I28" s="395">
        <v>22</v>
      </c>
      <c r="J28" s="395">
        <v>12</v>
      </c>
      <c r="K28" s="395">
        <v>19</v>
      </c>
      <c r="L28" s="395">
        <v>2</v>
      </c>
      <c r="M28" s="393">
        <f t="shared" si="0"/>
        <v>75</v>
      </c>
      <c r="N28" s="396" t="str">
        <f t="shared" si="1"/>
        <v>Khá</v>
      </c>
      <c r="O28" s="398" t="s">
        <v>1008</v>
      </c>
    </row>
    <row r="29" spans="1:15" s="382" customFormat="1" ht="20.100000000000001" customHeight="1">
      <c r="A29" s="390">
        <v>18</v>
      </c>
      <c r="B29" s="391">
        <v>111320134</v>
      </c>
      <c r="C29" s="392" t="s">
        <v>1009</v>
      </c>
      <c r="D29" s="392" t="s">
        <v>1010</v>
      </c>
      <c r="E29" s="393" t="s">
        <v>1011</v>
      </c>
      <c r="F29" s="394" t="s">
        <v>16</v>
      </c>
      <c r="G29" s="394" t="s">
        <v>17</v>
      </c>
      <c r="H29" s="395">
        <v>16</v>
      </c>
      <c r="I29" s="395">
        <v>22</v>
      </c>
      <c r="J29" s="395">
        <v>17</v>
      </c>
      <c r="K29" s="395">
        <v>19</v>
      </c>
      <c r="L29" s="395">
        <v>2</v>
      </c>
      <c r="M29" s="393">
        <f t="shared" si="0"/>
        <v>76</v>
      </c>
      <c r="N29" s="396" t="str">
        <f t="shared" si="1"/>
        <v>Khá</v>
      </c>
      <c r="O29" s="398" t="s">
        <v>1012</v>
      </c>
    </row>
    <row r="30" spans="1:15" s="382" customFormat="1" ht="20.100000000000001" customHeight="1">
      <c r="A30" s="390">
        <v>19</v>
      </c>
      <c r="B30" s="391">
        <v>111320121</v>
      </c>
      <c r="C30" s="392" t="s">
        <v>313</v>
      </c>
      <c r="D30" s="392" t="s">
        <v>1013</v>
      </c>
      <c r="E30" s="393" t="s">
        <v>1014</v>
      </c>
      <c r="F30" s="394" t="s">
        <v>16</v>
      </c>
      <c r="G30" s="394" t="s">
        <v>15</v>
      </c>
      <c r="H30" s="395">
        <v>20</v>
      </c>
      <c r="I30" s="395">
        <v>22</v>
      </c>
      <c r="J30" s="395">
        <v>10</v>
      </c>
      <c r="K30" s="395">
        <v>19</v>
      </c>
      <c r="L30" s="395">
        <v>1</v>
      </c>
      <c r="M30" s="393">
        <f t="shared" si="0"/>
        <v>72</v>
      </c>
      <c r="N30" s="396" t="str">
        <f t="shared" si="1"/>
        <v>Khá</v>
      </c>
      <c r="O30" s="398" t="s">
        <v>1015</v>
      </c>
    </row>
    <row r="31" spans="1:15" s="382" customFormat="1" ht="20.100000000000001" customHeight="1">
      <c r="A31" s="390">
        <v>20</v>
      </c>
      <c r="B31" s="391">
        <v>111320087</v>
      </c>
      <c r="C31" s="392" t="s">
        <v>1016</v>
      </c>
      <c r="D31" s="392" t="s">
        <v>1017</v>
      </c>
      <c r="E31" s="393" t="s">
        <v>1018</v>
      </c>
      <c r="F31" s="394" t="s">
        <v>16</v>
      </c>
      <c r="G31" s="394" t="s">
        <v>17</v>
      </c>
      <c r="H31" s="395">
        <v>14</v>
      </c>
      <c r="I31" s="395">
        <v>22</v>
      </c>
      <c r="J31" s="395">
        <v>12</v>
      </c>
      <c r="K31" s="395">
        <v>19</v>
      </c>
      <c r="L31" s="395">
        <v>4</v>
      </c>
      <c r="M31" s="393">
        <f t="shared" si="0"/>
        <v>71</v>
      </c>
      <c r="N31" s="396" t="str">
        <f t="shared" si="1"/>
        <v>Khá</v>
      </c>
      <c r="O31" s="398" t="s">
        <v>1019</v>
      </c>
    </row>
    <row r="32" spans="1:15" s="407" customFormat="1" ht="20.100000000000001" customHeight="1">
      <c r="A32" s="399">
        <v>21</v>
      </c>
      <c r="B32" s="400">
        <v>111320089</v>
      </c>
      <c r="C32" s="401" t="s">
        <v>1020</v>
      </c>
      <c r="D32" s="401" t="s">
        <v>262</v>
      </c>
      <c r="E32" s="402" t="s">
        <v>1021</v>
      </c>
      <c r="F32" s="403" t="s">
        <v>164</v>
      </c>
      <c r="G32" s="403" t="s">
        <v>15</v>
      </c>
      <c r="H32" s="404">
        <v>18</v>
      </c>
      <c r="I32" s="404">
        <v>22</v>
      </c>
      <c r="J32" s="404">
        <v>17</v>
      </c>
      <c r="K32" s="404">
        <v>19</v>
      </c>
      <c r="L32" s="404">
        <v>8</v>
      </c>
      <c r="M32" s="402">
        <f t="shared" si="0"/>
        <v>84</v>
      </c>
      <c r="N32" s="405" t="str">
        <f t="shared" si="1"/>
        <v>Tốt</v>
      </c>
      <c r="O32" s="412" t="s">
        <v>1022</v>
      </c>
    </row>
    <row r="33" spans="1:30" s="422" customFormat="1" ht="20.100000000000001" customHeight="1">
      <c r="A33" s="413">
        <v>22</v>
      </c>
      <c r="B33" s="414">
        <v>111317068</v>
      </c>
      <c r="C33" s="415" t="s">
        <v>1023</v>
      </c>
      <c r="D33" s="415" t="s">
        <v>523</v>
      </c>
      <c r="E33" s="416">
        <v>36377</v>
      </c>
      <c r="F33" s="417" t="s">
        <v>16</v>
      </c>
      <c r="G33" s="417" t="s">
        <v>17</v>
      </c>
      <c r="H33" s="418">
        <v>12</v>
      </c>
      <c r="I33" s="418">
        <v>22</v>
      </c>
      <c r="J33" s="418">
        <v>10</v>
      </c>
      <c r="K33" s="418">
        <v>13</v>
      </c>
      <c r="L33" s="418">
        <v>0</v>
      </c>
      <c r="M33" s="419">
        <f t="shared" si="0"/>
        <v>57</v>
      </c>
      <c r="N33" s="420" t="str">
        <f t="shared" si="1"/>
        <v>Trung bình</v>
      </c>
      <c r="O33" s="421"/>
    </row>
    <row r="34" spans="1:30" s="407" customFormat="1" ht="20.100000000000001" customHeight="1">
      <c r="A34" s="399">
        <v>23</v>
      </c>
      <c r="B34" s="400">
        <v>111320133</v>
      </c>
      <c r="C34" s="401" t="s">
        <v>1024</v>
      </c>
      <c r="D34" s="401" t="s">
        <v>47</v>
      </c>
      <c r="E34" s="402" t="s">
        <v>1025</v>
      </c>
      <c r="F34" s="403" t="s">
        <v>16</v>
      </c>
      <c r="G34" s="403" t="s">
        <v>15</v>
      </c>
      <c r="H34" s="404">
        <v>16</v>
      </c>
      <c r="I34" s="404">
        <v>22</v>
      </c>
      <c r="J34" s="404">
        <v>20</v>
      </c>
      <c r="K34" s="404">
        <v>19</v>
      </c>
      <c r="L34" s="404">
        <v>4</v>
      </c>
      <c r="M34" s="402">
        <f t="shared" si="0"/>
        <v>81</v>
      </c>
      <c r="N34" s="405" t="str">
        <f t="shared" si="1"/>
        <v>Tốt</v>
      </c>
      <c r="O34" s="412" t="s">
        <v>1026</v>
      </c>
    </row>
    <row r="35" spans="1:30" s="382" customFormat="1" ht="20.100000000000001" customHeight="1">
      <c r="A35" s="390">
        <v>24</v>
      </c>
      <c r="B35" s="391">
        <v>111320129</v>
      </c>
      <c r="C35" s="392" t="s">
        <v>1027</v>
      </c>
      <c r="D35" s="392" t="s">
        <v>734</v>
      </c>
      <c r="E35" s="393" t="s">
        <v>1028</v>
      </c>
      <c r="F35" s="394" t="s">
        <v>16</v>
      </c>
      <c r="G35" s="394" t="s">
        <v>15</v>
      </c>
      <c r="H35" s="395">
        <v>20</v>
      </c>
      <c r="I35" s="395">
        <v>22</v>
      </c>
      <c r="J35" s="395">
        <v>12</v>
      </c>
      <c r="K35" s="395">
        <v>19</v>
      </c>
      <c r="L35" s="395">
        <v>1</v>
      </c>
      <c r="M35" s="393">
        <f t="shared" si="0"/>
        <v>74</v>
      </c>
      <c r="N35" s="396" t="str">
        <f t="shared" si="1"/>
        <v>Khá</v>
      </c>
      <c r="O35" s="411" t="s">
        <v>1029</v>
      </c>
    </row>
    <row r="36" spans="1:30" s="429" customFormat="1" ht="20.100000000000001" customHeight="1">
      <c r="A36" s="423">
        <v>25</v>
      </c>
      <c r="B36" s="424">
        <v>111320097</v>
      </c>
      <c r="C36" s="425" t="s">
        <v>1030</v>
      </c>
      <c r="D36" s="425" t="s">
        <v>1031</v>
      </c>
      <c r="E36" s="426" t="s">
        <v>1032</v>
      </c>
      <c r="F36" s="424" t="s">
        <v>16</v>
      </c>
      <c r="G36" s="424" t="s">
        <v>17</v>
      </c>
      <c r="H36" s="426">
        <v>20</v>
      </c>
      <c r="I36" s="426">
        <v>22</v>
      </c>
      <c r="J36" s="426">
        <v>10</v>
      </c>
      <c r="K36" s="426">
        <v>18</v>
      </c>
      <c r="L36" s="426">
        <v>3</v>
      </c>
      <c r="M36" s="426">
        <f t="shared" si="0"/>
        <v>73</v>
      </c>
      <c r="N36" s="427" t="str">
        <f t="shared" si="1"/>
        <v>Khá</v>
      </c>
      <c r="O36" s="428"/>
    </row>
    <row r="37" spans="1:30" ht="18" customHeight="1">
      <c r="B37" s="1400" t="s">
        <v>1033</v>
      </c>
      <c r="C37" s="1400"/>
      <c r="D37" s="1400"/>
      <c r="H37" s="430"/>
    </row>
    <row r="38" spans="1:30" s="382" customFormat="1" ht="18.75" customHeight="1">
      <c r="A38" s="1388" t="s">
        <v>35</v>
      </c>
      <c r="B38" s="1388"/>
      <c r="C38" s="1388"/>
      <c r="D38" s="1388" t="s">
        <v>366</v>
      </c>
      <c r="E38" s="1388"/>
      <c r="F38" s="1388"/>
      <c r="G38" s="1388" t="s">
        <v>1034</v>
      </c>
      <c r="H38" s="1388"/>
      <c r="I38" s="1388"/>
      <c r="J38" s="1388"/>
      <c r="K38" s="1388" t="s">
        <v>368</v>
      </c>
      <c r="L38" s="1388"/>
      <c r="M38" s="1388"/>
    </row>
    <row r="39" spans="1:30" ht="18" customHeight="1">
      <c r="A39" s="1386" t="s">
        <v>26</v>
      </c>
      <c r="B39" s="1386"/>
      <c r="C39" s="1386"/>
      <c r="D39" s="1386" t="s">
        <v>26</v>
      </c>
      <c r="E39" s="1386"/>
      <c r="F39" s="1386"/>
      <c r="G39" s="1386" t="s">
        <v>26</v>
      </c>
      <c r="H39" s="1386"/>
      <c r="I39" s="1386"/>
      <c r="J39" s="1386"/>
      <c r="K39" s="1388"/>
      <c r="L39" s="1388"/>
      <c r="M39" s="1388"/>
      <c r="N39" s="431"/>
      <c r="O39" s="431"/>
      <c r="P39" s="432"/>
      <c r="Q39" s="432"/>
      <c r="R39" s="432"/>
      <c r="S39" s="431"/>
      <c r="T39" s="431"/>
      <c r="U39" s="431"/>
      <c r="V39" s="431"/>
      <c r="W39" s="431"/>
      <c r="X39" s="431"/>
      <c r="Y39" s="433"/>
      <c r="Z39" s="433"/>
      <c r="AA39" s="433"/>
      <c r="AB39" s="433"/>
      <c r="AC39" s="433"/>
      <c r="AD39" s="433"/>
    </row>
    <row r="40" spans="1:30" ht="18" customHeight="1">
      <c r="A40" s="432"/>
      <c r="B40" s="432"/>
      <c r="C40" s="434"/>
      <c r="D40" s="432"/>
      <c r="E40" s="432"/>
      <c r="F40" s="432"/>
      <c r="G40" s="432"/>
      <c r="H40" s="432"/>
      <c r="I40" s="435"/>
      <c r="J40" s="432"/>
      <c r="K40" s="432"/>
      <c r="L40" s="432"/>
      <c r="M40" s="432"/>
      <c r="N40" s="431"/>
      <c r="O40" s="431"/>
      <c r="P40" s="432"/>
      <c r="Q40" s="432"/>
      <c r="R40" s="432"/>
      <c r="S40" s="431"/>
      <c r="T40" s="431"/>
      <c r="U40" s="431"/>
      <c r="V40" s="431"/>
      <c r="W40" s="431"/>
      <c r="X40" s="431"/>
      <c r="Y40" s="433"/>
      <c r="Z40" s="433"/>
      <c r="AA40" s="433"/>
      <c r="AB40" s="433"/>
      <c r="AC40" s="433"/>
      <c r="AD40" s="433"/>
    </row>
    <row r="41" spans="1:30" ht="18" customHeight="1">
      <c r="A41" s="432"/>
      <c r="B41" s="432"/>
      <c r="C41" s="434"/>
      <c r="D41" s="432"/>
      <c r="E41" s="432"/>
      <c r="F41" s="432"/>
      <c r="G41" s="432"/>
      <c r="H41" s="432"/>
      <c r="I41" s="435"/>
      <c r="J41" s="432"/>
      <c r="K41" s="432"/>
      <c r="L41" s="432"/>
      <c r="M41" s="432"/>
      <c r="N41" s="431"/>
      <c r="O41" s="431"/>
      <c r="P41" s="432"/>
      <c r="Q41" s="432"/>
      <c r="R41" s="432"/>
      <c r="S41" s="431"/>
      <c r="T41" s="431"/>
      <c r="U41" s="431"/>
      <c r="V41" s="431"/>
      <c r="W41" s="431"/>
      <c r="X41" s="431"/>
      <c r="Y41" s="433"/>
      <c r="Z41" s="433"/>
      <c r="AA41" s="433"/>
      <c r="AB41" s="433"/>
      <c r="AC41" s="433"/>
      <c r="AD41" s="433"/>
    </row>
    <row r="42" spans="1:30" ht="18" customHeight="1">
      <c r="A42" s="432"/>
      <c r="B42" s="432"/>
      <c r="C42" s="432"/>
      <c r="D42" s="432"/>
      <c r="E42" s="432"/>
      <c r="F42" s="432"/>
      <c r="G42" s="432"/>
      <c r="H42" s="432"/>
      <c r="I42" s="435"/>
      <c r="J42" s="432"/>
      <c r="K42" s="432"/>
      <c r="L42" s="432"/>
      <c r="M42" s="432"/>
      <c r="N42" s="431"/>
      <c r="O42" s="431"/>
      <c r="P42" s="432"/>
      <c r="Q42" s="432"/>
      <c r="R42" s="432"/>
      <c r="S42" s="431"/>
      <c r="T42" s="431"/>
      <c r="U42" s="431"/>
      <c r="V42" s="431"/>
      <c r="W42" s="431"/>
      <c r="X42" s="431"/>
      <c r="Y42" s="433"/>
      <c r="Z42" s="433"/>
      <c r="AA42" s="433"/>
      <c r="AB42" s="433"/>
      <c r="AC42" s="433"/>
      <c r="AD42" s="433"/>
    </row>
    <row r="43" spans="1:30" ht="18" customHeight="1">
      <c r="A43" s="432"/>
      <c r="B43" s="432"/>
      <c r="C43" s="434"/>
      <c r="D43" s="432"/>
      <c r="E43" s="432"/>
      <c r="F43" s="432"/>
      <c r="G43" s="432"/>
      <c r="H43" s="432"/>
      <c r="I43" s="435"/>
      <c r="J43" s="432"/>
      <c r="K43" s="432"/>
      <c r="L43" s="432"/>
      <c r="M43" s="432"/>
      <c r="N43" s="431"/>
      <c r="O43" s="431"/>
      <c r="P43" s="432"/>
      <c r="Q43" s="432"/>
      <c r="R43" s="432"/>
      <c r="S43" s="431"/>
      <c r="T43" s="431"/>
      <c r="U43" s="431"/>
      <c r="V43" s="431"/>
      <c r="W43" s="431"/>
      <c r="X43" s="431"/>
      <c r="Y43" s="433"/>
      <c r="Z43" s="433"/>
      <c r="AA43" s="433"/>
      <c r="AB43" s="433"/>
      <c r="AC43" s="433"/>
      <c r="AD43" s="433"/>
    </row>
    <row r="44" spans="1:30" ht="18" customHeight="1">
      <c r="A44" s="432"/>
      <c r="B44" s="432"/>
      <c r="C44" s="434"/>
      <c r="D44" s="432"/>
      <c r="E44" s="432"/>
      <c r="F44" s="432"/>
      <c r="G44" s="432"/>
      <c r="H44" s="432"/>
      <c r="I44" s="435"/>
      <c r="J44" s="432"/>
      <c r="K44" s="432"/>
      <c r="L44" s="432"/>
      <c r="M44" s="432"/>
      <c r="N44" s="431"/>
      <c r="O44" s="431"/>
      <c r="P44" s="432"/>
      <c r="Q44" s="432"/>
      <c r="R44" s="432"/>
      <c r="S44" s="431"/>
      <c r="T44" s="431"/>
      <c r="U44" s="431"/>
      <c r="V44" s="431"/>
      <c r="W44" s="431"/>
      <c r="X44" s="431"/>
      <c r="Y44" s="433"/>
      <c r="Z44" s="433"/>
      <c r="AA44" s="433"/>
      <c r="AB44" s="433"/>
      <c r="AC44" s="433"/>
      <c r="AD44" s="433"/>
    </row>
    <row r="45" spans="1:30" ht="18" customHeight="1">
      <c r="A45" s="432"/>
      <c r="B45" s="432"/>
      <c r="C45" s="434"/>
      <c r="D45" s="432"/>
      <c r="E45" s="432"/>
      <c r="F45" s="432"/>
      <c r="G45" s="432"/>
      <c r="H45" s="432"/>
      <c r="I45" s="435"/>
      <c r="J45" s="432"/>
      <c r="K45" s="432"/>
      <c r="L45" s="432"/>
      <c r="M45" s="432"/>
      <c r="N45" s="431"/>
      <c r="O45" s="431"/>
      <c r="P45" s="432"/>
      <c r="Q45" s="432"/>
      <c r="R45" s="432"/>
      <c r="S45" s="431"/>
      <c r="T45" s="431"/>
      <c r="U45" s="431"/>
      <c r="V45" s="431"/>
      <c r="W45" s="431"/>
      <c r="X45" s="431"/>
      <c r="Y45" s="433"/>
      <c r="Z45" s="433"/>
      <c r="AA45" s="433"/>
      <c r="AB45" s="433"/>
      <c r="AC45" s="433"/>
      <c r="AD45" s="433"/>
    </row>
    <row r="46" spans="1:30" ht="18" customHeight="1">
      <c r="A46" s="432"/>
      <c r="B46" s="432"/>
      <c r="C46" s="434"/>
      <c r="D46" s="432"/>
      <c r="E46" s="432"/>
      <c r="F46" s="432"/>
      <c r="G46" s="432"/>
      <c r="H46" s="432"/>
      <c r="I46" s="435"/>
      <c r="J46" s="432"/>
      <c r="K46" s="432"/>
      <c r="L46" s="432"/>
      <c r="M46" s="432"/>
      <c r="N46" s="431"/>
      <c r="O46" s="431"/>
      <c r="P46" s="432"/>
      <c r="Q46" s="432"/>
      <c r="R46" s="432"/>
      <c r="S46" s="431"/>
      <c r="T46" s="431"/>
      <c r="U46" s="431"/>
      <c r="V46" s="431"/>
      <c r="W46" s="431"/>
      <c r="X46" s="431"/>
      <c r="Y46" s="433"/>
      <c r="Z46" s="433"/>
      <c r="AA46" s="433"/>
      <c r="AB46" s="433"/>
      <c r="AC46" s="433"/>
      <c r="AD46" s="433"/>
    </row>
    <row r="47" spans="1:30" ht="18" customHeight="1">
      <c r="A47" s="432"/>
      <c r="B47" s="432"/>
      <c r="C47" s="434"/>
      <c r="D47" s="432"/>
      <c r="E47" s="432"/>
      <c r="F47" s="432"/>
      <c r="G47" s="432"/>
      <c r="H47" s="432"/>
      <c r="I47" s="435"/>
      <c r="J47" s="432"/>
      <c r="K47" s="432"/>
      <c r="L47" s="432"/>
      <c r="M47" s="432"/>
      <c r="N47" s="431"/>
      <c r="O47" s="431"/>
      <c r="P47" s="432"/>
      <c r="Q47" s="432"/>
      <c r="R47" s="432"/>
      <c r="S47" s="431"/>
      <c r="T47" s="431"/>
      <c r="U47" s="431"/>
      <c r="V47" s="431"/>
      <c r="W47" s="431"/>
      <c r="X47" s="431"/>
      <c r="Y47" s="433"/>
      <c r="Z47" s="433"/>
      <c r="AA47" s="433"/>
      <c r="AB47" s="433"/>
      <c r="AC47" s="433"/>
      <c r="AD47" s="433"/>
    </row>
    <row r="48" spans="1:30" ht="18" customHeight="1">
      <c r="A48" s="432"/>
      <c r="B48" s="432"/>
      <c r="C48" s="434"/>
      <c r="D48" s="432"/>
      <c r="E48" s="432"/>
      <c r="F48" s="432"/>
      <c r="G48" s="432"/>
      <c r="H48" s="432"/>
      <c r="I48" s="435"/>
      <c r="J48" s="432"/>
      <c r="K48" s="432"/>
      <c r="L48" s="432"/>
      <c r="M48" s="432"/>
      <c r="N48" s="431"/>
      <c r="O48" s="431"/>
      <c r="P48" s="432"/>
      <c r="Q48" s="432"/>
      <c r="R48" s="432"/>
      <c r="S48" s="431"/>
      <c r="T48" s="431"/>
      <c r="U48" s="431"/>
      <c r="V48" s="431"/>
      <c r="W48" s="431"/>
      <c r="X48" s="431"/>
      <c r="Y48" s="433"/>
      <c r="Z48" s="433"/>
      <c r="AA48" s="433"/>
      <c r="AB48" s="433"/>
      <c r="AC48" s="433"/>
      <c r="AD48" s="433"/>
    </row>
    <row r="49" spans="1:30" ht="18" customHeight="1">
      <c r="A49" s="432"/>
      <c r="B49" s="432"/>
      <c r="C49" s="434"/>
      <c r="D49" s="432"/>
      <c r="E49" s="432"/>
      <c r="F49" s="432"/>
      <c r="G49" s="432"/>
      <c r="H49" s="432"/>
      <c r="I49" s="435"/>
      <c r="J49" s="432"/>
      <c r="K49" s="432"/>
      <c r="L49" s="432"/>
      <c r="M49" s="432"/>
      <c r="N49" s="431"/>
      <c r="O49" s="431"/>
      <c r="P49" s="432"/>
      <c r="Q49" s="432"/>
      <c r="R49" s="432"/>
      <c r="S49" s="431"/>
      <c r="T49" s="431"/>
      <c r="U49" s="431"/>
      <c r="V49" s="431"/>
      <c r="W49" s="431"/>
      <c r="X49" s="431"/>
      <c r="Y49" s="433"/>
      <c r="Z49" s="433"/>
      <c r="AA49" s="433"/>
      <c r="AB49" s="433"/>
      <c r="AC49" s="433"/>
      <c r="AD49" s="433"/>
    </row>
    <row r="50" spans="1:30" ht="18" customHeight="1">
      <c r="A50" s="432"/>
      <c r="B50" s="432"/>
      <c r="C50" s="434"/>
      <c r="D50" s="432"/>
      <c r="E50" s="432"/>
      <c r="F50" s="432"/>
      <c r="G50" s="432"/>
      <c r="H50" s="432"/>
      <c r="I50" s="435"/>
      <c r="J50" s="432"/>
      <c r="K50" s="432"/>
      <c r="L50" s="432"/>
      <c r="M50" s="432"/>
      <c r="N50" s="431"/>
      <c r="O50" s="431"/>
      <c r="P50" s="432"/>
      <c r="Q50" s="432"/>
      <c r="R50" s="432"/>
      <c r="S50" s="431"/>
      <c r="T50" s="431"/>
      <c r="U50" s="431"/>
      <c r="V50" s="431"/>
      <c r="W50" s="431"/>
      <c r="X50" s="431"/>
      <c r="Y50" s="433"/>
      <c r="Z50" s="433"/>
      <c r="AA50" s="433"/>
      <c r="AB50" s="433"/>
      <c r="AC50" s="433"/>
      <c r="AD50" s="433"/>
    </row>
    <row r="51" spans="1:30" ht="18" customHeight="1">
      <c r="A51" s="432"/>
      <c r="B51" s="432"/>
      <c r="C51" s="434"/>
      <c r="D51" s="432"/>
      <c r="E51" s="432"/>
      <c r="F51" s="432"/>
      <c r="G51" s="432"/>
      <c r="H51" s="432"/>
      <c r="I51" s="435"/>
      <c r="J51" s="432"/>
      <c r="K51" s="432"/>
      <c r="L51" s="432"/>
      <c r="M51" s="432"/>
      <c r="N51" s="431"/>
      <c r="O51" s="431"/>
      <c r="P51" s="432"/>
      <c r="Q51" s="432"/>
      <c r="R51" s="432"/>
      <c r="S51" s="431"/>
      <c r="T51" s="431"/>
      <c r="U51" s="431"/>
      <c r="V51" s="431"/>
      <c r="W51" s="431"/>
      <c r="X51" s="431"/>
      <c r="Y51" s="433"/>
      <c r="Z51" s="433"/>
      <c r="AA51" s="433"/>
      <c r="AB51" s="433"/>
      <c r="AC51" s="433"/>
      <c r="AD51" s="433"/>
    </row>
    <row r="52" spans="1:30" ht="18" customHeight="1">
      <c r="A52" s="432"/>
      <c r="B52" s="432"/>
      <c r="C52" s="434"/>
      <c r="D52" s="432"/>
      <c r="E52" s="432"/>
      <c r="F52" s="432"/>
      <c r="G52" s="432"/>
      <c r="H52" s="432"/>
      <c r="I52" s="435"/>
      <c r="J52" s="432"/>
      <c r="K52" s="432"/>
      <c r="L52" s="432"/>
      <c r="M52" s="432"/>
      <c r="N52" s="431"/>
      <c r="O52" s="431"/>
    </row>
    <row r="53" spans="1:30" ht="18" customHeight="1">
      <c r="A53" s="432"/>
      <c r="B53" s="432"/>
      <c r="C53" s="434"/>
      <c r="D53" s="432"/>
      <c r="E53" s="432"/>
      <c r="F53" s="432"/>
      <c r="G53" s="432"/>
      <c r="H53" s="432"/>
      <c r="I53" s="435"/>
      <c r="J53" s="432"/>
      <c r="K53" s="432"/>
      <c r="L53" s="432"/>
      <c r="M53" s="432"/>
      <c r="N53" s="431"/>
      <c r="O53" s="431"/>
    </row>
    <row r="54" spans="1:30" ht="18" customHeight="1">
      <c r="A54" s="432"/>
      <c r="B54" s="432"/>
      <c r="C54" s="434"/>
      <c r="D54" s="432"/>
      <c r="E54" s="432"/>
      <c r="F54" s="432"/>
      <c r="G54" s="432"/>
      <c r="H54" s="432"/>
      <c r="I54" s="435"/>
      <c r="J54" s="432"/>
      <c r="K54" s="432"/>
      <c r="L54" s="432"/>
      <c r="M54" s="432"/>
      <c r="N54" s="431"/>
      <c r="O54" s="431"/>
    </row>
    <row r="55" spans="1:30" ht="18" customHeight="1">
      <c r="A55" s="432"/>
      <c r="B55" s="432"/>
      <c r="C55" s="434"/>
      <c r="D55" s="432"/>
      <c r="E55" s="432"/>
      <c r="F55" s="432"/>
      <c r="G55" s="432"/>
      <c r="H55" s="432"/>
      <c r="I55" s="435"/>
      <c r="J55" s="432"/>
      <c r="K55" s="432"/>
      <c r="L55" s="432"/>
      <c r="M55" s="432"/>
      <c r="N55" s="431"/>
      <c r="O55" s="431"/>
    </row>
    <row r="56" spans="1:30" ht="18" customHeight="1">
      <c r="A56" s="432"/>
      <c r="B56" s="432"/>
      <c r="C56" s="434"/>
      <c r="D56" s="432"/>
      <c r="E56" s="432"/>
      <c r="F56" s="432"/>
      <c r="G56" s="432"/>
      <c r="H56" s="432"/>
      <c r="I56" s="435"/>
      <c r="J56" s="432"/>
      <c r="K56" s="432"/>
      <c r="L56" s="432"/>
      <c r="M56" s="432"/>
      <c r="N56" s="431"/>
      <c r="O56" s="431"/>
    </row>
    <row r="57" spans="1:30" ht="18" customHeight="1">
      <c r="A57" s="432"/>
      <c r="B57" s="432"/>
      <c r="C57" s="434"/>
      <c r="D57" s="432"/>
      <c r="E57" s="432"/>
      <c r="F57" s="432"/>
      <c r="G57" s="432"/>
      <c r="H57" s="432"/>
      <c r="I57" s="432"/>
      <c r="J57" s="432"/>
      <c r="K57" s="432"/>
      <c r="L57" s="432"/>
      <c r="M57" s="432"/>
      <c r="N57" s="431"/>
      <c r="O57" s="431"/>
    </row>
    <row r="58" spans="1:30" ht="18" customHeight="1">
      <c r="A58" s="432"/>
      <c r="B58" s="432"/>
      <c r="C58" s="434"/>
      <c r="D58" s="432"/>
      <c r="E58" s="432"/>
      <c r="F58" s="432"/>
      <c r="G58" s="432"/>
      <c r="H58" s="432"/>
      <c r="I58" s="435"/>
      <c r="J58" s="432"/>
      <c r="K58" s="432"/>
      <c r="L58" s="432"/>
      <c r="M58" s="432"/>
      <c r="N58" s="431"/>
      <c r="O58" s="431"/>
    </row>
    <row r="59" spans="1:30" ht="18" customHeight="1">
      <c r="A59" s="432"/>
      <c r="B59" s="432"/>
      <c r="C59" s="434"/>
      <c r="D59" s="432"/>
      <c r="E59" s="432"/>
      <c r="F59" s="432"/>
      <c r="G59" s="432"/>
      <c r="H59" s="432"/>
      <c r="I59" s="435"/>
      <c r="J59" s="432"/>
      <c r="K59" s="432"/>
      <c r="L59" s="432"/>
      <c r="M59" s="432"/>
      <c r="N59" s="431"/>
      <c r="O59" s="431"/>
    </row>
    <row r="60" spans="1:30">
      <c r="A60" s="432"/>
      <c r="B60" s="432"/>
      <c r="C60" s="434"/>
      <c r="D60" s="432"/>
      <c r="E60" s="432"/>
      <c r="F60" s="432"/>
      <c r="G60" s="432"/>
      <c r="H60" s="432"/>
      <c r="I60" s="435"/>
      <c r="J60" s="432"/>
      <c r="K60" s="432"/>
      <c r="L60" s="432"/>
      <c r="M60" s="432"/>
      <c r="N60" s="431"/>
      <c r="O60" s="431"/>
      <c r="Q60" s="379" t="s">
        <v>36</v>
      </c>
    </row>
    <row r="61" spans="1:30">
      <c r="A61" s="432"/>
      <c r="B61" s="432"/>
      <c r="C61" s="434"/>
      <c r="D61" s="432"/>
      <c r="E61" s="432"/>
      <c r="F61" s="432"/>
      <c r="G61" s="432"/>
      <c r="H61" s="432"/>
      <c r="I61" s="435"/>
      <c r="J61" s="432"/>
      <c r="K61" s="432"/>
      <c r="L61" s="432"/>
      <c r="M61" s="432"/>
      <c r="N61" s="431"/>
      <c r="O61" s="431"/>
    </row>
    <row r="62" spans="1:30">
      <c r="A62" s="432"/>
      <c r="B62" s="432"/>
      <c r="C62" s="434"/>
      <c r="D62" s="432"/>
      <c r="E62" s="432"/>
      <c r="F62" s="432"/>
      <c r="G62" s="432"/>
      <c r="H62" s="432"/>
      <c r="I62" s="435"/>
      <c r="J62" s="432"/>
      <c r="K62" s="432"/>
      <c r="L62" s="432"/>
      <c r="M62" s="432"/>
      <c r="N62" s="431"/>
      <c r="O62" s="431"/>
    </row>
    <row r="63" spans="1:30">
      <c r="A63" s="432"/>
      <c r="B63" s="432"/>
      <c r="C63" s="434"/>
      <c r="D63" s="432"/>
      <c r="E63" s="432"/>
      <c r="F63" s="432"/>
      <c r="G63" s="432"/>
      <c r="H63" s="432"/>
      <c r="I63" s="435"/>
      <c r="J63" s="432"/>
      <c r="K63" s="432"/>
      <c r="L63" s="432"/>
      <c r="M63" s="432"/>
      <c r="N63" s="431"/>
      <c r="O63" s="431"/>
    </row>
    <row r="64" spans="1:30">
      <c r="A64" s="432"/>
      <c r="B64" s="432"/>
      <c r="C64" s="434"/>
      <c r="D64" s="432"/>
      <c r="E64" s="432"/>
      <c r="F64" s="432"/>
      <c r="G64" s="432"/>
      <c r="H64" s="432"/>
      <c r="I64" s="435"/>
      <c r="J64" s="432"/>
      <c r="K64" s="432"/>
      <c r="L64" s="432"/>
      <c r="M64" s="432"/>
      <c r="N64" s="431"/>
      <c r="O64" s="431"/>
    </row>
    <row r="65" spans="1:15">
      <c r="A65" s="432"/>
      <c r="B65" s="432"/>
      <c r="C65" s="434"/>
      <c r="D65" s="432"/>
      <c r="E65" s="432"/>
      <c r="F65" s="432"/>
      <c r="G65" s="432"/>
      <c r="H65" s="432"/>
      <c r="I65" s="435"/>
      <c r="J65" s="432"/>
      <c r="K65" s="432"/>
      <c r="L65" s="432"/>
      <c r="M65" s="432"/>
      <c r="N65" s="431"/>
      <c r="O65" s="431"/>
    </row>
    <row r="66" spans="1:15">
      <c r="A66" s="432"/>
      <c r="B66" s="432"/>
      <c r="C66" s="434"/>
      <c r="D66" s="432"/>
      <c r="E66" s="432"/>
      <c r="F66" s="432"/>
      <c r="G66" s="432"/>
      <c r="H66" s="432"/>
      <c r="I66" s="435"/>
      <c r="J66" s="432"/>
      <c r="K66" s="432"/>
      <c r="L66" s="432"/>
      <c r="M66" s="432"/>
      <c r="N66" s="431"/>
      <c r="O66" s="431"/>
    </row>
    <row r="67" spans="1:15">
      <c r="A67" s="432"/>
      <c r="B67" s="432"/>
      <c r="C67" s="434"/>
      <c r="D67" s="432"/>
      <c r="E67" s="432"/>
      <c r="F67" s="432"/>
      <c r="G67" s="432"/>
      <c r="H67" s="435"/>
      <c r="I67" s="435"/>
      <c r="J67" s="432"/>
      <c r="K67" s="432"/>
      <c r="L67" s="432"/>
      <c r="M67" s="432"/>
      <c r="N67" s="431"/>
      <c r="O67" s="431"/>
    </row>
    <row r="68" spans="1:15">
      <c r="A68" s="432"/>
      <c r="B68" s="432"/>
      <c r="C68" s="434"/>
      <c r="D68" s="432"/>
      <c r="E68" s="432"/>
      <c r="F68" s="432"/>
      <c r="G68" s="432"/>
      <c r="H68" s="432"/>
      <c r="I68" s="435"/>
      <c r="J68" s="432"/>
      <c r="K68" s="432"/>
      <c r="L68" s="432"/>
      <c r="M68" s="432"/>
      <c r="N68" s="431"/>
      <c r="O68" s="431"/>
    </row>
    <row r="69" spans="1:15">
      <c r="A69" s="432"/>
      <c r="B69" s="432"/>
      <c r="C69" s="434"/>
      <c r="D69" s="432"/>
      <c r="E69" s="432"/>
      <c r="F69" s="432"/>
      <c r="G69" s="432"/>
      <c r="H69" s="432"/>
      <c r="I69" s="435"/>
      <c r="J69" s="432"/>
      <c r="K69" s="432"/>
      <c r="L69" s="432"/>
      <c r="M69" s="432"/>
      <c r="N69" s="431"/>
      <c r="O69" s="431"/>
    </row>
    <row r="70" spans="1:15">
      <c r="A70" s="432"/>
      <c r="B70" s="432"/>
      <c r="C70" s="434"/>
      <c r="D70" s="432"/>
      <c r="E70" s="432"/>
      <c r="F70" s="432"/>
      <c r="G70" s="432"/>
      <c r="H70" s="432"/>
      <c r="I70" s="435"/>
      <c r="J70" s="432"/>
      <c r="K70" s="432"/>
      <c r="L70" s="432"/>
      <c r="M70" s="432"/>
      <c r="N70" s="431"/>
      <c r="O70" s="431"/>
    </row>
    <row r="71" spans="1:15">
      <c r="A71" s="432"/>
      <c r="B71" s="432"/>
      <c r="C71" s="434"/>
      <c r="D71" s="432"/>
      <c r="E71" s="432"/>
      <c r="F71" s="432"/>
      <c r="G71" s="432"/>
      <c r="H71" s="432"/>
      <c r="I71" s="435"/>
      <c r="J71" s="432"/>
      <c r="K71" s="432"/>
      <c r="L71" s="432"/>
      <c r="M71" s="432"/>
      <c r="N71" s="431"/>
      <c r="O71" s="431"/>
    </row>
    <row r="72" spans="1:15">
      <c r="A72" s="432"/>
      <c r="B72" s="432"/>
      <c r="C72" s="434"/>
      <c r="D72" s="432"/>
      <c r="E72" s="432"/>
      <c r="F72" s="432"/>
      <c r="H72" s="432"/>
      <c r="I72" s="435"/>
      <c r="J72" s="432"/>
      <c r="K72" s="432"/>
      <c r="L72" s="432"/>
      <c r="M72" s="432"/>
      <c r="N72" s="431"/>
      <c r="O72" s="431"/>
    </row>
    <row r="73" spans="1:15">
      <c r="A73" s="432"/>
      <c r="B73" s="432"/>
      <c r="C73" s="434"/>
      <c r="D73" s="432"/>
      <c r="E73" s="432"/>
      <c r="F73" s="432"/>
      <c r="H73" s="432"/>
      <c r="I73" s="435"/>
      <c r="J73" s="432"/>
      <c r="K73" s="432"/>
      <c r="L73" s="432"/>
      <c r="M73" s="432"/>
      <c r="N73" s="431"/>
      <c r="O73" s="431"/>
    </row>
    <row r="74" spans="1:15">
      <c r="H74" s="379"/>
    </row>
    <row r="75" spans="1:15">
      <c r="H75" s="379"/>
    </row>
    <row r="76" spans="1:15">
      <c r="H76" s="379"/>
    </row>
    <row r="77" spans="1:15">
      <c r="H77" s="379"/>
    </row>
    <row r="78" spans="1:15">
      <c r="A78" s="436"/>
    </row>
    <row r="80" spans="1:15">
      <c r="I80" s="378"/>
      <c r="J80" s="378"/>
    </row>
    <row r="81" spans="9:15">
      <c r="K81" s="378"/>
      <c r="N81" s="378"/>
      <c r="O81" s="378"/>
    </row>
    <row r="82" spans="9:15">
      <c r="K82" s="378"/>
      <c r="N82" s="378"/>
      <c r="O82" s="378"/>
    </row>
    <row r="83" spans="9:15">
      <c r="K83" s="378"/>
      <c r="N83" s="378"/>
      <c r="O83" s="378"/>
    </row>
    <row r="84" spans="9:15">
      <c r="K84" s="378"/>
      <c r="N84" s="378"/>
      <c r="O84" s="378"/>
    </row>
    <row r="86" spans="9:15">
      <c r="I86" s="378"/>
      <c r="J86" s="380"/>
    </row>
    <row r="87" spans="9:15">
      <c r="I87" s="378"/>
      <c r="J87" s="380"/>
    </row>
    <row r="88" spans="9:15">
      <c r="I88" s="378"/>
      <c r="J88" s="380"/>
    </row>
    <row r="108" spans="2:16">
      <c r="B108" s="384"/>
      <c r="F108" s="437"/>
      <c r="G108" s="437"/>
      <c r="H108" s="438"/>
      <c r="I108" s="384"/>
      <c r="J108" s="384"/>
      <c r="K108" s="384"/>
      <c r="L108" s="384"/>
      <c r="M108" s="384"/>
      <c r="N108" s="433"/>
      <c r="O108" s="433"/>
      <c r="P108" s="433"/>
    </row>
    <row r="109" spans="2:16">
      <c r="G109" s="381"/>
      <c r="H109" s="432"/>
      <c r="I109" s="381"/>
      <c r="J109" s="381"/>
      <c r="K109" s="381"/>
    </row>
    <row r="110" spans="2:16">
      <c r="G110" s="438"/>
      <c r="H110" s="432"/>
      <c r="I110" s="438"/>
      <c r="J110" s="438"/>
      <c r="K110" s="438"/>
    </row>
    <row r="111" spans="2:16">
      <c r="G111" s="432"/>
      <c r="H111" s="432"/>
      <c r="I111" s="432"/>
      <c r="J111" s="435"/>
      <c r="K111" s="432"/>
      <c r="L111" s="432"/>
      <c r="M111" s="432"/>
      <c r="N111" s="432"/>
      <c r="O111" s="431"/>
      <c r="P111" s="431"/>
    </row>
    <row r="112" spans="2:16">
      <c r="B112" s="432"/>
      <c r="C112" s="432"/>
      <c r="D112" s="434"/>
      <c r="E112" s="432"/>
      <c r="F112" s="432"/>
      <c r="G112" s="432"/>
      <c r="H112" s="432"/>
      <c r="I112" s="432"/>
      <c r="J112" s="435"/>
      <c r="K112" s="432"/>
      <c r="L112" s="432"/>
      <c r="M112" s="432"/>
      <c r="N112" s="432"/>
      <c r="O112" s="431"/>
      <c r="P112" s="431"/>
    </row>
    <row r="113" spans="2:16">
      <c r="B113" s="432"/>
      <c r="C113" s="432"/>
      <c r="D113" s="434"/>
      <c r="E113" s="432"/>
      <c r="F113" s="432"/>
      <c r="G113" s="432"/>
      <c r="H113" s="432"/>
      <c r="I113" s="432"/>
      <c r="J113" s="435"/>
      <c r="K113" s="432"/>
      <c r="L113" s="432"/>
      <c r="M113" s="432"/>
      <c r="N113" s="432"/>
      <c r="O113" s="431"/>
      <c r="P113" s="431"/>
    </row>
  </sheetData>
  <mergeCells count="28">
    <mergeCell ref="A39:C39"/>
    <mergeCell ref="D39:F39"/>
    <mergeCell ref="G39:J39"/>
    <mergeCell ref="K39:M39"/>
    <mergeCell ref="M10:M11"/>
    <mergeCell ref="B37:D37"/>
    <mergeCell ref="A38:C38"/>
    <mergeCell ref="D38:F38"/>
    <mergeCell ref="G38:J38"/>
    <mergeCell ref="K38:M38"/>
    <mergeCell ref="A6:O6"/>
    <mergeCell ref="A7:O7"/>
    <mergeCell ref="A8:O8"/>
    <mergeCell ref="A10:A11"/>
    <mergeCell ref="B10:B11"/>
    <mergeCell ref="C10:D11"/>
    <mergeCell ref="E10:E11"/>
    <mergeCell ref="F10:F11"/>
    <mergeCell ref="G10:G11"/>
    <mergeCell ref="H10:L10"/>
    <mergeCell ref="N10:N11"/>
    <mergeCell ref="O10:O11"/>
    <mergeCell ref="H5:O5"/>
    <mergeCell ref="K1:O1"/>
    <mergeCell ref="B2:D2"/>
    <mergeCell ref="H2:O2"/>
    <mergeCell ref="B3:D3"/>
    <mergeCell ref="H3:O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opLeftCell="A16" workbookViewId="0">
      <selection activeCell="M10" sqref="M10:N10"/>
    </sheetView>
  </sheetViews>
  <sheetFormatPr defaultColWidth="9.7109375" defaultRowHeight="15.75"/>
  <cols>
    <col min="1" max="1" width="5.42578125" style="793" bestFit="1" customWidth="1"/>
    <col min="2" max="2" width="10.28515625" style="20" customWidth="1"/>
    <col min="3" max="3" width="15.85546875" style="20" customWidth="1"/>
    <col min="4" max="4" width="7.140625" style="20" customWidth="1"/>
    <col min="5" max="5" width="6.28515625" style="793" customWidth="1"/>
    <col min="6" max="6" width="10.85546875" style="793" customWidth="1"/>
    <col min="7" max="7" width="7.42578125" style="20" customWidth="1"/>
    <col min="8" max="8" width="6.5703125" style="20" customWidth="1"/>
    <col min="9" max="9" width="5.42578125" style="20" customWidth="1"/>
    <col min="10" max="10" width="4.7109375" style="20" customWidth="1"/>
    <col min="11" max="11" width="5.42578125" style="20" customWidth="1"/>
    <col min="12" max="12" width="5.140625" style="20" customWidth="1"/>
    <col min="13" max="13" width="6.85546875" style="20" customWidth="1"/>
    <col min="14" max="14" width="8.85546875" style="20" customWidth="1"/>
    <col min="15" max="15" width="10.85546875" style="20" customWidth="1"/>
    <col min="16" max="16" width="78.28515625" style="20" customWidth="1"/>
    <col min="17" max="16384" width="9.7109375" style="20"/>
  </cols>
  <sheetData>
    <row r="1" spans="1:16" s="24" customFormat="1">
      <c r="A1" s="1402" t="s">
        <v>18</v>
      </c>
      <c r="B1" s="1402"/>
      <c r="C1" s="1402"/>
      <c r="D1" s="1402"/>
      <c r="E1" s="1402"/>
      <c r="F1" s="793"/>
      <c r="G1" s="445"/>
      <c r="H1" s="1401" t="s">
        <v>19</v>
      </c>
      <c r="I1" s="1401"/>
      <c r="J1" s="1401"/>
      <c r="K1" s="1401"/>
      <c r="L1" s="1401"/>
      <c r="M1" s="1401"/>
      <c r="N1" s="1401"/>
      <c r="O1" s="1401"/>
    </row>
    <row r="2" spans="1:16">
      <c r="A2" s="1401" t="s">
        <v>20</v>
      </c>
      <c r="B2" s="1401"/>
      <c r="C2" s="1401"/>
      <c r="D2" s="1401"/>
      <c r="E2" s="1401"/>
      <c r="G2" s="442"/>
      <c r="H2" s="1401" t="s">
        <v>21</v>
      </c>
      <c r="I2" s="1401"/>
      <c r="J2" s="1401"/>
      <c r="K2" s="1401"/>
      <c r="L2" s="1401"/>
      <c r="M2" s="1401"/>
      <c r="N2" s="1401"/>
      <c r="O2" s="1401"/>
    </row>
    <row r="3" spans="1:16">
      <c r="G3" s="442"/>
      <c r="H3" s="1403" t="s">
        <v>868</v>
      </c>
      <c r="I3" s="1403"/>
      <c r="J3" s="1403"/>
      <c r="K3" s="1403"/>
      <c r="L3" s="1403"/>
      <c r="M3" s="1403"/>
      <c r="N3" s="1403"/>
      <c r="O3" s="1403"/>
    </row>
    <row r="4" spans="1:16">
      <c r="A4" s="1401" t="s">
        <v>0</v>
      </c>
      <c r="B4" s="1401"/>
      <c r="C4" s="1401"/>
      <c r="D4" s="1401"/>
      <c r="E4" s="1401"/>
      <c r="F4" s="1401"/>
      <c r="G4" s="1401"/>
      <c r="H4" s="1401"/>
      <c r="I4" s="1401"/>
      <c r="J4" s="1401"/>
      <c r="K4" s="1401"/>
      <c r="L4" s="1401"/>
      <c r="M4" s="1401"/>
      <c r="N4" s="1401"/>
      <c r="O4" s="1401"/>
      <c r="P4" s="793"/>
    </row>
    <row r="5" spans="1:16">
      <c r="A5" s="1404" t="s">
        <v>1491</v>
      </c>
      <c r="B5" s="1404"/>
      <c r="C5" s="1404"/>
      <c r="D5" s="1404"/>
      <c r="E5" s="1404"/>
      <c r="F5" s="1404"/>
      <c r="G5" s="1404"/>
      <c r="H5" s="1404"/>
      <c r="I5" s="1404"/>
      <c r="J5" s="1404"/>
      <c r="K5" s="1404"/>
      <c r="L5" s="1404"/>
      <c r="M5" s="1404"/>
      <c r="N5" s="1404"/>
      <c r="O5" s="9"/>
      <c r="P5" s="793"/>
    </row>
    <row r="6" spans="1:16">
      <c r="A6" s="1404" t="s">
        <v>1492</v>
      </c>
      <c r="B6" s="1404"/>
      <c r="C6" s="1404"/>
      <c r="D6" s="1404"/>
      <c r="E6" s="1404"/>
      <c r="F6" s="1404"/>
      <c r="G6" s="1404"/>
      <c r="H6" s="1404"/>
      <c r="I6" s="1404"/>
      <c r="J6" s="1404"/>
      <c r="K6" s="1404"/>
      <c r="L6" s="1404"/>
      <c r="M6" s="1404"/>
      <c r="N6" s="1404"/>
      <c r="O6" s="791"/>
      <c r="P6" s="793"/>
    </row>
    <row r="7" spans="1:16">
      <c r="A7" s="1404" t="s">
        <v>1493</v>
      </c>
      <c r="B7" s="1404"/>
      <c r="C7" s="1404"/>
      <c r="D7" s="1404"/>
      <c r="E7" s="1404"/>
      <c r="F7" s="1404"/>
      <c r="G7" s="1404"/>
      <c r="H7" s="1404"/>
      <c r="I7" s="1404"/>
      <c r="J7" s="1404"/>
      <c r="K7" s="1404"/>
      <c r="L7" s="1404"/>
      <c r="M7" s="1404"/>
      <c r="N7" s="1404"/>
      <c r="O7" s="791"/>
      <c r="P7" s="793"/>
    </row>
    <row r="8" spans="1:16" s="792" customFormat="1" ht="15" customHeight="1">
      <c r="A8" s="1405" t="s">
        <v>1</v>
      </c>
      <c r="B8" s="1405" t="s">
        <v>2</v>
      </c>
      <c r="C8" s="1405" t="s">
        <v>3</v>
      </c>
      <c r="D8" s="1405"/>
      <c r="E8" s="1405" t="s">
        <v>4</v>
      </c>
      <c r="F8" s="1405" t="s">
        <v>5</v>
      </c>
      <c r="G8" s="1405" t="s">
        <v>22</v>
      </c>
      <c r="H8" s="1406" t="s">
        <v>6</v>
      </c>
      <c r="I8" s="1406"/>
      <c r="J8" s="1406"/>
      <c r="K8" s="1406"/>
      <c r="L8" s="1406"/>
      <c r="M8" s="1405" t="s">
        <v>7</v>
      </c>
      <c r="N8" s="1405" t="s">
        <v>8</v>
      </c>
      <c r="O8" s="1405" t="s">
        <v>9</v>
      </c>
      <c r="P8" s="1407" t="s">
        <v>104</v>
      </c>
    </row>
    <row r="9" spans="1:16" s="24" customFormat="1" ht="15" customHeight="1">
      <c r="A9" s="1405"/>
      <c r="B9" s="1405"/>
      <c r="C9" s="1405"/>
      <c r="D9" s="1405"/>
      <c r="E9" s="1405"/>
      <c r="F9" s="1405"/>
      <c r="G9" s="1405"/>
      <c r="H9" s="806" t="s">
        <v>10</v>
      </c>
      <c r="I9" s="806" t="s">
        <v>11</v>
      </c>
      <c r="J9" s="806" t="s">
        <v>12</v>
      </c>
      <c r="K9" s="806" t="s">
        <v>13</v>
      </c>
      <c r="L9" s="806" t="s">
        <v>14</v>
      </c>
      <c r="M9" s="1405"/>
      <c r="N9" s="1405"/>
      <c r="O9" s="1405"/>
      <c r="P9" s="1407"/>
    </row>
    <row r="10" spans="1:16" s="467" customFormat="1" ht="63.75">
      <c r="A10" s="829">
        <v>1</v>
      </c>
      <c r="B10" s="825" t="s">
        <v>1494</v>
      </c>
      <c r="C10" s="826" t="s">
        <v>1495</v>
      </c>
      <c r="D10" s="827" t="s">
        <v>968</v>
      </c>
      <c r="E10" s="825" t="s">
        <v>15</v>
      </c>
      <c r="F10" s="828" t="s">
        <v>1496</v>
      </c>
      <c r="G10" s="829" t="s">
        <v>16</v>
      </c>
      <c r="H10" s="829">
        <v>16</v>
      </c>
      <c r="I10" s="829">
        <v>22</v>
      </c>
      <c r="J10" s="829">
        <v>20</v>
      </c>
      <c r="K10" s="829">
        <v>20</v>
      </c>
      <c r="L10" s="829">
        <v>5</v>
      </c>
      <c r="M10" s="829">
        <f>SUM(H10:L10)</f>
        <v>83</v>
      </c>
      <c r="N10" s="829" t="str">
        <f>IF(M10&gt;=90,"Xuất sắc",IF(M10&gt;=80,"Tốt",IF(M10&gt;=65,"Khá",IF(M10&gt;=50,"Trung bình",IF(M10&gt;=35,"Yếu","Kém")))))</f>
        <v>Tốt</v>
      </c>
      <c r="O10" s="1009"/>
      <c r="P10" s="1010" t="s">
        <v>1587</v>
      </c>
    </row>
    <row r="11" spans="1:16" s="529" customFormat="1">
      <c r="A11" s="807">
        <v>2</v>
      </c>
      <c r="B11" s="808" t="s">
        <v>1497</v>
      </c>
      <c r="C11" s="809" t="s">
        <v>1498</v>
      </c>
      <c r="D11" s="810" t="s">
        <v>968</v>
      </c>
      <c r="E11" s="808" t="s">
        <v>15</v>
      </c>
      <c r="F11" s="811" t="s">
        <v>1499</v>
      </c>
      <c r="G11" s="807" t="s">
        <v>16</v>
      </c>
      <c r="H11" s="807">
        <v>18</v>
      </c>
      <c r="I11" s="807">
        <v>22</v>
      </c>
      <c r="J11" s="807">
        <v>10</v>
      </c>
      <c r="K11" s="807">
        <v>21</v>
      </c>
      <c r="L11" s="807">
        <v>5</v>
      </c>
      <c r="M11" s="807">
        <f t="shared" ref="M11:M33" si="0">SUM(H11:L11)</f>
        <v>76</v>
      </c>
      <c r="N11" s="807" t="str">
        <f t="shared" ref="N11:N33" si="1">IF(M11&gt;=90,"Xuất sắc",IF(M11&gt;=80,"Tốt",IF(M11&gt;=65,"Khá",IF(M11&gt;=50,"Trung bình",IF(M11&gt;=35,"Yếu","Kém")))))</f>
        <v>Khá</v>
      </c>
      <c r="O11" s="814"/>
      <c r="P11" s="813" t="s">
        <v>1588</v>
      </c>
    </row>
    <row r="12" spans="1:16" s="467" customFormat="1" ht="127.5">
      <c r="A12" s="815">
        <v>3</v>
      </c>
      <c r="B12" s="808" t="s">
        <v>1500</v>
      </c>
      <c r="C12" s="809" t="s">
        <v>1501</v>
      </c>
      <c r="D12" s="810" t="s">
        <v>1502</v>
      </c>
      <c r="E12" s="808" t="s">
        <v>15</v>
      </c>
      <c r="F12" s="811" t="s">
        <v>1503</v>
      </c>
      <c r="G12" s="807" t="s">
        <v>16</v>
      </c>
      <c r="H12" s="807">
        <v>18</v>
      </c>
      <c r="I12" s="807">
        <v>22</v>
      </c>
      <c r="J12" s="807">
        <v>10</v>
      </c>
      <c r="K12" s="807">
        <v>19</v>
      </c>
      <c r="L12" s="807">
        <v>8</v>
      </c>
      <c r="M12" s="807">
        <f t="shared" si="0"/>
        <v>77</v>
      </c>
      <c r="N12" s="807" t="str">
        <f t="shared" si="1"/>
        <v>Khá</v>
      </c>
      <c r="O12" s="816"/>
      <c r="P12" s="813" t="s">
        <v>1589</v>
      </c>
    </row>
    <row r="13" spans="1:16" s="529" customFormat="1">
      <c r="A13" s="817">
        <v>4</v>
      </c>
      <c r="B13" s="818" t="s">
        <v>1504</v>
      </c>
      <c r="C13" s="819" t="s">
        <v>1505</v>
      </c>
      <c r="D13" s="820" t="s">
        <v>1506</v>
      </c>
      <c r="E13" s="818" t="s">
        <v>15</v>
      </c>
      <c r="F13" s="821" t="s">
        <v>1507</v>
      </c>
      <c r="G13" s="817" t="s">
        <v>16</v>
      </c>
      <c r="H13" s="817"/>
      <c r="I13" s="817"/>
      <c r="J13" s="817"/>
      <c r="K13" s="817"/>
      <c r="L13" s="817"/>
      <c r="M13" s="817">
        <f t="shared" si="0"/>
        <v>0</v>
      </c>
      <c r="N13" s="817" t="str">
        <f t="shared" si="1"/>
        <v>Kém</v>
      </c>
      <c r="O13" s="822" t="s">
        <v>1508</v>
      </c>
      <c r="P13" s="823"/>
    </row>
    <row r="14" spans="1:16" s="467" customFormat="1" ht="38.25">
      <c r="A14" s="829">
        <v>5</v>
      </c>
      <c r="B14" s="825" t="s">
        <v>1509</v>
      </c>
      <c r="C14" s="826" t="s">
        <v>241</v>
      </c>
      <c r="D14" s="827" t="s">
        <v>456</v>
      </c>
      <c r="E14" s="825" t="s">
        <v>17</v>
      </c>
      <c r="F14" s="828" t="s">
        <v>1510</v>
      </c>
      <c r="G14" s="829" t="s">
        <v>16</v>
      </c>
      <c r="H14" s="829">
        <v>18</v>
      </c>
      <c r="I14" s="829">
        <v>22</v>
      </c>
      <c r="J14" s="829">
        <v>10</v>
      </c>
      <c r="K14" s="829">
        <v>19</v>
      </c>
      <c r="L14" s="829">
        <v>5</v>
      </c>
      <c r="M14" s="829">
        <f t="shared" si="0"/>
        <v>74</v>
      </c>
      <c r="N14" s="829" t="str">
        <f t="shared" si="1"/>
        <v>Khá</v>
      </c>
      <c r="O14" s="1009"/>
      <c r="P14" s="1010" t="s">
        <v>1590</v>
      </c>
    </row>
    <row r="15" spans="1:16" s="467" customFormat="1">
      <c r="A15" s="829">
        <v>6</v>
      </c>
      <c r="B15" s="825" t="s">
        <v>1511</v>
      </c>
      <c r="C15" s="826" t="s">
        <v>1512</v>
      </c>
      <c r="D15" s="827" t="s">
        <v>1224</v>
      </c>
      <c r="E15" s="825" t="s">
        <v>15</v>
      </c>
      <c r="F15" s="828" t="s">
        <v>1513</v>
      </c>
      <c r="G15" s="829" t="s">
        <v>16</v>
      </c>
      <c r="H15" s="829">
        <v>16</v>
      </c>
      <c r="I15" s="829">
        <v>22</v>
      </c>
      <c r="J15" s="829">
        <v>10</v>
      </c>
      <c r="K15" s="829">
        <v>16</v>
      </c>
      <c r="L15" s="829">
        <v>5</v>
      </c>
      <c r="M15" s="829">
        <f t="shared" si="0"/>
        <v>69</v>
      </c>
      <c r="N15" s="829" t="str">
        <f t="shared" si="1"/>
        <v>Khá</v>
      </c>
      <c r="O15" s="1009"/>
      <c r="P15" s="1010" t="s">
        <v>1588</v>
      </c>
    </row>
    <row r="16" spans="1:16" s="24" customFormat="1">
      <c r="A16" s="824">
        <v>7</v>
      </c>
      <c r="B16" s="825" t="s">
        <v>1514</v>
      </c>
      <c r="C16" s="826" t="s">
        <v>28</v>
      </c>
      <c r="D16" s="827" t="s">
        <v>1051</v>
      </c>
      <c r="E16" s="825" t="s">
        <v>17</v>
      </c>
      <c r="F16" s="828" t="s">
        <v>1197</v>
      </c>
      <c r="G16" s="829" t="s">
        <v>16</v>
      </c>
      <c r="H16" s="807"/>
      <c r="I16" s="807"/>
      <c r="J16" s="807"/>
      <c r="K16" s="807"/>
      <c r="L16" s="807"/>
      <c r="M16" s="807">
        <f t="shared" si="0"/>
        <v>0</v>
      </c>
      <c r="N16" s="829" t="str">
        <f t="shared" si="1"/>
        <v>Kém</v>
      </c>
      <c r="O16" s="830" t="s">
        <v>175</v>
      </c>
      <c r="P16" s="831"/>
    </row>
    <row r="17" spans="1:16" s="280" customFormat="1">
      <c r="A17" s="817">
        <v>8</v>
      </c>
      <c r="B17" s="818" t="s">
        <v>1515</v>
      </c>
      <c r="C17" s="819" t="s">
        <v>1052</v>
      </c>
      <c r="D17" s="820" t="s">
        <v>773</v>
      </c>
      <c r="E17" s="818" t="s">
        <v>17</v>
      </c>
      <c r="F17" s="821" t="s">
        <v>1516</v>
      </c>
      <c r="G17" s="817" t="s">
        <v>16</v>
      </c>
      <c r="H17" s="817"/>
      <c r="I17" s="817"/>
      <c r="J17" s="817"/>
      <c r="K17" s="817"/>
      <c r="L17" s="817"/>
      <c r="M17" s="817">
        <f t="shared" si="0"/>
        <v>0</v>
      </c>
      <c r="N17" s="817" t="str">
        <f t="shared" si="1"/>
        <v>Kém</v>
      </c>
      <c r="O17" s="830" t="s">
        <v>175</v>
      </c>
      <c r="P17" s="832"/>
    </row>
    <row r="18" spans="1:16" s="467" customFormat="1">
      <c r="A18" s="824">
        <v>9</v>
      </c>
      <c r="B18" s="825" t="s">
        <v>1517</v>
      </c>
      <c r="C18" s="826" t="s">
        <v>1518</v>
      </c>
      <c r="D18" s="827" t="s">
        <v>1054</v>
      </c>
      <c r="E18" s="825" t="s">
        <v>17</v>
      </c>
      <c r="F18" s="828" t="s">
        <v>1519</v>
      </c>
      <c r="G18" s="829" t="s">
        <v>16</v>
      </c>
      <c r="H18" s="829"/>
      <c r="I18" s="829"/>
      <c r="J18" s="829"/>
      <c r="K18" s="829"/>
      <c r="L18" s="829"/>
      <c r="M18" s="829">
        <f t="shared" si="0"/>
        <v>0</v>
      </c>
      <c r="N18" s="829" t="str">
        <f t="shared" si="1"/>
        <v>Kém</v>
      </c>
      <c r="O18" s="830" t="s">
        <v>175</v>
      </c>
      <c r="P18" s="813"/>
    </row>
    <row r="19" spans="1:16" s="508" customFormat="1" ht="127.5">
      <c r="A19" s="807">
        <v>10</v>
      </c>
      <c r="B19" s="808" t="s">
        <v>1520</v>
      </c>
      <c r="C19" s="809" t="s">
        <v>679</v>
      </c>
      <c r="D19" s="810" t="s">
        <v>473</v>
      </c>
      <c r="E19" s="808" t="s">
        <v>17</v>
      </c>
      <c r="F19" s="811" t="s">
        <v>1521</v>
      </c>
      <c r="G19" s="807" t="s">
        <v>16</v>
      </c>
      <c r="H19" s="807">
        <v>16</v>
      </c>
      <c r="I19" s="807">
        <v>22</v>
      </c>
      <c r="J19" s="807">
        <v>20</v>
      </c>
      <c r="K19" s="807">
        <v>19</v>
      </c>
      <c r="L19" s="807">
        <v>5</v>
      </c>
      <c r="M19" s="807">
        <f t="shared" si="0"/>
        <v>82</v>
      </c>
      <c r="N19" s="807" t="str">
        <f t="shared" si="1"/>
        <v>Tốt</v>
      </c>
      <c r="O19" s="812"/>
      <c r="P19" s="813" t="s">
        <v>1591</v>
      </c>
    </row>
    <row r="20" spans="1:16" s="490" customFormat="1">
      <c r="A20" s="833">
        <v>11</v>
      </c>
      <c r="B20" s="818" t="s">
        <v>1522</v>
      </c>
      <c r="C20" s="819" t="s">
        <v>824</v>
      </c>
      <c r="D20" s="820" t="s">
        <v>17</v>
      </c>
      <c r="E20" s="818" t="s">
        <v>17</v>
      </c>
      <c r="F20" s="821" t="s">
        <v>1523</v>
      </c>
      <c r="G20" s="817" t="s">
        <v>16</v>
      </c>
      <c r="H20" s="817"/>
      <c r="I20" s="817"/>
      <c r="J20" s="817"/>
      <c r="K20" s="817"/>
      <c r="L20" s="817"/>
      <c r="M20" s="817">
        <f t="shared" si="0"/>
        <v>0</v>
      </c>
      <c r="N20" s="817" t="str">
        <f t="shared" si="1"/>
        <v>Kém</v>
      </c>
      <c r="O20" s="830" t="s">
        <v>175</v>
      </c>
      <c r="P20" s="832"/>
    </row>
    <row r="21" spans="1:16" s="467" customFormat="1" ht="63.75">
      <c r="A21" s="807">
        <v>12</v>
      </c>
      <c r="B21" s="808" t="s">
        <v>1524</v>
      </c>
      <c r="C21" s="809" t="s">
        <v>1525</v>
      </c>
      <c r="D21" s="810" t="s">
        <v>308</v>
      </c>
      <c r="E21" s="808" t="s">
        <v>17</v>
      </c>
      <c r="F21" s="811" t="s">
        <v>1526</v>
      </c>
      <c r="G21" s="807" t="s">
        <v>16</v>
      </c>
      <c r="H21" s="807">
        <v>16</v>
      </c>
      <c r="I21" s="807">
        <v>22</v>
      </c>
      <c r="J21" s="807">
        <v>10</v>
      </c>
      <c r="K21" s="807">
        <v>19</v>
      </c>
      <c r="L21" s="807">
        <v>5</v>
      </c>
      <c r="M21" s="807">
        <f t="shared" si="0"/>
        <v>72</v>
      </c>
      <c r="N21" s="807" t="str">
        <f t="shared" si="1"/>
        <v>Khá</v>
      </c>
      <c r="O21" s="812"/>
      <c r="P21" s="813" t="s">
        <v>1592</v>
      </c>
    </row>
    <row r="22" spans="1:16" s="529" customFormat="1" ht="63.75">
      <c r="A22" s="815">
        <v>13</v>
      </c>
      <c r="B22" s="808" t="s">
        <v>1527</v>
      </c>
      <c r="C22" s="809" t="s">
        <v>1528</v>
      </c>
      <c r="D22" s="810" t="s">
        <v>1529</v>
      </c>
      <c r="E22" s="808" t="s">
        <v>17</v>
      </c>
      <c r="F22" s="811" t="s">
        <v>1530</v>
      </c>
      <c r="G22" s="807" t="s">
        <v>16</v>
      </c>
      <c r="H22" s="807">
        <v>20</v>
      </c>
      <c r="I22" s="807">
        <v>25</v>
      </c>
      <c r="J22" s="807">
        <v>20</v>
      </c>
      <c r="K22" s="807">
        <v>25</v>
      </c>
      <c r="L22" s="807">
        <v>10</v>
      </c>
      <c r="M22" s="807">
        <f t="shared" si="0"/>
        <v>100</v>
      </c>
      <c r="N22" s="807" t="str">
        <f t="shared" si="1"/>
        <v>Xuất sắc</v>
      </c>
      <c r="O22" s="807" t="s">
        <v>51</v>
      </c>
      <c r="P22" s="813" t="s">
        <v>1593</v>
      </c>
    </row>
    <row r="23" spans="1:16" s="529" customFormat="1" ht="191.25">
      <c r="A23" s="807">
        <v>14</v>
      </c>
      <c r="B23" s="808" t="s">
        <v>1531</v>
      </c>
      <c r="C23" s="809" t="s">
        <v>1532</v>
      </c>
      <c r="D23" s="810" t="s">
        <v>669</v>
      </c>
      <c r="E23" s="808" t="s">
        <v>15</v>
      </c>
      <c r="F23" s="811" t="s">
        <v>1533</v>
      </c>
      <c r="G23" s="807" t="s">
        <v>16</v>
      </c>
      <c r="H23" s="807">
        <v>18</v>
      </c>
      <c r="I23" s="807">
        <v>22</v>
      </c>
      <c r="J23" s="807">
        <v>20</v>
      </c>
      <c r="K23" s="807">
        <v>25</v>
      </c>
      <c r="L23" s="807">
        <v>5</v>
      </c>
      <c r="M23" s="807">
        <f t="shared" si="0"/>
        <v>90</v>
      </c>
      <c r="N23" s="807" t="str">
        <f t="shared" si="1"/>
        <v>Xuất sắc</v>
      </c>
      <c r="O23" s="812"/>
      <c r="P23" s="813" t="s">
        <v>1594</v>
      </c>
    </row>
    <row r="24" spans="1:16" s="24" customFormat="1">
      <c r="A24" s="824">
        <v>15</v>
      </c>
      <c r="B24" s="825" t="s">
        <v>1534</v>
      </c>
      <c r="C24" s="826" t="s">
        <v>1535</v>
      </c>
      <c r="D24" s="827" t="s">
        <v>696</v>
      </c>
      <c r="E24" s="825" t="s">
        <v>15</v>
      </c>
      <c r="F24" s="828" t="s">
        <v>981</v>
      </c>
      <c r="G24" s="829" t="s">
        <v>1536</v>
      </c>
      <c r="H24" s="829"/>
      <c r="I24" s="829"/>
      <c r="J24" s="829"/>
      <c r="K24" s="829"/>
      <c r="L24" s="829"/>
      <c r="M24" s="829">
        <f t="shared" si="0"/>
        <v>0</v>
      </c>
      <c r="N24" s="829" t="str">
        <f t="shared" si="1"/>
        <v>Kém</v>
      </c>
      <c r="O24" s="830" t="s">
        <v>175</v>
      </c>
      <c r="P24" s="831"/>
    </row>
    <row r="25" spans="1:16" s="24" customFormat="1" ht="153">
      <c r="A25" s="807">
        <v>16</v>
      </c>
      <c r="B25" s="808" t="s">
        <v>1537</v>
      </c>
      <c r="C25" s="809" t="s">
        <v>1538</v>
      </c>
      <c r="D25" s="810" t="s">
        <v>360</v>
      </c>
      <c r="E25" s="808" t="s">
        <v>15</v>
      </c>
      <c r="F25" s="811" t="s">
        <v>1539</v>
      </c>
      <c r="G25" s="807" t="s">
        <v>16</v>
      </c>
      <c r="H25" s="807">
        <v>16</v>
      </c>
      <c r="I25" s="807">
        <v>22</v>
      </c>
      <c r="J25" s="807">
        <v>12</v>
      </c>
      <c r="K25" s="807">
        <v>19</v>
      </c>
      <c r="L25" s="807">
        <v>6</v>
      </c>
      <c r="M25" s="807">
        <f t="shared" si="0"/>
        <v>75</v>
      </c>
      <c r="N25" s="807" t="str">
        <f t="shared" si="1"/>
        <v>Khá</v>
      </c>
      <c r="O25" s="812" t="s">
        <v>371</v>
      </c>
      <c r="P25" s="813" t="s">
        <v>1595</v>
      </c>
    </row>
    <row r="26" spans="1:16" s="490" customFormat="1" ht="30">
      <c r="A26" s="824">
        <v>17</v>
      </c>
      <c r="B26" s="825" t="s">
        <v>1540</v>
      </c>
      <c r="C26" s="826" t="s">
        <v>1541</v>
      </c>
      <c r="D26" s="827" t="s">
        <v>1542</v>
      </c>
      <c r="E26" s="825" t="s">
        <v>15</v>
      </c>
      <c r="F26" s="828" t="s">
        <v>1543</v>
      </c>
      <c r="G26" s="829" t="s">
        <v>16</v>
      </c>
      <c r="H26" s="829"/>
      <c r="I26" s="829"/>
      <c r="J26" s="829"/>
      <c r="K26" s="829"/>
      <c r="L26" s="829"/>
      <c r="M26" s="829">
        <f t="shared" si="0"/>
        <v>0</v>
      </c>
      <c r="N26" s="829" t="str">
        <f t="shared" si="1"/>
        <v>Kém</v>
      </c>
      <c r="O26" s="830" t="s">
        <v>175</v>
      </c>
      <c r="P26" s="834" t="s">
        <v>1596</v>
      </c>
    </row>
    <row r="27" spans="1:16" s="529" customFormat="1" ht="89.25">
      <c r="A27" s="807">
        <v>18</v>
      </c>
      <c r="B27" s="808" t="s">
        <v>1544</v>
      </c>
      <c r="C27" s="809" t="s">
        <v>1545</v>
      </c>
      <c r="D27" s="810" t="s">
        <v>1546</v>
      </c>
      <c r="E27" s="808" t="s">
        <v>15</v>
      </c>
      <c r="F27" s="811" t="s">
        <v>1547</v>
      </c>
      <c r="G27" s="807" t="s">
        <v>16</v>
      </c>
      <c r="H27" s="807">
        <v>16</v>
      </c>
      <c r="I27" s="807">
        <v>22</v>
      </c>
      <c r="J27" s="807">
        <v>12</v>
      </c>
      <c r="K27" s="807">
        <v>19</v>
      </c>
      <c r="L27" s="807">
        <v>6</v>
      </c>
      <c r="M27" s="807">
        <f t="shared" si="0"/>
        <v>75</v>
      </c>
      <c r="N27" s="807" t="str">
        <f t="shared" si="1"/>
        <v>Khá</v>
      </c>
      <c r="O27" s="812" t="s">
        <v>1080</v>
      </c>
      <c r="P27" s="813" t="s">
        <v>1597</v>
      </c>
    </row>
    <row r="28" spans="1:16" s="24" customFormat="1" ht="114.75">
      <c r="A28" s="815">
        <v>19</v>
      </c>
      <c r="B28" s="808" t="s">
        <v>1548</v>
      </c>
      <c r="C28" s="809" t="s">
        <v>1549</v>
      </c>
      <c r="D28" s="810" t="s">
        <v>1094</v>
      </c>
      <c r="E28" s="808" t="s">
        <v>15</v>
      </c>
      <c r="F28" s="811" t="s">
        <v>1550</v>
      </c>
      <c r="G28" s="807" t="s">
        <v>16</v>
      </c>
      <c r="H28" s="807">
        <v>20</v>
      </c>
      <c r="I28" s="807">
        <v>22</v>
      </c>
      <c r="J28" s="807">
        <v>10</v>
      </c>
      <c r="K28" s="807">
        <v>25</v>
      </c>
      <c r="L28" s="807">
        <v>5</v>
      </c>
      <c r="M28" s="807">
        <f t="shared" si="0"/>
        <v>82</v>
      </c>
      <c r="N28" s="807" t="str">
        <f t="shared" si="1"/>
        <v>Tốt</v>
      </c>
      <c r="O28" s="812" t="s">
        <v>31</v>
      </c>
      <c r="P28" s="813" t="s">
        <v>1598</v>
      </c>
    </row>
    <row r="29" spans="1:16" s="467" customFormat="1">
      <c r="A29" s="835">
        <v>20</v>
      </c>
      <c r="B29" s="836" t="s">
        <v>1551</v>
      </c>
      <c r="C29" s="837" t="s">
        <v>1552</v>
      </c>
      <c r="D29" s="838" t="s">
        <v>1096</v>
      </c>
      <c r="E29" s="836" t="s">
        <v>17</v>
      </c>
      <c r="F29" s="839" t="s">
        <v>1553</v>
      </c>
      <c r="G29" s="835" t="s">
        <v>16</v>
      </c>
      <c r="H29" s="835"/>
      <c r="I29" s="835"/>
      <c r="J29" s="835"/>
      <c r="K29" s="835"/>
      <c r="L29" s="835"/>
      <c r="M29" s="835">
        <f t="shared" si="0"/>
        <v>0</v>
      </c>
      <c r="N29" s="835" t="str">
        <f t="shared" si="1"/>
        <v>Kém</v>
      </c>
      <c r="O29" s="830" t="s">
        <v>175</v>
      </c>
      <c r="P29" s="813"/>
    </row>
    <row r="30" spans="1:16" s="467" customFormat="1" ht="127.5">
      <c r="A30" s="815">
        <v>21</v>
      </c>
      <c r="B30" s="808" t="s">
        <v>1554</v>
      </c>
      <c r="C30" s="809" t="s">
        <v>1555</v>
      </c>
      <c r="D30" s="810" t="s">
        <v>262</v>
      </c>
      <c r="E30" s="808" t="s">
        <v>15</v>
      </c>
      <c r="F30" s="811" t="s">
        <v>1556</v>
      </c>
      <c r="G30" s="807" t="s">
        <v>16</v>
      </c>
      <c r="H30" s="807">
        <v>16</v>
      </c>
      <c r="I30" s="807">
        <v>25</v>
      </c>
      <c r="J30" s="807">
        <v>18</v>
      </c>
      <c r="K30" s="807">
        <v>23</v>
      </c>
      <c r="L30" s="807">
        <v>5</v>
      </c>
      <c r="M30" s="807">
        <f t="shared" si="0"/>
        <v>87</v>
      </c>
      <c r="N30" s="807" t="str">
        <f t="shared" si="1"/>
        <v>Tốt</v>
      </c>
      <c r="O30" s="812"/>
      <c r="P30" s="813" t="s">
        <v>1599</v>
      </c>
    </row>
    <row r="31" spans="1:16" s="467" customFormat="1" ht="63.75">
      <c r="A31" s="815">
        <v>22</v>
      </c>
      <c r="B31" s="808" t="s">
        <v>1557</v>
      </c>
      <c r="C31" s="809" t="s">
        <v>1138</v>
      </c>
      <c r="D31" s="810" t="s">
        <v>271</v>
      </c>
      <c r="E31" s="808" t="s">
        <v>15</v>
      </c>
      <c r="F31" s="811" t="s">
        <v>1558</v>
      </c>
      <c r="G31" s="807" t="s">
        <v>16</v>
      </c>
      <c r="H31" s="807">
        <v>20</v>
      </c>
      <c r="I31" s="807">
        <v>22</v>
      </c>
      <c r="J31" s="807">
        <v>10</v>
      </c>
      <c r="K31" s="807">
        <v>25</v>
      </c>
      <c r="L31" s="807">
        <v>5</v>
      </c>
      <c r="M31" s="807">
        <f t="shared" si="0"/>
        <v>82</v>
      </c>
      <c r="N31" s="807" t="str">
        <f t="shared" si="1"/>
        <v>Tốt</v>
      </c>
      <c r="O31" s="812"/>
      <c r="P31" s="813" t="s">
        <v>1600</v>
      </c>
    </row>
    <row r="32" spans="1:16" s="490" customFormat="1" ht="76.5">
      <c r="A32" s="815">
        <v>23</v>
      </c>
      <c r="B32" s="808" t="s">
        <v>1559</v>
      </c>
      <c r="C32" s="809" t="s">
        <v>1560</v>
      </c>
      <c r="D32" s="810" t="s">
        <v>32</v>
      </c>
      <c r="E32" s="808" t="s">
        <v>15</v>
      </c>
      <c r="F32" s="811" t="s">
        <v>1561</v>
      </c>
      <c r="G32" s="807" t="s">
        <v>16</v>
      </c>
      <c r="H32" s="807">
        <v>20</v>
      </c>
      <c r="I32" s="807">
        <v>22</v>
      </c>
      <c r="J32" s="807">
        <v>10</v>
      </c>
      <c r="K32" s="807">
        <v>25</v>
      </c>
      <c r="L32" s="807">
        <v>5</v>
      </c>
      <c r="M32" s="807">
        <f t="shared" si="0"/>
        <v>82</v>
      </c>
      <c r="N32" s="807" t="str">
        <f t="shared" si="1"/>
        <v>Tốt</v>
      </c>
      <c r="O32" s="812"/>
      <c r="P32" s="813" t="s">
        <v>1601</v>
      </c>
    </row>
    <row r="33" spans="1:19" s="24" customFormat="1">
      <c r="A33" s="824">
        <v>24</v>
      </c>
      <c r="B33" s="825" t="s">
        <v>1562</v>
      </c>
      <c r="C33" s="826" t="s">
        <v>1563</v>
      </c>
      <c r="D33" s="827" t="s">
        <v>285</v>
      </c>
      <c r="E33" s="825" t="s">
        <v>15</v>
      </c>
      <c r="F33" s="840" t="s">
        <v>1564</v>
      </c>
      <c r="G33" s="829" t="s">
        <v>350</v>
      </c>
      <c r="H33" s="829"/>
      <c r="I33" s="829"/>
      <c r="J33" s="829"/>
      <c r="K33" s="829"/>
      <c r="L33" s="829"/>
      <c r="M33" s="829">
        <f t="shared" si="0"/>
        <v>0</v>
      </c>
      <c r="N33" s="829" t="str">
        <f t="shared" si="1"/>
        <v>Kém</v>
      </c>
      <c r="O33" s="830" t="s">
        <v>1565</v>
      </c>
      <c r="P33" s="813"/>
    </row>
    <row r="34" spans="1:19" s="24" customFormat="1">
      <c r="A34" s="27"/>
      <c r="B34" s="1408" t="s">
        <v>1566</v>
      </c>
      <c r="C34" s="1408"/>
      <c r="D34" s="1408"/>
      <c r="E34" s="27"/>
      <c r="F34" s="27"/>
      <c r="G34" s="841"/>
      <c r="H34" s="28"/>
      <c r="I34" s="28"/>
      <c r="J34" s="28"/>
      <c r="K34" s="28"/>
      <c r="L34" s="28"/>
      <c r="M34" s="1409" t="s">
        <v>35</v>
      </c>
      <c r="N34" s="1409"/>
      <c r="O34" s="1409"/>
      <c r="P34" s="28"/>
    </row>
    <row r="35" spans="1:19" s="24" customFormat="1">
      <c r="A35" s="512"/>
      <c r="B35" s="1408"/>
      <c r="C35" s="1408"/>
      <c r="D35" s="1408"/>
      <c r="E35" s="27"/>
      <c r="F35" s="27"/>
      <c r="G35" s="841"/>
      <c r="H35" s="27"/>
      <c r="I35" s="27"/>
      <c r="J35" s="27"/>
      <c r="K35" s="28"/>
      <c r="L35" s="28"/>
      <c r="M35" s="1411" t="s">
        <v>1602</v>
      </c>
      <c r="N35" s="1411"/>
      <c r="O35" s="1411"/>
      <c r="P35" s="28"/>
    </row>
    <row r="36" spans="1:19" s="15" customFormat="1">
      <c r="D36" s="1412"/>
      <c r="E36" s="1412"/>
      <c r="F36" s="1412"/>
      <c r="G36" s="841"/>
      <c r="I36" s="1412"/>
      <c r="J36" s="1412"/>
      <c r="K36" s="1412"/>
      <c r="L36" s="1412"/>
      <c r="P36" s="794"/>
    </row>
    <row r="37" spans="1:19" s="15" customFormat="1">
      <c r="B37" s="540"/>
      <c r="D37" s="1411"/>
      <c r="E37" s="1411"/>
      <c r="F37" s="1411"/>
      <c r="I37" s="1411"/>
      <c r="J37" s="1411"/>
      <c r="K37" s="1411"/>
      <c r="L37" s="1411"/>
      <c r="M37" s="44"/>
      <c r="N37" s="794"/>
    </row>
    <row r="38" spans="1:19">
      <c r="A38" s="515"/>
      <c r="B38" s="515"/>
      <c r="C38" s="517"/>
      <c r="D38" s="515"/>
      <c r="E38" s="515"/>
      <c r="F38" s="515"/>
      <c r="G38" s="515"/>
      <c r="H38" s="515"/>
      <c r="I38" s="515"/>
      <c r="J38" s="515"/>
      <c r="K38" s="518"/>
      <c r="L38" s="518"/>
      <c r="M38" s="518"/>
      <c r="N38" s="518"/>
      <c r="O38" s="518"/>
    </row>
    <row r="39" spans="1:19">
      <c r="A39" s="515"/>
      <c r="B39" s="515"/>
      <c r="C39" s="517"/>
      <c r="D39" s="515"/>
      <c r="E39" s="515"/>
      <c r="F39" s="515"/>
      <c r="G39" s="515"/>
      <c r="H39" s="515"/>
      <c r="I39" s="515"/>
      <c r="J39" s="515"/>
      <c r="K39" s="518"/>
      <c r="L39" s="518"/>
      <c r="M39" s="518"/>
      <c r="N39" s="518"/>
      <c r="O39" s="518"/>
    </row>
    <row r="40" spans="1:19">
      <c r="A40" s="515"/>
      <c r="B40" s="515"/>
      <c r="C40" s="515"/>
      <c r="D40" s="515"/>
      <c r="E40" s="515"/>
      <c r="F40" s="515"/>
      <c r="G40" s="515"/>
      <c r="H40" s="515"/>
      <c r="I40" s="515"/>
      <c r="J40" s="515"/>
      <c r="K40" s="518"/>
      <c r="L40" s="518"/>
      <c r="M40" s="1410" t="s">
        <v>1567</v>
      </c>
      <c r="N40" s="1410"/>
      <c r="O40" s="1410"/>
      <c r="P40" s="515"/>
      <c r="Q40" s="28"/>
      <c r="R40" s="28"/>
      <c r="S40" s="28"/>
    </row>
    <row r="41" spans="1:19">
      <c r="A41" s="515"/>
      <c r="B41" s="515"/>
      <c r="C41" s="517"/>
      <c r="D41" s="515"/>
      <c r="E41" s="515"/>
      <c r="F41" s="515"/>
      <c r="G41" s="515"/>
      <c r="H41" s="515"/>
      <c r="I41" s="515"/>
      <c r="J41" s="515"/>
      <c r="K41" s="518"/>
      <c r="L41" s="518"/>
      <c r="M41" s="518"/>
      <c r="N41" s="518"/>
      <c r="O41" s="518"/>
      <c r="P41" s="515"/>
      <c r="Q41" s="28"/>
      <c r="R41" s="28"/>
      <c r="S41" s="28"/>
    </row>
    <row r="42" spans="1:19">
      <c r="A42" s="515"/>
      <c r="B42" s="515"/>
      <c r="C42" s="517"/>
      <c r="D42" s="515"/>
      <c r="E42" s="515"/>
      <c r="F42" s="515"/>
      <c r="G42" s="515"/>
      <c r="H42" s="515"/>
      <c r="I42" s="515"/>
      <c r="J42" s="515"/>
      <c r="K42" s="518"/>
      <c r="L42" s="518"/>
      <c r="M42" s="518"/>
      <c r="N42" s="518"/>
      <c r="O42" s="518"/>
      <c r="P42" s="515"/>
      <c r="Q42" s="28"/>
      <c r="R42" s="28"/>
      <c r="S42" s="28"/>
    </row>
    <row r="43" spans="1:19">
      <c r="A43" s="515"/>
      <c r="B43" s="515"/>
      <c r="C43" s="517"/>
      <c r="D43" s="515"/>
      <c r="E43" s="515"/>
      <c r="F43" s="515"/>
      <c r="G43" s="515"/>
      <c r="H43" s="515"/>
      <c r="I43" s="515"/>
      <c r="J43" s="515"/>
      <c r="K43" s="518"/>
      <c r="L43" s="518"/>
      <c r="M43" s="518"/>
      <c r="N43" s="518"/>
      <c r="O43" s="518"/>
      <c r="P43" s="515"/>
      <c r="Q43" s="28"/>
      <c r="R43" s="28"/>
      <c r="S43" s="28"/>
    </row>
    <row r="44" spans="1:19">
      <c r="A44" s="515"/>
      <c r="B44" s="515"/>
      <c r="C44" s="517"/>
      <c r="D44" s="515"/>
      <c r="E44" s="515"/>
      <c r="F44" s="515"/>
      <c r="G44" s="515"/>
      <c r="H44" s="515"/>
      <c r="I44" s="515"/>
      <c r="J44" s="515"/>
      <c r="K44" s="518"/>
      <c r="L44" s="518"/>
      <c r="M44" s="518"/>
      <c r="N44" s="518"/>
      <c r="O44" s="518"/>
      <c r="P44" s="515"/>
      <c r="Q44" s="28"/>
      <c r="R44" s="28"/>
      <c r="S44" s="28"/>
    </row>
    <row r="45" spans="1:19">
      <c r="A45" s="515"/>
      <c r="B45" s="515"/>
      <c r="C45" s="517"/>
      <c r="D45" s="515"/>
      <c r="E45" s="515"/>
      <c r="F45" s="515"/>
      <c r="G45" s="515"/>
      <c r="H45" s="515"/>
      <c r="I45" s="515"/>
      <c r="J45" s="515"/>
      <c r="K45" s="518"/>
      <c r="L45" s="518"/>
      <c r="M45" s="518"/>
      <c r="N45" s="518"/>
      <c r="O45" s="518"/>
      <c r="P45" s="515"/>
      <c r="Q45" s="28"/>
      <c r="R45" s="28"/>
      <c r="S45" s="28"/>
    </row>
    <row r="46" spans="1:19">
      <c r="A46" s="515"/>
      <c r="B46" s="515"/>
      <c r="C46" s="517"/>
      <c r="D46" s="515"/>
      <c r="E46" s="515"/>
      <c r="F46" s="515"/>
      <c r="G46" s="515"/>
      <c r="H46" s="515"/>
      <c r="I46" s="515"/>
      <c r="J46" s="515"/>
      <c r="K46" s="518"/>
      <c r="L46" s="518"/>
      <c r="M46" s="518"/>
      <c r="N46" s="518"/>
      <c r="O46" s="518"/>
      <c r="P46" s="515"/>
      <c r="Q46" s="28"/>
      <c r="R46" s="28"/>
      <c r="S46" s="28"/>
    </row>
    <row r="47" spans="1:19">
      <c r="A47" s="515"/>
      <c r="B47" s="515"/>
      <c r="C47" s="517"/>
      <c r="D47" s="515"/>
      <c r="E47" s="515"/>
      <c r="F47" s="515"/>
      <c r="G47" s="515"/>
      <c r="H47" s="515"/>
      <c r="I47" s="515"/>
      <c r="J47" s="515"/>
      <c r="K47" s="518"/>
      <c r="L47" s="518"/>
      <c r="M47" s="518"/>
      <c r="N47" s="518"/>
      <c r="O47" s="518"/>
      <c r="P47" s="515"/>
      <c r="Q47" s="28"/>
      <c r="R47" s="28"/>
      <c r="S47" s="28"/>
    </row>
    <row r="48" spans="1:19">
      <c r="A48" s="515"/>
      <c r="B48" s="515"/>
      <c r="C48" s="517"/>
      <c r="D48" s="515"/>
      <c r="E48" s="515"/>
      <c r="F48" s="515"/>
      <c r="G48" s="515"/>
      <c r="H48" s="515"/>
      <c r="I48" s="515"/>
      <c r="J48" s="515"/>
      <c r="K48" s="518"/>
      <c r="L48" s="518"/>
      <c r="M48" s="518"/>
      <c r="N48" s="518"/>
      <c r="O48" s="518"/>
      <c r="P48" s="515"/>
      <c r="Q48" s="28"/>
      <c r="R48" s="28"/>
      <c r="S48" s="28"/>
    </row>
    <row r="49" spans="1:19">
      <c r="A49" s="515"/>
      <c r="B49" s="515"/>
      <c r="C49" s="517"/>
      <c r="D49" s="515"/>
      <c r="E49" s="515"/>
      <c r="F49" s="515"/>
      <c r="G49" s="515"/>
      <c r="H49" s="515"/>
      <c r="I49" s="515"/>
      <c r="J49" s="515"/>
      <c r="K49" s="518"/>
      <c r="L49" s="518"/>
      <c r="M49" s="518"/>
      <c r="N49" s="518"/>
      <c r="O49" s="518"/>
      <c r="P49" s="515"/>
      <c r="Q49" s="28"/>
      <c r="R49" s="28"/>
      <c r="S49" s="28"/>
    </row>
    <row r="50" spans="1:19">
      <c r="A50" s="515"/>
      <c r="B50" s="515"/>
      <c r="C50" s="517"/>
      <c r="D50" s="515"/>
      <c r="E50" s="515"/>
      <c r="F50" s="515"/>
      <c r="G50" s="515"/>
      <c r="H50" s="515"/>
      <c r="I50" s="515"/>
      <c r="J50" s="515"/>
      <c r="K50" s="518"/>
      <c r="L50" s="518"/>
      <c r="M50" s="518"/>
      <c r="N50" s="518"/>
      <c r="O50" s="518"/>
      <c r="P50" s="515"/>
      <c r="Q50" s="28"/>
      <c r="R50" s="28"/>
      <c r="S50" s="28"/>
    </row>
    <row r="51" spans="1:19">
      <c r="A51" s="515"/>
      <c r="B51" s="515"/>
      <c r="C51" s="517"/>
      <c r="D51" s="515"/>
      <c r="E51" s="515"/>
      <c r="F51" s="515"/>
      <c r="G51" s="515"/>
      <c r="H51" s="515"/>
      <c r="I51" s="515"/>
      <c r="J51" s="515"/>
      <c r="K51" s="518"/>
      <c r="L51" s="518"/>
      <c r="M51" s="518"/>
      <c r="N51" s="518"/>
      <c r="O51" s="518"/>
      <c r="P51" s="515"/>
      <c r="Q51" s="28"/>
      <c r="R51" s="28"/>
      <c r="S51" s="28"/>
    </row>
    <row r="52" spans="1:19">
      <c r="A52" s="515"/>
      <c r="B52" s="515"/>
      <c r="C52" s="517"/>
      <c r="D52" s="515"/>
      <c r="E52" s="515"/>
      <c r="F52" s="515"/>
      <c r="G52" s="515"/>
      <c r="H52" s="515"/>
      <c r="I52" s="515"/>
      <c r="J52" s="515"/>
      <c r="K52" s="518"/>
      <c r="L52" s="518"/>
      <c r="M52" s="518"/>
      <c r="N52" s="518"/>
      <c r="O52" s="518"/>
      <c r="P52" s="515"/>
      <c r="Q52" s="28"/>
      <c r="R52" s="28"/>
      <c r="S52" s="28"/>
    </row>
    <row r="53" spans="1:19">
      <c r="A53" s="515"/>
      <c r="B53" s="515"/>
      <c r="C53" s="517"/>
      <c r="D53" s="515"/>
      <c r="E53" s="515"/>
      <c r="F53" s="515"/>
      <c r="G53" s="515"/>
      <c r="H53" s="515"/>
      <c r="I53" s="515"/>
      <c r="J53" s="515"/>
      <c r="K53" s="518"/>
      <c r="L53" s="518"/>
      <c r="M53" s="518"/>
      <c r="N53" s="518"/>
      <c r="O53" s="518"/>
      <c r="P53" s="515"/>
      <c r="Q53" s="28"/>
      <c r="R53" s="28"/>
      <c r="S53" s="28"/>
    </row>
    <row r="54" spans="1:19">
      <c r="A54" s="515"/>
      <c r="B54" s="515"/>
      <c r="C54" s="517"/>
      <c r="D54" s="515"/>
      <c r="E54" s="515"/>
      <c r="F54" s="515"/>
      <c r="G54" s="515"/>
      <c r="H54" s="515"/>
      <c r="I54" s="515"/>
      <c r="J54" s="515"/>
      <c r="K54" s="518"/>
      <c r="L54" s="518"/>
      <c r="M54" s="518"/>
      <c r="N54" s="518"/>
      <c r="O54" s="518"/>
      <c r="P54" s="515"/>
      <c r="Q54" s="28"/>
      <c r="R54" s="28"/>
      <c r="S54" s="28"/>
    </row>
    <row r="55" spans="1:19">
      <c r="A55" s="515"/>
      <c r="B55" s="515"/>
      <c r="C55" s="517"/>
      <c r="D55" s="515"/>
      <c r="E55" s="515"/>
      <c r="F55" s="515"/>
      <c r="G55" s="515"/>
      <c r="H55" s="515"/>
      <c r="I55" s="515"/>
      <c r="J55" s="515"/>
      <c r="K55" s="518"/>
      <c r="L55" s="518"/>
      <c r="M55" s="518"/>
      <c r="N55" s="518"/>
      <c r="O55" s="518"/>
      <c r="P55" s="515"/>
      <c r="Q55" s="28"/>
      <c r="R55" s="28"/>
      <c r="S55" s="28"/>
    </row>
    <row r="56" spans="1:19">
      <c r="A56" s="515"/>
      <c r="B56" s="515"/>
      <c r="C56" s="517"/>
      <c r="D56" s="515"/>
      <c r="E56" s="515"/>
      <c r="F56" s="515"/>
      <c r="G56" s="515"/>
      <c r="H56" s="515"/>
      <c r="I56" s="515"/>
      <c r="J56" s="515"/>
      <c r="K56" s="518"/>
      <c r="L56" s="518"/>
      <c r="M56" s="518"/>
      <c r="N56" s="518"/>
      <c r="O56" s="518"/>
    </row>
    <row r="57" spans="1:19">
      <c r="A57" s="515"/>
      <c r="B57" s="515"/>
      <c r="C57" s="517"/>
      <c r="D57" s="515"/>
      <c r="E57" s="515"/>
      <c r="F57" s="515"/>
      <c r="G57" s="515"/>
      <c r="H57" s="515"/>
      <c r="I57" s="515"/>
      <c r="J57" s="515"/>
      <c r="K57" s="518"/>
      <c r="L57" s="518"/>
      <c r="M57" s="518"/>
      <c r="N57" s="518"/>
      <c r="O57" s="518"/>
    </row>
    <row r="58" spans="1:19">
      <c r="A58" s="515"/>
      <c r="B58" s="515"/>
      <c r="C58" s="517"/>
      <c r="D58" s="515"/>
      <c r="E58" s="515"/>
      <c r="F58" s="515"/>
      <c r="G58" s="515"/>
      <c r="H58" s="515"/>
      <c r="I58" s="515"/>
      <c r="J58" s="515"/>
      <c r="K58" s="518"/>
      <c r="L58" s="518"/>
      <c r="M58" s="518"/>
      <c r="N58" s="518"/>
      <c r="O58" s="518"/>
    </row>
    <row r="59" spans="1:19">
      <c r="A59" s="515"/>
      <c r="B59" s="515"/>
      <c r="C59" s="517"/>
      <c r="D59" s="515"/>
      <c r="E59" s="515"/>
      <c r="F59" s="515"/>
      <c r="G59" s="515"/>
      <c r="H59" s="515"/>
      <c r="I59" s="515"/>
      <c r="J59" s="515"/>
      <c r="K59" s="518"/>
      <c r="L59" s="518"/>
      <c r="M59" s="518"/>
      <c r="N59" s="518"/>
      <c r="O59" s="518"/>
    </row>
    <row r="60" spans="1:19">
      <c r="A60" s="515"/>
      <c r="B60" s="515"/>
      <c r="C60" s="517"/>
      <c r="D60" s="515"/>
      <c r="E60" s="515"/>
      <c r="F60" s="515"/>
      <c r="G60" s="515"/>
      <c r="H60" s="515"/>
      <c r="I60" s="515"/>
      <c r="J60" s="515"/>
      <c r="K60" s="518"/>
      <c r="L60" s="518"/>
      <c r="M60" s="518"/>
      <c r="N60" s="518"/>
      <c r="O60" s="518"/>
    </row>
    <row r="61" spans="1:19">
      <c r="A61" s="515"/>
      <c r="B61" s="515"/>
      <c r="C61" s="517"/>
      <c r="D61" s="515"/>
      <c r="E61" s="515"/>
      <c r="F61" s="515"/>
      <c r="G61" s="515"/>
      <c r="H61" s="515"/>
      <c r="I61" s="515"/>
      <c r="J61" s="515"/>
      <c r="K61" s="518"/>
      <c r="L61" s="518"/>
      <c r="M61" s="518"/>
      <c r="N61" s="518"/>
      <c r="O61" s="518"/>
    </row>
    <row r="62" spans="1:19">
      <c r="A62" s="515"/>
      <c r="B62" s="515"/>
      <c r="C62" s="517"/>
      <c r="D62" s="515"/>
      <c r="E62" s="515"/>
      <c r="F62" s="515"/>
      <c r="G62" s="515"/>
      <c r="H62" s="515"/>
      <c r="I62" s="515"/>
      <c r="J62" s="515"/>
      <c r="K62" s="518"/>
      <c r="L62" s="518"/>
      <c r="M62" s="518"/>
      <c r="N62" s="518"/>
      <c r="O62" s="518"/>
    </row>
    <row r="63" spans="1:19">
      <c r="A63" s="515"/>
      <c r="B63" s="515"/>
      <c r="C63" s="517"/>
      <c r="D63" s="515"/>
      <c r="E63" s="515"/>
      <c r="F63" s="515"/>
      <c r="G63" s="515"/>
      <c r="H63" s="515"/>
      <c r="I63" s="515"/>
      <c r="J63" s="515"/>
      <c r="K63" s="518"/>
      <c r="L63" s="518"/>
      <c r="M63" s="518"/>
      <c r="N63" s="518"/>
      <c r="O63" s="518"/>
    </row>
    <row r="64" spans="1:19">
      <c r="A64" s="515"/>
      <c r="B64" s="515"/>
      <c r="C64" s="517"/>
      <c r="D64" s="515"/>
      <c r="E64" s="515"/>
      <c r="F64" s="515"/>
      <c r="G64" s="515"/>
      <c r="H64" s="515"/>
      <c r="I64" s="515"/>
      <c r="J64" s="515"/>
      <c r="K64" s="518"/>
      <c r="L64" s="518"/>
      <c r="M64" s="518"/>
      <c r="N64" s="518"/>
      <c r="O64" s="518"/>
    </row>
    <row r="65" spans="1:15">
      <c r="A65" s="515"/>
      <c r="B65" s="515"/>
      <c r="C65" s="517"/>
      <c r="D65" s="515"/>
      <c r="E65" s="515"/>
      <c r="F65" s="515"/>
      <c r="G65" s="515"/>
      <c r="H65" s="515"/>
      <c r="I65" s="515"/>
      <c r="J65" s="515"/>
      <c r="K65" s="518"/>
      <c r="L65" s="518"/>
      <c r="M65" s="518"/>
      <c r="N65" s="518"/>
      <c r="O65" s="518"/>
    </row>
    <row r="66" spans="1:15">
      <c r="A66" s="515"/>
      <c r="B66" s="515"/>
      <c r="C66" s="517"/>
      <c r="D66" s="515"/>
      <c r="E66" s="515"/>
      <c r="F66" s="515"/>
      <c r="G66" s="515"/>
      <c r="H66" s="515"/>
      <c r="I66" s="515"/>
      <c r="J66" s="515"/>
      <c r="K66" s="518"/>
      <c r="L66" s="518"/>
      <c r="M66" s="518"/>
      <c r="N66" s="518"/>
      <c r="O66" s="518"/>
    </row>
    <row r="67" spans="1:15">
      <c r="A67" s="515"/>
      <c r="B67" s="515"/>
      <c r="C67" s="517"/>
      <c r="D67" s="515"/>
      <c r="E67" s="515"/>
      <c r="F67" s="515"/>
      <c r="G67" s="515"/>
      <c r="H67" s="515"/>
      <c r="I67" s="515"/>
      <c r="J67" s="515"/>
      <c r="K67" s="518"/>
      <c r="L67" s="518"/>
      <c r="M67" s="518"/>
      <c r="N67" s="518"/>
      <c r="O67" s="518"/>
    </row>
    <row r="68" spans="1:15">
      <c r="A68" s="515"/>
      <c r="B68" s="515"/>
      <c r="C68" s="517"/>
      <c r="D68" s="515"/>
      <c r="E68" s="515"/>
      <c r="F68" s="515"/>
      <c r="G68" s="515"/>
      <c r="H68" s="515"/>
      <c r="I68" s="515"/>
      <c r="J68" s="515"/>
      <c r="K68" s="518"/>
      <c r="L68" s="518"/>
      <c r="M68" s="518"/>
      <c r="N68" s="518"/>
      <c r="O68" s="518"/>
    </row>
    <row r="69" spans="1:15">
      <c r="A69" s="515"/>
      <c r="B69" s="515"/>
      <c r="C69" s="517"/>
      <c r="D69" s="515"/>
      <c r="E69" s="520"/>
      <c r="F69" s="520"/>
      <c r="G69" s="515"/>
      <c r="H69" s="515"/>
      <c r="I69" s="515"/>
      <c r="J69" s="515"/>
      <c r="K69" s="518"/>
      <c r="L69" s="518"/>
      <c r="M69" s="518"/>
      <c r="N69" s="518"/>
      <c r="O69" s="518"/>
    </row>
    <row r="70" spans="1:15">
      <c r="A70" s="515"/>
      <c r="B70" s="515"/>
      <c r="C70" s="517"/>
      <c r="D70" s="515"/>
      <c r="E70" s="515"/>
      <c r="F70" s="515"/>
      <c r="G70" s="515"/>
      <c r="H70" s="515"/>
      <c r="I70" s="515"/>
      <c r="J70" s="515"/>
      <c r="K70" s="518"/>
      <c r="L70" s="518"/>
      <c r="M70" s="518"/>
      <c r="N70" s="518"/>
      <c r="O70" s="518"/>
    </row>
    <row r="71" spans="1:15">
      <c r="A71" s="515"/>
      <c r="B71" s="515"/>
      <c r="C71" s="517"/>
      <c r="D71" s="515"/>
      <c r="E71" s="515"/>
      <c r="F71" s="515"/>
      <c r="G71" s="515"/>
      <c r="H71" s="515"/>
      <c r="I71" s="515"/>
      <c r="J71" s="515"/>
      <c r="K71" s="518"/>
      <c r="L71" s="518"/>
      <c r="M71" s="518"/>
      <c r="N71" s="518"/>
      <c r="O71" s="518"/>
    </row>
    <row r="72" spans="1:15">
      <c r="A72" s="515"/>
      <c r="B72" s="515"/>
      <c r="C72" s="517"/>
      <c r="D72" s="515"/>
      <c r="E72" s="515"/>
      <c r="F72" s="515"/>
      <c r="G72" s="515"/>
      <c r="H72" s="515"/>
      <c r="I72" s="515"/>
      <c r="J72" s="515"/>
      <c r="K72" s="518"/>
      <c r="L72" s="518"/>
      <c r="M72" s="518"/>
      <c r="N72" s="518"/>
      <c r="O72" s="518"/>
    </row>
    <row r="73" spans="1:15">
      <c r="A73" s="515"/>
      <c r="B73" s="515"/>
      <c r="C73" s="517"/>
      <c r="D73" s="515"/>
      <c r="E73" s="515"/>
      <c r="F73" s="515"/>
      <c r="G73" s="515"/>
      <c r="H73" s="515"/>
      <c r="I73" s="515"/>
      <c r="J73" s="515"/>
      <c r="K73" s="518"/>
      <c r="L73" s="518"/>
      <c r="M73" s="518"/>
      <c r="N73" s="518"/>
      <c r="O73" s="518"/>
    </row>
    <row r="74" spans="1:15">
      <c r="A74" s="515"/>
      <c r="B74" s="515"/>
      <c r="C74" s="517"/>
      <c r="D74" s="515"/>
      <c r="E74" s="515"/>
      <c r="F74" s="515"/>
      <c r="G74" s="515"/>
      <c r="H74" s="515"/>
      <c r="I74" s="515"/>
      <c r="J74" s="515"/>
      <c r="K74" s="518"/>
      <c r="L74" s="518"/>
      <c r="M74" s="518"/>
      <c r="N74" s="518"/>
      <c r="O74" s="518"/>
    </row>
    <row r="75" spans="1:15">
      <c r="A75" s="515"/>
      <c r="B75" s="515"/>
      <c r="C75" s="517"/>
      <c r="D75" s="515"/>
      <c r="E75" s="515"/>
      <c r="F75" s="515"/>
      <c r="G75" s="515"/>
      <c r="H75" s="515"/>
      <c r="I75" s="515"/>
      <c r="J75" s="515"/>
      <c r="K75" s="518"/>
      <c r="L75" s="518"/>
      <c r="M75" s="518"/>
      <c r="N75" s="518"/>
      <c r="O75" s="518"/>
    </row>
    <row r="76" spans="1:15">
      <c r="E76" s="20"/>
      <c r="F76" s="20"/>
    </row>
    <row r="77" spans="1:15">
      <c r="E77" s="20"/>
      <c r="F77" s="20"/>
    </row>
    <row r="78" spans="1:15">
      <c r="E78" s="20"/>
      <c r="F78" s="20"/>
    </row>
    <row r="79" spans="1:15">
      <c r="E79" s="20"/>
      <c r="F79" s="20"/>
    </row>
    <row r="80" spans="1:15">
      <c r="A80" s="22"/>
    </row>
    <row r="82" spans="2:15">
      <c r="G82" s="793"/>
      <c r="N82" s="793"/>
    </row>
    <row r="83" spans="2:15">
      <c r="H83" s="793"/>
      <c r="I83" s="793"/>
      <c r="J83" s="793"/>
      <c r="K83" s="793"/>
      <c r="L83" s="793"/>
      <c r="O83" s="793"/>
    </row>
    <row r="84" spans="2:15">
      <c r="H84" s="793"/>
      <c r="I84" s="793"/>
      <c r="J84" s="793"/>
      <c r="K84" s="793"/>
      <c r="L84" s="793"/>
      <c r="O84" s="793"/>
    </row>
    <row r="85" spans="2:15">
      <c r="H85" s="793"/>
      <c r="I85" s="793"/>
      <c r="J85" s="793"/>
      <c r="K85" s="793"/>
      <c r="L85" s="793"/>
      <c r="O85" s="793"/>
    </row>
    <row r="86" spans="2:15">
      <c r="H86" s="793"/>
      <c r="I86" s="793"/>
      <c r="J86" s="793"/>
      <c r="K86" s="793"/>
      <c r="L86" s="793"/>
      <c r="M86" s="24"/>
      <c r="O86" s="793"/>
    </row>
    <row r="88" spans="2:15">
      <c r="B88" s="793"/>
      <c r="G88" s="442"/>
    </row>
    <row r="89" spans="2:15">
      <c r="B89" s="793"/>
      <c r="G89" s="442"/>
    </row>
    <row r="90" spans="2:15">
      <c r="B90" s="793"/>
      <c r="G90" s="442"/>
    </row>
  </sheetData>
  <mergeCells count="29">
    <mergeCell ref="O8:O9"/>
    <mergeCell ref="P8:P9"/>
    <mergeCell ref="B34:D34"/>
    <mergeCell ref="M34:O34"/>
    <mergeCell ref="M40:O40"/>
    <mergeCell ref="B35:D35"/>
    <mergeCell ref="M35:O35"/>
    <mergeCell ref="D36:F36"/>
    <mergeCell ref="I36:L36"/>
    <mergeCell ref="D37:F37"/>
    <mergeCell ref="I37:L37"/>
    <mergeCell ref="A5:N5"/>
    <mergeCell ref="A6:N6"/>
    <mergeCell ref="A7:N7"/>
    <mergeCell ref="A8:A9"/>
    <mergeCell ref="B8:B9"/>
    <mergeCell ref="C8:D9"/>
    <mergeCell ref="E8:E9"/>
    <mergeCell ref="F8:F9"/>
    <mergeCell ref="G8:G9"/>
    <mergeCell ref="H8:L8"/>
    <mergeCell ref="M8:M9"/>
    <mergeCell ref="N8:N9"/>
    <mergeCell ref="A4:O4"/>
    <mergeCell ref="A1:E1"/>
    <mergeCell ref="H1:O1"/>
    <mergeCell ref="A2:E2"/>
    <mergeCell ref="H2:O2"/>
    <mergeCell ref="H3:O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46" workbookViewId="0">
      <selection activeCell="P34" sqref="P34"/>
    </sheetView>
  </sheetViews>
  <sheetFormatPr defaultRowHeight="15"/>
  <cols>
    <col min="1" max="1" width="4.85546875" customWidth="1"/>
    <col min="2" max="2" width="9.85546875" customWidth="1"/>
    <col min="3" max="3" width="16.28515625" customWidth="1"/>
    <col min="4" max="5" width="7" customWidth="1"/>
    <col min="6" max="6" width="10.5703125" customWidth="1"/>
    <col min="7" max="7" width="8" customWidth="1"/>
    <col min="8" max="12" width="5.42578125" customWidth="1"/>
    <col min="13" max="13" width="6.85546875" customWidth="1"/>
    <col min="14" max="14" width="8.5703125" customWidth="1"/>
    <col min="15" max="15" width="12" customWidth="1"/>
    <col min="16" max="16" width="26.5703125" customWidth="1"/>
    <col min="17" max="17" width="123.85546875" customWidth="1"/>
  </cols>
  <sheetData>
    <row r="1" spans="1:17" ht="15.75">
      <c r="A1" s="233"/>
      <c r="B1" s="233"/>
      <c r="C1" s="233"/>
      <c r="D1" s="233"/>
      <c r="E1" s="233"/>
      <c r="F1" s="233"/>
      <c r="G1" s="234"/>
      <c r="H1" s="233"/>
      <c r="I1" s="233"/>
      <c r="J1" s="233"/>
      <c r="K1" s="1414"/>
      <c r="L1" s="1414"/>
      <c r="M1" s="1414"/>
      <c r="N1" s="1414"/>
      <c r="O1" s="233"/>
      <c r="P1" s="233"/>
      <c r="Q1" s="233"/>
    </row>
    <row r="2" spans="1:17" ht="15.75">
      <c r="A2" s="1415" t="s">
        <v>18</v>
      </c>
      <c r="B2" s="1415"/>
      <c r="C2" s="1415"/>
      <c r="D2" s="1415"/>
      <c r="E2" s="1415"/>
      <c r="F2" s="1228"/>
      <c r="G2" s="235"/>
      <c r="H2" s="1416" t="s">
        <v>19</v>
      </c>
      <c r="I2" s="1416"/>
      <c r="J2" s="1416"/>
      <c r="K2" s="1416"/>
      <c r="L2" s="1416"/>
      <c r="M2" s="1416"/>
      <c r="N2" s="1416"/>
      <c r="O2" s="1416"/>
      <c r="P2" s="1226"/>
      <c r="Q2" s="236"/>
    </row>
    <row r="3" spans="1:17" ht="15.75">
      <c r="A3" s="1416" t="s">
        <v>20</v>
      </c>
      <c r="B3" s="1416"/>
      <c r="C3" s="1416"/>
      <c r="D3" s="1416"/>
      <c r="E3" s="1416"/>
      <c r="F3" s="237"/>
      <c r="G3" s="238"/>
      <c r="H3" s="1416" t="s">
        <v>21</v>
      </c>
      <c r="I3" s="1416"/>
      <c r="J3" s="1416"/>
      <c r="K3" s="1416"/>
      <c r="L3" s="1416"/>
      <c r="M3" s="1416"/>
      <c r="N3" s="1416"/>
      <c r="O3" s="1416"/>
      <c r="P3" s="1226"/>
      <c r="Q3" s="237"/>
    </row>
    <row r="4" spans="1:17" ht="15.75">
      <c r="A4" s="237"/>
      <c r="B4" s="237"/>
      <c r="C4" s="237"/>
      <c r="D4" s="237"/>
      <c r="E4" s="237"/>
      <c r="F4" s="237"/>
      <c r="G4" s="238"/>
      <c r="H4" s="1413" t="s">
        <v>379</v>
      </c>
      <c r="I4" s="1413"/>
      <c r="J4" s="1413"/>
      <c r="K4" s="1413"/>
      <c r="L4" s="1413"/>
      <c r="M4" s="1413"/>
      <c r="N4" s="1413"/>
      <c r="O4" s="1413"/>
      <c r="P4" s="1227"/>
      <c r="Q4" s="237"/>
    </row>
    <row r="5" spans="1:17" ht="15.75">
      <c r="A5" s="1416" t="s">
        <v>0</v>
      </c>
      <c r="B5" s="1416"/>
      <c r="C5" s="1416"/>
      <c r="D5" s="1416"/>
      <c r="E5" s="1416"/>
      <c r="F5" s="1416"/>
      <c r="G5" s="1416"/>
      <c r="H5" s="1416"/>
      <c r="I5" s="1416"/>
      <c r="J5" s="1416"/>
      <c r="K5" s="1416"/>
      <c r="L5" s="1416"/>
      <c r="M5" s="1416"/>
      <c r="N5" s="1416"/>
      <c r="O5" s="1416"/>
      <c r="P5" s="1226"/>
      <c r="Q5" s="1228"/>
    </row>
    <row r="6" spans="1:17" ht="15.75">
      <c r="A6" s="1418" t="s">
        <v>380</v>
      </c>
      <c r="B6" s="1418"/>
      <c r="C6" s="1418"/>
      <c r="D6" s="1418"/>
      <c r="E6" s="1418"/>
      <c r="F6" s="1418"/>
      <c r="G6" s="1418"/>
      <c r="H6" s="1418"/>
      <c r="I6" s="1418"/>
      <c r="J6" s="1418"/>
      <c r="K6" s="1418"/>
      <c r="L6" s="1418"/>
      <c r="M6" s="1418"/>
      <c r="N6" s="1418"/>
      <c r="O6" s="239"/>
      <c r="P6" s="239"/>
      <c r="Q6" s="1228"/>
    </row>
    <row r="7" spans="1:17" ht="15.75">
      <c r="A7" s="1418" t="s">
        <v>381</v>
      </c>
      <c r="B7" s="1418"/>
      <c r="C7" s="1418"/>
      <c r="D7" s="1418"/>
      <c r="E7" s="1418"/>
      <c r="F7" s="1418"/>
      <c r="G7" s="1418"/>
      <c r="H7" s="1418"/>
      <c r="I7" s="1418"/>
      <c r="J7" s="1418"/>
      <c r="K7" s="1418"/>
      <c r="L7" s="1418"/>
      <c r="M7" s="1418"/>
      <c r="N7" s="1418"/>
      <c r="O7" s="1223"/>
      <c r="P7" s="1223"/>
      <c r="Q7" s="1228"/>
    </row>
    <row r="8" spans="1:17" ht="15.75">
      <c r="A8" s="1418" t="s">
        <v>382</v>
      </c>
      <c r="B8" s="1418"/>
      <c r="C8" s="1418"/>
      <c r="D8" s="1418"/>
      <c r="E8" s="1418"/>
      <c r="F8" s="1418"/>
      <c r="G8" s="1418"/>
      <c r="H8" s="1418"/>
      <c r="I8" s="1418"/>
      <c r="J8" s="1418"/>
      <c r="K8" s="1418"/>
      <c r="L8" s="1418"/>
      <c r="M8" s="1418"/>
      <c r="N8" s="1418"/>
      <c r="O8" s="1223"/>
      <c r="P8" s="1223"/>
      <c r="Q8" s="1228"/>
    </row>
    <row r="9" spans="1:17" ht="15.75">
      <c r="A9" s="1419" t="s">
        <v>1</v>
      </c>
      <c r="B9" s="1419" t="s">
        <v>2</v>
      </c>
      <c r="C9" s="1419" t="s">
        <v>3</v>
      </c>
      <c r="D9" s="1419"/>
      <c r="E9" s="1419" t="s">
        <v>4</v>
      </c>
      <c r="F9" s="1419" t="s">
        <v>5</v>
      </c>
      <c r="G9" s="1419" t="s">
        <v>22</v>
      </c>
      <c r="H9" s="1420" t="s">
        <v>6</v>
      </c>
      <c r="I9" s="1420"/>
      <c r="J9" s="1420"/>
      <c r="K9" s="1420"/>
      <c r="L9" s="1420"/>
      <c r="M9" s="1419" t="s">
        <v>7</v>
      </c>
      <c r="N9" s="1419" t="s">
        <v>8</v>
      </c>
      <c r="O9" s="1419" t="s">
        <v>9</v>
      </c>
      <c r="P9" s="1421" t="s">
        <v>1911</v>
      </c>
      <c r="Q9" s="1417" t="s">
        <v>383</v>
      </c>
    </row>
    <row r="10" spans="1:17" ht="15.75">
      <c r="A10" s="1419"/>
      <c r="B10" s="1419"/>
      <c r="C10" s="1419"/>
      <c r="D10" s="1419"/>
      <c r="E10" s="1419"/>
      <c r="F10" s="1419"/>
      <c r="G10" s="1419"/>
      <c r="H10" s="1253" t="s">
        <v>10</v>
      </c>
      <c r="I10" s="1253" t="s">
        <v>11</v>
      </c>
      <c r="J10" s="1253" t="s">
        <v>12</v>
      </c>
      <c r="K10" s="1253" t="s">
        <v>13</v>
      </c>
      <c r="L10" s="1253" t="s">
        <v>14</v>
      </c>
      <c r="M10" s="1419"/>
      <c r="N10" s="1419"/>
      <c r="O10" s="1419"/>
      <c r="P10" s="1421"/>
      <c r="Q10" s="1417"/>
    </row>
    <row r="11" spans="1:17">
      <c r="A11" s="1254">
        <v>1</v>
      </c>
      <c r="B11" s="1255" t="s">
        <v>384</v>
      </c>
      <c r="C11" s="1255" t="s">
        <v>385</v>
      </c>
      <c r="D11" s="1255" t="s">
        <v>137</v>
      </c>
      <c r="E11" s="1256" t="s">
        <v>17</v>
      </c>
      <c r="F11" s="1255" t="s">
        <v>386</v>
      </c>
      <c r="G11" s="1254" t="s">
        <v>16</v>
      </c>
      <c r="H11" s="1254">
        <v>12</v>
      </c>
      <c r="I11" s="1254">
        <v>25</v>
      </c>
      <c r="J11" s="1254">
        <v>10</v>
      </c>
      <c r="K11" s="1254">
        <v>19</v>
      </c>
      <c r="L11" s="1254">
        <v>0</v>
      </c>
      <c r="M11" s="1254">
        <f>SUM(H11:L11)</f>
        <v>66</v>
      </c>
      <c r="N11" s="807" t="str">
        <f>IF(M11&gt;=90,"Xuất sắc",IF(M11&gt;=80,"Tốt",IF(M11&gt;=65,"Khá",IF(M11&gt;=50,"Trung bình",IF(M11&gt;=35,"Yếu","Kém")))))</f>
        <v>Khá</v>
      </c>
      <c r="O11" s="1254"/>
      <c r="P11" s="247"/>
      <c r="Q11" s="1257" t="s">
        <v>388</v>
      </c>
    </row>
    <row r="12" spans="1:17" ht="14.25" customHeight="1">
      <c r="A12" s="1254">
        <v>2</v>
      </c>
      <c r="B12" s="1255" t="s">
        <v>389</v>
      </c>
      <c r="C12" s="1255" t="s">
        <v>390</v>
      </c>
      <c r="D12" s="1255" t="s">
        <v>142</v>
      </c>
      <c r="E12" s="1256" t="s">
        <v>15</v>
      </c>
      <c r="F12" s="1255" t="s">
        <v>79</v>
      </c>
      <c r="G12" s="1254" t="s">
        <v>16</v>
      </c>
      <c r="H12" s="1254"/>
      <c r="I12" s="1254"/>
      <c r="J12" s="1254"/>
      <c r="K12" s="1254"/>
      <c r="L12" s="1254"/>
      <c r="M12" s="1254"/>
      <c r="N12" s="807" t="str">
        <f t="shared" ref="N12:N69" si="0">IF(M12&gt;=90,"Xuất sắc",IF(M12&gt;=80,"Tốt",IF(M12&gt;=65,"Khá",IF(M12&gt;=50,"Trung bình",IF(M12&gt;=35,"Yếu","Kém")))))</f>
        <v>Kém</v>
      </c>
      <c r="O12" s="1258" t="s">
        <v>391</v>
      </c>
      <c r="P12" s="1259"/>
      <c r="Q12" s="240"/>
    </row>
    <row r="13" spans="1:17">
      <c r="A13" s="1254">
        <v>3</v>
      </c>
      <c r="B13" s="1255" t="s">
        <v>392</v>
      </c>
      <c r="C13" s="1255" t="s">
        <v>393</v>
      </c>
      <c r="D13" s="1255" t="s">
        <v>33</v>
      </c>
      <c r="E13" s="1256" t="s">
        <v>17</v>
      </c>
      <c r="F13" s="1255" t="s">
        <v>394</v>
      </c>
      <c r="G13" s="1254" t="s">
        <v>16</v>
      </c>
      <c r="H13" s="1254">
        <v>12</v>
      </c>
      <c r="I13" s="1254">
        <v>25</v>
      </c>
      <c r="J13" s="1254">
        <v>10</v>
      </c>
      <c r="K13" s="1254">
        <v>19</v>
      </c>
      <c r="L13" s="1254">
        <v>3</v>
      </c>
      <c r="M13" s="1254">
        <v>65</v>
      </c>
      <c r="N13" s="807" t="str">
        <f t="shared" si="0"/>
        <v>Khá</v>
      </c>
      <c r="O13" s="1254"/>
      <c r="P13" s="1259" t="s">
        <v>1912</v>
      </c>
      <c r="Q13" s="1257" t="s">
        <v>395</v>
      </c>
    </row>
    <row r="14" spans="1:17">
      <c r="A14" s="1254">
        <v>4</v>
      </c>
      <c r="B14" s="1255" t="s">
        <v>396</v>
      </c>
      <c r="C14" s="1255" t="s">
        <v>397</v>
      </c>
      <c r="D14" s="1255" t="s">
        <v>33</v>
      </c>
      <c r="E14" s="1256" t="s">
        <v>17</v>
      </c>
      <c r="F14" s="1255" t="s">
        <v>386</v>
      </c>
      <c r="G14" s="1254" t="s">
        <v>16</v>
      </c>
      <c r="H14" s="1254">
        <v>14</v>
      </c>
      <c r="I14" s="1254">
        <v>25</v>
      </c>
      <c r="J14" s="1254">
        <v>10</v>
      </c>
      <c r="K14" s="1254">
        <v>16</v>
      </c>
      <c r="L14" s="1254">
        <v>0</v>
      </c>
      <c r="M14" s="1254">
        <f t="shared" ref="M14:M69" si="1">SUM(H14:L14)</f>
        <v>65</v>
      </c>
      <c r="N14" s="807" t="str">
        <f t="shared" si="0"/>
        <v>Khá</v>
      </c>
      <c r="O14" s="1254"/>
      <c r="P14" s="247"/>
      <c r="Q14" s="1257" t="s">
        <v>398</v>
      </c>
    </row>
    <row r="15" spans="1:17" s="242" customFormat="1">
      <c r="A15" s="1260">
        <v>5</v>
      </c>
      <c r="B15" s="1261" t="s">
        <v>399</v>
      </c>
      <c r="C15" s="1261" t="s">
        <v>192</v>
      </c>
      <c r="D15" s="1261" t="s">
        <v>400</v>
      </c>
      <c r="E15" s="1262" t="s">
        <v>17</v>
      </c>
      <c r="F15" s="1261" t="s">
        <v>401</v>
      </c>
      <c r="G15" s="1260" t="s">
        <v>16</v>
      </c>
      <c r="H15" s="1260">
        <v>20</v>
      </c>
      <c r="I15" s="1260">
        <v>22</v>
      </c>
      <c r="J15" s="1260">
        <v>17</v>
      </c>
      <c r="K15" s="1260">
        <v>24</v>
      </c>
      <c r="L15" s="1260">
        <v>10</v>
      </c>
      <c r="M15" s="1260">
        <f t="shared" si="1"/>
        <v>93</v>
      </c>
      <c r="N15" s="829" t="str">
        <f t="shared" si="0"/>
        <v>Xuất sắc</v>
      </c>
      <c r="O15" s="1260"/>
      <c r="P15" s="1263"/>
      <c r="Q15" s="241" t="s">
        <v>1913</v>
      </c>
    </row>
    <row r="16" spans="1:17" ht="24">
      <c r="A16" s="1254">
        <v>6</v>
      </c>
      <c r="B16" s="1255" t="s">
        <v>403</v>
      </c>
      <c r="C16" s="1255" t="s">
        <v>404</v>
      </c>
      <c r="D16" s="1255" t="s">
        <v>40</v>
      </c>
      <c r="E16" s="1256" t="s">
        <v>15</v>
      </c>
      <c r="F16" s="1255" t="s">
        <v>405</v>
      </c>
      <c r="G16" s="1254" t="s">
        <v>16</v>
      </c>
      <c r="H16" s="1254">
        <v>20</v>
      </c>
      <c r="I16" s="1254">
        <v>22</v>
      </c>
      <c r="J16" s="1254">
        <v>12</v>
      </c>
      <c r="K16" s="1254">
        <v>23</v>
      </c>
      <c r="L16" s="1254">
        <v>0</v>
      </c>
      <c r="M16" s="1254">
        <f t="shared" si="1"/>
        <v>77</v>
      </c>
      <c r="N16" s="807" t="str">
        <f t="shared" si="0"/>
        <v>Khá</v>
      </c>
      <c r="O16" s="1254"/>
      <c r="P16" s="247"/>
      <c r="Q16" s="1257" t="s">
        <v>407</v>
      </c>
    </row>
    <row r="17" spans="1:17">
      <c r="A17" s="1254">
        <v>7</v>
      </c>
      <c r="B17" s="1255" t="s">
        <v>408</v>
      </c>
      <c r="C17" s="1255" t="s">
        <v>409</v>
      </c>
      <c r="D17" s="1255" t="s">
        <v>410</v>
      </c>
      <c r="E17" s="1256" t="s">
        <v>17</v>
      </c>
      <c r="F17" s="1255" t="s">
        <v>386</v>
      </c>
      <c r="G17" s="1254" t="s">
        <v>16</v>
      </c>
      <c r="H17" s="1254">
        <v>20</v>
      </c>
      <c r="I17" s="1254">
        <v>25</v>
      </c>
      <c r="J17" s="1254">
        <v>15</v>
      </c>
      <c r="K17" s="1254">
        <v>23</v>
      </c>
      <c r="L17" s="1254">
        <v>0</v>
      </c>
      <c r="M17" s="1254">
        <f t="shared" si="1"/>
        <v>83</v>
      </c>
      <c r="N17" s="807" t="str">
        <f t="shared" si="0"/>
        <v>Tốt</v>
      </c>
      <c r="O17" s="1254"/>
      <c r="P17" s="247"/>
      <c r="Q17" s="1257" t="s">
        <v>411</v>
      </c>
    </row>
    <row r="18" spans="1:17" s="242" customFormat="1" ht="14.25" customHeight="1">
      <c r="A18" s="1260">
        <v>8</v>
      </c>
      <c r="B18" s="1261">
        <v>111320015</v>
      </c>
      <c r="C18" s="1261" t="s">
        <v>412</v>
      </c>
      <c r="D18" s="1261" t="s">
        <v>413</v>
      </c>
      <c r="E18" s="1262" t="s">
        <v>15</v>
      </c>
      <c r="F18" s="1261" t="s">
        <v>79</v>
      </c>
      <c r="G18" s="1260" t="s">
        <v>16</v>
      </c>
      <c r="H18" s="1260">
        <v>20</v>
      </c>
      <c r="I18" s="1260">
        <v>22</v>
      </c>
      <c r="J18" s="1260">
        <v>12</v>
      </c>
      <c r="K18" s="1260">
        <v>23</v>
      </c>
      <c r="L18" s="1260">
        <v>10</v>
      </c>
      <c r="M18" s="1260">
        <f t="shared" si="1"/>
        <v>87</v>
      </c>
      <c r="N18" s="829" t="str">
        <f t="shared" si="0"/>
        <v>Tốt</v>
      </c>
      <c r="O18" s="1260" t="s">
        <v>414</v>
      </c>
      <c r="P18" s="1263" t="s">
        <v>1912</v>
      </c>
      <c r="Q18" s="241" t="s">
        <v>415</v>
      </c>
    </row>
    <row r="19" spans="1:17" ht="14.25" customHeight="1">
      <c r="A19" s="1254">
        <v>9</v>
      </c>
      <c r="B19" s="1255" t="s">
        <v>416</v>
      </c>
      <c r="C19" s="1255" t="s">
        <v>82</v>
      </c>
      <c r="D19" s="1255" t="s">
        <v>23</v>
      </c>
      <c r="E19" s="1256" t="s">
        <v>17</v>
      </c>
      <c r="F19" s="1255" t="s">
        <v>79</v>
      </c>
      <c r="G19" s="1254" t="s">
        <v>16</v>
      </c>
      <c r="H19" s="1254"/>
      <c r="I19" s="1254"/>
      <c r="J19" s="1254"/>
      <c r="K19" s="1254"/>
      <c r="L19" s="1254"/>
      <c r="M19" s="1254">
        <f t="shared" si="1"/>
        <v>0</v>
      </c>
      <c r="N19" s="807" t="str">
        <f t="shared" si="0"/>
        <v>Kém</v>
      </c>
      <c r="O19" s="1258" t="s">
        <v>391</v>
      </c>
      <c r="P19" s="1259"/>
      <c r="Q19" s="1257" t="s">
        <v>36</v>
      </c>
    </row>
    <row r="20" spans="1:17">
      <c r="A20" s="1254">
        <v>10</v>
      </c>
      <c r="B20" s="1255" t="s">
        <v>417</v>
      </c>
      <c r="C20" s="1255" t="s">
        <v>418</v>
      </c>
      <c r="D20" s="1255" t="s">
        <v>53</v>
      </c>
      <c r="E20" s="1256" t="s">
        <v>17</v>
      </c>
      <c r="F20" s="1255" t="s">
        <v>386</v>
      </c>
      <c r="G20" s="1254" t="s">
        <v>164</v>
      </c>
      <c r="H20" s="1254">
        <v>16</v>
      </c>
      <c r="I20" s="1254">
        <v>25</v>
      </c>
      <c r="J20" s="1254">
        <v>14</v>
      </c>
      <c r="K20" s="1254">
        <v>15</v>
      </c>
      <c r="L20" s="1254"/>
      <c r="M20" s="1254">
        <f t="shared" si="1"/>
        <v>70</v>
      </c>
      <c r="N20" s="807" t="str">
        <f t="shared" si="0"/>
        <v>Khá</v>
      </c>
      <c r="O20" s="1254"/>
      <c r="P20" s="247"/>
      <c r="Q20" s="1257" t="s">
        <v>419</v>
      </c>
    </row>
    <row r="21" spans="1:17" s="244" customFormat="1">
      <c r="A21" s="1264">
        <v>11</v>
      </c>
      <c r="B21" s="1265" t="s">
        <v>420</v>
      </c>
      <c r="C21" s="1265" t="s">
        <v>421</v>
      </c>
      <c r="D21" s="1265" t="s">
        <v>53</v>
      </c>
      <c r="E21" s="1266" t="s">
        <v>17</v>
      </c>
      <c r="F21" s="1265" t="s">
        <v>401</v>
      </c>
      <c r="G21" s="1264" t="s">
        <v>16</v>
      </c>
      <c r="H21" s="1264">
        <v>20</v>
      </c>
      <c r="I21" s="1264">
        <v>22</v>
      </c>
      <c r="J21" s="1264">
        <v>17</v>
      </c>
      <c r="K21" s="1264">
        <v>25</v>
      </c>
      <c r="L21" s="1264">
        <v>1</v>
      </c>
      <c r="M21" s="1254">
        <f t="shared" si="1"/>
        <v>85</v>
      </c>
      <c r="N21" s="807" t="str">
        <f t="shared" si="0"/>
        <v>Tốt</v>
      </c>
      <c r="O21" s="1264"/>
      <c r="P21" s="1267"/>
      <c r="Q21" s="243" t="s">
        <v>422</v>
      </c>
    </row>
    <row r="22" spans="1:17" s="242" customFormat="1" ht="24">
      <c r="A22" s="1254">
        <v>12</v>
      </c>
      <c r="B22" s="1261" t="s">
        <v>423</v>
      </c>
      <c r="C22" s="1261" t="s">
        <v>424</v>
      </c>
      <c r="D22" s="1261" t="s">
        <v>53</v>
      </c>
      <c r="E22" s="1262" t="s">
        <v>17</v>
      </c>
      <c r="F22" s="1261" t="s">
        <v>79</v>
      </c>
      <c r="G22" s="1260" t="s">
        <v>16</v>
      </c>
      <c r="H22" s="1260">
        <v>20</v>
      </c>
      <c r="I22" s="1260">
        <v>22</v>
      </c>
      <c r="J22" s="1260">
        <v>10</v>
      </c>
      <c r="K22" s="1260">
        <v>21</v>
      </c>
      <c r="L22" s="1260">
        <v>7</v>
      </c>
      <c r="M22" s="1260">
        <f t="shared" si="1"/>
        <v>80</v>
      </c>
      <c r="N22" s="807" t="str">
        <f t="shared" si="0"/>
        <v>Tốt</v>
      </c>
      <c r="O22" s="1260" t="s">
        <v>425</v>
      </c>
      <c r="P22" s="1263"/>
      <c r="Q22" s="241" t="s">
        <v>426</v>
      </c>
    </row>
    <row r="23" spans="1:17">
      <c r="A23" s="1254">
        <v>13</v>
      </c>
      <c r="B23" s="1255" t="s">
        <v>427</v>
      </c>
      <c r="C23" s="1255" t="s">
        <v>428</v>
      </c>
      <c r="D23" s="1255" t="s">
        <v>154</v>
      </c>
      <c r="E23" s="1256" t="s">
        <v>17</v>
      </c>
      <c r="F23" s="1255" t="s">
        <v>386</v>
      </c>
      <c r="G23" s="1254" t="s">
        <v>164</v>
      </c>
      <c r="H23" s="1254">
        <v>16</v>
      </c>
      <c r="I23" s="1254">
        <v>25</v>
      </c>
      <c r="J23" s="1254">
        <v>15</v>
      </c>
      <c r="K23" s="1254">
        <v>21</v>
      </c>
      <c r="L23" s="1254">
        <v>0</v>
      </c>
      <c r="M23" s="1254">
        <f t="shared" si="1"/>
        <v>77</v>
      </c>
      <c r="N23" s="807" t="str">
        <f t="shared" si="0"/>
        <v>Khá</v>
      </c>
      <c r="O23" s="1254"/>
      <c r="P23" s="247"/>
      <c r="Q23" s="1257" t="s">
        <v>429</v>
      </c>
    </row>
    <row r="24" spans="1:17" s="242" customFormat="1" ht="24">
      <c r="A24" s="1260">
        <v>14</v>
      </c>
      <c r="B24" s="1261" t="s">
        <v>430</v>
      </c>
      <c r="C24" s="1261" t="s">
        <v>431</v>
      </c>
      <c r="D24" s="1261" t="s">
        <v>432</v>
      </c>
      <c r="E24" s="1262" t="s">
        <v>17</v>
      </c>
      <c r="F24" s="1261" t="s">
        <v>79</v>
      </c>
      <c r="G24" s="1260" t="s">
        <v>16</v>
      </c>
      <c r="H24" s="1260">
        <v>20</v>
      </c>
      <c r="I24" s="1260">
        <v>22</v>
      </c>
      <c r="J24" s="1260">
        <v>10</v>
      </c>
      <c r="K24" s="1260">
        <v>21</v>
      </c>
      <c r="L24" s="1260">
        <v>1</v>
      </c>
      <c r="M24" s="1260">
        <f t="shared" si="1"/>
        <v>74</v>
      </c>
      <c r="N24" s="829" t="str">
        <f t="shared" si="0"/>
        <v>Khá</v>
      </c>
      <c r="O24" s="1260"/>
      <c r="P24" s="1263" t="s">
        <v>1912</v>
      </c>
      <c r="Q24" s="241" t="s">
        <v>433</v>
      </c>
    </row>
    <row r="25" spans="1:17" s="244" customFormat="1">
      <c r="A25" s="1264">
        <v>15</v>
      </c>
      <c r="B25" s="1265">
        <v>111319012</v>
      </c>
      <c r="C25" s="1265" t="s">
        <v>434</v>
      </c>
      <c r="D25" s="1265" t="s">
        <v>432</v>
      </c>
      <c r="E25" s="1266" t="s">
        <v>17</v>
      </c>
      <c r="F25" s="1265" t="s">
        <v>401</v>
      </c>
      <c r="G25" s="1264" t="s">
        <v>16</v>
      </c>
      <c r="H25" s="1264">
        <v>12</v>
      </c>
      <c r="I25" s="1264">
        <v>25</v>
      </c>
      <c r="J25" s="1264">
        <v>10</v>
      </c>
      <c r="K25" s="1264">
        <v>10</v>
      </c>
      <c r="L25" s="1264">
        <v>0</v>
      </c>
      <c r="M25" s="1254">
        <f t="shared" si="1"/>
        <v>57</v>
      </c>
      <c r="N25" s="807" t="str">
        <f t="shared" si="0"/>
        <v>Trung bình</v>
      </c>
      <c r="O25" s="1264"/>
      <c r="P25" s="1267"/>
      <c r="Q25" s="243"/>
    </row>
    <row r="26" spans="1:17" ht="24">
      <c r="A26" s="1254">
        <v>16</v>
      </c>
      <c r="B26" s="1255" t="s">
        <v>435</v>
      </c>
      <c r="C26" s="1255" t="s">
        <v>185</v>
      </c>
      <c r="D26" s="1255" t="s">
        <v>436</v>
      </c>
      <c r="E26" s="1256" t="s">
        <v>17</v>
      </c>
      <c r="F26" s="1255" t="s">
        <v>79</v>
      </c>
      <c r="G26" s="1254" t="s">
        <v>16</v>
      </c>
      <c r="H26" s="1254">
        <v>18</v>
      </c>
      <c r="I26" s="1254">
        <v>22</v>
      </c>
      <c r="J26" s="1254">
        <v>15</v>
      </c>
      <c r="K26" s="1254">
        <v>18</v>
      </c>
      <c r="L26" s="1254">
        <v>1</v>
      </c>
      <c r="M26" s="1254">
        <f t="shared" si="1"/>
        <v>74</v>
      </c>
      <c r="N26" s="807" t="str">
        <f t="shared" si="0"/>
        <v>Khá</v>
      </c>
      <c r="O26" s="1254"/>
      <c r="P26" s="247"/>
      <c r="Q26" s="1257" t="s">
        <v>437</v>
      </c>
    </row>
    <row r="27" spans="1:17">
      <c r="A27" s="1254">
        <v>17</v>
      </c>
      <c r="B27" s="1255" t="s">
        <v>438</v>
      </c>
      <c r="C27" s="1255" t="s">
        <v>439</v>
      </c>
      <c r="D27" s="1255" t="s">
        <v>316</v>
      </c>
      <c r="E27" s="1256" t="s">
        <v>15</v>
      </c>
      <c r="F27" s="1255" t="s">
        <v>78</v>
      </c>
      <c r="G27" s="1254" t="s">
        <v>16</v>
      </c>
      <c r="H27" s="1254">
        <v>20</v>
      </c>
      <c r="I27" s="1254">
        <v>22</v>
      </c>
      <c r="J27" s="1254">
        <v>17</v>
      </c>
      <c r="K27" s="1254">
        <v>19</v>
      </c>
      <c r="L27" s="1254">
        <v>5</v>
      </c>
      <c r="M27" s="1254">
        <f t="shared" si="1"/>
        <v>83</v>
      </c>
      <c r="N27" s="807" t="str">
        <f t="shared" si="0"/>
        <v>Tốt</v>
      </c>
      <c r="O27" s="1254"/>
      <c r="P27" s="247"/>
      <c r="Q27" s="1257" t="s">
        <v>440</v>
      </c>
    </row>
    <row r="28" spans="1:17">
      <c r="A28" s="1254">
        <v>18</v>
      </c>
      <c r="B28" s="1255" t="s">
        <v>441</v>
      </c>
      <c r="C28" s="1255" t="s">
        <v>442</v>
      </c>
      <c r="D28" s="1255" t="s">
        <v>443</v>
      </c>
      <c r="E28" s="1256" t="s">
        <v>17</v>
      </c>
      <c r="F28" s="1255" t="s">
        <v>394</v>
      </c>
      <c r="G28" s="1254" t="s">
        <v>16</v>
      </c>
      <c r="H28" s="1254">
        <v>18</v>
      </c>
      <c r="I28" s="1254">
        <v>25</v>
      </c>
      <c r="J28" s="1254">
        <v>10</v>
      </c>
      <c r="K28" s="1254">
        <v>18</v>
      </c>
      <c r="L28" s="1254">
        <v>0</v>
      </c>
      <c r="M28" s="1254">
        <f t="shared" si="1"/>
        <v>71</v>
      </c>
      <c r="N28" s="807" t="str">
        <f t="shared" si="0"/>
        <v>Khá</v>
      </c>
      <c r="O28" s="1254"/>
      <c r="P28" s="1259" t="s">
        <v>1912</v>
      </c>
      <c r="Q28" s="1257" t="s">
        <v>444</v>
      </c>
    </row>
    <row r="29" spans="1:17">
      <c r="A29" s="1254">
        <v>19</v>
      </c>
      <c r="B29" s="1255" t="s">
        <v>445</v>
      </c>
      <c r="C29" s="1255" t="s">
        <v>446</v>
      </c>
      <c r="D29" s="1255" t="s">
        <v>27</v>
      </c>
      <c r="E29" s="1256" t="s">
        <v>17</v>
      </c>
      <c r="F29" s="1255" t="s">
        <v>447</v>
      </c>
      <c r="G29" s="1254" t="s">
        <v>16</v>
      </c>
      <c r="H29" s="1254">
        <v>20</v>
      </c>
      <c r="I29" s="1254">
        <v>22</v>
      </c>
      <c r="J29" s="1254">
        <v>15</v>
      </c>
      <c r="K29" s="1254">
        <v>13</v>
      </c>
      <c r="L29" s="1254">
        <v>0</v>
      </c>
      <c r="M29" s="1254">
        <f t="shared" si="1"/>
        <v>70</v>
      </c>
      <c r="N29" s="807" t="str">
        <f t="shared" si="0"/>
        <v>Khá</v>
      </c>
      <c r="O29" s="1254"/>
      <c r="P29" s="247"/>
      <c r="Q29" s="1257" t="s">
        <v>448</v>
      </c>
    </row>
    <row r="30" spans="1:17" ht="24">
      <c r="A30" s="1254">
        <v>20</v>
      </c>
      <c r="B30" s="1255" t="s">
        <v>449</v>
      </c>
      <c r="C30" s="1255" t="s">
        <v>450</v>
      </c>
      <c r="D30" s="1255" t="s">
        <v>27</v>
      </c>
      <c r="E30" s="1256" t="s">
        <v>17</v>
      </c>
      <c r="F30" s="1255" t="s">
        <v>79</v>
      </c>
      <c r="G30" s="1254" t="s">
        <v>16</v>
      </c>
      <c r="H30" s="1254">
        <v>20</v>
      </c>
      <c r="I30" s="1254">
        <v>22</v>
      </c>
      <c r="J30" s="1254">
        <v>12</v>
      </c>
      <c r="K30" s="1254">
        <v>21</v>
      </c>
      <c r="L30" s="1254">
        <v>0</v>
      </c>
      <c r="M30" s="1254">
        <f t="shared" si="1"/>
        <v>75</v>
      </c>
      <c r="N30" s="807" t="str">
        <f t="shared" si="0"/>
        <v>Khá</v>
      </c>
      <c r="O30" s="1254"/>
      <c r="P30" s="247"/>
      <c r="Q30" s="1257" t="s">
        <v>451</v>
      </c>
    </row>
    <row r="31" spans="1:17">
      <c r="A31" s="1254">
        <v>21</v>
      </c>
      <c r="B31" s="1255" t="s">
        <v>452</v>
      </c>
      <c r="C31" s="1255" t="s">
        <v>453</v>
      </c>
      <c r="D31" s="1255" t="s">
        <v>27</v>
      </c>
      <c r="E31" s="1256" t="s">
        <v>17</v>
      </c>
      <c r="F31" s="1255" t="s">
        <v>386</v>
      </c>
      <c r="G31" s="1254" t="s">
        <v>16</v>
      </c>
      <c r="H31" s="1254">
        <v>18</v>
      </c>
      <c r="I31" s="1254">
        <v>25</v>
      </c>
      <c r="J31" s="1254">
        <v>10</v>
      </c>
      <c r="K31" s="1254">
        <v>16</v>
      </c>
      <c r="L31" s="1254">
        <v>8</v>
      </c>
      <c r="M31" s="1254">
        <f t="shared" si="1"/>
        <v>77</v>
      </c>
      <c r="N31" s="807" t="str">
        <f t="shared" si="0"/>
        <v>Khá</v>
      </c>
      <c r="O31" s="1254"/>
      <c r="P31" s="1259" t="s">
        <v>1912</v>
      </c>
      <c r="Q31" s="1257" t="s">
        <v>454</v>
      </c>
    </row>
    <row r="32" spans="1:17">
      <c r="A32" s="1254">
        <v>22</v>
      </c>
      <c r="B32" s="1255" t="s">
        <v>455</v>
      </c>
      <c r="C32" s="1255" t="s">
        <v>257</v>
      </c>
      <c r="D32" s="1255" t="s">
        <v>456</v>
      </c>
      <c r="E32" s="1256" t="s">
        <v>17</v>
      </c>
      <c r="F32" s="1255" t="s">
        <v>78</v>
      </c>
      <c r="G32" s="1254" t="s">
        <v>16</v>
      </c>
      <c r="H32" s="1254">
        <v>18</v>
      </c>
      <c r="I32" s="1254">
        <v>25</v>
      </c>
      <c r="J32" s="1254">
        <v>12</v>
      </c>
      <c r="K32" s="1254">
        <v>18</v>
      </c>
      <c r="L32" s="1254">
        <v>1</v>
      </c>
      <c r="M32" s="1254">
        <f t="shared" si="1"/>
        <v>74</v>
      </c>
      <c r="N32" s="807" t="str">
        <f t="shared" si="0"/>
        <v>Khá</v>
      </c>
      <c r="O32" s="1254"/>
      <c r="P32" s="247"/>
      <c r="Q32" s="1257" t="s">
        <v>457</v>
      </c>
    </row>
    <row r="33" spans="1:17" s="242" customFormat="1">
      <c r="A33" s="1260">
        <v>23</v>
      </c>
      <c r="B33" s="1261" t="s">
        <v>458</v>
      </c>
      <c r="C33" s="1261" t="s">
        <v>459</v>
      </c>
      <c r="D33" s="1261" t="s">
        <v>456</v>
      </c>
      <c r="E33" s="1262" t="s">
        <v>17</v>
      </c>
      <c r="F33" s="1261" t="s">
        <v>386</v>
      </c>
      <c r="G33" s="1260" t="s">
        <v>16</v>
      </c>
      <c r="H33" s="1260">
        <v>16</v>
      </c>
      <c r="I33" s="1260">
        <v>25</v>
      </c>
      <c r="J33" s="1260">
        <v>20</v>
      </c>
      <c r="K33" s="1260">
        <v>21</v>
      </c>
      <c r="L33" s="1260">
        <v>10</v>
      </c>
      <c r="M33" s="1260">
        <f t="shared" si="1"/>
        <v>92</v>
      </c>
      <c r="N33" s="829" t="str">
        <f t="shared" si="0"/>
        <v>Xuất sắc</v>
      </c>
      <c r="O33" s="1260"/>
      <c r="P33" s="1263"/>
      <c r="Q33" s="241" t="s">
        <v>460</v>
      </c>
    </row>
    <row r="34" spans="1:17" s="242" customFormat="1">
      <c r="A34" s="1260">
        <v>24</v>
      </c>
      <c r="B34" s="1261" t="s">
        <v>461</v>
      </c>
      <c r="C34" s="1261" t="s">
        <v>84</v>
      </c>
      <c r="D34" s="1261" t="s">
        <v>462</v>
      </c>
      <c r="E34" s="1262" t="s">
        <v>17</v>
      </c>
      <c r="F34" s="1261" t="s">
        <v>386</v>
      </c>
      <c r="G34" s="1260" t="s">
        <v>16</v>
      </c>
      <c r="H34" s="1260">
        <v>20</v>
      </c>
      <c r="I34" s="1260">
        <v>25</v>
      </c>
      <c r="J34" s="1260">
        <v>18</v>
      </c>
      <c r="K34" s="1260">
        <v>25</v>
      </c>
      <c r="L34" s="1260">
        <v>8</v>
      </c>
      <c r="M34" s="1260">
        <f t="shared" si="1"/>
        <v>96</v>
      </c>
      <c r="N34" s="829" t="str">
        <f t="shared" si="0"/>
        <v>Xuất sắc</v>
      </c>
      <c r="O34" s="1260"/>
      <c r="P34" s="1263"/>
      <c r="Q34" s="241" t="s">
        <v>463</v>
      </c>
    </row>
    <row r="35" spans="1:17" ht="24">
      <c r="A35" s="1254">
        <v>25</v>
      </c>
      <c r="B35" s="1255" t="s">
        <v>464</v>
      </c>
      <c r="C35" s="1255" t="s">
        <v>465</v>
      </c>
      <c r="D35" s="1255" t="s">
        <v>466</v>
      </c>
      <c r="E35" s="1256" t="s">
        <v>17</v>
      </c>
      <c r="F35" s="1255" t="s">
        <v>79</v>
      </c>
      <c r="G35" s="1254" t="s">
        <v>16</v>
      </c>
      <c r="H35" s="1254">
        <v>16</v>
      </c>
      <c r="I35" s="1254">
        <v>25</v>
      </c>
      <c r="J35" s="1254">
        <v>14</v>
      </c>
      <c r="K35" s="1254">
        <v>18</v>
      </c>
      <c r="L35" s="1254">
        <v>5</v>
      </c>
      <c r="M35" s="1254">
        <f t="shared" si="1"/>
        <v>78</v>
      </c>
      <c r="N35" s="807" t="str">
        <f t="shared" si="0"/>
        <v>Khá</v>
      </c>
      <c r="O35" s="1254"/>
      <c r="P35" s="247"/>
      <c r="Q35" s="1257" t="s">
        <v>444</v>
      </c>
    </row>
    <row r="36" spans="1:17" s="242" customFormat="1">
      <c r="A36" s="1260">
        <v>26</v>
      </c>
      <c r="B36" s="1261" t="s">
        <v>467</v>
      </c>
      <c r="C36" s="1261" t="s">
        <v>468</v>
      </c>
      <c r="D36" s="1261" t="s">
        <v>182</v>
      </c>
      <c r="E36" s="1262" t="s">
        <v>17</v>
      </c>
      <c r="F36" s="1261" t="s">
        <v>469</v>
      </c>
      <c r="G36" s="1260" t="s">
        <v>16</v>
      </c>
      <c r="H36" s="1260">
        <v>20</v>
      </c>
      <c r="I36" s="1260">
        <v>22</v>
      </c>
      <c r="J36" s="1260">
        <v>12</v>
      </c>
      <c r="K36" s="1260">
        <v>21</v>
      </c>
      <c r="L36" s="1260">
        <v>0</v>
      </c>
      <c r="M36" s="1260">
        <f t="shared" si="1"/>
        <v>75</v>
      </c>
      <c r="N36" s="807" t="str">
        <f t="shared" si="0"/>
        <v>Khá</v>
      </c>
      <c r="O36" s="1260"/>
      <c r="P36" s="1263"/>
      <c r="Q36" s="241" t="s">
        <v>470</v>
      </c>
    </row>
    <row r="37" spans="1:17">
      <c r="A37" s="1254">
        <v>27</v>
      </c>
      <c r="B37" s="1255" t="s">
        <v>471</v>
      </c>
      <c r="C37" s="1255" t="s">
        <v>472</v>
      </c>
      <c r="D37" s="1255" t="s">
        <v>473</v>
      </c>
      <c r="E37" s="1256" t="s">
        <v>17</v>
      </c>
      <c r="F37" s="1255" t="s">
        <v>386</v>
      </c>
      <c r="G37" s="1254" t="s">
        <v>16</v>
      </c>
      <c r="H37" s="1254">
        <v>14</v>
      </c>
      <c r="I37" s="1254">
        <v>25</v>
      </c>
      <c r="J37" s="1254">
        <v>10</v>
      </c>
      <c r="K37" s="1254">
        <v>10</v>
      </c>
      <c r="L37" s="1254">
        <v>0</v>
      </c>
      <c r="M37" s="1254">
        <f t="shared" si="1"/>
        <v>59</v>
      </c>
      <c r="N37" s="807" t="str">
        <f t="shared" si="0"/>
        <v>Trung bình</v>
      </c>
      <c r="O37" s="1254"/>
      <c r="P37" s="247"/>
      <c r="Q37" s="240"/>
    </row>
    <row r="38" spans="1:17" ht="24">
      <c r="A38" s="1254">
        <v>28</v>
      </c>
      <c r="B38" s="1255" t="s">
        <v>474</v>
      </c>
      <c r="C38" s="1255" t="s">
        <v>475</v>
      </c>
      <c r="D38" s="1255" t="s">
        <v>186</v>
      </c>
      <c r="E38" s="1256" t="s">
        <v>17</v>
      </c>
      <c r="F38" s="1255" t="s">
        <v>79</v>
      </c>
      <c r="G38" s="1254" t="s">
        <v>16</v>
      </c>
      <c r="H38" s="1254">
        <v>20</v>
      </c>
      <c r="I38" s="1254">
        <v>22</v>
      </c>
      <c r="J38" s="1254">
        <v>10</v>
      </c>
      <c r="K38" s="1254">
        <v>12</v>
      </c>
      <c r="L38" s="1254">
        <v>0</v>
      </c>
      <c r="M38" s="1254">
        <f t="shared" si="1"/>
        <v>64</v>
      </c>
      <c r="N38" s="807" t="str">
        <f t="shared" si="0"/>
        <v>Trung bình</v>
      </c>
      <c r="O38" s="1254"/>
      <c r="P38" s="1259" t="s">
        <v>1912</v>
      </c>
      <c r="Q38" s="1257" t="s">
        <v>476</v>
      </c>
    </row>
    <row r="39" spans="1:17" ht="14.25" customHeight="1">
      <c r="A39" s="1254">
        <v>29</v>
      </c>
      <c r="B39" s="1255" t="s">
        <v>477</v>
      </c>
      <c r="C39" s="1255" t="s">
        <v>424</v>
      </c>
      <c r="D39" s="1255" t="s">
        <v>186</v>
      </c>
      <c r="E39" s="1256" t="s">
        <v>17</v>
      </c>
      <c r="F39" s="1255" t="s">
        <v>478</v>
      </c>
      <c r="G39" s="1254" t="s">
        <v>16</v>
      </c>
      <c r="H39" s="1254">
        <v>12</v>
      </c>
      <c r="I39" s="1254">
        <v>25</v>
      </c>
      <c r="J39" s="1254">
        <v>10</v>
      </c>
      <c r="K39" s="1254">
        <v>10</v>
      </c>
      <c r="L39" s="1254">
        <v>0</v>
      </c>
      <c r="M39" s="1254">
        <f t="shared" si="1"/>
        <v>57</v>
      </c>
      <c r="N39" s="807" t="str">
        <f t="shared" si="0"/>
        <v>Trung bình</v>
      </c>
      <c r="O39" s="1254"/>
      <c r="P39" s="247"/>
      <c r="Q39" s="240"/>
    </row>
    <row r="40" spans="1:17" s="242" customFormat="1" ht="24">
      <c r="A40" s="1254">
        <v>30</v>
      </c>
      <c r="B40" s="1261" t="s">
        <v>480</v>
      </c>
      <c r="C40" s="1261" t="s">
        <v>481</v>
      </c>
      <c r="D40" s="1261" t="s">
        <v>17</v>
      </c>
      <c r="E40" s="1262" t="s">
        <v>17</v>
      </c>
      <c r="F40" s="1261" t="s">
        <v>79</v>
      </c>
      <c r="G40" s="1260" t="s">
        <v>16</v>
      </c>
      <c r="H40" s="1260">
        <v>20</v>
      </c>
      <c r="I40" s="1260">
        <v>22</v>
      </c>
      <c r="J40" s="1260">
        <v>12</v>
      </c>
      <c r="K40" s="1260">
        <v>25</v>
      </c>
      <c r="L40" s="1260">
        <v>0</v>
      </c>
      <c r="M40" s="1254">
        <f t="shared" si="1"/>
        <v>79</v>
      </c>
      <c r="N40" s="807" t="str">
        <f t="shared" si="0"/>
        <v>Khá</v>
      </c>
      <c r="O40" s="1260"/>
      <c r="P40" s="1263" t="s">
        <v>1912</v>
      </c>
      <c r="Q40" s="241" t="s">
        <v>482</v>
      </c>
    </row>
    <row r="41" spans="1:17">
      <c r="A41" s="1254">
        <v>31</v>
      </c>
      <c r="B41" s="1255" t="s">
        <v>483</v>
      </c>
      <c r="C41" s="1255" t="s">
        <v>484</v>
      </c>
      <c r="D41" s="1255" t="s">
        <v>485</v>
      </c>
      <c r="E41" s="1256" t="s">
        <v>17</v>
      </c>
      <c r="F41" s="1255" t="s">
        <v>386</v>
      </c>
      <c r="G41" s="1254" t="s">
        <v>16</v>
      </c>
      <c r="H41" s="1254">
        <v>20</v>
      </c>
      <c r="I41" s="1254">
        <v>25</v>
      </c>
      <c r="J41" s="1254">
        <v>10</v>
      </c>
      <c r="K41" s="1254">
        <v>21</v>
      </c>
      <c r="L41" s="1254">
        <v>0</v>
      </c>
      <c r="M41" s="1254">
        <f t="shared" si="1"/>
        <v>76</v>
      </c>
      <c r="N41" s="807" t="str">
        <f t="shared" si="0"/>
        <v>Khá</v>
      </c>
      <c r="O41" s="1254"/>
      <c r="P41" s="247"/>
      <c r="Q41" s="1257" t="s">
        <v>486</v>
      </c>
    </row>
    <row r="42" spans="1:17" ht="24">
      <c r="A42" s="1254">
        <v>32</v>
      </c>
      <c r="B42" s="1255" t="s">
        <v>487</v>
      </c>
      <c r="C42" s="1255" t="s">
        <v>488</v>
      </c>
      <c r="D42" s="1255" t="s">
        <v>485</v>
      </c>
      <c r="E42" s="1256" t="s">
        <v>17</v>
      </c>
      <c r="F42" s="1255" t="s">
        <v>79</v>
      </c>
      <c r="G42" s="1254" t="s">
        <v>16</v>
      </c>
      <c r="H42" s="1254">
        <v>20</v>
      </c>
      <c r="I42" s="1254">
        <v>25</v>
      </c>
      <c r="J42" s="1254">
        <v>12</v>
      </c>
      <c r="K42" s="1254">
        <v>15</v>
      </c>
      <c r="L42" s="1254">
        <v>0</v>
      </c>
      <c r="M42" s="1254">
        <f t="shared" si="1"/>
        <v>72</v>
      </c>
      <c r="N42" s="807" t="str">
        <f t="shared" si="0"/>
        <v>Khá</v>
      </c>
      <c r="O42" s="1254"/>
      <c r="P42" s="247"/>
      <c r="Q42" s="1257" t="s">
        <v>486</v>
      </c>
    </row>
    <row r="43" spans="1:17" ht="24">
      <c r="A43" s="1254">
        <v>33</v>
      </c>
      <c r="B43" s="1255" t="s">
        <v>489</v>
      </c>
      <c r="C43" s="1255" t="s">
        <v>490</v>
      </c>
      <c r="D43" s="1255" t="s">
        <v>41</v>
      </c>
      <c r="E43" s="1256" t="s">
        <v>17</v>
      </c>
      <c r="F43" s="1255" t="s">
        <v>79</v>
      </c>
      <c r="G43" s="1254" t="s">
        <v>16</v>
      </c>
      <c r="H43" s="1254">
        <v>20</v>
      </c>
      <c r="I43" s="1254">
        <v>25</v>
      </c>
      <c r="J43" s="1254">
        <v>10</v>
      </c>
      <c r="K43" s="1254">
        <v>18</v>
      </c>
      <c r="L43" s="1254">
        <v>0</v>
      </c>
      <c r="M43" s="1254">
        <f t="shared" si="1"/>
        <v>73</v>
      </c>
      <c r="N43" s="807" t="str">
        <f t="shared" si="0"/>
        <v>Khá</v>
      </c>
      <c r="O43" s="1254"/>
      <c r="P43" s="247"/>
      <c r="Q43" s="1257" t="s">
        <v>491</v>
      </c>
    </row>
    <row r="44" spans="1:17" s="242" customFormat="1" ht="24">
      <c r="A44" s="1260">
        <v>34</v>
      </c>
      <c r="B44" s="1261" t="s">
        <v>492</v>
      </c>
      <c r="C44" s="1261" t="s">
        <v>493</v>
      </c>
      <c r="D44" s="1261" t="s">
        <v>41</v>
      </c>
      <c r="E44" s="1262" t="s">
        <v>17</v>
      </c>
      <c r="F44" s="1261" t="s">
        <v>79</v>
      </c>
      <c r="G44" s="1260" t="s">
        <v>16</v>
      </c>
      <c r="H44" s="1260">
        <v>20</v>
      </c>
      <c r="I44" s="1260">
        <v>25</v>
      </c>
      <c r="J44" s="1260">
        <v>12</v>
      </c>
      <c r="K44" s="1260">
        <v>25</v>
      </c>
      <c r="L44" s="1260">
        <v>10</v>
      </c>
      <c r="M44" s="1260">
        <f t="shared" si="1"/>
        <v>92</v>
      </c>
      <c r="N44" s="829" t="str">
        <f t="shared" si="0"/>
        <v>Xuất sắc</v>
      </c>
      <c r="O44" s="1260"/>
      <c r="P44" s="1263"/>
      <c r="Q44" s="241" t="s">
        <v>494</v>
      </c>
    </row>
    <row r="45" spans="1:17" s="245" customFormat="1" ht="24">
      <c r="A45" s="1254">
        <v>35</v>
      </c>
      <c r="B45" s="1255" t="s">
        <v>495</v>
      </c>
      <c r="C45" s="1255" t="s">
        <v>496</v>
      </c>
      <c r="D45" s="1255" t="s">
        <v>497</v>
      </c>
      <c r="E45" s="1256" t="s">
        <v>15</v>
      </c>
      <c r="F45" s="1255" t="s">
        <v>79</v>
      </c>
      <c r="G45" s="1254" t="s">
        <v>16</v>
      </c>
      <c r="H45" s="1254">
        <v>20</v>
      </c>
      <c r="I45" s="1254">
        <v>25</v>
      </c>
      <c r="J45" s="1254">
        <v>14</v>
      </c>
      <c r="K45" s="1254">
        <v>13</v>
      </c>
      <c r="L45" s="1254">
        <v>0</v>
      </c>
      <c r="M45" s="1254">
        <f t="shared" si="1"/>
        <v>72</v>
      </c>
      <c r="N45" s="807" t="str">
        <f t="shared" si="0"/>
        <v>Khá</v>
      </c>
      <c r="O45" s="1254"/>
      <c r="P45" s="247"/>
      <c r="Q45" s="1257" t="s">
        <v>491</v>
      </c>
    </row>
    <row r="46" spans="1:17" s="242" customFormat="1">
      <c r="A46" s="1254">
        <v>36</v>
      </c>
      <c r="B46" s="1261" t="s">
        <v>498</v>
      </c>
      <c r="C46" s="1261" t="s">
        <v>499</v>
      </c>
      <c r="D46" s="1261" t="s">
        <v>500</v>
      </c>
      <c r="E46" s="1262" t="s">
        <v>17</v>
      </c>
      <c r="F46" s="1261" t="s">
        <v>386</v>
      </c>
      <c r="G46" s="1260" t="s">
        <v>16</v>
      </c>
      <c r="H46" s="1260">
        <v>20</v>
      </c>
      <c r="I46" s="1260">
        <v>22</v>
      </c>
      <c r="J46" s="1260">
        <v>12</v>
      </c>
      <c r="K46" s="1260">
        <v>21</v>
      </c>
      <c r="L46" s="1260">
        <v>0</v>
      </c>
      <c r="M46" s="1260">
        <f t="shared" si="1"/>
        <v>75</v>
      </c>
      <c r="N46" s="807" t="str">
        <f t="shared" si="0"/>
        <v>Khá</v>
      </c>
      <c r="O46" s="1260"/>
      <c r="P46" s="1263"/>
      <c r="Q46" s="241" t="s">
        <v>501</v>
      </c>
    </row>
    <row r="47" spans="1:17">
      <c r="A47" s="1254">
        <v>37</v>
      </c>
      <c r="B47" s="1255" t="s">
        <v>502</v>
      </c>
      <c r="C47" s="1255" t="s">
        <v>503</v>
      </c>
      <c r="D47" s="1255" t="s">
        <v>308</v>
      </c>
      <c r="E47" s="1256" t="s">
        <v>17</v>
      </c>
      <c r="F47" s="1255" t="s">
        <v>78</v>
      </c>
      <c r="G47" s="1254" t="s">
        <v>16</v>
      </c>
      <c r="H47" s="1254">
        <v>14</v>
      </c>
      <c r="I47" s="1254">
        <v>25</v>
      </c>
      <c r="J47" s="1254">
        <v>18</v>
      </c>
      <c r="K47" s="1254">
        <v>13</v>
      </c>
      <c r="L47" s="1254">
        <v>0</v>
      </c>
      <c r="M47" s="1254">
        <f t="shared" si="1"/>
        <v>70</v>
      </c>
      <c r="N47" s="807" t="str">
        <f t="shared" si="0"/>
        <v>Khá</v>
      </c>
      <c r="O47" s="1254"/>
      <c r="P47" s="247"/>
      <c r="Q47" s="1257" t="s">
        <v>491</v>
      </c>
    </row>
    <row r="48" spans="1:17" ht="14.25" customHeight="1">
      <c r="A48" s="1254">
        <v>38</v>
      </c>
      <c r="B48" s="1255" t="s">
        <v>504</v>
      </c>
      <c r="C48" s="1255" t="s">
        <v>505</v>
      </c>
      <c r="D48" s="1255" t="s">
        <v>506</v>
      </c>
      <c r="E48" s="1256" t="s">
        <v>15</v>
      </c>
      <c r="F48" s="1255" t="s">
        <v>79</v>
      </c>
      <c r="G48" s="1254" t="s">
        <v>16</v>
      </c>
      <c r="H48" s="1254">
        <v>16</v>
      </c>
      <c r="I48" s="1254">
        <v>25</v>
      </c>
      <c r="J48" s="1254">
        <v>14</v>
      </c>
      <c r="K48" s="1254">
        <v>23</v>
      </c>
      <c r="L48" s="1254">
        <v>8</v>
      </c>
      <c r="M48" s="1254">
        <f t="shared" si="1"/>
        <v>86</v>
      </c>
      <c r="N48" s="807" t="str">
        <f t="shared" si="0"/>
        <v>Tốt</v>
      </c>
      <c r="O48" s="1254" t="s">
        <v>425</v>
      </c>
      <c r="P48" s="1259" t="s">
        <v>1912</v>
      </c>
      <c r="Q48" s="1257" t="s">
        <v>507</v>
      </c>
    </row>
    <row r="49" spans="1:17" ht="24">
      <c r="A49" s="1254">
        <v>39</v>
      </c>
      <c r="B49" s="1255" t="s">
        <v>508</v>
      </c>
      <c r="C49" s="1255" t="s">
        <v>509</v>
      </c>
      <c r="D49" s="1255" t="s">
        <v>225</v>
      </c>
      <c r="E49" s="1256" t="s">
        <v>15</v>
      </c>
      <c r="F49" s="1255" t="s">
        <v>79</v>
      </c>
      <c r="G49" s="1254" t="s">
        <v>16</v>
      </c>
      <c r="H49" s="1254"/>
      <c r="I49" s="1254"/>
      <c r="J49" s="1254"/>
      <c r="K49" s="1254"/>
      <c r="L49" s="1254"/>
      <c r="M49" s="1254">
        <f t="shared" si="1"/>
        <v>0</v>
      </c>
      <c r="N49" s="807" t="str">
        <f t="shared" si="0"/>
        <v>Kém</v>
      </c>
      <c r="O49" s="1258" t="s">
        <v>391</v>
      </c>
      <c r="P49" s="1259"/>
      <c r="Q49" s="240"/>
    </row>
    <row r="50" spans="1:17">
      <c r="A50" s="1254">
        <v>40</v>
      </c>
      <c r="B50" s="1255" t="s">
        <v>510</v>
      </c>
      <c r="C50" s="1255" t="s">
        <v>511</v>
      </c>
      <c r="D50" s="1255" t="s">
        <v>24</v>
      </c>
      <c r="E50" s="1256" t="s">
        <v>17</v>
      </c>
      <c r="F50" s="1255" t="s">
        <v>386</v>
      </c>
      <c r="G50" s="1254" t="s">
        <v>16</v>
      </c>
      <c r="H50" s="1254">
        <v>20</v>
      </c>
      <c r="I50" s="1254">
        <v>22</v>
      </c>
      <c r="J50" s="1254">
        <v>7</v>
      </c>
      <c r="K50" s="1254">
        <v>13</v>
      </c>
      <c r="L50" s="1254">
        <v>7</v>
      </c>
      <c r="M50" s="1254">
        <f t="shared" si="1"/>
        <v>69</v>
      </c>
      <c r="N50" s="807" t="str">
        <f t="shared" si="0"/>
        <v>Khá</v>
      </c>
      <c r="O50" s="1258" t="s">
        <v>512</v>
      </c>
      <c r="P50" s="1259"/>
      <c r="Q50" s="240"/>
    </row>
    <row r="51" spans="1:17">
      <c r="A51" s="1254">
        <v>41</v>
      </c>
      <c r="B51" s="1255" t="s">
        <v>513</v>
      </c>
      <c r="C51" s="1255" t="s">
        <v>514</v>
      </c>
      <c r="D51" s="1255" t="s">
        <v>515</v>
      </c>
      <c r="E51" s="1256" t="s">
        <v>17</v>
      </c>
      <c r="F51" s="1255" t="s">
        <v>386</v>
      </c>
      <c r="G51" s="1254" t="s">
        <v>16</v>
      </c>
      <c r="H51" s="1254">
        <v>20</v>
      </c>
      <c r="I51" s="1254">
        <v>22</v>
      </c>
      <c r="J51" s="1254">
        <v>12</v>
      </c>
      <c r="K51" s="1254">
        <v>22</v>
      </c>
      <c r="L51" s="1254">
        <v>0</v>
      </c>
      <c r="M51" s="1254">
        <f t="shared" si="1"/>
        <v>76</v>
      </c>
      <c r="N51" s="807" t="str">
        <f t="shared" si="0"/>
        <v>Khá</v>
      </c>
      <c r="O51" s="1254"/>
      <c r="P51" s="247"/>
      <c r="Q51" s="1257" t="s">
        <v>516</v>
      </c>
    </row>
    <row r="52" spans="1:17" s="242" customFormat="1">
      <c r="A52" s="1260">
        <v>42</v>
      </c>
      <c r="B52" s="1261" t="s">
        <v>517</v>
      </c>
      <c r="C52" s="1261" t="s">
        <v>518</v>
      </c>
      <c r="D52" s="1261" t="s">
        <v>519</v>
      </c>
      <c r="E52" s="1262" t="s">
        <v>17</v>
      </c>
      <c r="F52" s="1261" t="s">
        <v>386</v>
      </c>
      <c r="G52" s="1260" t="s">
        <v>350</v>
      </c>
      <c r="H52" s="1260">
        <v>20</v>
      </c>
      <c r="I52" s="1260">
        <v>25</v>
      </c>
      <c r="J52" s="1260">
        <v>20</v>
      </c>
      <c r="K52" s="1260">
        <v>19</v>
      </c>
      <c r="L52" s="1260">
        <v>10</v>
      </c>
      <c r="M52" s="1260">
        <f t="shared" si="1"/>
        <v>94</v>
      </c>
      <c r="N52" s="829" t="str">
        <f t="shared" si="0"/>
        <v>Xuất sắc</v>
      </c>
      <c r="O52" s="1260"/>
      <c r="P52" s="1263" t="s">
        <v>1912</v>
      </c>
      <c r="Q52" s="241" t="s">
        <v>520</v>
      </c>
    </row>
    <row r="53" spans="1:17" s="242" customFormat="1" ht="24">
      <c r="A53" s="1260">
        <v>43</v>
      </c>
      <c r="B53" s="1261" t="s">
        <v>521</v>
      </c>
      <c r="C53" s="1261" t="s">
        <v>522</v>
      </c>
      <c r="D53" s="1261" t="s">
        <v>523</v>
      </c>
      <c r="E53" s="1262" t="s">
        <v>17</v>
      </c>
      <c r="F53" s="1261" t="s">
        <v>79</v>
      </c>
      <c r="G53" s="1260" t="s">
        <v>164</v>
      </c>
      <c r="H53" s="1260">
        <v>20</v>
      </c>
      <c r="I53" s="1260">
        <v>25</v>
      </c>
      <c r="J53" s="1260">
        <v>16</v>
      </c>
      <c r="K53" s="1260">
        <v>25</v>
      </c>
      <c r="L53" s="1260">
        <v>10</v>
      </c>
      <c r="M53" s="1260">
        <f t="shared" si="1"/>
        <v>96</v>
      </c>
      <c r="N53" s="829" t="str">
        <f t="shared" si="0"/>
        <v>Xuất sắc</v>
      </c>
      <c r="O53" s="1260"/>
      <c r="P53" s="1263"/>
      <c r="Q53" s="241" t="s">
        <v>524</v>
      </c>
    </row>
    <row r="54" spans="1:17" ht="24">
      <c r="A54" s="1254">
        <v>44</v>
      </c>
      <c r="B54" s="1255" t="s">
        <v>525</v>
      </c>
      <c r="C54" s="1255" t="s">
        <v>526</v>
      </c>
      <c r="D54" s="1255" t="s">
        <v>323</v>
      </c>
      <c r="E54" s="1256" t="s">
        <v>15</v>
      </c>
      <c r="F54" s="1255" t="s">
        <v>79</v>
      </c>
      <c r="G54" s="1254" t="s">
        <v>16</v>
      </c>
      <c r="H54" s="1254">
        <v>20</v>
      </c>
      <c r="I54" s="1254">
        <v>22</v>
      </c>
      <c r="J54" s="1254">
        <v>10</v>
      </c>
      <c r="K54" s="1254">
        <v>19</v>
      </c>
      <c r="L54" s="1254">
        <v>0</v>
      </c>
      <c r="M54" s="1254">
        <f t="shared" si="1"/>
        <v>71</v>
      </c>
      <c r="N54" s="807" t="str">
        <f t="shared" si="0"/>
        <v>Khá</v>
      </c>
      <c r="O54" s="1254"/>
      <c r="P54" s="1259" t="s">
        <v>1912</v>
      </c>
      <c r="Q54" s="1257" t="s">
        <v>527</v>
      </c>
    </row>
    <row r="55" spans="1:17">
      <c r="A55" s="1254">
        <v>45</v>
      </c>
      <c r="B55" s="1255" t="s">
        <v>528</v>
      </c>
      <c r="C55" s="1255" t="s">
        <v>192</v>
      </c>
      <c r="D55" s="1255" t="s">
        <v>242</v>
      </c>
      <c r="E55" s="1256" t="s">
        <v>17</v>
      </c>
      <c r="F55" s="1255" t="s">
        <v>386</v>
      </c>
      <c r="G55" s="1254" t="s">
        <v>16</v>
      </c>
      <c r="H55" s="1254"/>
      <c r="I55" s="1254"/>
      <c r="J55" s="1254"/>
      <c r="K55" s="1254"/>
      <c r="L55" s="1254"/>
      <c r="M55" s="1254">
        <f t="shared" si="1"/>
        <v>0</v>
      </c>
      <c r="N55" s="807" t="str">
        <f t="shared" si="0"/>
        <v>Kém</v>
      </c>
      <c r="O55" s="1258" t="s">
        <v>391</v>
      </c>
      <c r="P55" s="1259"/>
      <c r="Q55" s="240" t="s">
        <v>36</v>
      </c>
    </row>
    <row r="56" spans="1:17" s="242" customFormat="1">
      <c r="A56" s="1254">
        <v>46</v>
      </c>
      <c r="B56" s="1261" t="s">
        <v>529</v>
      </c>
      <c r="C56" s="1261" t="s">
        <v>530</v>
      </c>
      <c r="D56" s="1261" t="s">
        <v>531</v>
      </c>
      <c r="E56" s="1262" t="s">
        <v>15</v>
      </c>
      <c r="F56" s="1261" t="s">
        <v>386</v>
      </c>
      <c r="G56" s="1260" t="s">
        <v>164</v>
      </c>
      <c r="H56" s="1260">
        <v>20</v>
      </c>
      <c r="I56" s="1260">
        <v>22</v>
      </c>
      <c r="J56" s="1260">
        <v>16</v>
      </c>
      <c r="K56" s="1260">
        <v>25</v>
      </c>
      <c r="L56" s="1260">
        <v>0</v>
      </c>
      <c r="M56" s="1260">
        <f t="shared" si="1"/>
        <v>83</v>
      </c>
      <c r="N56" s="807" t="str">
        <f t="shared" si="0"/>
        <v>Tốt</v>
      </c>
      <c r="O56" s="1260"/>
      <c r="P56" s="1263"/>
      <c r="Q56" s="241" t="s">
        <v>527</v>
      </c>
    </row>
    <row r="57" spans="1:17">
      <c r="A57" s="1254">
        <v>47</v>
      </c>
      <c r="B57" s="1255" t="s">
        <v>532</v>
      </c>
      <c r="C57" s="1255" t="s">
        <v>533</v>
      </c>
      <c r="D57" s="1255" t="s">
        <v>534</v>
      </c>
      <c r="E57" s="1256" t="s">
        <v>17</v>
      </c>
      <c r="F57" s="1255" t="s">
        <v>386</v>
      </c>
      <c r="G57" s="1254" t="s">
        <v>350</v>
      </c>
      <c r="H57" s="1254">
        <v>16</v>
      </c>
      <c r="I57" s="1254">
        <v>25</v>
      </c>
      <c r="J57" s="1254">
        <v>14</v>
      </c>
      <c r="K57" s="1254">
        <v>18</v>
      </c>
      <c r="L57" s="1254">
        <v>5</v>
      </c>
      <c r="M57" s="1254">
        <f t="shared" si="1"/>
        <v>78</v>
      </c>
      <c r="N57" s="807" t="str">
        <f t="shared" si="0"/>
        <v>Khá</v>
      </c>
      <c r="O57" s="1254"/>
      <c r="P57" s="247"/>
      <c r="Q57" s="1257" t="s">
        <v>535</v>
      </c>
    </row>
    <row r="58" spans="1:17">
      <c r="A58" s="1254">
        <v>48</v>
      </c>
      <c r="B58" s="1255" t="s">
        <v>536</v>
      </c>
      <c r="C58" s="1255" t="s">
        <v>537</v>
      </c>
      <c r="D58" s="1255" t="s">
        <v>538</v>
      </c>
      <c r="E58" s="1256" t="s">
        <v>15</v>
      </c>
      <c r="F58" s="1255" t="s">
        <v>386</v>
      </c>
      <c r="G58" s="1254" t="s">
        <v>16</v>
      </c>
      <c r="H58" s="1254">
        <v>18</v>
      </c>
      <c r="I58" s="1254">
        <v>22</v>
      </c>
      <c r="J58" s="1254">
        <v>12</v>
      </c>
      <c r="K58" s="1254">
        <v>19</v>
      </c>
      <c r="L58" s="1254">
        <v>2</v>
      </c>
      <c r="M58" s="1254">
        <f t="shared" si="1"/>
        <v>73</v>
      </c>
      <c r="N58" s="807" t="str">
        <f t="shared" si="0"/>
        <v>Khá</v>
      </c>
      <c r="O58" s="1254"/>
      <c r="P58" s="1259" t="s">
        <v>1912</v>
      </c>
      <c r="Q58" s="1257" t="s">
        <v>539</v>
      </c>
    </row>
    <row r="59" spans="1:17" ht="24">
      <c r="A59" s="1254">
        <v>49</v>
      </c>
      <c r="B59" s="1255" t="s">
        <v>540</v>
      </c>
      <c r="C59" s="1255" t="s">
        <v>541</v>
      </c>
      <c r="D59" s="1255" t="s">
        <v>542</v>
      </c>
      <c r="E59" s="1256" t="s">
        <v>17</v>
      </c>
      <c r="F59" s="1255" t="s">
        <v>79</v>
      </c>
      <c r="G59" s="1254" t="s">
        <v>16</v>
      </c>
      <c r="H59" s="1254">
        <v>16</v>
      </c>
      <c r="I59" s="1254">
        <v>25</v>
      </c>
      <c r="J59" s="1254">
        <v>14</v>
      </c>
      <c r="K59" s="1254">
        <v>19</v>
      </c>
      <c r="L59" s="1254">
        <v>5</v>
      </c>
      <c r="M59" s="1254">
        <f t="shared" si="1"/>
        <v>79</v>
      </c>
      <c r="N59" s="807" t="str">
        <f t="shared" si="0"/>
        <v>Khá</v>
      </c>
      <c r="O59" s="1254"/>
      <c r="P59" s="1259" t="s">
        <v>1912</v>
      </c>
      <c r="Q59" s="1257" t="s">
        <v>543</v>
      </c>
    </row>
    <row r="60" spans="1:17" ht="14.25" customHeight="1">
      <c r="A60" s="1254">
        <v>50</v>
      </c>
      <c r="B60" s="1255" t="s">
        <v>544</v>
      </c>
      <c r="C60" s="1255" t="s">
        <v>545</v>
      </c>
      <c r="D60" s="1255" t="s">
        <v>42</v>
      </c>
      <c r="E60" s="1256" t="s">
        <v>17</v>
      </c>
      <c r="F60" s="1255" t="s">
        <v>79</v>
      </c>
      <c r="G60" s="1254" t="s">
        <v>16</v>
      </c>
      <c r="H60" s="1254">
        <v>0</v>
      </c>
      <c r="I60" s="1254">
        <v>0</v>
      </c>
      <c r="J60" s="1254">
        <v>0</v>
      </c>
      <c r="K60" s="1254">
        <v>0</v>
      </c>
      <c r="L60" s="1254">
        <v>0</v>
      </c>
      <c r="M60" s="1254">
        <f t="shared" si="1"/>
        <v>0</v>
      </c>
      <c r="N60" s="807" t="str">
        <f t="shared" si="0"/>
        <v>Kém</v>
      </c>
      <c r="O60" s="1258" t="s">
        <v>512</v>
      </c>
      <c r="P60" s="1259"/>
      <c r="Q60" s="240"/>
    </row>
    <row r="61" spans="1:17" ht="14.25" customHeight="1">
      <c r="A61" s="1254">
        <v>51</v>
      </c>
      <c r="B61" s="1255" t="s">
        <v>546</v>
      </c>
      <c r="C61" s="1255" t="s">
        <v>547</v>
      </c>
      <c r="D61" s="1255" t="s">
        <v>271</v>
      </c>
      <c r="E61" s="1256" t="s">
        <v>15</v>
      </c>
      <c r="F61" s="1255"/>
      <c r="G61" s="1254" t="s">
        <v>16</v>
      </c>
      <c r="H61" s="1254">
        <v>20</v>
      </c>
      <c r="I61" s="1254">
        <v>22</v>
      </c>
      <c r="J61" s="1254">
        <v>12</v>
      </c>
      <c r="K61" s="1254">
        <v>15</v>
      </c>
      <c r="L61" s="1254">
        <v>6</v>
      </c>
      <c r="M61" s="1254">
        <f t="shared" si="1"/>
        <v>75</v>
      </c>
      <c r="N61" s="807" t="str">
        <f t="shared" si="0"/>
        <v>Khá</v>
      </c>
      <c r="O61" s="1254"/>
      <c r="P61" s="1259" t="s">
        <v>1912</v>
      </c>
      <c r="Q61" s="1257" t="s">
        <v>548</v>
      </c>
    </row>
    <row r="62" spans="1:17" s="246" customFormat="1" ht="23.25" customHeight="1">
      <c r="A62" s="1258">
        <v>52</v>
      </c>
      <c r="B62" s="1268" t="s">
        <v>549</v>
      </c>
      <c r="C62" s="1268" t="s">
        <v>550</v>
      </c>
      <c r="D62" s="1268" t="s">
        <v>276</v>
      </c>
      <c r="E62" s="1269" t="s">
        <v>17</v>
      </c>
      <c r="F62" s="1268" t="s">
        <v>79</v>
      </c>
      <c r="G62" s="1258" t="s">
        <v>16</v>
      </c>
      <c r="H62" s="1258">
        <v>20</v>
      </c>
      <c r="I62" s="1258">
        <v>22</v>
      </c>
      <c r="J62" s="1258">
        <v>17</v>
      </c>
      <c r="K62" s="1258">
        <v>25</v>
      </c>
      <c r="L62" s="1258">
        <v>1</v>
      </c>
      <c r="M62" s="1258">
        <f t="shared" si="1"/>
        <v>85</v>
      </c>
      <c r="N62" s="807" t="str">
        <f t="shared" si="0"/>
        <v>Tốt</v>
      </c>
      <c r="O62" s="1258"/>
      <c r="P62" s="1259"/>
      <c r="Q62" s="1257" t="s">
        <v>551</v>
      </c>
    </row>
    <row r="63" spans="1:17">
      <c r="A63" s="1254">
        <v>53</v>
      </c>
      <c r="B63" s="1255" t="s">
        <v>552</v>
      </c>
      <c r="C63" s="1255" t="s">
        <v>553</v>
      </c>
      <c r="D63" s="1255" t="s">
        <v>276</v>
      </c>
      <c r="E63" s="1256" t="s">
        <v>17</v>
      </c>
      <c r="F63" s="1255" t="s">
        <v>386</v>
      </c>
      <c r="G63" s="1254" t="s">
        <v>16</v>
      </c>
      <c r="H63" s="1254">
        <v>20</v>
      </c>
      <c r="I63" s="1254">
        <v>25</v>
      </c>
      <c r="J63" s="1254">
        <v>10</v>
      </c>
      <c r="K63" s="1254">
        <v>11</v>
      </c>
      <c r="L63" s="1254">
        <v>0</v>
      </c>
      <c r="M63" s="1254">
        <f>SUM(H63:L63)</f>
        <v>66</v>
      </c>
      <c r="N63" s="807" t="str">
        <f t="shared" si="0"/>
        <v>Khá</v>
      </c>
      <c r="O63" s="1254"/>
      <c r="P63" s="247"/>
      <c r="Q63" s="1257" t="s">
        <v>554</v>
      </c>
    </row>
    <row r="64" spans="1:17">
      <c r="A64" s="1254">
        <v>54</v>
      </c>
      <c r="B64" s="1255" t="s">
        <v>555</v>
      </c>
      <c r="C64" s="1255" t="s">
        <v>556</v>
      </c>
      <c r="D64" s="1255" t="s">
        <v>276</v>
      </c>
      <c r="E64" s="1256" t="s">
        <v>17</v>
      </c>
      <c r="F64" s="1255" t="s">
        <v>386</v>
      </c>
      <c r="G64" s="1254" t="s">
        <v>16</v>
      </c>
      <c r="H64" s="1254">
        <v>20</v>
      </c>
      <c r="I64" s="1254">
        <v>25</v>
      </c>
      <c r="J64" s="1254">
        <v>10</v>
      </c>
      <c r="K64" s="1254">
        <v>21</v>
      </c>
      <c r="L64" s="1254">
        <v>3</v>
      </c>
      <c r="M64" s="1254">
        <f t="shared" si="1"/>
        <v>79</v>
      </c>
      <c r="N64" s="807" t="str">
        <f t="shared" si="0"/>
        <v>Khá</v>
      </c>
      <c r="O64" s="1254"/>
      <c r="P64" s="1259" t="s">
        <v>1912</v>
      </c>
      <c r="Q64" s="1257" t="s">
        <v>557</v>
      </c>
    </row>
    <row r="65" spans="1:17" s="242" customFormat="1" ht="24">
      <c r="A65" s="1254">
        <v>55</v>
      </c>
      <c r="B65" s="1261" t="s">
        <v>558</v>
      </c>
      <c r="C65" s="1261" t="s">
        <v>559</v>
      </c>
      <c r="D65" s="1261" t="s">
        <v>560</v>
      </c>
      <c r="E65" s="1262" t="s">
        <v>17</v>
      </c>
      <c r="F65" s="1261" t="s">
        <v>79</v>
      </c>
      <c r="G65" s="1260" t="s">
        <v>16</v>
      </c>
      <c r="H65" s="1260">
        <v>20</v>
      </c>
      <c r="I65" s="1260">
        <v>22</v>
      </c>
      <c r="J65" s="1260">
        <v>12</v>
      </c>
      <c r="K65" s="1260">
        <v>25</v>
      </c>
      <c r="L65" s="1260">
        <v>8</v>
      </c>
      <c r="M65" s="1260">
        <f t="shared" si="1"/>
        <v>87</v>
      </c>
      <c r="N65" s="807" t="str">
        <f t="shared" si="0"/>
        <v>Tốt</v>
      </c>
      <c r="O65" s="1260"/>
      <c r="P65" s="1263"/>
      <c r="Q65" s="241" t="s">
        <v>561</v>
      </c>
    </row>
    <row r="66" spans="1:17" ht="24">
      <c r="A66" s="1254">
        <v>56</v>
      </c>
      <c r="B66" s="1255" t="s">
        <v>562</v>
      </c>
      <c r="C66" s="1255" t="s">
        <v>563</v>
      </c>
      <c r="D66" s="1255" t="s">
        <v>560</v>
      </c>
      <c r="E66" s="1256" t="s">
        <v>17</v>
      </c>
      <c r="F66" s="1255" t="s">
        <v>79</v>
      </c>
      <c r="G66" s="1254" t="s">
        <v>16</v>
      </c>
      <c r="H66" s="1254">
        <v>16</v>
      </c>
      <c r="I66" s="1254">
        <v>25</v>
      </c>
      <c r="J66" s="1254">
        <v>10</v>
      </c>
      <c r="K66" s="1254">
        <v>15</v>
      </c>
      <c r="L66" s="1254">
        <v>0</v>
      </c>
      <c r="M66" s="1254">
        <f>SUM(H66:L66)</f>
        <v>66</v>
      </c>
      <c r="N66" s="807" t="str">
        <f t="shared" si="0"/>
        <v>Khá</v>
      </c>
      <c r="O66" s="1254"/>
      <c r="P66" s="247"/>
      <c r="Q66" s="1257" t="s">
        <v>564</v>
      </c>
    </row>
    <row r="67" spans="1:17" ht="14.25" customHeight="1">
      <c r="A67" s="1254">
        <v>57</v>
      </c>
      <c r="B67" s="1255" t="s">
        <v>565</v>
      </c>
      <c r="C67" s="1255" t="s">
        <v>566</v>
      </c>
      <c r="D67" s="1255" t="s">
        <v>32</v>
      </c>
      <c r="E67" s="1256" t="s">
        <v>15</v>
      </c>
      <c r="F67" s="1255" t="s">
        <v>79</v>
      </c>
      <c r="G67" s="1254" t="s">
        <v>16</v>
      </c>
      <c r="H67" s="1254">
        <v>20</v>
      </c>
      <c r="I67" s="1254">
        <v>25</v>
      </c>
      <c r="J67" s="1254">
        <v>10</v>
      </c>
      <c r="K67" s="1254">
        <v>18</v>
      </c>
      <c r="L67" s="1254">
        <v>0</v>
      </c>
      <c r="M67" s="1254">
        <f t="shared" si="1"/>
        <v>73</v>
      </c>
      <c r="N67" s="807" t="str">
        <f t="shared" si="0"/>
        <v>Khá</v>
      </c>
      <c r="O67" s="1254"/>
      <c r="P67" s="247"/>
      <c r="Q67" s="1257" t="s">
        <v>567</v>
      </c>
    </row>
    <row r="68" spans="1:17">
      <c r="A68" s="1254">
        <v>58</v>
      </c>
      <c r="B68" s="1255" t="s">
        <v>568</v>
      </c>
      <c r="C68" s="1255" t="s">
        <v>569</v>
      </c>
      <c r="D68" s="1255" t="s">
        <v>570</v>
      </c>
      <c r="E68" s="1256" t="s">
        <v>17</v>
      </c>
      <c r="F68" s="1255" t="s">
        <v>386</v>
      </c>
      <c r="G68" s="1254" t="s">
        <v>16</v>
      </c>
      <c r="H68" s="1254">
        <v>18</v>
      </c>
      <c r="I68" s="1254">
        <v>25</v>
      </c>
      <c r="J68" s="1254">
        <v>0</v>
      </c>
      <c r="K68" s="1254">
        <v>10</v>
      </c>
      <c r="L68" s="1254">
        <v>0</v>
      </c>
      <c r="M68" s="1254">
        <f t="shared" si="1"/>
        <v>53</v>
      </c>
      <c r="N68" s="807" t="str">
        <f t="shared" si="0"/>
        <v>Trung bình</v>
      </c>
      <c r="O68" s="1254"/>
      <c r="P68" s="247"/>
      <c r="Q68" s="1257" t="s">
        <v>571</v>
      </c>
    </row>
    <row r="69" spans="1:17">
      <c r="A69" s="1254">
        <v>59</v>
      </c>
      <c r="B69" s="1255" t="s">
        <v>572</v>
      </c>
      <c r="C69" s="1255" t="s">
        <v>573</v>
      </c>
      <c r="D69" s="1255" t="s">
        <v>574</v>
      </c>
      <c r="E69" s="1256" t="s">
        <v>15</v>
      </c>
      <c r="F69" s="1255" t="s">
        <v>386</v>
      </c>
      <c r="G69" s="1254" t="s">
        <v>16</v>
      </c>
      <c r="H69" s="1254">
        <v>20</v>
      </c>
      <c r="I69" s="1254">
        <v>22</v>
      </c>
      <c r="J69" s="1254">
        <v>12</v>
      </c>
      <c r="K69" s="1254">
        <v>23</v>
      </c>
      <c r="L69" s="1254">
        <v>0</v>
      </c>
      <c r="M69" s="1254">
        <f t="shared" si="1"/>
        <v>77</v>
      </c>
      <c r="N69" s="807" t="str">
        <f t="shared" si="0"/>
        <v>Khá</v>
      </c>
      <c r="O69" s="1254"/>
      <c r="P69" s="247"/>
      <c r="Q69" s="1257" t="s">
        <v>575</v>
      </c>
    </row>
    <row r="70" spans="1:17" ht="15.75">
      <c r="A70" s="247"/>
      <c r="B70" s="1424" t="s">
        <v>576</v>
      </c>
      <c r="C70" s="1424"/>
      <c r="D70" s="1424"/>
      <c r="E70" s="248"/>
      <c r="F70" s="248"/>
      <c r="G70" s="248"/>
      <c r="H70" s="249"/>
      <c r="I70" s="249"/>
      <c r="J70" s="249"/>
      <c r="K70" s="249"/>
      <c r="L70" s="249"/>
      <c r="M70" s="249"/>
      <c r="N70" s="249"/>
      <c r="O70" s="249"/>
      <c r="P70" s="249"/>
      <c r="Q70" s="240"/>
    </row>
    <row r="71" spans="1:17" ht="15.75">
      <c r="A71" s="247"/>
      <c r="B71" s="1424"/>
      <c r="C71" s="1424"/>
      <c r="D71" s="1424"/>
      <c r="E71" s="248"/>
      <c r="F71" s="248"/>
      <c r="G71" s="248"/>
      <c r="H71" s="248"/>
      <c r="I71" s="248"/>
      <c r="J71" s="248"/>
      <c r="K71" s="249"/>
      <c r="L71" s="249"/>
      <c r="M71" s="1425" t="s">
        <v>35</v>
      </c>
      <c r="N71" s="1425"/>
      <c r="O71" s="1425"/>
      <c r="P71" s="1224"/>
      <c r="Q71" s="240"/>
    </row>
    <row r="72" spans="1:17" ht="15.75">
      <c r="A72" s="247"/>
      <c r="B72" s="250"/>
      <c r="C72" s="250"/>
      <c r="D72" s="1425"/>
      <c r="E72" s="1425"/>
      <c r="F72" s="1425"/>
      <c r="G72" s="250"/>
      <c r="H72" s="250"/>
      <c r="I72" s="1425"/>
      <c r="J72" s="1425"/>
      <c r="K72" s="1425"/>
      <c r="L72" s="1425"/>
      <c r="M72" s="1426" t="s">
        <v>26</v>
      </c>
      <c r="N72" s="1426"/>
      <c r="O72" s="1426"/>
      <c r="P72" s="1225"/>
      <c r="Q72" s="240"/>
    </row>
    <row r="73" spans="1:17" ht="15.75">
      <c r="A73" s="251"/>
      <c r="B73" s="251"/>
      <c r="C73" s="251"/>
      <c r="D73" s="1422"/>
      <c r="E73" s="1422"/>
      <c r="F73" s="1422"/>
      <c r="G73" s="251"/>
      <c r="H73" s="251"/>
      <c r="I73" s="1422"/>
      <c r="J73" s="1422"/>
      <c r="K73" s="1422"/>
      <c r="L73" s="1422"/>
      <c r="M73" s="1423"/>
      <c r="N73" s="1423"/>
      <c r="O73" s="1423"/>
      <c r="P73" s="1222"/>
      <c r="Q73" s="252"/>
    </row>
  </sheetData>
  <mergeCells count="31">
    <mergeCell ref="D73:F73"/>
    <mergeCell ref="I73:L73"/>
    <mergeCell ref="M73:O73"/>
    <mergeCell ref="B70:D70"/>
    <mergeCell ref="B71:D71"/>
    <mergeCell ref="M71:O71"/>
    <mergeCell ref="D72:F72"/>
    <mergeCell ref="I72:L72"/>
    <mergeCell ref="M72:O72"/>
    <mergeCell ref="Q9:Q10"/>
    <mergeCell ref="A5:O5"/>
    <mergeCell ref="A6:N6"/>
    <mergeCell ref="A7:N7"/>
    <mergeCell ref="A8:N8"/>
    <mergeCell ref="A9:A10"/>
    <mergeCell ref="B9:B10"/>
    <mergeCell ref="C9:D10"/>
    <mergeCell ref="E9:E10"/>
    <mergeCell ref="F9:F10"/>
    <mergeCell ref="G9:G10"/>
    <mergeCell ref="H9:L9"/>
    <mergeCell ref="M9:M10"/>
    <mergeCell ref="N9:N10"/>
    <mergeCell ref="O9:O10"/>
    <mergeCell ref="P9:P10"/>
    <mergeCell ref="H4:O4"/>
    <mergeCell ref="K1:N1"/>
    <mergeCell ref="A2:E2"/>
    <mergeCell ref="H2:O2"/>
    <mergeCell ref="A3:E3"/>
    <mergeCell ref="H3:O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zoomScale="70" zoomScaleNormal="70" workbookViewId="0">
      <selection activeCell="J45" sqref="J45"/>
    </sheetView>
  </sheetViews>
  <sheetFormatPr defaultColWidth="9.140625" defaultRowHeight="15.75"/>
  <cols>
    <col min="1" max="1" width="5.140625" style="59" bestFit="1" customWidth="1"/>
    <col min="2" max="2" width="15.42578125" style="20" customWidth="1"/>
    <col min="3" max="3" width="23.28515625" style="20" customWidth="1"/>
    <col min="4" max="4" width="10.5703125" style="20" customWidth="1"/>
    <col min="5" max="5" width="6.42578125" style="59" bestFit="1" customWidth="1"/>
    <col min="6" max="6" width="14.7109375" style="59" customWidth="1"/>
    <col min="7" max="7" width="11.28515625" style="20" bestFit="1" customWidth="1"/>
    <col min="8" max="8" width="6.28515625" style="20" customWidth="1"/>
    <col min="9" max="9" width="7" style="20" customWidth="1"/>
    <col min="10" max="10" width="6.28515625" style="20" customWidth="1"/>
    <col min="11" max="11" width="6.5703125" style="20" customWidth="1"/>
    <col min="12" max="12" width="7.28515625" style="20" customWidth="1"/>
    <col min="13" max="13" width="7.5703125" style="20" bestFit="1" customWidth="1"/>
    <col min="14" max="14" width="14.140625" style="20" customWidth="1"/>
    <col min="15" max="15" width="20.28515625" style="20" customWidth="1"/>
    <col min="16" max="16" width="71.28515625" style="20" customWidth="1"/>
    <col min="17" max="16384" width="9.140625" style="20"/>
  </cols>
  <sheetData>
    <row r="1" spans="1:16">
      <c r="G1" s="442"/>
      <c r="K1" s="1403"/>
      <c r="L1" s="1403"/>
      <c r="M1" s="1403"/>
      <c r="N1" s="1403"/>
    </row>
    <row r="2" spans="1:16" s="24" customFormat="1">
      <c r="A2" s="1402" t="s">
        <v>18</v>
      </c>
      <c r="B2" s="1402"/>
      <c r="C2" s="1402"/>
      <c r="D2" s="1402"/>
      <c r="E2" s="1402"/>
      <c r="F2" s="59"/>
      <c r="G2" s="445"/>
      <c r="H2" s="1401" t="s">
        <v>19</v>
      </c>
      <c r="I2" s="1401"/>
      <c r="J2" s="1401"/>
      <c r="K2" s="1401"/>
      <c r="L2" s="1401"/>
      <c r="M2" s="1401"/>
      <c r="N2" s="1401"/>
      <c r="O2" s="1401"/>
    </row>
    <row r="3" spans="1:16">
      <c r="A3" s="1401" t="s">
        <v>20</v>
      </c>
      <c r="B3" s="1401"/>
      <c r="C3" s="1401"/>
      <c r="D3" s="1401"/>
      <c r="E3" s="1401"/>
      <c r="G3" s="442"/>
      <c r="H3" s="1401" t="s">
        <v>21</v>
      </c>
      <c r="I3" s="1401"/>
      <c r="J3" s="1401"/>
      <c r="K3" s="1401"/>
      <c r="L3" s="1401"/>
      <c r="M3" s="1401"/>
      <c r="N3" s="1401"/>
      <c r="O3" s="1401"/>
    </row>
    <row r="4" spans="1:16">
      <c r="G4" s="442"/>
      <c r="H4" s="1403" t="s">
        <v>110</v>
      </c>
      <c r="I4" s="1403"/>
      <c r="J4" s="1403"/>
      <c r="K4" s="1403"/>
      <c r="L4" s="1403"/>
      <c r="M4" s="1403"/>
      <c r="N4" s="1403"/>
      <c r="O4" s="1403"/>
    </row>
    <row r="5" spans="1:16">
      <c r="A5" s="1401" t="s">
        <v>0</v>
      </c>
      <c r="B5" s="1401"/>
      <c r="C5" s="1401"/>
      <c r="D5" s="1401"/>
      <c r="E5" s="1401"/>
      <c r="F5" s="1401"/>
      <c r="G5" s="1401"/>
      <c r="H5" s="1401"/>
      <c r="I5" s="1401"/>
      <c r="J5" s="1401"/>
      <c r="K5" s="1401"/>
      <c r="L5" s="1401"/>
      <c r="M5" s="1401"/>
      <c r="N5" s="1401"/>
      <c r="O5" s="1401"/>
      <c r="P5" s="59"/>
    </row>
    <row r="6" spans="1:16">
      <c r="A6" s="1404" t="s">
        <v>380</v>
      </c>
      <c r="B6" s="1404"/>
      <c r="C6" s="1404"/>
      <c r="D6" s="1404"/>
      <c r="E6" s="1404"/>
      <c r="F6" s="1404"/>
      <c r="G6" s="1404"/>
      <c r="H6" s="1404"/>
      <c r="I6" s="1404"/>
      <c r="J6" s="1404"/>
      <c r="K6" s="1404"/>
      <c r="L6" s="1404"/>
      <c r="M6" s="1404"/>
      <c r="N6" s="1404"/>
      <c r="O6" s="9"/>
      <c r="P6" s="59"/>
    </row>
    <row r="7" spans="1:16">
      <c r="A7" s="1404" t="s">
        <v>1099</v>
      </c>
      <c r="B7" s="1404"/>
      <c r="C7" s="1404"/>
      <c r="D7" s="1404"/>
      <c r="E7" s="1404"/>
      <c r="F7" s="1404"/>
      <c r="G7" s="1404"/>
      <c r="H7" s="1404"/>
      <c r="I7" s="1404"/>
      <c r="J7" s="1404"/>
      <c r="K7" s="1404"/>
      <c r="L7" s="1404"/>
      <c r="M7" s="1404"/>
      <c r="N7" s="1404"/>
      <c r="O7" s="333"/>
      <c r="P7" s="59"/>
    </row>
    <row r="8" spans="1:16">
      <c r="A8" s="1404" t="s">
        <v>1100</v>
      </c>
      <c r="B8" s="1404"/>
      <c r="C8" s="1404"/>
      <c r="D8" s="1404"/>
      <c r="E8" s="1404"/>
      <c r="F8" s="1404"/>
      <c r="G8" s="1404"/>
      <c r="H8" s="1404"/>
      <c r="I8" s="1404"/>
      <c r="J8" s="1404"/>
      <c r="K8" s="1404"/>
      <c r="L8" s="1404"/>
      <c r="M8" s="1404"/>
      <c r="N8" s="1404"/>
      <c r="O8" s="333"/>
      <c r="P8" s="59"/>
    </row>
    <row r="9" spans="1:16" s="335" customFormat="1">
      <c r="A9" s="1428" t="s">
        <v>1</v>
      </c>
      <c r="B9" s="1428" t="s">
        <v>2</v>
      </c>
      <c r="C9" s="1428" t="s">
        <v>3</v>
      </c>
      <c r="D9" s="1428"/>
      <c r="E9" s="1428" t="s">
        <v>4</v>
      </c>
      <c r="F9" s="1428" t="s">
        <v>5</v>
      </c>
      <c r="G9" s="1428" t="s">
        <v>22</v>
      </c>
      <c r="H9" s="1427" t="s">
        <v>6</v>
      </c>
      <c r="I9" s="1427"/>
      <c r="J9" s="1427"/>
      <c r="K9" s="1427"/>
      <c r="L9" s="1427"/>
      <c r="M9" s="1428" t="s">
        <v>7</v>
      </c>
      <c r="N9" s="1428" t="s">
        <v>8</v>
      </c>
      <c r="O9" s="1428" t="s">
        <v>9</v>
      </c>
      <c r="P9" s="1429" t="s">
        <v>104</v>
      </c>
    </row>
    <row r="10" spans="1:16" s="24" customFormat="1">
      <c r="A10" s="1428"/>
      <c r="B10" s="1428"/>
      <c r="C10" s="1428"/>
      <c r="D10" s="1428"/>
      <c r="E10" s="1428"/>
      <c r="F10" s="1428"/>
      <c r="G10" s="1428"/>
      <c r="H10" s="521" t="s">
        <v>10</v>
      </c>
      <c r="I10" s="521" t="s">
        <v>11</v>
      </c>
      <c r="J10" s="521" t="s">
        <v>12</v>
      </c>
      <c r="K10" s="521" t="s">
        <v>13</v>
      </c>
      <c r="L10" s="521" t="s">
        <v>14</v>
      </c>
      <c r="M10" s="1428"/>
      <c r="N10" s="1428"/>
      <c r="O10" s="1428"/>
      <c r="P10" s="1429"/>
    </row>
    <row r="11" spans="1:16" s="467" customFormat="1">
      <c r="A11" s="1011">
        <v>1</v>
      </c>
      <c r="B11" s="1012">
        <v>110319052</v>
      </c>
      <c r="C11" s="1013" t="s">
        <v>1101</v>
      </c>
      <c r="D11" s="1013" t="s">
        <v>1102</v>
      </c>
      <c r="E11" s="1014" t="s">
        <v>17</v>
      </c>
      <c r="F11" s="1014" t="s">
        <v>1103</v>
      </c>
      <c r="G11" s="1011" t="s">
        <v>16</v>
      </c>
      <c r="H11" s="1011">
        <v>16</v>
      </c>
      <c r="I11" s="1011">
        <v>22</v>
      </c>
      <c r="J11" s="1011">
        <v>10</v>
      </c>
      <c r="K11" s="1011">
        <v>16</v>
      </c>
      <c r="L11" s="1011">
        <v>1</v>
      </c>
      <c r="M11" s="1011">
        <f>SUM(H11:L11)</f>
        <v>65</v>
      </c>
      <c r="N11" s="1011" t="str">
        <f>IF(M11&gt;=90,"Xuất sắc",IF(M11&gt;=80,"Tốt",IF(M11&gt;=65,"Khá",IF(M11&gt;=50,"Trung bình",IF(M11&gt;=35,"Yếu","Kém")))))</f>
        <v>Khá</v>
      </c>
      <c r="O11" s="1015"/>
      <c r="P11" s="1016"/>
    </row>
    <row r="12" spans="1:16" s="529" customFormat="1">
      <c r="A12" s="522">
        <v>2</v>
      </c>
      <c r="B12" s="523" t="s">
        <v>1104</v>
      </c>
      <c r="C12" s="524" t="s">
        <v>1105</v>
      </c>
      <c r="D12" s="524" t="s">
        <v>137</v>
      </c>
      <c r="E12" s="525" t="s">
        <v>17</v>
      </c>
      <c r="F12" s="525" t="s">
        <v>1106</v>
      </c>
      <c r="G12" s="522" t="s">
        <v>16</v>
      </c>
      <c r="H12" s="527">
        <v>16</v>
      </c>
      <c r="I12" s="527">
        <v>22</v>
      </c>
      <c r="J12" s="527">
        <v>10</v>
      </c>
      <c r="K12" s="527">
        <v>16</v>
      </c>
      <c r="L12" s="527">
        <v>1</v>
      </c>
      <c r="M12" s="522">
        <f t="shared" ref="M12:M46" si="0">SUM(H12:L12)</f>
        <v>65</v>
      </c>
      <c r="N12" s="527" t="str">
        <f t="shared" ref="N12:N46" si="1">IF(M12&gt;=90,"Xuất sắc",IF(M12&gt;=80,"Tốt",IF(M12&gt;=65,"Khá",IF(M12&gt;=50,"Trung bình",IF(M12&gt;=35,"Yếu","Kém")))))</f>
        <v>Khá</v>
      </c>
      <c r="O12" s="528"/>
    </row>
    <row r="13" spans="1:16" s="467" customFormat="1">
      <c r="A13" s="1011">
        <v>3</v>
      </c>
      <c r="B13" s="1012">
        <v>110319003</v>
      </c>
      <c r="C13" s="1013" t="s">
        <v>1107</v>
      </c>
      <c r="D13" s="1013" t="s">
        <v>137</v>
      </c>
      <c r="E13" s="1014" t="s">
        <v>15</v>
      </c>
      <c r="F13" s="1014" t="s">
        <v>1108</v>
      </c>
      <c r="G13" s="1011" t="s">
        <v>16</v>
      </c>
      <c r="H13" s="1011">
        <v>18</v>
      </c>
      <c r="I13" s="1011">
        <v>22</v>
      </c>
      <c r="J13" s="1011">
        <v>12</v>
      </c>
      <c r="K13" s="1011">
        <v>22</v>
      </c>
      <c r="L13" s="1011">
        <v>1</v>
      </c>
      <c r="M13" s="1011">
        <f t="shared" si="0"/>
        <v>75</v>
      </c>
      <c r="N13" s="1011" t="str">
        <f t="shared" si="1"/>
        <v>Khá</v>
      </c>
      <c r="O13" s="1015"/>
      <c r="P13" s="467" t="s">
        <v>1109</v>
      </c>
    </row>
    <row r="14" spans="1:16" s="24" customFormat="1">
      <c r="A14" s="59">
        <v>4</v>
      </c>
      <c r="B14" s="523" t="s">
        <v>1110</v>
      </c>
      <c r="C14" s="524" t="s">
        <v>1111</v>
      </c>
      <c r="D14" s="524" t="s">
        <v>1112</v>
      </c>
      <c r="E14" s="525" t="s">
        <v>17</v>
      </c>
      <c r="F14" s="525" t="s">
        <v>1113</v>
      </c>
      <c r="G14" s="522" t="s">
        <v>16</v>
      </c>
      <c r="H14" s="530">
        <v>18</v>
      </c>
      <c r="I14" s="530">
        <v>22</v>
      </c>
      <c r="J14" s="530">
        <v>12</v>
      </c>
      <c r="K14" s="530">
        <v>16</v>
      </c>
      <c r="L14" s="530">
        <v>0</v>
      </c>
      <c r="M14" s="522">
        <f t="shared" si="0"/>
        <v>68</v>
      </c>
      <c r="N14" s="522" t="str">
        <f t="shared" si="1"/>
        <v>Khá</v>
      </c>
      <c r="O14" s="531"/>
    </row>
    <row r="15" spans="1:16" s="24" customFormat="1">
      <c r="A15" s="522">
        <v>5</v>
      </c>
      <c r="B15" s="523" t="s">
        <v>1114</v>
      </c>
      <c r="C15" s="524" t="s">
        <v>484</v>
      </c>
      <c r="D15" s="524" t="s">
        <v>23</v>
      </c>
      <c r="E15" s="525" t="s">
        <v>17</v>
      </c>
      <c r="F15" s="525" t="s">
        <v>1115</v>
      </c>
      <c r="G15" s="522" t="s">
        <v>16</v>
      </c>
      <c r="H15" s="522">
        <v>16</v>
      </c>
      <c r="I15" s="522">
        <v>22</v>
      </c>
      <c r="J15" s="522">
        <v>12</v>
      </c>
      <c r="K15" s="522">
        <v>16</v>
      </c>
      <c r="L15" s="522">
        <v>0</v>
      </c>
      <c r="M15" s="522">
        <f t="shared" si="0"/>
        <v>66</v>
      </c>
      <c r="N15" s="522" t="str">
        <f t="shared" si="1"/>
        <v>Khá</v>
      </c>
      <c r="O15" s="526"/>
    </row>
    <row r="16" spans="1:16" s="24" customFormat="1">
      <c r="A16" s="522">
        <v>6</v>
      </c>
      <c r="B16" s="523" t="s">
        <v>1116</v>
      </c>
      <c r="C16" s="524" t="s">
        <v>1117</v>
      </c>
      <c r="D16" s="524" t="s">
        <v>23</v>
      </c>
      <c r="E16" s="525" t="s">
        <v>17</v>
      </c>
      <c r="F16" s="525" t="s">
        <v>1118</v>
      </c>
      <c r="G16" s="522" t="s">
        <v>16</v>
      </c>
      <c r="H16" s="522">
        <v>16</v>
      </c>
      <c r="I16" s="522">
        <v>22</v>
      </c>
      <c r="J16" s="522">
        <v>12</v>
      </c>
      <c r="K16" s="522">
        <v>16</v>
      </c>
      <c r="L16" s="522">
        <v>0</v>
      </c>
      <c r="M16" s="522">
        <f t="shared" si="0"/>
        <v>66</v>
      </c>
      <c r="N16" s="522" t="str">
        <f t="shared" si="1"/>
        <v>Khá</v>
      </c>
      <c r="O16" s="526"/>
    </row>
    <row r="17" spans="1:20" s="24" customFormat="1">
      <c r="A17" s="522">
        <v>7</v>
      </c>
      <c r="B17" s="523" t="s">
        <v>1119</v>
      </c>
      <c r="C17" s="524" t="s">
        <v>863</v>
      </c>
      <c r="D17" s="524" t="s">
        <v>150</v>
      </c>
      <c r="E17" s="525" t="s">
        <v>17</v>
      </c>
      <c r="F17" s="525" t="s">
        <v>1120</v>
      </c>
      <c r="G17" s="522" t="s">
        <v>16</v>
      </c>
      <c r="H17" s="522">
        <v>16</v>
      </c>
      <c r="I17" s="522">
        <v>22</v>
      </c>
      <c r="J17" s="522">
        <v>12</v>
      </c>
      <c r="K17" s="522">
        <v>16</v>
      </c>
      <c r="L17" s="522">
        <v>0</v>
      </c>
      <c r="M17" s="522">
        <f t="shared" si="0"/>
        <v>66</v>
      </c>
      <c r="N17" s="522" t="str">
        <f t="shared" si="1"/>
        <v>Khá</v>
      </c>
      <c r="O17" s="526"/>
    </row>
    <row r="18" spans="1:20" s="467" customFormat="1">
      <c r="A18" s="1011">
        <v>8</v>
      </c>
      <c r="B18" s="1012" t="s">
        <v>1121</v>
      </c>
      <c r="C18" s="1013" t="s">
        <v>1122</v>
      </c>
      <c r="D18" s="1013" t="s">
        <v>982</v>
      </c>
      <c r="E18" s="1014" t="s">
        <v>17</v>
      </c>
      <c r="F18" s="1014" t="s">
        <v>1123</v>
      </c>
      <c r="G18" s="1011" t="s">
        <v>16</v>
      </c>
      <c r="H18" s="1011">
        <v>18</v>
      </c>
      <c r="I18" s="1011">
        <v>22</v>
      </c>
      <c r="J18" s="1011">
        <v>17</v>
      </c>
      <c r="K18" s="1011">
        <v>21</v>
      </c>
      <c r="L18" s="1011">
        <v>2</v>
      </c>
      <c r="M18" s="1011">
        <f t="shared" si="0"/>
        <v>80</v>
      </c>
      <c r="N18" s="1011" t="str">
        <f t="shared" si="1"/>
        <v>Tốt</v>
      </c>
      <c r="O18" s="1015"/>
      <c r="P18" s="508" t="s">
        <v>1124</v>
      </c>
    </row>
    <row r="19" spans="1:20" s="508" customFormat="1">
      <c r="A19" s="522">
        <v>9</v>
      </c>
      <c r="B19" s="532" t="s">
        <v>1125</v>
      </c>
      <c r="C19" s="533" t="s">
        <v>768</v>
      </c>
      <c r="D19" s="533" t="s">
        <v>605</v>
      </c>
      <c r="E19" s="534" t="s">
        <v>15</v>
      </c>
      <c r="F19" s="534" t="s">
        <v>1126</v>
      </c>
      <c r="G19" s="530" t="s">
        <v>16</v>
      </c>
      <c r="H19" s="530">
        <v>16</v>
      </c>
      <c r="I19" s="530">
        <v>22</v>
      </c>
      <c r="J19" s="530">
        <v>20</v>
      </c>
      <c r="K19" s="530">
        <v>16</v>
      </c>
      <c r="L19" s="530">
        <v>2</v>
      </c>
      <c r="M19" s="522">
        <f t="shared" si="0"/>
        <v>76</v>
      </c>
      <c r="N19" s="530" t="str">
        <f t="shared" si="1"/>
        <v>Khá</v>
      </c>
      <c r="O19" s="531"/>
      <c r="P19" s="490" t="s">
        <v>1127</v>
      </c>
    </row>
    <row r="20" spans="1:20" s="490" customFormat="1">
      <c r="A20" s="530">
        <v>10</v>
      </c>
      <c r="B20" s="523" t="s">
        <v>1128</v>
      </c>
      <c r="C20" s="524" t="s">
        <v>1129</v>
      </c>
      <c r="D20" s="524" t="s">
        <v>927</v>
      </c>
      <c r="E20" s="525" t="s">
        <v>17</v>
      </c>
      <c r="F20" s="525" t="s">
        <v>1130</v>
      </c>
      <c r="G20" s="522" t="s">
        <v>16</v>
      </c>
      <c r="H20" s="522">
        <v>18</v>
      </c>
      <c r="I20" s="522">
        <v>22</v>
      </c>
      <c r="J20" s="522">
        <v>12</v>
      </c>
      <c r="K20" s="522">
        <v>16</v>
      </c>
      <c r="L20" s="530">
        <v>0</v>
      </c>
      <c r="M20" s="522">
        <f t="shared" si="0"/>
        <v>68</v>
      </c>
      <c r="N20" s="522" t="str">
        <f t="shared" si="1"/>
        <v>Khá</v>
      </c>
      <c r="O20" s="526"/>
      <c r="P20" s="490" t="s">
        <v>1131</v>
      </c>
      <c r="Q20" s="24"/>
      <c r="R20" s="24"/>
      <c r="S20" s="24"/>
      <c r="T20" s="24"/>
    </row>
    <row r="21" spans="1:20" s="467" customFormat="1">
      <c r="A21" s="1017">
        <v>11</v>
      </c>
      <c r="B21" s="1012" t="s">
        <v>1132</v>
      </c>
      <c r="C21" s="1013" t="s">
        <v>493</v>
      </c>
      <c r="D21" s="1013" t="s">
        <v>927</v>
      </c>
      <c r="E21" s="1014" t="s">
        <v>17</v>
      </c>
      <c r="F21" s="1014" t="s">
        <v>1113</v>
      </c>
      <c r="G21" s="1011" t="s">
        <v>16</v>
      </c>
      <c r="H21" s="1018">
        <v>20</v>
      </c>
      <c r="I21" s="1018">
        <v>22</v>
      </c>
      <c r="J21" s="1018">
        <v>12</v>
      </c>
      <c r="K21" s="1018">
        <v>16</v>
      </c>
      <c r="L21" s="1018">
        <v>10</v>
      </c>
      <c r="M21" s="1011">
        <f t="shared" si="0"/>
        <v>80</v>
      </c>
      <c r="N21" s="1011" t="str">
        <f t="shared" si="1"/>
        <v>Tốt</v>
      </c>
      <c r="O21" s="1019" t="s">
        <v>1080</v>
      </c>
      <c r="P21" s="467" t="s">
        <v>1133</v>
      </c>
    </row>
    <row r="22" spans="1:20" s="467" customFormat="1">
      <c r="A22" s="1011">
        <v>12</v>
      </c>
      <c r="B22" s="1012" t="s">
        <v>1134</v>
      </c>
      <c r="C22" s="1013" t="s">
        <v>318</v>
      </c>
      <c r="D22" s="1013" t="s">
        <v>305</v>
      </c>
      <c r="E22" s="1014" t="s">
        <v>15</v>
      </c>
      <c r="F22" s="1014" t="s">
        <v>1135</v>
      </c>
      <c r="G22" s="1011" t="s">
        <v>16</v>
      </c>
      <c r="H22" s="1018">
        <v>16</v>
      </c>
      <c r="I22" s="1018">
        <v>22</v>
      </c>
      <c r="J22" s="1018">
        <v>17</v>
      </c>
      <c r="K22" s="1018">
        <v>23</v>
      </c>
      <c r="L22" s="1011">
        <v>5</v>
      </c>
      <c r="M22" s="1011">
        <f t="shared" si="0"/>
        <v>83</v>
      </c>
      <c r="N22" s="1011" t="str">
        <f t="shared" si="1"/>
        <v>Tốt</v>
      </c>
      <c r="O22" s="1015"/>
      <c r="P22" s="467" t="s">
        <v>1136</v>
      </c>
    </row>
    <row r="23" spans="1:20" s="24" customFormat="1">
      <c r="A23" s="536">
        <v>13</v>
      </c>
      <c r="B23" s="523" t="s">
        <v>1137</v>
      </c>
      <c r="C23" s="524" t="s">
        <v>1138</v>
      </c>
      <c r="D23" s="524" t="s">
        <v>627</v>
      </c>
      <c r="E23" s="525" t="s">
        <v>17</v>
      </c>
      <c r="F23" s="525" t="s">
        <v>1139</v>
      </c>
      <c r="G23" s="522" t="s">
        <v>16</v>
      </c>
      <c r="H23" s="530">
        <v>16</v>
      </c>
      <c r="I23" s="530">
        <v>22</v>
      </c>
      <c r="J23" s="530">
        <v>12</v>
      </c>
      <c r="K23" s="530">
        <v>18</v>
      </c>
      <c r="L23" s="522">
        <v>0</v>
      </c>
      <c r="M23" s="522">
        <f t="shared" si="0"/>
        <v>68</v>
      </c>
      <c r="N23" s="522" t="str">
        <f t="shared" si="1"/>
        <v>Khá</v>
      </c>
      <c r="O23" s="526"/>
      <c r="P23" s="24" t="s">
        <v>1140</v>
      </c>
    </row>
    <row r="24" spans="1:20" s="490" customFormat="1">
      <c r="A24" s="536">
        <v>14</v>
      </c>
      <c r="B24" s="523" t="s">
        <v>1141</v>
      </c>
      <c r="C24" s="524" t="s">
        <v>1142</v>
      </c>
      <c r="D24" s="524" t="s">
        <v>182</v>
      </c>
      <c r="E24" s="525" t="s">
        <v>17</v>
      </c>
      <c r="F24" s="525" t="s">
        <v>1143</v>
      </c>
      <c r="G24" s="522" t="s">
        <v>16</v>
      </c>
      <c r="H24" s="530">
        <v>18</v>
      </c>
      <c r="I24" s="530">
        <v>22</v>
      </c>
      <c r="J24" s="530">
        <v>12</v>
      </c>
      <c r="K24" s="530">
        <v>16</v>
      </c>
      <c r="L24" s="522">
        <v>0</v>
      </c>
      <c r="M24" s="522">
        <f t="shared" si="0"/>
        <v>68</v>
      </c>
      <c r="N24" s="522" t="str">
        <f t="shared" si="1"/>
        <v>Khá</v>
      </c>
      <c r="O24" s="526"/>
      <c r="P24" s="24"/>
      <c r="Q24" s="24"/>
      <c r="R24" s="24"/>
      <c r="S24" s="24"/>
    </row>
    <row r="25" spans="1:20" s="24" customFormat="1">
      <c r="A25" s="535">
        <v>15</v>
      </c>
      <c r="B25" s="523" t="s">
        <v>1144</v>
      </c>
      <c r="C25" s="524" t="s">
        <v>863</v>
      </c>
      <c r="D25" s="524" t="s">
        <v>1145</v>
      </c>
      <c r="E25" s="525" t="s">
        <v>17</v>
      </c>
      <c r="F25" s="525" t="s">
        <v>1146</v>
      </c>
      <c r="G25" s="522" t="s">
        <v>16</v>
      </c>
      <c r="H25" s="530">
        <v>18</v>
      </c>
      <c r="I25" s="530">
        <v>22</v>
      </c>
      <c r="J25" s="530">
        <v>15</v>
      </c>
      <c r="K25" s="530">
        <v>21</v>
      </c>
      <c r="L25" s="522">
        <v>0</v>
      </c>
      <c r="M25" s="522">
        <f t="shared" si="0"/>
        <v>76</v>
      </c>
      <c r="N25" s="522" t="str">
        <f t="shared" si="1"/>
        <v>Khá</v>
      </c>
      <c r="O25" s="526"/>
      <c r="P25" s="24" t="s">
        <v>1147</v>
      </c>
    </row>
    <row r="26" spans="1:20" s="467" customFormat="1">
      <c r="A26" s="1011">
        <v>16</v>
      </c>
      <c r="B26" s="1012" t="s">
        <v>1148</v>
      </c>
      <c r="C26" s="1013" t="s">
        <v>1085</v>
      </c>
      <c r="D26" s="1013" t="s">
        <v>1149</v>
      </c>
      <c r="E26" s="1014" t="s">
        <v>15</v>
      </c>
      <c r="F26" s="1014" t="s">
        <v>1150</v>
      </c>
      <c r="G26" s="1011" t="s">
        <v>16</v>
      </c>
      <c r="H26" s="1018">
        <v>18</v>
      </c>
      <c r="I26" s="1018">
        <v>22</v>
      </c>
      <c r="J26" s="1018">
        <v>17</v>
      </c>
      <c r="K26" s="1018">
        <v>16</v>
      </c>
      <c r="L26" s="1011">
        <v>10</v>
      </c>
      <c r="M26" s="1011">
        <f t="shared" si="0"/>
        <v>83</v>
      </c>
      <c r="N26" s="1018" t="str">
        <f t="shared" si="1"/>
        <v>Tốt</v>
      </c>
      <c r="O26" s="1015" t="s">
        <v>1055</v>
      </c>
      <c r="P26" s="467" t="s">
        <v>1151</v>
      </c>
    </row>
    <row r="27" spans="1:20" s="467" customFormat="1">
      <c r="A27" s="1017">
        <v>17</v>
      </c>
      <c r="B27" s="1012" t="s">
        <v>1152</v>
      </c>
      <c r="C27" s="1013" t="s">
        <v>1153</v>
      </c>
      <c r="D27" s="1013" t="s">
        <v>209</v>
      </c>
      <c r="E27" s="1014" t="s">
        <v>15</v>
      </c>
      <c r="F27" s="1014" t="s">
        <v>1154</v>
      </c>
      <c r="G27" s="1011" t="s">
        <v>16</v>
      </c>
      <c r="H27" s="1018">
        <v>20</v>
      </c>
      <c r="I27" s="1018">
        <v>22</v>
      </c>
      <c r="J27" s="1018">
        <v>17</v>
      </c>
      <c r="K27" s="1018">
        <v>24</v>
      </c>
      <c r="L27" s="1011">
        <v>5</v>
      </c>
      <c r="M27" s="1011">
        <f t="shared" si="0"/>
        <v>88</v>
      </c>
      <c r="N27" s="1011" t="str">
        <f t="shared" si="1"/>
        <v>Tốt</v>
      </c>
      <c r="O27" s="1015"/>
      <c r="P27" s="467" t="s">
        <v>1155</v>
      </c>
    </row>
    <row r="28" spans="1:20" s="467" customFormat="1">
      <c r="A28" s="20">
        <v>18</v>
      </c>
      <c r="B28" s="523" t="s">
        <v>1156</v>
      </c>
      <c r="C28" s="524" t="s">
        <v>1157</v>
      </c>
      <c r="D28" s="524" t="s">
        <v>1158</v>
      </c>
      <c r="E28" s="525" t="s">
        <v>15</v>
      </c>
      <c r="F28" s="525" t="s">
        <v>1159</v>
      </c>
      <c r="G28" s="522" t="s">
        <v>16</v>
      </c>
      <c r="H28" s="530">
        <v>16</v>
      </c>
      <c r="I28" s="530">
        <v>22</v>
      </c>
      <c r="J28" s="530">
        <v>20</v>
      </c>
      <c r="K28" s="530">
        <v>16</v>
      </c>
      <c r="L28" s="522">
        <v>10</v>
      </c>
      <c r="M28" s="522">
        <f t="shared" si="0"/>
        <v>84</v>
      </c>
      <c r="N28" s="522" t="str">
        <f t="shared" si="1"/>
        <v>Tốt</v>
      </c>
      <c r="O28" s="526"/>
      <c r="P28" s="24" t="s">
        <v>1160</v>
      </c>
    </row>
    <row r="29" spans="1:20" s="490" customFormat="1">
      <c r="A29" s="535">
        <v>19</v>
      </c>
      <c r="B29" s="532" t="s">
        <v>1161</v>
      </c>
      <c r="C29" s="533" t="s">
        <v>1153</v>
      </c>
      <c r="D29" s="533" t="s">
        <v>846</v>
      </c>
      <c r="E29" s="534" t="s">
        <v>15</v>
      </c>
      <c r="F29" s="534" t="s">
        <v>1162</v>
      </c>
      <c r="G29" s="530" t="s">
        <v>16</v>
      </c>
      <c r="H29" s="530">
        <v>16</v>
      </c>
      <c r="I29" s="530">
        <v>22</v>
      </c>
      <c r="J29" s="530">
        <v>12</v>
      </c>
      <c r="K29" s="530">
        <v>16</v>
      </c>
      <c r="L29" s="530">
        <v>0</v>
      </c>
      <c r="M29" s="522">
        <f t="shared" si="0"/>
        <v>66</v>
      </c>
      <c r="N29" s="530" t="str">
        <f t="shared" si="1"/>
        <v>Khá</v>
      </c>
      <c r="O29" s="531"/>
    </row>
    <row r="30" spans="1:20" s="467" customFormat="1">
      <c r="A30" s="1011">
        <v>20</v>
      </c>
      <c r="B30" s="1012" t="s">
        <v>1163</v>
      </c>
      <c r="C30" s="1013" t="s">
        <v>1164</v>
      </c>
      <c r="D30" s="1013" t="s">
        <v>37</v>
      </c>
      <c r="E30" s="1014" t="s">
        <v>15</v>
      </c>
      <c r="F30" s="1014" t="s">
        <v>1165</v>
      </c>
      <c r="G30" s="1011" t="s">
        <v>16</v>
      </c>
      <c r="H30" s="1018">
        <v>16</v>
      </c>
      <c r="I30" s="1018">
        <v>22</v>
      </c>
      <c r="J30" s="1018">
        <v>17</v>
      </c>
      <c r="K30" s="1018">
        <v>16</v>
      </c>
      <c r="L30" s="1011">
        <v>5</v>
      </c>
      <c r="M30" s="1011">
        <f t="shared" si="0"/>
        <v>76</v>
      </c>
      <c r="N30" s="1011" t="str">
        <f t="shared" si="1"/>
        <v>Khá</v>
      </c>
      <c r="O30" s="1015"/>
      <c r="P30" s="467" t="s">
        <v>1166</v>
      </c>
    </row>
    <row r="31" spans="1:20" s="24" customFormat="1">
      <c r="A31" s="535">
        <v>21</v>
      </c>
      <c r="B31" s="523" t="s">
        <v>1167</v>
      </c>
      <c r="C31" s="524" t="s">
        <v>1168</v>
      </c>
      <c r="D31" s="524" t="s">
        <v>506</v>
      </c>
      <c r="E31" s="525" t="s">
        <v>17</v>
      </c>
      <c r="F31" s="525" t="s">
        <v>1169</v>
      </c>
      <c r="G31" s="522" t="s">
        <v>16</v>
      </c>
      <c r="H31" s="530">
        <v>18</v>
      </c>
      <c r="I31" s="530">
        <v>22</v>
      </c>
      <c r="J31" s="530">
        <v>10</v>
      </c>
      <c r="K31" s="530">
        <v>16</v>
      </c>
      <c r="L31" s="522">
        <v>5</v>
      </c>
      <c r="M31" s="522">
        <f t="shared" si="0"/>
        <v>71</v>
      </c>
      <c r="N31" s="522" t="str">
        <f t="shared" si="1"/>
        <v>Khá</v>
      </c>
      <c r="O31" s="526"/>
      <c r="P31" s="24" t="s">
        <v>1170</v>
      </c>
    </row>
    <row r="32" spans="1:20" s="24" customFormat="1">
      <c r="A32" s="535">
        <v>22</v>
      </c>
      <c r="B32" s="523" t="s">
        <v>1171</v>
      </c>
      <c r="C32" s="524" t="s">
        <v>1172</v>
      </c>
      <c r="D32" s="524" t="s">
        <v>506</v>
      </c>
      <c r="E32" s="525" t="s">
        <v>17</v>
      </c>
      <c r="F32" s="525" t="s">
        <v>1173</v>
      </c>
      <c r="G32" s="522" t="s">
        <v>16</v>
      </c>
      <c r="H32" s="530">
        <v>16</v>
      </c>
      <c r="I32" s="530">
        <v>22</v>
      </c>
      <c r="J32" s="530">
        <v>12</v>
      </c>
      <c r="K32" s="530">
        <v>16</v>
      </c>
      <c r="L32" s="522">
        <v>0</v>
      </c>
      <c r="M32" s="522">
        <f t="shared" si="0"/>
        <v>66</v>
      </c>
      <c r="N32" s="522" t="str">
        <f t="shared" si="1"/>
        <v>Khá</v>
      </c>
      <c r="O32" s="526"/>
    </row>
    <row r="33" spans="1:16" s="24" customFormat="1">
      <c r="A33" s="537">
        <v>23</v>
      </c>
      <c r="B33" s="523" t="s">
        <v>1174</v>
      </c>
      <c r="C33" s="524" t="s">
        <v>1172</v>
      </c>
      <c r="D33" s="524" t="s">
        <v>24</v>
      </c>
      <c r="E33" s="525" t="s">
        <v>17</v>
      </c>
      <c r="F33" s="525" t="s">
        <v>1175</v>
      </c>
      <c r="G33" s="522" t="s">
        <v>16</v>
      </c>
      <c r="H33" s="530">
        <v>18</v>
      </c>
      <c r="I33" s="530">
        <v>22</v>
      </c>
      <c r="J33" s="530">
        <v>10</v>
      </c>
      <c r="K33" s="530">
        <v>16</v>
      </c>
      <c r="L33" s="522">
        <v>0</v>
      </c>
      <c r="M33" s="522">
        <f t="shared" si="0"/>
        <v>66</v>
      </c>
      <c r="N33" s="522" t="str">
        <f t="shared" si="1"/>
        <v>Khá</v>
      </c>
      <c r="O33" s="526"/>
    </row>
    <row r="34" spans="1:16" s="508" customFormat="1">
      <c r="A34" s="535">
        <v>24</v>
      </c>
      <c r="B34" s="532" t="s">
        <v>1176</v>
      </c>
      <c r="C34" s="533" t="s">
        <v>424</v>
      </c>
      <c r="D34" s="533" t="s">
        <v>519</v>
      </c>
      <c r="E34" s="534" t="s">
        <v>17</v>
      </c>
      <c r="F34" s="534" t="s">
        <v>1177</v>
      </c>
      <c r="G34" s="530" t="s">
        <v>16</v>
      </c>
      <c r="H34" s="530">
        <v>18</v>
      </c>
      <c r="I34" s="530">
        <v>22</v>
      </c>
      <c r="J34" s="530">
        <v>12</v>
      </c>
      <c r="K34" s="530">
        <v>16</v>
      </c>
      <c r="L34" s="530">
        <v>6</v>
      </c>
      <c r="M34" s="522">
        <f t="shared" si="0"/>
        <v>74</v>
      </c>
      <c r="N34" s="530" t="str">
        <f t="shared" si="1"/>
        <v>Khá</v>
      </c>
      <c r="O34" s="531" t="s">
        <v>1069</v>
      </c>
      <c r="P34" s="24" t="s">
        <v>1133</v>
      </c>
    </row>
    <row r="35" spans="1:16" s="24" customFormat="1">
      <c r="A35" s="535">
        <v>25</v>
      </c>
      <c r="B35" s="523" t="s">
        <v>1178</v>
      </c>
      <c r="C35" s="524" t="s">
        <v>1179</v>
      </c>
      <c r="D35" s="524" t="s">
        <v>519</v>
      </c>
      <c r="E35" s="525" t="s">
        <v>17</v>
      </c>
      <c r="F35" s="525" t="s">
        <v>908</v>
      </c>
      <c r="G35" s="522" t="s">
        <v>16</v>
      </c>
      <c r="H35" s="530">
        <v>16</v>
      </c>
      <c r="I35" s="530">
        <v>22</v>
      </c>
      <c r="J35" s="530">
        <v>12</v>
      </c>
      <c r="K35" s="530">
        <v>16</v>
      </c>
      <c r="L35" s="522">
        <v>0</v>
      </c>
      <c r="M35" s="522">
        <f t="shared" si="0"/>
        <v>66</v>
      </c>
      <c r="N35" s="522" t="str">
        <f t="shared" si="1"/>
        <v>Khá</v>
      </c>
      <c r="O35" s="526"/>
      <c r="P35" s="490"/>
    </row>
    <row r="36" spans="1:16" s="508" customFormat="1">
      <c r="A36" s="1017">
        <v>26</v>
      </c>
      <c r="B36" s="1020" t="s">
        <v>1180</v>
      </c>
      <c r="C36" s="1021" t="s">
        <v>863</v>
      </c>
      <c r="D36" s="1021" t="s">
        <v>523</v>
      </c>
      <c r="E36" s="1022" t="s">
        <v>17</v>
      </c>
      <c r="F36" s="1022" t="s">
        <v>1181</v>
      </c>
      <c r="G36" s="1018" t="s">
        <v>16</v>
      </c>
      <c r="H36" s="1018">
        <v>20</v>
      </c>
      <c r="I36" s="1018">
        <v>25</v>
      </c>
      <c r="J36" s="1018">
        <v>20</v>
      </c>
      <c r="K36" s="1018">
        <v>19</v>
      </c>
      <c r="L36" s="1018">
        <v>10</v>
      </c>
      <c r="M36" s="1011">
        <f t="shared" si="0"/>
        <v>94</v>
      </c>
      <c r="N36" s="1018" t="str">
        <f t="shared" si="1"/>
        <v>Xuất sắc</v>
      </c>
      <c r="O36" s="1019"/>
    </row>
    <row r="37" spans="1:16" s="508" customFormat="1">
      <c r="A37" s="1017">
        <v>27</v>
      </c>
      <c r="B37" s="1020" t="s">
        <v>1182</v>
      </c>
      <c r="C37" s="1021" t="s">
        <v>157</v>
      </c>
      <c r="D37" s="1021" t="s">
        <v>1183</v>
      </c>
      <c r="E37" s="1022" t="s">
        <v>17</v>
      </c>
      <c r="F37" s="1022" t="s">
        <v>1184</v>
      </c>
      <c r="G37" s="1018" t="s">
        <v>164</v>
      </c>
      <c r="H37" s="1018">
        <v>20</v>
      </c>
      <c r="I37" s="1018">
        <v>22</v>
      </c>
      <c r="J37" s="1018">
        <v>20</v>
      </c>
      <c r="K37" s="1018">
        <v>25</v>
      </c>
      <c r="L37" s="1018">
        <v>5</v>
      </c>
      <c r="M37" s="1011">
        <f t="shared" si="0"/>
        <v>92</v>
      </c>
      <c r="N37" s="1018" t="str">
        <f t="shared" si="1"/>
        <v>Xuất sắc</v>
      </c>
      <c r="O37" s="1019"/>
      <c r="P37" s="508" t="s">
        <v>1185</v>
      </c>
    </row>
    <row r="38" spans="1:16" s="280" customFormat="1">
      <c r="A38" s="537">
        <v>28</v>
      </c>
      <c r="B38" s="523" t="s">
        <v>1186</v>
      </c>
      <c r="C38" s="524" t="s">
        <v>1187</v>
      </c>
      <c r="D38" s="524" t="s">
        <v>1188</v>
      </c>
      <c r="E38" s="525" t="s">
        <v>15</v>
      </c>
      <c r="F38" s="525" t="s">
        <v>1189</v>
      </c>
      <c r="G38" s="522" t="s">
        <v>16</v>
      </c>
      <c r="H38" s="527">
        <v>16</v>
      </c>
      <c r="I38" s="527">
        <v>22</v>
      </c>
      <c r="J38" s="527">
        <v>20</v>
      </c>
      <c r="K38" s="527">
        <v>16</v>
      </c>
      <c r="L38" s="527">
        <v>6</v>
      </c>
      <c r="M38" s="522">
        <f t="shared" si="0"/>
        <v>80</v>
      </c>
      <c r="N38" s="527" t="str">
        <f t="shared" si="1"/>
        <v>Tốt</v>
      </c>
      <c r="O38" s="538" t="s">
        <v>1080</v>
      </c>
      <c r="P38" s="529" t="s">
        <v>1190</v>
      </c>
    </row>
    <row r="39" spans="1:16" s="280" customFormat="1">
      <c r="A39" s="1017">
        <v>29</v>
      </c>
      <c r="B39" s="1012" t="s">
        <v>1191</v>
      </c>
      <c r="C39" s="1013" t="s">
        <v>1192</v>
      </c>
      <c r="D39" s="1013" t="s">
        <v>687</v>
      </c>
      <c r="E39" s="1014" t="s">
        <v>15</v>
      </c>
      <c r="F39" s="1014" t="s">
        <v>1150</v>
      </c>
      <c r="G39" s="1011" t="s">
        <v>16</v>
      </c>
      <c r="H39" s="557">
        <v>14</v>
      </c>
      <c r="I39" s="557">
        <v>22</v>
      </c>
      <c r="J39" s="557">
        <v>20</v>
      </c>
      <c r="K39" s="557">
        <v>25</v>
      </c>
      <c r="L39" s="557">
        <v>2</v>
      </c>
      <c r="M39" s="1011">
        <f t="shared" si="0"/>
        <v>83</v>
      </c>
      <c r="N39" s="557" t="str">
        <f t="shared" si="1"/>
        <v>Tốt</v>
      </c>
      <c r="O39" s="1023"/>
      <c r="P39" s="280" t="s">
        <v>1193</v>
      </c>
    </row>
    <row r="40" spans="1:16" s="508" customFormat="1">
      <c r="A40" s="1024">
        <v>30</v>
      </c>
      <c r="B40" s="1020" t="s">
        <v>1194</v>
      </c>
      <c r="C40" s="1021" t="s">
        <v>1195</v>
      </c>
      <c r="D40" s="1021" t="s">
        <v>1196</v>
      </c>
      <c r="E40" s="1022" t="s">
        <v>17</v>
      </c>
      <c r="F40" s="1022" t="s">
        <v>1197</v>
      </c>
      <c r="G40" s="1018" t="s">
        <v>16</v>
      </c>
      <c r="H40" s="1018">
        <v>18</v>
      </c>
      <c r="I40" s="1018">
        <v>22</v>
      </c>
      <c r="J40" s="1018">
        <v>12</v>
      </c>
      <c r="K40" s="1018">
        <v>16</v>
      </c>
      <c r="L40" s="1018">
        <v>6</v>
      </c>
      <c r="M40" s="1011">
        <f t="shared" si="0"/>
        <v>74</v>
      </c>
      <c r="N40" s="1018" t="str">
        <f t="shared" si="1"/>
        <v>Khá</v>
      </c>
      <c r="O40" s="1019" t="s">
        <v>1080</v>
      </c>
    </row>
    <row r="41" spans="1:16" s="280" customFormat="1">
      <c r="A41" s="539">
        <v>31</v>
      </c>
      <c r="B41" s="523" t="s">
        <v>1198</v>
      </c>
      <c r="C41" s="524" t="s">
        <v>1199</v>
      </c>
      <c r="D41" s="524" t="s">
        <v>1200</v>
      </c>
      <c r="E41" s="525" t="s">
        <v>15</v>
      </c>
      <c r="F41" s="525" t="s">
        <v>1201</v>
      </c>
      <c r="G41" s="522" t="s">
        <v>16</v>
      </c>
      <c r="H41" s="527">
        <v>14</v>
      </c>
      <c r="I41" s="527">
        <v>22</v>
      </c>
      <c r="J41" s="527">
        <v>12</v>
      </c>
      <c r="K41" s="527">
        <v>22</v>
      </c>
      <c r="L41" s="527">
        <v>0</v>
      </c>
      <c r="M41" s="522">
        <f t="shared" si="0"/>
        <v>70</v>
      </c>
      <c r="N41" s="527" t="str">
        <f t="shared" si="1"/>
        <v>Khá</v>
      </c>
      <c r="O41" s="538"/>
      <c r="P41" s="529" t="s">
        <v>1202</v>
      </c>
    </row>
    <row r="42" spans="1:16" s="280" customFormat="1">
      <c r="A42" s="1024">
        <v>32</v>
      </c>
      <c r="B42" s="1012">
        <v>110319032</v>
      </c>
      <c r="C42" s="1013" t="s">
        <v>1046</v>
      </c>
      <c r="D42" s="1013" t="s">
        <v>262</v>
      </c>
      <c r="E42" s="1014" t="s">
        <v>15</v>
      </c>
      <c r="F42" s="1014" t="s">
        <v>1203</v>
      </c>
      <c r="G42" s="1011" t="s">
        <v>16</v>
      </c>
      <c r="H42" s="557">
        <v>16</v>
      </c>
      <c r="I42" s="557">
        <v>22</v>
      </c>
      <c r="J42" s="557">
        <v>12</v>
      </c>
      <c r="K42" s="557">
        <v>20</v>
      </c>
      <c r="L42" s="557">
        <v>5</v>
      </c>
      <c r="M42" s="1011">
        <f t="shared" si="0"/>
        <v>75</v>
      </c>
      <c r="N42" s="557" t="str">
        <f t="shared" si="1"/>
        <v>Khá</v>
      </c>
      <c r="O42" s="1023"/>
      <c r="P42" s="280" t="s">
        <v>1204</v>
      </c>
    </row>
    <row r="43" spans="1:16" s="280" customFormat="1">
      <c r="A43" s="1025">
        <v>33</v>
      </c>
      <c r="B43" s="1012" t="s">
        <v>1205</v>
      </c>
      <c r="C43" s="1013" t="s">
        <v>1206</v>
      </c>
      <c r="D43" s="1013" t="s">
        <v>1207</v>
      </c>
      <c r="E43" s="1014" t="s">
        <v>17</v>
      </c>
      <c r="F43" s="1014" t="s">
        <v>1208</v>
      </c>
      <c r="G43" s="1011" t="s">
        <v>16</v>
      </c>
      <c r="H43" s="557">
        <v>20</v>
      </c>
      <c r="I43" s="557">
        <v>22</v>
      </c>
      <c r="J43" s="557">
        <v>17</v>
      </c>
      <c r="K43" s="557">
        <v>24</v>
      </c>
      <c r="L43" s="557">
        <v>10</v>
      </c>
      <c r="M43" s="1011">
        <f t="shared" si="0"/>
        <v>93</v>
      </c>
      <c r="N43" s="1018" t="str">
        <f t="shared" si="1"/>
        <v>Xuất sắc</v>
      </c>
      <c r="O43" s="1023" t="s">
        <v>1209</v>
      </c>
      <c r="P43" s="280" t="s">
        <v>1210</v>
      </c>
    </row>
    <row r="44" spans="1:16" s="529" customFormat="1">
      <c r="A44" s="539">
        <v>34</v>
      </c>
      <c r="B44" s="523" t="s">
        <v>1211</v>
      </c>
      <c r="C44" s="524" t="s">
        <v>1212</v>
      </c>
      <c r="D44" s="524" t="s">
        <v>271</v>
      </c>
      <c r="E44" s="525" t="s">
        <v>15</v>
      </c>
      <c r="F44" s="525" t="s">
        <v>1189</v>
      </c>
      <c r="G44" s="522" t="s">
        <v>16</v>
      </c>
      <c r="H44" s="527">
        <v>16</v>
      </c>
      <c r="I44" s="527">
        <v>22</v>
      </c>
      <c r="J44" s="527">
        <v>17</v>
      </c>
      <c r="K44" s="527">
        <v>16</v>
      </c>
      <c r="L44" s="527">
        <v>2</v>
      </c>
      <c r="M44" s="522">
        <f t="shared" si="0"/>
        <v>73</v>
      </c>
      <c r="N44" s="527" t="str">
        <f t="shared" si="1"/>
        <v>Khá</v>
      </c>
      <c r="O44" s="538"/>
      <c r="P44" s="529" t="s">
        <v>1213</v>
      </c>
    </row>
    <row r="45" spans="1:16" s="280" customFormat="1">
      <c r="A45" s="1025">
        <v>35</v>
      </c>
      <c r="B45" s="1012">
        <v>110319071</v>
      </c>
      <c r="C45" s="1013" t="s">
        <v>153</v>
      </c>
      <c r="D45" s="1013" t="s">
        <v>1214</v>
      </c>
      <c r="E45" s="1014" t="s">
        <v>17</v>
      </c>
      <c r="F45" s="1014" t="s">
        <v>1215</v>
      </c>
      <c r="G45" s="1011" t="s">
        <v>16</v>
      </c>
      <c r="H45" s="557">
        <v>20</v>
      </c>
      <c r="I45" s="557">
        <v>22</v>
      </c>
      <c r="J45" s="557">
        <v>15</v>
      </c>
      <c r="K45" s="557">
        <v>21</v>
      </c>
      <c r="L45" s="557">
        <v>10</v>
      </c>
      <c r="M45" s="1011">
        <f t="shared" si="0"/>
        <v>88</v>
      </c>
      <c r="N45" s="557" t="str">
        <f t="shared" si="1"/>
        <v>Tốt</v>
      </c>
      <c r="O45" s="1023" t="s">
        <v>1216</v>
      </c>
      <c r="P45" s="280" t="s">
        <v>1217</v>
      </c>
    </row>
    <row r="46" spans="1:16" s="24" customFormat="1">
      <c r="A46" s="539">
        <v>36</v>
      </c>
      <c r="B46" s="523" t="s">
        <v>1218</v>
      </c>
      <c r="C46" s="524" t="s">
        <v>991</v>
      </c>
      <c r="D46" s="524" t="s">
        <v>1219</v>
      </c>
      <c r="E46" s="525" t="s">
        <v>17</v>
      </c>
      <c r="F46" s="525" t="s">
        <v>1220</v>
      </c>
      <c r="G46" s="522" t="s">
        <v>16</v>
      </c>
      <c r="H46" s="530">
        <v>18</v>
      </c>
      <c r="I46" s="530">
        <v>22</v>
      </c>
      <c r="J46" s="530">
        <v>10</v>
      </c>
      <c r="K46" s="530">
        <v>16</v>
      </c>
      <c r="L46" s="522">
        <v>0</v>
      </c>
      <c r="M46" s="522">
        <f t="shared" si="0"/>
        <v>66</v>
      </c>
      <c r="N46" s="522" t="str">
        <f t="shared" si="1"/>
        <v>Khá</v>
      </c>
      <c r="O46" s="526"/>
    </row>
    <row r="47" spans="1:16" s="24" customFormat="1">
      <c r="A47" s="539"/>
      <c r="B47" s="1408" t="s">
        <v>576</v>
      </c>
      <c r="C47" s="1408"/>
      <c r="D47" s="1408"/>
      <c r="E47" s="27"/>
      <c r="F47" s="27"/>
      <c r="G47" s="27"/>
      <c r="H47" s="28"/>
      <c r="I47" s="28"/>
      <c r="J47" s="28"/>
      <c r="K47" s="28"/>
      <c r="L47" s="28"/>
      <c r="M47" s="28"/>
      <c r="N47" s="28"/>
      <c r="O47" s="28"/>
      <c r="P47" s="28"/>
    </row>
    <row r="48" spans="1:16" s="24" customFormat="1">
      <c r="A48" s="535"/>
      <c r="B48" s="1408"/>
      <c r="C48" s="1408"/>
      <c r="D48" s="1408"/>
      <c r="E48" s="27"/>
      <c r="F48" s="27"/>
      <c r="G48" s="27"/>
      <c r="H48" s="27"/>
      <c r="I48" s="27"/>
      <c r="J48" s="27"/>
      <c r="K48" s="28"/>
      <c r="L48" s="28"/>
      <c r="M48" s="1401" t="s">
        <v>35</v>
      </c>
      <c r="N48" s="1401"/>
      <c r="O48" s="1401"/>
      <c r="P48" s="28"/>
    </row>
    <row r="49" spans="1:28" s="15" customFormat="1">
      <c r="A49" s="20"/>
      <c r="B49" s="20"/>
      <c r="C49" s="20"/>
      <c r="D49" s="1401"/>
      <c r="E49" s="1401"/>
      <c r="F49" s="1401"/>
      <c r="G49" s="20"/>
      <c r="H49" s="20"/>
      <c r="I49" s="1401"/>
      <c r="J49" s="1401"/>
      <c r="K49" s="1401"/>
      <c r="L49" s="1401"/>
      <c r="M49" s="1403" t="s">
        <v>26</v>
      </c>
      <c r="N49" s="1403"/>
      <c r="O49" s="1403"/>
      <c r="P49" s="335"/>
      <c r="Q49" s="334"/>
    </row>
    <row r="50" spans="1:28" s="15" customFormat="1">
      <c r="B50" s="540"/>
      <c r="D50" s="1411"/>
      <c r="E50" s="1411"/>
      <c r="F50" s="1411"/>
      <c r="I50" s="1411"/>
      <c r="J50" s="1411"/>
      <c r="K50" s="1411"/>
      <c r="L50" s="1411"/>
      <c r="M50" s="44"/>
      <c r="N50" s="334"/>
    </row>
    <row r="51" spans="1:28">
      <c r="A51" s="515"/>
      <c r="B51" s="515"/>
      <c r="C51" s="517"/>
      <c r="D51" s="515"/>
      <c r="E51" s="515"/>
      <c r="F51" s="515"/>
      <c r="G51" s="515"/>
      <c r="H51" s="515"/>
      <c r="I51" s="515"/>
      <c r="J51" s="515"/>
      <c r="K51" s="518"/>
      <c r="L51" s="518"/>
      <c r="M51" s="518"/>
      <c r="N51" s="518"/>
      <c r="O51" s="518"/>
    </row>
    <row r="52" spans="1:28">
      <c r="A52" s="515"/>
      <c r="B52" s="515"/>
      <c r="C52" s="517"/>
      <c r="D52" s="515"/>
      <c r="E52" s="515"/>
      <c r="F52" s="515"/>
      <c r="G52" s="515"/>
      <c r="H52" s="515"/>
      <c r="I52" s="515"/>
      <c r="J52" s="515"/>
      <c r="K52" s="518"/>
      <c r="L52" s="518"/>
      <c r="M52" s="518"/>
      <c r="N52" s="518"/>
      <c r="O52" s="518"/>
    </row>
    <row r="53" spans="1:28">
      <c r="A53" s="515"/>
      <c r="B53" s="515"/>
      <c r="C53" s="515"/>
      <c r="D53" s="515"/>
      <c r="E53" s="515"/>
      <c r="F53" s="515"/>
      <c r="G53" s="515"/>
      <c r="H53" s="515"/>
      <c r="I53" s="515"/>
      <c r="J53" s="515"/>
      <c r="K53" s="518"/>
      <c r="L53" s="518"/>
      <c r="M53" s="518"/>
      <c r="N53" s="518"/>
      <c r="O53" s="518"/>
      <c r="P53" s="515"/>
      <c r="Q53" s="518"/>
      <c r="R53" s="518"/>
      <c r="S53" s="518"/>
      <c r="T53" s="518"/>
      <c r="U53" s="518"/>
      <c r="V53" s="518"/>
      <c r="W53" s="28"/>
      <c r="X53" s="28"/>
      <c r="Y53" s="28"/>
      <c r="Z53" s="28"/>
      <c r="AA53" s="28"/>
      <c r="AB53" s="28"/>
    </row>
    <row r="54" spans="1:28">
      <c r="A54" s="515"/>
      <c r="B54" s="515"/>
      <c r="C54" s="517"/>
      <c r="D54" s="515"/>
      <c r="E54" s="515"/>
      <c r="F54" s="515"/>
      <c r="G54" s="515"/>
      <c r="H54" s="515"/>
      <c r="I54" s="515"/>
      <c r="J54" s="515"/>
      <c r="K54" s="518"/>
      <c r="L54" s="518"/>
      <c r="M54" s="518"/>
      <c r="N54" s="518"/>
      <c r="O54" s="518"/>
      <c r="P54" s="515"/>
      <c r="Q54" s="518"/>
      <c r="R54" s="518"/>
      <c r="S54" s="518"/>
      <c r="T54" s="518"/>
      <c r="U54" s="518"/>
      <c r="V54" s="518"/>
      <c r="W54" s="28"/>
      <c r="X54" s="28"/>
      <c r="Y54" s="28"/>
      <c r="Z54" s="28"/>
      <c r="AA54" s="28"/>
      <c r="AB54" s="28"/>
    </row>
    <row r="55" spans="1:28">
      <c r="A55" s="515"/>
      <c r="B55" s="515"/>
      <c r="C55" s="517"/>
      <c r="D55" s="515"/>
      <c r="E55" s="515"/>
      <c r="F55" s="515"/>
      <c r="G55" s="515"/>
      <c r="H55" s="515"/>
      <c r="I55" s="515"/>
      <c r="J55" s="515"/>
      <c r="K55" s="518"/>
      <c r="L55" s="518"/>
      <c r="M55" s="518"/>
      <c r="N55" s="518"/>
      <c r="O55" s="518"/>
      <c r="P55" s="515"/>
      <c r="Q55" s="518"/>
      <c r="R55" s="518"/>
      <c r="S55" s="518"/>
      <c r="T55" s="518"/>
      <c r="U55" s="518"/>
      <c r="V55" s="518"/>
      <c r="W55" s="28"/>
      <c r="X55" s="28"/>
      <c r="Y55" s="28"/>
      <c r="Z55" s="28"/>
      <c r="AA55" s="28"/>
      <c r="AB55" s="28"/>
    </row>
    <row r="56" spans="1:28">
      <c r="A56" s="515"/>
      <c r="B56" s="515"/>
      <c r="C56" s="517"/>
      <c r="D56" s="515"/>
      <c r="E56" s="515"/>
      <c r="F56" s="515"/>
      <c r="G56" s="515"/>
      <c r="H56" s="515"/>
      <c r="I56" s="515"/>
      <c r="J56" s="515"/>
      <c r="K56" s="518"/>
      <c r="L56" s="518"/>
      <c r="M56" s="518"/>
      <c r="N56" s="518"/>
      <c r="O56" s="518"/>
      <c r="P56" s="515"/>
      <c r="Q56" s="518"/>
      <c r="R56" s="518"/>
      <c r="S56" s="518"/>
      <c r="T56" s="518"/>
      <c r="U56" s="518"/>
      <c r="V56" s="518"/>
      <c r="W56" s="28"/>
      <c r="X56" s="28"/>
      <c r="Y56" s="28"/>
      <c r="Z56" s="28"/>
      <c r="AA56" s="28"/>
      <c r="AB56" s="28"/>
    </row>
    <row r="57" spans="1:28">
      <c r="A57" s="515"/>
      <c r="B57" s="515"/>
      <c r="C57" s="517"/>
      <c r="D57" s="515"/>
      <c r="E57" s="515"/>
      <c r="F57" s="515"/>
      <c r="G57" s="515"/>
      <c r="H57" s="515"/>
      <c r="I57" s="515"/>
      <c r="J57" s="515"/>
      <c r="K57" s="518"/>
      <c r="L57" s="518"/>
      <c r="M57" s="518"/>
      <c r="N57" s="518"/>
      <c r="O57" s="518"/>
      <c r="P57" s="515"/>
      <c r="Q57" s="518"/>
      <c r="R57" s="518"/>
      <c r="S57" s="518"/>
      <c r="T57" s="518"/>
      <c r="U57" s="518"/>
      <c r="V57" s="518"/>
      <c r="W57" s="28"/>
      <c r="X57" s="28"/>
      <c r="Y57" s="28"/>
      <c r="Z57" s="28"/>
      <c r="AA57" s="28"/>
      <c r="AB57" s="28"/>
    </row>
    <row r="58" spans="1:28">
      <c r="A58" s="515"/>
      <c r="B58" s="515"/>
      <c r="C58" s="517"/>
      <c r="D58" s="515"/>
      <c r="E58" s="515"/>
      <c r="F58" s="515"/>
      <c r="G58" s="515"/>
      <c r="H58" s="515"/>
      <c r="I58" s="515"/>
      <c r="J58" s="515"/>
      <c r="K58" s="518"/>
      <c r="L58" s="518"/>
      <c r="M58" s="518"/>
      <c r="N58" s="518"/>
      <c r="O58" s="518"/>
      <c r="P58" s="515"/>
      <c r="Q58" s="518"/>
      <c r="R58" s="518"/>
      <c r="S58" s="518"/>
      <c r="T58" s="518"/>
      <c r="U58" s="518"/>
      <c r="V58" s="518"/>
      <c r="W58" s="28"/>
      <c r="X58" s="28"/>
      <c r="Y58" s="28"/>
      <c r="Z58" s="28"/>
      <c r="AA58" s="28"/>
      <c r="AB58" s="28"/>
    </row>
    <row r="59" spans="1:28">
      <c r="A59" s="515"/>
      <c r="B59" s="515"/>
      <c r="C59" s="517"/>
      <c r="D59" s="515"/>
      <c r="E59" s="515"/>
      <c r="F59" s="515"/>
      <c r="G59" s="515"/>
      <c r="H59" s="515"/>
      <c r="I59" s="515"/>
      <c r="J59" s="515"/>
      <c r="K59" s="518"/>
      <c r="L59" s="518"/>
      <c r="M59" s="518"/>
      <c r="N59" s="518"/>
      <c r="O59" s="518"/>
      <c r="P59" s="515"/>
      <c r="Q59" s="518"/>
      <c r="R59" s="518"/>
      <c r="S59" s="518"/>
      <c r="T59" s="518"/>
      <c r="U59" s="518"/>
      <c r="V59" s="518"/>
      <c r="W59" s="28"/>
      <c r="X59" s="28"/>
      <c r="Y59" s="28"/>
      <c r="Z59" s="28"/>
      <c r="AA59" s="28"/>
      <c r="AB59" s="28"/>
    </row>
    <row r="60" spans="1:28">
      <c r="A60" s="515"/>
      <c r="B60" s="515"/>
      <c r="C60" s="517"/>
      <c r="D60" s="515"/>
      <c r="E60" s="515"/>
      <c r="F60" s="515"/>
      <c r="G60" s="515"/>
      <c r="H60" s="515"/>
      <c r="I60" s="515"/>
      <c r="J60" s="515"/>
      <c r="K60" s="518"/>
      <c r="L60" s="518"/>
      <c r="M60" s="518"/>
      <c r="N60" s="518"/>
      <c r="O60" s="518"/>
      <c r="P60" s="515"/>
      <c r="Q60" s="518"/>
      <c r="R60" s="518"/>
      <c r="S60" s="518"/>
      <c r="T60" s="518"/>
      <c r="U60" s="518"/>
      <c r="V60" s="518"/>
      <c r="W60" s="28"/>
      <c r="X60" s="28"/>
      <c r="Y60" s="28"/>
      <c r="Z60" s="28"/>
      <c r="AA60" s="28"/>
      <c r="AB60" s="28"/>
    </row>
    <row r="61" spans="1:28">
      <c r="A61" s="515"/>
      <c r="B61" s="515"/>
      <c r="C61" s="517"/>
      <c r="D61" s="515"/>
      <c r="E61" s="515"/>
      <c r="F61" s="515"/>
      <c r="G61" s="515"/>
      <c r="H61" s="515"/>
      <c r="I61" s="515"/>
      <c r="J61" s="515"/>
      <c r="K61" s="518"/>
      <c r="L61" s="518"/>
      <c r="M61" s="518"/>
      <c r="N61" s="518"/>
      <c r="O61" s="518"/>
      <c r="P61" s="515"/>
      <c r="Q61" s="518"/>
      <c r="R61" s="518"/>
      <c r="S61" s="518"/>
      <c r="T61" s="518"/>
      <c r="U61" s="518"/>
      <c r="V61" s="518"/>
      <c r="W61" s="28"/>
      <c r="X61" s="28"/>
      <c r="Y61" s="28"/>
      <c r="Z61" s="28"/>
      <c r="AA61" s="28"/>
      <c r="AB61" s="28"/>
    </row>
    <row r="62" spans="1:28">
      <c r="A62" s="515"/>
      <c r="B62" s="515"/>
      <c r="C62" s="517"/>
      <c r="D62" s="515"/>
      <c r="E62" s="515"/>
      <c r="F62" s="515"/>
      <c r="G62" s="515"/>
      <c r="H62" s="515"/>
      <c r="I62" s="515"/>
      <c r="J62" s="515"/>
      <c r="K62" s="518"/>
      <c r="L62" s="518"/>
      <c r="M62" s="518"/>
      <c r="N62" s="518"/>
      <c r="O62" s="518"/>
      <c r="P62" s="515"/>
      <c r="Q62" s="518"/>
      <c r="R62" s="518"/>
      <c r="S62" s="518"/>
      <c r="T62" s="518"/>
      <c r="U62" s="518"/>
      <c r="V62" s="518"/>
      <c r="W62" s="28"/>
      <c r="X62" s="28"/>
      <c r="Y62" s="28"/>
      <c r="Z62" s="28"/>
      <c r="AA62" s="28"/>
      <c r="AB62" s="28"/>
    </row>
    <row r="63" spans="1:28">
      <c r="A63" s="515"/>
      <c r="B63" s="515"/>
      <c r="C63" s="517"/>
      <c r="D63" s="515"/>
      <c r="E63" s="515"/>
      <c r="F63" s="515"/>
      <c r="G63" s="515"/>
      <c r="H63" s="515"/>
      <c r="I63" s="515"/>
      <c r="J63" s="515"/>
      <c r="K63" s="518"/>
      <c r="L63" s="518"/>
      <c r="M63" s="518"/>
      <c r="N63" s="518"/>
      <c r="O63" s="518"/>
      <c r="P63" s="515"/>
      <c r="Q63" s="518"/>
      <c r="R63" s="518"/>
      <c r="S63" s="518"/>
      <c r="T63" s="518"/>
      <c r="U63" s="518"/>
      <c r="V63" s="518"/>
      <c r="W63" s="28"/>
      <c r="X63" s="28"/>
      <c r="Y63" s="28"/>
      <c r="Z63" s="28"/>
      <c r="AA63" s="28"/>
      <c r="AB63" s="28"/>
    </row>
    <row r="64" spans="1:28">
      <c r="A64" s="515"/>
      <c r="B64" s="515"/>
      <c r="C64" s="517"/>
      <c r="D64" s="515"/>
      <c r="E64" s="515"/>
      <c r="F64" s="515"/>
      <c r="G64" s="515"/>
      <c r="H64" s="515"/>
      <c r="I64" s="515"/>
      <c r="J64" s="515"/>
      <c r="K64" s="518"/>
      <c r="L64" s="518"/>
      <c r="M64" s="518"/>
      <c r="N64" s="518"/>
      <c r="O64" s="518"/>
      <c r="P64" s="515"/>
      <c r="Q64" s="518"/>
      <c r="R64" s="518"/>
      <c r="S64" s="518"/>
      <c r="T64" s="518"/>
      <c r="U64" s="518"/>
      <c r="V64" s="518"/>
      <c r="W64" s="28"/>
      <c r="X64" s="28"/>
      <c r="Y64" s="28"/>
      <c r="Z64" s="28"/>
      <c r="AA64" s="28"/>
      <c r="AB64" s="28"/>
    </row>
    <row r="65" spans="1:28">
      <c r="A65" s="515"/>
      <c r="B65" s="515"/>
      <c r="C65" s="517"/>
      <c r="D65" s="515"/>
      <c r="E65" s="515"/>
      <c r="F65" s="515"/>
      <c r="G65" s="515"/>
      <c r="H65" s="515"/>
      <c r="I65" s="515"/>
      <c r="J65" s="515"/>
      <c r="K65" s="518"/>
      <c r="L65" s="518"/>
      <c r="M65" s="518"/>
      <c r="N65" s="518"/>
      <c r="O65" s="518"/>
      <c r="P65" s="515"/>
      <c r="Q65" s="518"/>
      <c r="R65" s="518"/>
      <c r="S65" s="518"/>
      <c r="T65" s="518"/>
      <c r="U65" s="518"/>
      <c r="V65" s="518"/>
      <c r="W65" s="28"/>
      <c r="X65" s="28"/>
      <c r="Y65" s="28"/>
      <c r="Z65" s="28"/>
      <c r="AA65" s="28"/>
      <c r="AB65" s="28"/>
    </row>
    <row r="66" spans="1:28">
      <c r="A66" s="515"/>
      <c r="B66" s="515"/>
      <c r="C66" s="517"/>
      <c r="D66" s="515"/>
      <c r="E66" s="515"/>
      <c r="F66" s="515"/>
      <c r="G66" s="515"/>
      <c r="H66" s="515"/>
      <c r="I66" s="515"/>
      <c r="J66" s="515"/>
      <c r="K66" s="518"/>
      <c r="L66" s="518"/>
      <c r="M66" s="518"/>
      <c r="N66" s="518"/>
      <c r="O66" s="518"/>
      <c r="P66" s="515"/>
      <c r="Q66" s="518"/>
      <c r="R66" s="518"/>
      <c r="S66" s="518"/>
      <c r="T66" s="518"/>
      <c r="U66" s="518"/>
      <c r="V66" s="518"/>
      <c r="W66" s="28"/>
      <c r="X66" s="28"/>
      <c r="Y66" s="28"/>
      <c r="Z66" s="28"/>
      <c r="AA66" s="28"/>
      <c r="AB66" s="28"/>
    </row>
    <row r="67" spans="1:28">
      <c r="A67" s="515"/>
      <c r="B67" s="515"/>
      <c r="C67" s="517"/>
      <c r="D67" s="515"/>
      <c r="E67" s="515"/>
      <c r="F67" s="515"/>
      <c r="G67" s="515"/>
      <c r="H67" s="515"/>
      <c r="I67" s="515"/>
      <c r="J67" s="515"/>
      <c r="K67" s="518"/>
      <c r="L67" s="518"/>
      <c r="M67" s="518"/>
      <c r="N67" s="518"/>
      <c r="O67" s="518"/>
      <c r="P67" s="515"/>
      <c r="Q67" s="518"/>
      <c r="R67" s="518"/>
      <c r="S67" s="518"/>
      <c r="T67" s="518"/>
      <c r="U67" s="518"/>
      <c r="V67" s="518"/>
      <c r="W67" s="28"/>
      <c r="X67" s="28"/>
      <c r="Y67" s="28"/>
      <c r="Z67" s="28"/>
      <c r="AA67" s="28"/>
      <c r="AB67" s="28"/>
    </row>
    <row r="68" spans="1:28">
      <c r="A68" s="515"/>
      <c r="B68" s="515"/>
      <c r="C68" s="517"/>
      <c r="D68" s="515"/>
      <c r="E68" s="515"/>
      <c r="F68" s="515"/>
      <c r="G68" s="515"/>
      <c r="H68" s="515"/>
      <c r="I68" s="515"/>
      <c r="J68" s="515"/>
      <c r="K68" s="518"/>
      <c r="L68" s="518"/>
      <c r="M68" s="518"/>
      <c r="N68" s="518"/>
      <c r="O68" s="518"/>
      <c r="P68" s="515"/>
      <c r="Q68" s="518"/>
      <c r="R68" s="518"/>
      <c r="S68" s="518"/>
      <c r="T68" s="518"/>
      <c r="U68" s="518"/>
      <c r="V68" s="518"/>
      <c r="W68" s="28"/>
      <c r="X68" s="28"/>
      <c r="Y68" s="28"/>
      <c r="Z68" s="28"/>
      <c r="AA68" s="28"/>
      <c r="AB68" s="28"/>
    </row>
    <row r="69" spans="1:28">
      <c r="A69" s="515"/>
      <c r="B69" s="515"/>
      <c r="C69" s="517"/>
      <c r="D69" s="515"/>
      <c r="E69" s="515"/>
      <c r="F69" s="515"/>
      <c r="G69" s="515"/>
      <c r="H69" s="515"/>
      <c r="I69" s="515"/>
      <c r="J69" s="515"/>
      <c r="K69" s="518"/>
      <c r="L69" s="518"/>
      <c r="M69" s="518"/>
      <c r="N69" s="518"/>
      <c r="O69" s="518"/>
    </row>
    <row r="70" spans="1:28">
      <c r="A70" s="515"/>
      <c r="B70" s="515"/>
      <c r="C70" s="517"/>
      <c r="D70" s="515"/>
      <c r="E70" s="515"/>
      <c r="F70" s="515"/>
      <c r="G70" s="515"/>
      <c r="H70" s="515"/>
      <c r="I70" s="515"/>
      <c r="J70" s="515"/>
      <c r="K70" s="518"/>
      <c r="L70" s="518"/>
      <c r="M70" s="518"/>
      <c r="N70" s="518"/>
      <c r="O70" s="518"/>
    </row>
    <row r="71" spans="1:28">
      <c r="A71" s="515"/>
      <c r="B71" s="515"/>
      <c r="C71" s="517"/>
      <c r="D71" s="515"/>
      <c r="E71" s="515"/>
      <c r="F71" s="515"/>
      <c r="G71" s="515"/>
      <c r="H71" s="515"/>
      <c r="I71" s="515"/>
      <c r="J71" s="515"/>
      <c r="K71" s="518"/>
      <c r="L71" s="518"/>
      <c r="M71" s="518"/>
      <c r="N71" s="518"/>
      <c r="O71" s="518"/>
    </row>
    <row r="72" spans="1:28">
      <c r="A72" s="515"/>
      <c r="B72" s="515"/>
      <c r="C72" s="517"/>
      <c r="D72" s="515"/>
      <c r="E72" s="515"/>
      <c r="F72" s="515"/>
      <c r="G72" s="515"/>
      <c r="H72" s="515"/>
      <c r="I72" s="515"/>
      <c r="J72" s="515"/>
      <c r="K72" s="518"/>
      <c r="L72" s="518"/>
      <c r="M72" s="518"/>
      <c r="N72" s="518"/>
      <c r="O72" s="518"/>
    </row>
    <row r="73" spans="1:28">
      <c r="A73" s="515"/>
      <c r="B73" s="515"/>
      <c r="C73" s="517"/>
      <c r="D73" s="515"/>
      <c r="E73" s="515"/>
      <c r="F73" s="515"/>
      <c r="G73" s="515"/>
      <c r="H73" s="515"/>
      <c r="I73" s="515"/>
      <c r="J73" s="515"/>
      <c r="K73" s="518"/>
      <c r="L73" s="518"/>
      <c r="M73" s="518"/>
      <c r="N73" s="518"/>
      <c r="O73" s="518"/>
    </row>
    <row r="74" spans="1:28">
      <c r="A74" s="515"/>
      <c r="B74" s="515"/>
      <c r="C74" s="517"/>
      <c r="D74" s="515"/>
      <c r="E74" s="515"/>
      <c r="F74" s="515"/>
      <c r="G74" s="515"/>
      <c r="H74" s="515"/>
      <c r="I74" s="515"/>
      <c r="J74" s="515"/>
      <c r="K74" s="518"/>
      <c r="L74" s="518"/>
      <c r="M74" s="518"/>
      <c r="N74" s="518"/>
      <c r="O74" s="518"/>
    </row>
    <row r="75" spans="1:28">
      <c r="A75" s="515"/>
      <c r="B75" s="515"/>
      <c r="C75" s="517"/>
      <c r="D75" s="515"/>
      <c r="E75" s="515"/>
      <c r="F75" s="515"/>
      <c r="G75" s="515"/>
      <c r="H75" s="515"/>
      <c r="I75" s="515"/>
      <c r="J75" s="515"/>
      <c r="K75" s="518"/>
      <c r="L75" s="518"/>
      <c r="M75" s="518"/>
      <c r="N75" s="518"/>
      <c r="O75" s="518"/>
    </row>
    <row r="76" spans="1:28">
      <c r="A76" s="515"/>
      <c r="B76" s="515"/>
      <c r="C76" s="517"/>
      <c r="D76" s="515"/>
      <c r="E76" s="515"/>
      <c r="F76" s="515"/>
      <c r="G76" s="515"/>
      <c r="H76" s="515"/>
      <c r="I76" s="515"/>
      <c r="J76" s="515"/>
      <c r="K76" s="518"/>
      <c r="L76" s="518"/>
      <c r="M76" s="518"/>
      <c r="N76" s="518"/>
      <c r="O76" s="518"/>
    </row>
    <row r="77" spans="1:28">
      <c r="A77" s="515"/>
      <c r="B77" s="515"/>
      <c r="C77" s="517"/>
      <c r="D77" s="515"/>
      <c r="E77" s="515"/>
      <c r="F77" s="515"/>
      <c r="G77" s="515"/>
      <c r="H77" s="515"/>
      <c r="I77" s="515"/>
      <c r="J77" s="515"/>
      <c r="K77" s="518"/>
      <c r="L77" s="518"/>
      <c r="M77" s="518"/>
      <c r="N77" s="518"/>
      <c r="O77" s="518"/>
    </row>
    <row r="78" spans="1:28">
      <c r="A78" s="515"/>
      <c r="B78" s="515"/>
      <c r="C78" s="517"/>
      <c r="D78" s="515"/>
      <c r="E78" s="515"/>
      <c r="F78" s="515"/>
      <c r="G78" s="515"/>
      <c r="H78" s="515"/>
      <c r="I78" s="515"/>
      <c r="J78" s="515"/>
      <c r="K78" s="518"/>
      <c r="L78" s="518"/>
      <c r="M78" s="518"/>
      <c r="N78" s="518"/>
      <c r="O78" s="518"/>
    </row>
    <row r="79" spans="1:28">
      <c r="A79" s="515"/>
      <c r="B79" s="515"/>
      <c r="C79" s="517"/>
      <c r="D79" s="515"/>
      <c r="E79" s="515"/>
      <c r="F79" s="515"/>
      <c r="G79" s="515"/>
      <c r="H79" s="515"/>
      <c r="I79" s="515"/>
      <c r="J79" s="515"/>
      <c r="K79" s="518"/>
      <c r="L79" s="518"/>
      <c r="M79" s="518"/>
      <c r="N79" s="518"/>
      <c r="O79" s="518"/>
    </row>
    <row r="80" spans="1:28">
      <c r="A80" s="515"/>
      <c r="B80" s="515"/>
      <c r="C80" s="517"/>
      <c r="D80" s="515"/>
      <c r="E80" s="515"/>
      <c r="F80" s="515"/>
      <c r="G80" s="515"/>
      <c r="H80" s="515"/>
      <c r="I80" s="515"/>
      <c r="J80" s="515"/>
      <c r="K80" s="518"/>
      <c r="L80" s="518"/>
      <c r="M80" s="518"/>
      <c r="N80" s="518"/>
      <c r="O80" s="518"/>
    </row>
    <row r="81" spans="1:15">
      <c r="A81" s="515"/>
      <c r="B81" s="515"/>
      <c r="C81" s="517"/>
      <c r="D81" s="515"/>
      <c r="E81" s="515"/>
      <c r="F81" s="515"/>
      <c r="G81" s="515"/>
      <c r="H81" s="515"/>
      <c r="I81" s="515"/>
      <c r="J81" s="515"/>
      <c r="K81" s="518"/>
      <c r="L81" s="518"/>
      <c r="M81" s="518"/>
      <c r="N81" s="518"/>
      <c r="O81" s="518"/>
    </row>
    <row r="82" spans="1:15">
      <c r="A82" s="515"/>
      <c r="B82" s="515"/>
      <c r="C82" s="517"/>
      <c r="D82" s="515"/>
      <c r="E82" s="520"/>
      <c r="F82" s="520"/>
      <c r="G82" s="515"/>
      <c r="H82" s="515"/>
      <c r="I82" s="515"/>
      <c r="J82" s="515"/>
      <c r="K82" s="518"/>
      <c r="L82" s="518"/>
      <c r="M82" s="518"/>
      <c r="N82" s="518"/>
      <c r="O82" s="518"/>
    </row>
    <row r="83" spans="1:15">
      <c r="A83" s="515"/>
      <c r="B83" s="515"/>
      <c r="C83" s="517"/>
      <c r="D83" s="515"/>
      <c r="E83" s="515"/>
      <c r="F83" s="515"/>
      <c r="G83" s="515"/>
      <c r="H83" s="515"/>
      <c r="I83" s="515"/>
      <c r="J83" s="515"/>
      <c r="K83" s="518"/>
      <c r="L83" s="518"/>
      <c r="M83" s="518"/>
      <c r="N83" s="518"/>
      <c r="O83" s="518"/>
    </row>
    <row r="84" spans="1:15">
      <c r="A84" s="515"/>
      <c r="B84" s="515"/>
      <c r="C84" s="517"/>
      <c r="D84" s="515"/>
      <c r="E84" s="515"/>
      <c r="F84" s="515"/>
      <c r="G84" s="515"/>
      <c r="H84" s="515"/>
      <c r="I84" s="515"/>
      <c r="J84" s="515"/>
      <c r="K84" s="518"/>
      <c r="L84" s="518"/>
      <c r="M84" s="518"/>
      <c r="N84" s="518"/>
      <c r="O84" s="518"/>
    </row>
    <row r="85" spans="1:15">
      <c r="A85" s="515"/>
      <c r="B85" s="515"/>
      <c r="C85" s="517"/>
      <c r="D85" s="515"/>
      <c r="E85" s="515"/>
      <c r="F85" s="515"/>
      <c r="G85" s="515"/>
      <c r="H85" s="515"/>
      <c r="I85" s="515"/>
      <c r="J85" s="515"/>
      <c r="K85" s="518"/>
      <c r="L85" s="518"/>
      <c r="M85" s="518"/>
      <c r="N85" s="518"/>
      <c r="O85" s="518"/>
    </row>
    <row r="86" spans="1:15">
      <c r="A86" s="515"/>
      <c r="B86" s="515"/>
      <c r="C86" s="517"/>
      <c r="D86" s="515"/>
      <c r="E86" s="515"/>
      <c r="F86" s="515"/>
      <c r="G86" s="515"/>
      <c r="H86" s="515"/>
      <c r="I86" s="515"/>
      <c r="J86" s="515"/>
      <c r="K86" s="518"/>
      <c r="L86" s="518"/>
      <c r="M86" s="518"/>
      <c r="N86" s="518"/>
      <c r="O86" s="518"/>
    </row>
    <row r="87" spans="1:15">
      <c r="A87" s="515"/>
      <c r="B87" s="515"/>
      <c r="C87" s="517"/>
      <c r="D87" s="515"/>
      <c r="E87" s="515"/>
      <c r="F87" s="515"/>
      <c r="G87" s="515"/>
      <c r="H87" s="515"/>
      <c r="I87" s="515"/>
      <c r="J87" s="515"/>
      <c r="K87" s="518"/>
      <c r="L87" s="518"/>
      <c r="M87" s="518"/>
      <c r="N87" s="518"/>
      <c r="O87" s="518"/>
    </row>
    <row r="88" spans="1:15">
      <c r="A88" s="515"/>
      <c r="B88" s="515"/>
      <c r="C88" s="517"/>
      <c r="D88" s="515"/>
      <c r="E88" s="515"/>
      <c r="F88" s="515"/>
      <c r="G88" s="515"/>
      <c r="H88" s="515"/>
      <c r="I88" s="515"/>
      <c r="J88" s="515"/>
      <c r="K88" s="518"/>
      <c r="L88" s="518"/>
      <c r="M88" s="518"/>
      <c r="N88" s="518"/>
      <c r="O88" s="518"/>
    </row>
    <row r="89" spans="1:15">
      <c r="E89" s="20"/>
      <c r="F89" s="20"/>
    </row>
    <row r="90" spans="1:15">
      <c r="E90" s="20"/>
      <c r="F90" s="20"/>
    </row>
    <row r="91" spans="1:15">
      <c r="E91" s="20"/>
      <c r="F91" s="20"/>
    </row>
    <row r="92" spans="1:15">
      <c r="E92" s="20"/>
      <c r="F92" s="20"/>
    </row>
    <row r="93" spans="1:15">
      <c r="A93" s="22"/>
    </row>
    <row r="95" spans="1:15">
      <c r="G95" s="59"/>
      <c r="N95" s="59"/>
    </row>
    <row r="96" spans="1:15">
      <c r="H96" s="59"/>
      <c r="I96" s="59"/>
      <c r="J96" s="59"/>
      <c r="K96" s="59"/>
      <c r="L96" s="59"/>
      <c r="O96" s="59"/>
    </row>
    <row r="97" spans="2:15">
      <c r="H97" s="59"/>
      <c r="I97" s="59"/>
      <c r="J97" s="59"/>
      <c r="K97" s="59"/>
      <c r="L97" s="59"/>
      <c r="O97" s="59"/>
    </row>
    <row r="98" spans="2:15">
      <c r="H98" s="59"/>
      <c r="I98" s="59"/>
      <c r="J98" s="59"/>
      <c r="K98" s="59"/>
      <c r="L98" s="59"/>
      <c r="O98" s="59"/>
    </row>
    <row r="99" spans="2:15">
      <c r="H99" s="59"/>
      <c r="I99" s="59"/>
      <c r="J99" s="59"/>
      <c r="K99" s="59"/>
      <c r="L99" s="59"/>
      <c r="M99" s="24"/>
      <c r="O99" s="59"/>
    </row>
    <row r="101" spans="2:15">
      <c r="B101" s="59"/>
      <c r="G101" s="442"/>
    </row>
    <row r="102" spans="2:15">
      <c r="B102" s="59"/>
      <c r="G102" s="442"/>
    </row>
    <row r="103" spans="2:15">
      <c r="B103" s="59"/>
      <c r="G103" s="442"/>
    </row>
  </sheetData>
  <mergeCells count="29">
    <mergeCell ref="H4:O4"/>
    <mergeCell ref="K1:N1"/>
    <mergeCell ref="A2:E2"/>
    <mergeCell ref="H2:O2"/>
    <mergeCell ref="A3:E3"/>
    <mergeCell ref="H3:O3"/>
    <mergeCell ref="P9:P10"/>
    <mergeCell ref="B47:D47"/>
    <mergeCell ref="A5:O5"/>
    <mergeCell ref="A6:N6"/>
    <mergeCell ref="A7:N7"/>
    <mergeCell ref="A8:N8"/>
    <mergeCell ref="A9:A10"/>
    <mergeCell ref="B9:B10"/>
    <mergeCell ref="C9:D10"/>
    <mergeCell ref="E9:E10"/>
    <mergeCell ref="F9:F10"/>
    <mergeCell ref="G9:G10"/>
    <mergeCell ref="D50:F50"/>
    <mergeCell ref="I50:L50"/>
    <mergeCell ref="H9:L9"/>
    <mergeCell ref="M9:M10"/>
    <mergeCell ref="N9:N10"/>
    <mergeCell ref="B48:D48"/>
    <mergeCell ref="M48:O48"/>
    <mergeCell ref="D49:F49"/>
    <mergeCell ref="I49:L49"/>
    <mergeCell ref="M49:O49"/>
    <mergeCell ref="O9:O10"/>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workbookViewId="0">
      <selection activeCell="F26" sqref="F26"/>
    </sheetView>
  </sheetViews>
  <sheetFormatPr defaultColWidth="9.140625" defaultRowHeight="12.75"/>
  <cols>
    <col min="1" max="1" width="5.140625" style="57" customWidth="1"/>
    <col min="2" max="2" width="12.42578125" style="8" customWidth="1"/>
    <col min="3" max="3" width="17.140625" style="8" customWidth="1"/>
    <col min="4" max="4" width="7.140625" style="8" customWidth="1"/>
    <col min="5" max="5" width="6.42578125" style="57" customWidth="1"/>
    <col min="6" max="6" width="9.42578125" style="57" customWidth="1"/>
    <col min="7" max="7" width="9.7109375" style="8" customWidth="1"/>
    <col min="8" max="8" width="6.140625" style="8" customWidth="1"/>
    <col min="9" max="9" width="6.42578125" style="8" customWidth="1"/>
    <col min="10" max="10" width="6.140625" style="8" customWidth="1"/>
    <col min="11" max="11" width="6.5703125" style="8" customWidth="1"/>
    <col min="12" max="12" width="6.28515625" style="8" customWidth="1"/>
    <col min="13" max="13" width="10.140625" style="8" customWidth="1"/>
    <col min="14" max="14" width="11" style="8" customWidth="1"/>
    <col min="15" max="15" width="20.140625" style="8" customWidth="1"/>
    <col min="16" max="16" width="76.7109375" style="8" customWidth="1"/>
    <col min="17" max="16384" width="9.140625" style="8"/>
  </cols>
  <sheetData>
    <row r="1" spans="1:20" s="3" customFormat="1" ht="16.5">
      <c r="A1" s="795"/>
      <c r="E1" s="795"/>
      <c r="F1" s="795"/>
      <c r="G1" s="4"/>
      <c r="K1" s="1440"/>
      <c r="L1" s="1440"/>
      <c r="M1" s="1440"/>
      <c r="N1" s="1440"/>
    </row>
    <row r="2" spans="1:20" s="6" customFormat="1" ht="16.5">
      <c r="A2" s="1441" t="s">
        <v>18</v>
      </c>
      <c r="B2" s="1441"/>
      <c r="C2" s="1441"/>
      <c r="D2" s="1441"/>
      <c r="E2" s="1441"/>
      <c r="F2" s="795"/>
      <c r="G2" s="5"/>
      <c r="H2" s="1435" t="s">
        <v>19</v>
      </c>
      <c r="I2" s="1435"/>
      <c r="J2" s="1435"/>
      <c r="K2" s="1435"/>
      <c r="L2" s="1435"/>
      <c r="M2" s="1435"/>
      <c r="N2" s="1435"/>
      <c r="O2" s="1435"/>
    </row>
    <row r="3" spans="1:20" s="3" customFormat="1" ht="16.5">
      <c r="A3" s="1435" t="s">
        <v>20</v>
      </c>
      <c r="B3" s="1435"/>
      <c r="C3" s="1435"/>
      <c r="D3" s="1435"/>
      <c r="E3" s="1435"/>
      <c r="F3" s="795"/>
      <c r="G3" s="4"/>
      <c r="H3" s="1435" t="s">
        <v>21</v>
      </c>
      <c r="I3" s="1435"/>
      <c r="J3" s="1435"/>
      <c r="K3" s="1435"/>
      <c r="L3" s="1435"/>
      <c r="M3" s="1435"/>
      <c r="N3" s="1435"/>
      <c r="O3" s="1435"/>
    </row>
    <row r="4" spans="1:20" s="3" customFormat="1" ht="16.5">
      <c r="A4" s="795"/>
      <c r="E4" s="795"/>
      <c r="F4" s="795"/>
      <c r="G4" s="4"/>
      <c r="H4" s="1440" t="s">
        <v>59</v>
      </c>
      <c r="I4" s="1440"/>
      <c r="J4" s="1440"/>
      <c r="K4" s="1440"/>
      <c r="L4" s="1440"/>
      <c r="M4" s="1440"/>
      <c r="N4" s="1440"/>
      <c r="O4" s="1440"/>
    </row>
    <row r="5" spans="1:20" ht="16.5">
      <c r="A5" s="1435" t="s">
        <v>0</v>
      </c>
      <c r="B5" s="1435"/>
      <c r="C5" s="1435"/>
      <c r="D5" s="1435"/>
      <c r="E5" s="1435"/>
      <c r="F5" s="1435"/>
      <c r="G5" s="1435"/>
      <c r="H5" s="1435"/>
      <c r="I5" s="1435"/>
      <c r="J5" s="1435"/>
      <c r="K5" s="1435"/>
      <c r="L5" s="1435"/>
      <c r="M5" s="1435"/>
      <c r="N5" s="1435"/>
      <c r="O5" s="1435"/>
      <c r="P5" s="57"/>
    </row>
    <row r="6" spans="1:20" ht="15.75">
      <c r="A6" s="1404" t="s">
        <v>114</v>
      </c>
      <c r="B6" s="1404"/>
      <c r="C6" s="1404"/>
      <c r="D6" s="1404"/>
      <c r="E6" s="1404"/>
      <c r="F6" s="1404"/>
      <c r="G6" s="1404"/>
      <c r="H6" s="1404"/>
      <c r="I6" s="1404"/>
      <c r="J6" s="1404"/>
      <c r="K6" s="1404"/>
      <c r="L6" s="1404"/>
      <c r="M6" s="1404"/>
      <c r="N6" s="1404"/>
      <c r="O6" s="9"/>
      <c r="P6" s="57"/>
    </row>
    <row r="7" spans="1:20" ht="15.75">
      <c r="A7" s="1404" t="s">
        <v>60</v>
      </c>
      <c r="B7" s="1404"/>
      <c r="C7" s="1404"/>
      <c r="D7" s="1404"/>
      <c r="E7" s="1404"/>
      <c r="F7" s="1404"/>
      <c r="G7" s="1404"/>
      <c r="H7" s="1404"/>
      <c r="I7" s="1404"/>
      <c r="J7" s="1404"/>
      <c r="K7" s="1404"/>
      <c r="L7" s="1404"/>
      <c r="M7" s="1404"/>
      <c r="N7" s="1404"/>
      <c r="O7" s="791"/>
      <c r="P7" s="57"/>
    </row>
    <row r="8" spans="1:20" ht="15.75">
      <c r="A8" s="1404" t="s">
        <v>1100</v>
      </c>
      <c r="B8" s="1404"/>
      <c r="C8" s="1404"/>
      <c r="D8" s="1404"/>
      <c r="E8" s="1404"/>
      <c r="F8" s="1404"/>
      <c r="G8" s="1404"/>
      <c r="H8" s="1404"/>
      <c r="I8" s="1404"/>
      <c r="J8" s="1404"/>
      <c r="K8" s="1404"/>
      <c r="L8" s="1404"/>
      <c r="M8" s="1404"/>
      <c r="N8" s="1404"/>
      <c r="O8" s="791"/>
      <c r="P8" s="57"/>
    </row>
    <row r="9" spans="1:20" s="1252" customFormat="1">
      <c r="A9" s="1433" t="s">
        <v>1</v>
      </c>
      <c r="B9" s="1433" t="s">
        <v>2</v>
      </c>
      <c r="C9" s="1436" t="s">
        <v>3</v>
      </c>
      <c r="D9" s="1437"/>
      <c r="E9" s="1433" t="s">
        <v>4</v>
      </c>
      <c r="F9" s="1433" t="s">
        <v>5</v>
      </c>
      <c r="G9" s="1437" t="s">
        <v>22</v>
      </c>
      <c r="H9" s="1430" t="s">
        <v>6</v>
      </c>
      <c r="I9" s="1431"/>
      <c r="J9" s="1431"/>
      <c r="K9" s="1431"/>
      <c r="L9" s="1432"/>
      <c r="M9" s="1433" t="s">
        <v>7</v>
      </c>
      <c r="N9" s="1433" t="s">
        <v>8</v>
      </c>
      <c r="O9" s="1433" t="s">
        <v>9</v>
      </c>
      <c r="P9" s="1407" t="s">
        <v>104</v>
      </c>
    </row>
    <row r="10" spans="1:20" s="12" customFormat="1">
      <c r="A10" s="1434"/>
      <c r="B10" s="1434"/>
      <c r="C10" s="1438"/>
      <c r="D10" s="1439"/>
      <c r="E10" s="1434"/>
      <c r="F10" s="1434"/>
      <c r="G10" s="1439"/>
      <c r="H10" s="1326" t="s">
        <v>10</v>
      </c>
      <c r="I10" s="1326" t="s">
        <v>11</v>
      </c>
      <c r="J10" s="1326" t="s">
        <v>12</v>
      </c>
      <c r="K10" s="1326" t="s">
        <v>13</v>
      </c>
      <c r="L10" s="1326" t="s">
        <v>14</v>
      </c>
      <c r="M10" s="1434"/>
      <c r="N10" s="1434"/>
      <c r="O10" s="1434"/>
      <c r="P10" s="1407"/>
    </row>
    <row r="11" spans="1:20" s="12" customFormat="1" ht="15.75">
      <c r="A11" s="30">
        <v>1</v>
      </c>
      <c r="B11" s="49" t="s">
        <v>61</v>
      </c>
      <c r="C11" s="50" t="s">
        <v>62</v>
      </c>
      <c r="D11" s="50" t="s">
        <v>54</v>
      </c>
      <c r="E11" s="1327" t="s">
        <v>17</v>
      </c>
      <c r="F11" s="1328">
        <v>2001</v>
      </c>
      <c r="G11" s="46" t="s">
        <v>46</v>
      </c>
      <c r="H11" s="30">
        <v>16</v>
      </c>
      <c r="I11" s="30">
        <v>16</v>
      </c>
      <c r="J11" s="30">
        <v>10</v>
      </c>
      <c r="K11" s="30">
        <v>18</v>
      </c>
      <c r="L11" s="30">
        <v>1</v>
      </c>
      <c r="M11" s="30">
        <f>SUM(H11:L11)</f>
        <v>61</v>
      </c>
      <c r="N11" s="30" t="str">
        <f>IF(M11&gt;=90,"Xuất sắc",IF(M11&gt;=80,"Tốt",IF(M11&gt;=65,"Khá",IF(M11&gt;=50,"Trung bình",IF(M11&gt;=35,"Yếu","Kém")))))</f>
        <v>Trung bình</v>
      </c>
      <c r="O11" s="1165"/>
      <c r="P11" s="12" t="s">
        <v>1487</v>
      </c>
    </row>
    <row r="12" spans="1:20" s="48" customFormat="1" ht="15.75">
      <c r="A12" s="527">
        <v>2</v>
      </c>
      <c r="B12" s="51" t="s">
        <v>63</v>
      </c>
      <c r="C12" s="52" t="s">
        <v>57</v>
      </c>
      <c r="D12" s="52" t="s">
        <v>30</v>
      </c>
      <c r="E12" s="1329" t="s">
        <v>64</v>
      </c>
      <c r="F12" s="1330">
        <v>2001</v>
      </c>
      <c r="G12" s="53" t="s">
        <v>46</v>
      </c>
      <c r="H12" s="527">
        <v>20</v>
      </c>
      <c r="I12" s="527">
        <v>16</v>
      </c>
      <c r="J12" s="527">
        <v>10</v>
      </c>
      <c r="K12" s="527">
        <v>18</v>
      </c>
      <c r="L12" s="527">
        <v>10</v>
      </c>
      <c r="M12" s="54">
        <f t="shared" ref="M12:M17" si="0">SUM(H12:L12)</f>
        <v>74</v>
      </c>
      <c r="N12" s="54" t="str">
        <f t="shared" ref="N12:N17" si="1">IF(M12&gt;=90,"Xuất sắc",IF(M12&gt;=80,"Tốt",IF(M12&gt;=65,"Khá",IF(M12&gt;=50,"Trung bình",IF(M12&gt;=35,"Yếu","Kém")))))</f>
        <v>Khá</v>
      </c>
      <c r="O12" s="1331" t="s">
        <v>1488</v>
      </c>
      <c r="P12" s="48" t="s">
        <v>1487</v>
      </c>
    </row>
    <row r="13" spans="1:20" s="12" customFormat="1" ht="15.75">
      <c r="A13" s="535">
        <v>3</v>
      </c>
      <c r="B13" s="49" t="s">
        <v>65</v>
      </c>
      <c r="C13" s="50" t="s">
        <v>66</v>
      </c>
      <c r="D13" s="50" t="s">
        <v>37</v>
      </c>
      <c r="E13" s="1327" t="s">
        <v>64</v>
      </c>
      <c r="F13" s="1328">
        <v>2001</v>
      </c>
      <c r="G13" s="46" t="s">
        <v>46</v>
      </c>
      <c r="H13" s="522">
        <v>20</v>
      </c>
      <c r="I13" s="522">
        <v>16</v>
      </c>
      <c r="J13" s="30">
        <v>10</v>
      </c>
      <c r="K13" s="30">
        <v>18</v>
      </c>
      <c r="L13" s="30">
        <v>10</v>
      </c>
      <c r="M13" s="30">
        <f t="shared" si="0"/>
        <v>74</v>
      </c>
      <c r="N13" s="30" t="str">
        <f t="shared" si="1"/>
        <v>Khá</v>
      </c>
      <c r="O13" s="1194" t="s">
        <v>31</v>
      </c>
      <c r="P13" s="12" t="s">
        <v>1490</v>
      </c>
    </row>
    <row r="14" spans="1:20" s="13" customFormat="1" ht="15.75">
      <c r="A14" s="530">
        <v>4</v>
      </c>
      <c r="B14" s="49" t="s">
        <v>67</v>
      </c>
      <c r="C14" s="50" t="s">
        <v>68</v>
      </c>
      <c r="D14" s="50" t="s">
        <v>24</v>
      </c>
      <c r="E14" s="1327" t="s">
        <v>17</v>
      </c>
      <c r="F14" s="1332">
        <v>2001</v>
      </c>
      <c r="G14" s="46" t="s">
        <v>46</v>
      </c>
      <c r="H14" s="522">
        <v>20</v>
      </c>
      <c r="I14" s="522">
        <v>16</v>
      </c>
      <c r="J14" s="522">
        <v>10</v>
      </c>
      <c r="K14" s="522">
        <v>18</v>
      </c>
      <c r="L14" s="522">
        <v>1</v>
      </c>
      <c r="M14" s="30">
        <f t="shared" si="0"/>
        <v>65</v>
      </c>
      <c r="N14" s="30" t="str">
        <f t="shared" si="1"/>
        <v>Khá</v>
      </c>
      <c r="O14" s="526"/>
      <c r="P14" s="12" t="s">
        <v>1487</v>
      </c>
      <c r="Q14" s="12"/>
      <c r="R14" s="12"/>
      <c r="S14" s="12"/>
      <c r="T14" s="12"/>
    </row>
    <row r="15" spans="1:20" s="12" customFormat="1" ht="15.75">
      <c r="A15" s="522">
        <v>5</v>
      </c>
      <c r="B15" s="49" t="s">
        <v>69</v>
      </c>
      <c r="C15" s="50" t="s">
        <v>70</v>
      </c>
      <c r="D15" s="50" t="s">
        <v>71</v>
      </c>
      <c r="E15" s="1327" t="s">
        <v>17</v>
      </c>
      <c r="F15" s="1328">
        <v>2001</v>
      </c>
      <c r="G15" s="46" t="s">
        <v>46</v>
      </c>
      <c r="H15" s="530">
        <v>20</v>
      </c>
      <c r="I15" s="530">
        <v>19</v>
      </c>
      <c r="J15" s="530">
        <v>17</v>
      </c>
      <c r="K15" s="530">
        <v>25</v>
      </c>
      <c r="L15" s="530">
        <v>10</v>
      </c>
      <c r="M15" s="30">
        <f t="shared" si="0"/>
        <v>91</v>
      </c>
      <c r="N15" s="30" t="str">
        <f t="shared" si="1"/>
        <v>Xuất sắc</v>
      </c>
      <c r="O15" s="531"/>
      <c r="P15" s="12" t="s">
        <v>1489</v>
      </c>
    </row>
    <row r="16" spans="1:20" s="12" customFormat="1" ht="15.75">
      <c r="A16" s="522">
        <v>6</v>
      </c>
      <c r="B16" s="55" t="s">
        <v>72</v>
      </c>
      <c r="C16" s="56" t="s">
        <v>73</v>
      </c>
      <c r="D16" s="56" t="s">
        <v>32</v>
      </c>
      <c r="E16" s="1327" t="s">
        <v>64</v>
      </c>
      <c r="F16" s="1328">
        <v>2001</v>
      </c>
      <c r="G16" s="46" t="s">
        <v>46</v>
      </c>
      <c r="H16" s="522">
        <v>20</v>
      </c>
      <c r="I16" s="522">
        <v>16</v>
      </c>
      <c r="J16" s="522">
        <v>10</v>
      </c>
      <c r="K16" s="522">
        <v>18</v>
      </c>
      <c r="L16" s="522">
        <v>6</v>
      </c>
      <c r="M16" s="30">
        <f t="shared" si="0"/>
        <v>70</v>
      </c>
      <c r="N16" s="30" t="str">
        <f t="shared" si="1"/>
        <v>Khá</v>
      </c>
      <c r="O16" s="526" t="s">
        <v>1486</v>
      </c>
      <c r="P16" s="12" t="s">
        <v>1487</v>
      </c>
    </row>
    <row r="17" spans="1:28" s="1" customFormat="1" ht="18" customHeight="1">
      <c r="A17" s="1017">
        <v>7</v>
      </c>
      <c r="B17" s="1333" t="s">
        <v>74</v>
      </c>
      <c r="C17" s="1334" t="s">
        <v>75</v>
      </c>
      <c r="D17" s="1334" t="s">
        <v>45</v>
      </c>
      <c r="E17" s="1335" t="s">
        <v>17</v>
      </c>
      <c r="F17" s="1336">
        <v>1990</v>
      </c>
      <c r="G17" s="47" t="s">
        <v>46</v>
      </c>
      <c r="H17" s="1011">
        <v>20</v>
      </c>
      <c r="I17" s="1011">
        <v>16</v>
      </c>
      <c r="J17" s="1011">
        <v>12</v>
      </c>
      <c r="K17" s="1011">
        <v>22</v>
      </c>
      <c r="L17" s="1011">
        <v>6</v>
      </c>
      <c r="M17" s="29">
        <f t="shared" si="0"/>
        <v>76</v>
      </c>
      <c r="N17" s="29" t="str">
        <f t="shared" si="1"/>
        <v>Khá</v>
      </c>
      <c r="O17" s="983"/>
      <c r="P17" s="1" t="s">
        <v>1485</v>
      </c>
    </row>
    <row r="18" spans="1:28" s="12" customFormat="1" ht="18" customHeight="1">
      <c r="A18" s="26"/>
      <c r="B18" s="1408" t="s">
        <v>76</v>
      </c>
      <c r="C18" s="1408"/>
      <c r="D18" s="1408"/>
      <c r="E18" s="27"/>
      <c r="F18" s="27"/>
      <c r="G18" s="27"/>
      <c r="H18" s="28"/>
      <c r="I18" s="28"/>
      <c r="J18" s="28"/>
      <c r="K18" s="28"/>
      <c r="L18" s="28"/>
      <c r="M18" s="28"/>
      <c r="N18" s="28"/>
      <c r="O18" s="17"/>
      <c r="P18" s="17"/>
    </row>
    <row r="19" spans="1:28" s="12" customFormat="1" ht="18" customHeight="1">
      <c r="A19" s="42"/>
      <c r="B19" s="1408"/>
      <c r="C19" s="1408"/>
      <c r="D19" s="1408"/>
      <c r="E19" s="27"/>
      <c r="F19" s="27"/>
      <c r="G19" s="27"/>
      <c r="H19" s="27"/>
      <c r="I19" s="27"/>
      <c r="J19" s="27"/>
      <c r="K19" s="28"/>
      <c r="L19" s="28"/>
      <c r="M19" s="1412" t="s">
        <v>35</v>
      </c>
      <c r="N19" s="1412"/>
      <c r="O19" s="1412"/>
      <c r="P19" s="28"/>
    </row>
    <row r="20" spans="1:28" s="15" customFormat="1" ht="15.75">
      <c r="D20" s="1412"/>
      <c r="E20" s="1412"/>
      <c r="F20" s="1412"/>
      <c r="I20" s="1412"/>
      <c r="J20" s="1412"/>
      <c r="K20" s="1412"/>
      <c r="L20" s="1412"/>
      <c r="M20" s="1411" t="s">
        <v>26</v>
      </c>
      <c r="N20" s="1411"/>
      <c r="O20" s="1411"/>
      <c r="P20" s="60"/>
      <c r="Q20" s="794"/>
    </row>
    <row r="21" spans="1:28" s="15" customFormat="1" ht="15.75">
      <c r="D21" s="1411"/>
      <c r="E21" s="1411"/>
      <c r="F21" s="1411"/>
      <c r="I21" s="1411"/>
      <c r="J21" s="1411"/>
      <c r="K21" s="1411"/>
      <c r="L21" s="1411"/>
      <c r="M21" s="44"/>
      <c r="N21" s="794"/>
    </row>
    <row r="22" spans="1:28" ht="18" customHeight="1">
      <c r="A22" s="18"/>
      <c r="B22" s="18"/>
      <c r="C22" s="19"/>
      <c r="D22" s="18"/>
      <c r="E22" s="18"/>
      <c r="F22" s="18"/>
      <c r="G22" s="18"/>
      <c r="H22" s="18"/>
      <c r="I22" s="18"/>
      <c r="J22" s="18"/>
      <c r="K22" s="16"/>
      <c r="L22" s="16"/>
      <c r="M22" s="16"/>
      <c r="N22" s="16"/>
      <c r="O22" s="16"/>
    </row>
    <row r="23" spans="1:28" ht="18" customHeight="1">
      <c r="A23" s="18"/>
      <c r="B23" s="18"/>
      <c r="C23" s="19"/>
      <c r="D23" s="18"/>
      <c r="E23" s="18"/>
      <c r="F23" s="18"/>
      <c r="G23" s="18"/>
      <c r="H23" s="18"/>
      <c r="I23" s="18"/>
      <c r="J23" s="18"/>
      <c r="K23" s="16"/>
      <c r="L23" s="16"/>
      <c r="M23" s="16"/>
      <c r="N23" s="16"/>
      <c r="O23" s="16"/>
    </row>
    <row r="24" spans="1:28" ht="18" customHeight="1">
      <c r="A24" s="18"/>
      <c r="B24" s="18"/>
      <c r="C24" s="18"/>
      <c r="D24" s="18"/>
      <c r="E24" s="18"/>
      <c r="F24" s="18"/>
      <c r="G24" s="18"/>
      <c r="H24" s="18"/>
      <c r="I24" s="18"/>
      <c r="J24" s="18"/>
      <c r="K24" s="16"/>
      <c r="L24" s="16"/>
      <c r="M24" s="16"/>
      <c r="N24" s="16"/>
      <c r="O24" s="16"/>
      <c r="P24" s="18"/>
      <c r="Q24" s="16"/>
      <c r="R24" s="16"/>
      <c r="S24" s="16"/>
      <c r="T24" s="16"/>
      <c r="U24" s="16"/>
      <c r="V24" s="16"/>
      <c r="W24" s="17"/>
      <c r="X24" s="17"/>
      <c r="Y24" s="17"/>
      <c r="Z24" s="17"/>
      <c r="AA24" s="17"/>
      <c r="AB24" s="17"/>
    </row>
    <row r="25" spans="1:28" ht="18" customHeight="1">
      <c r="A25" s="18"/>
      <c r="B25" s="18"/>
      <c r="C25" s="19"/>
      <c r="D25" s="18"/>
      <c r="E25" s="18"/>
      <c r="F25" s="18"/>
      <c r="G25" s="18"/>
      <c r="H25" s="18"/>
      <c r="I25" s="18"/>
      <c r="J25" s="18"/>
      <c r="K25" s="16"/>
      <c r="L25" s="16"/>
      <c r="M25" s="16"/>
      <c r="N25" s="16"/>
      <c r="O25" s="16"/>
      <c r="P25" s="18"/>
      <c r="Q25" s="16"/>
      <c r="R25" s="16"/>
      <c r="S25" s="16"/>
      <c r="T25" s="16"/>
      <c r="U25" s="16"/>
      <c r="V25" s="16"/>
      <c r="W25" s="17"/>
      <c r="X25" s="17"/>
      <c r="Y25" s="17"/>
      <c r="Z25" s="17"/>
      <c r="AA25" s="17"/>
      <c r="AB25" s="17"/>
    </row>
    <row r="26" spans="1:28" ht="18" customHeight="1">
      <c r="A26" s="18"/>
      <c r="B26" s="18"/>
      <c r="C26" s="19"/>
      <c r="D26" s="18"/>
      <c r="E26" s="18"/>
      <c r="F26" s="18"/>
      <c r="G26" s="18"/>
      <c r="H26" s="18"/>
      <c r="I26" s="18"/>
      <c r="J26" s="18"/>
      <c r="K26" s="16"/>
      <c r="L26" s="16"/>
      <c r="M26" s="16"/>
      <c r="N26" s="16"/>
      <c r="O26" s="16"/>
      <c r="P26" s="18"/>
      <c r="Q26" s="16"/>
      <c r="R26" s="16"/>
      <c r="S26" s="16"/>
      <c r="T26" s="16"/>
      <c r="U26" s="16"/>
      <c r="V26" s="16"/>
      <c r="W26" s="17"/>
      <c r="X26" s="17"/>
      <c r="Y26" s="17"/>
      <c r="Z26" s="17"/>
      <c r="AA26" s="17"/>
      <c r="AB26" s="17"/>
    </row>
    <row r="27" spans="1:28" ht="18" customHeight="1">
      <c r="A27" s="18"/>
      <c r="B27" s="18"/>
      <c r="C27" s="19"/>
      <c r="D27" s="18"/>
      <c r="E27" s="18"/>
      <c r="F27" s="18"/>
      <c r="G27" s="18"/>
      <c r="H27" s="18"/>
      <c r="I27" s="18"/>
      <c r="J27" s="18"/>
      <c r="K27" s="16"/>
      <c r="L27" s="16"/>
      <c r="M27" s="16"/>
      <c r="N27" s="16"/>
      <c r="O27" s="16"/>
      <c r="P27" s="18"/>
      <c r="Q27" s="16"/>
      <c r="R27" s="16"/>
      <c r="S27" s="16"/>
      <c r="T27" s="16"/>
      <c r="U27" s="16"/>
      <c r="V27" s="16"/>
      <c r="W27" s="17"/>
      <c r="X27" s="17"/>
      <c r="Y27" s="17"/>
      <c r="Z27" s="17"/>
      <c r="AA27" s="17"/>
      <c r="AB27" s="17"/>
    </row>
    <row r="28" spans="1:28" ht="18" customHeight="1">
      <c r="A28" s="18"/>
      <c r="B28" s="18"/>
      <c r="C28" s="19"/>
      <c r="D28" s="18"/>
      <c r="E28" s="18"/>
      <c r="F28" s="18"/>
      <c r="G28" s="18"/>
      <c r="H28" s="18"/>
      <c r="I28" s="18"/>
      <c r="J28" s="18"/>
      <c r="K28" s="16"/>
      <c r="L28" s="16"/>
      <c r="M28" s="16"/>
      <c r="N28" s="16"/>
      <c r="O28" s="16"/>
      <c r="P28" s="18"/>
      <c r="Q28" s="16"/>
      <c r="R28" s="16"/>
      <c r="S28" s="16"/>
      <c r="T28" s="16"/>
      <c r="U28" s="16"/>
      <c r="V28" s="16"/>
      <c r="W28" s="17"/>
      <c r="X28" s="17"/>
      <c r="Y28" s="17"/>
      <c r="Z28" s="17"/>
      <c r="AA28" s="17"/>
      <c r="AB28" s="17"/>
    </row>
    <row r="29" spans="1:28" ht="18" customHeight="1">
      <c r="A29" s="18"/>
      <c r="B29" s="18"/>
      <c r="C29" s="19"/>
      <c r="D29" s="18"/>
      <c r="E29" s="18"/>
      <c r="F29" s="18"/>
      <c r="G29" s="18"/>
      <c r="H29" s="18"/>
      <c r="I29" s="18"/>
      <c r="J29" s="18"/>
      <c r="K29" s="16"/>
      <c r="L29" s="16"/>
      <c r="M29" s="16"/>
      <c r="N29" s="16"/>
      <c r="O29" s="16"/>
      <c r="P29" s="18"/>
      <c r="Q29" s="16"/>
      <c r="R29" s="16"/>
      <c r="S29" s="16"/>
      <c r="T29" s="16"/>
      <c r="U29" s="16"/>
      <c r="V29" s="16"/>
      <c r="W29" s="17"/>
      <c r="X29" s="17"/>
      <c r="Y29" s="17"/>
      <c r="Z29" s="17"/>
      <c r="AA29" s="17"/>
      <c r="AB29" s="17"/>
    </row>
    <row r="30" spans="1:28" ht="18" customHeight="1">
      <c r="A30" s="18"/>
      <c r="B30" s="18"/>
      <c r="C30" s="19"/>
      <c r="D30" s="18"/>
      <c r="E30" s="18"/>
      <c r="F30" s="18"/>
      <c r="G30" s="18"/>
      <c r="H30" s="18"/>
      <c r="I30" s="18"/>
      <c r="J30" s="18"/>
      <c r="K30" s="16"/>
      <c r="L30" s="16"/>
      <c r="M30" s="16"/>
      <c r="N30" s="16"/>
      <c r="O30" s="16"/>
      <c r="P30" s="18"/>
      <c r="Q30" s="16"/>
      <c r="R30" s="16"/>
      <c r="S30" s="16"/>
      <c r="T30" s="16"/>
      <c r="U30" s="16"/>
      <c r="V30" s="16"/>
      <c r="W30" s="17"/>
      <c r="X30" s="17"/>
      <c r="Y30" s="17"/>
      <c r="Z30" s="17"/>
      <c r="AA30" s="17"/>
      <c r="AB30" s="17"/>
    </row>
    <row r="31" spans="1:28" ht="18" customHeight="1">
      <c r="A31" s="18"/>
      <c r="B31" s="18"/>
      <c r="C31" s="19"/>
      <c r="D31" s="18"/>
      <c r="E31" s="18"/>
      <c r="F31" s="18"/>
      <c r="G31" s="18"/>
      <c r="H31" s="18"/>
      <c r="I31" s="18"/>
      <c r="J31" s="18"/>
      <c r="K31" s="16"/>
      <c r="L31" s="16"/>
      <c r="M31" s="16"/>
      <c r="N31" s="16"/>
      <c r="O31" s="16"/>
      <c r="P31" s="18"/>
      <c r="Q31" s="16"/>
      <c r="R31" s="16"/>
      <c r="S31" s="16"/>
      <c r="T31" s="16"/>
      <c r="U31" s="16"/>
      <c r="V31" s="16"/>
      <c r="W31" s="17"/>
      <c r="X31" s="17"/>
      <c r="Y31" s="17"/>
      <c r="Z31" s="17"/>
      <c r="AA31" s="17"/>
      <c r="AB31" s="17"/>
    </row>
    <row r="32" spans="1:28" ht="18" customHeight="1">
      <c r="A32" s="18"/>
      <c r="B32" s="18"/>
      <c r="C32" s="19"/>
      <c r="D32" s="18"/>
      <c r="E32" s="18"/>
      <c r="F32" s="18"/>
      <c r="G32" s="18"/>
      <c r="H32" s="18"/>
      <c r="I32" s="18"/>
      <c r="J32" s="18"/>
      <c r="K32" s="16"/>
      <c r="L32" s="16"/>
      <c r="M32" s="16"/>
      <c r="N32" s="16"/>
      <c r="O32" s="16"/>
      <c r="P32" s="18"/>
      <c r="Q32" s="16"/>
      <c r="R32" s="16"/>
      <c r="S32" s="16"/>
      <c r="T32" s="16"/>
      <c r="U32" s="16"/>
      <c r="V32" s="16"/>
      <c r="W32" s="17"/>
      <c r="X32" s="17"/>
      <c r="Y32" s="17"/>
      <c r="Z32" s="17"/>
      <c r="AA32" s="17"/>
      <c r="AB32" s="17"/>
    </row>
    <row r="33" spans="1:28" ht="18" customHeight="1">
      <c r="A33" s="18"/>
      <c r="B33" s="18"/>
      <c r="C33" s="19"/>
      <c r="D33" s="18"/>
      <c r="E33" s="18"/>
      <c r="F33" s="18"/>
      <c r="G33" s="18"/>
      <c r="H33" s="18"/>
      <c r="I33" s="18"/>
      <c r="J33" s="18"/>
      <c r="K33" s="16"/>
      <c r="L33" s="16"/>
      <c r="M33" s="16"/>
      <c r="N33" s="16"/>
      <c r="O33" s="16"/>
      <c r="P33" s="18"/>
      <c r="Q33" s="16"/>
      <c r="R33" s="16"/>
      <c r="S33" s="16"/>
      <c r="T33" s="16"/>
      <c r="U33" s="16"/>
      <c r="V33" s="16"/>
      <c r="W33" s="17"/>
      <c r="X33" s="17"/>
      <c r="Y33" s="17"/>
      <c r="Z33" s="17"/>
      <c r="AA33" s="17"/>
      <c r="AB33" s="17"/>
    </row>
    <row r="34" spans="1:28" ht="18" customHeight="1">
      <c r="A34" s="18"/>
      <c r="B34" s="18"/>
      <c r="C34" s="19"/>
      <c r="D34" s="18"/>
      <c r="E34" s="18"/>
      <c r="F34" s="18"/>
      <c r="G34" s="18"/>
      <c r="H34" s="18"/>
      <c r="I34" s="18"/>
      <c r="J34" s="18"/>
      <c r="K34" s="16"/>
      <c r="L34" s="16"/>
      <c r="M34" s="16"/>
      <c r="N34" s="16"/>
      <c r="O34" s="16"/>
      <c r="P34" s="18"/>
      <c r="Q34" s="16"/>
      <c r="R34" s="16"/>
      <c r="S34" s="16"/>
      <c r="T34" s="16"/>
      <c r="U34" s="16"/>
      <c r="V34" s="16"/>
      <c r="W34" s="17"/>
      <c r="X34" s="17"/>
      <c r="Y34" s="17"/>
      <c r="Z34" s="17"/>
      <c r="AA34" s="17"/>
      <c r="AB34" s="17"/>
    </row>
    <row r="35" spans="1:28" ht="18" customHeight="1">
      <c r="A35" s="18"/>
      <c r="B35" s="18"/>
      <c r="C35" s="19"/>
      <c r="D35" s="18"/>
      <c r="E35" s="18"/>
      <c r="F35" s="18"/>
      <c r="G35" s="18"/>
      <c r="H35" s="18"/>
      <c r="I35" s="18"/>
      <c r="J35" s="18"/>
      <c r="K35" s="16"/>
      <c r="L35" s="16"/>
      <c r="M35" s="16"/>
      <c r="N35" s="16"/>
      <c r="O35" s="16"/>
      <c r="P35" s="18"/>
      <c r="Q35" s="16"/>
      <c r="R35" s="16"/>
      <c r="S35" s="16"/>
      <c r="T35" s="16"/>
      <c r="U35" s="16"/>
      <c r="V35" s="16"/>
      <c r="W35" s="17"/>
      <c r="X35" s="17"/>
      <c r="Y35" s="17"/>
      <c r="Z35" s="17"/>
      <c r="AA35" s="17"/>
      <c r="AB35" s="17"/>
    </row>
    <row r="36" spans="1:28" ht="18" customHeight="1">
      <c r="A36" s="18"/>
      <c r="B36" s="18"/>
      <c r="C36" s="19"/>
      <c r="D36" s="18"/>
      <c r="E36" s="18"/>
      <c r="F36" s="18"/>
      <c r="G36" s="18"/>
      <c r="H36" s="18"/>
      <c r="I36" s="18"/>
      <c r="J36" s="18"/>
      <c r="K36" s="16"/>
      <c r="L36" s="16"/>
      <c r="M36" s="16"/>
      <c r="N36" s="16"/>
      <c r="O36" s="16"/>
      <c r="P36" s="18"/>
      <c r="Q36" s="16"/>
      <c r="R36" s="16"/>
      <c r="S36" s="16"/>
      <c r="T36" s="16"/>
      <c r="U36" s="16"/>
      <c r="V36" s="16"/>
      <c r="W36" s="17"/>
      <c r="X36" s="17"/>
      <c r="Y36" s="17"/>
      <c r="Z36" s="17"/>
      <c r="AA36" s="17"/>
      <c r="AB36" s="17"/>
    </row>
    <row r="37" spans="1:28" ht="18" customHeight="1">
      <c r="A37" s="18"/>
      <c r="B37" s="18"/>
      <c r="C37" s="19"/>
      <c r="D37" s="18"/>
      <c r="E37" s="18"/>
      <c r="F37" s="18"/>
      <c r="G37" s="18"/>
      <c r="H37" s="18"/>
      <c r="I37" s="18"/>
      <c r="J37" s="18"/>
      <c r="K37" s="16"/>
      <c r="L37" s="16"/>
      <c r="M37" s="16"/>
      <c r="N37" s="16"/>
      <c r="O37" s="16"/>
      <c r="P37" s="18"/>
      <c r="Q37" s="16"/>
      <c r="R37" s="16"/>
      <c r="S37" s="16"/>
      <c r="T37" s="16"/>
      <c r="U37" s="16"/>
      <c r="V37" s="16"/>
      <c r="W37" s="17"/>
      <c r="X37" s="17"/>
      <c r="Y37" s="17"/>
      <c r="Z37" s="17"/>
      <c r="AA37" s="17"/>
      <c r="AB37" s="17"/>
    </row>
    <row r="38" spans="1:28" ht="18" customHeight="1">
      <c r="A38" s="18"/>
      <c r="B38" s="18"/>
      <c r="C38" s="19"/>
      <c r="D38" s="18"/>
      <c r="E38" s="18"/>
      <c r="F38" s="18"/>
      <c r="G38" s="18"/>
      <c r="H38" s="18"/>
      <c r="I38" s="18"/>
      <c r="J38" s="18"/>
      <c r="K38" s="16"/>
      <c r="L38" s="16"/>
      <c r="M38" s="16"/>
      <c r="N38" s="16"/>
      <c r="O38" s="16"/>
      <c r="P38" s="18"/>
      <c r="Q38" s="16"/>
      <c r="R38" s="16"/>
      <c r="S38" s="16"/>
      <c r="T38" s="16"/>
      <c r="U38" s="16"/>
      <c r="V38" s="16"/>
      <c r="W38" s="17"/>
      <c r="X38" s="17"/>
      <c r="Y38" s="17"/>
      <c r="Z38" s="17"/>
      <c r="AA38" s="17"/>
      <c r="AB38" s="17"/>
    </row>
    <row r="39" spans="1:28" ht="18" customHeight="1">
      <c r="A39" s="18"/>
      <c r="B39" s="18"/>
      <c r="C39" s="19"/>
      <c r="D39" s="18"/>
      <c r="E39" s="18"/>
      <c r="F39" s="18"/>
      <c r="G39" s="18"/>
      <c r="H39" s="18"/>
      <c r="I39" s="18"/>
      <c r="J39" s="18"/>
      <c r="K39" s="16"/>
      <c r="L39" s="16"/>
      <c r="M39" s="16"/>
      <c r="N39" s="16"/>
      <c r="O39" s="16"/>
      <c r="P39" s="18"/>
      <c r="Q39" s="16"/>
      <c r="R39" s="16"/>
      <c r="S39" s="16"/>
      <c r="T39" s="16"/>
      <c r="U39" s="16"/>
      <c r="V39" s="16"/>
      <c r="W39" s="17"/>
      <c r="X39" s="17"/>
      <c r="Y39" s="17"/>
      <c r="Z39" s="17"/>
      <c r="AA39" s="17"/>
      <c r="AB39" s="17"/>
    </row>
    <row r="40" spans="1:28" ht="18" customHeight="1">
      <c r="A40" s="18"/>
      <c r="B40" s="18"/>
      <c r="C40" s="19"/>
      <c r="D40" s="18"/>
      <c r="E40" s="18"/>
      <c r="F40" s="18"/>
      <c r="G40" s="18"/>
      <c r="H40" s="18"/>
      <c r="I40" s="18"/>
      <c r="J40" s="18"/>
      <c r="K40" s="16"/>
      <c r="L40" s="16"/>
      <c r="M40" s="16"/>
      <c r="N40" s="16"/>
      <c r="O40" s="16"/>
    </row>
    <row r="41" spans="1:28" ht="18" customHeight="1">
      <c r="A41" s="18"/>
      <c r="B41" s="18"/>
      <c r="C41" s="19"/>
      <c r="D41" s="18"/>
      <c r="E41" s="18"/>
      <c r="F41" s="18"/>
      <c r="G41" s="18"/>
      <c r="H41" s="18"/>
      <c r="I41" s="18"/>
      <c r="J41" s="18"/>
      <c r="K41" s="16"/>
      <c r="L41" s="16"/>
      <c r="M41" s="16"/>
      <c r="N41" s="16"/>
      <c r="O41" s="16"/>
    </row>
    <row r="42" spans="1:28" ht="18" customHeight="1">
      <c r="A42" s="18"/>
      <c r="B42" s="18"/>
      <c r="C42" s="19"/>
      <c r="D42" s="18"/>
      <c r="E42" s="18"/>
      <c r="F42" s="18"/>
      <c r="G42" s="18"/>
      <c r="H42" s="18"/>
      <c r="I42" s="18"/>
      <c r="J42" s="18"/>
      <c r="K42" s="16"/>
      <c r="L42" s="16"/>
      <c r="M42" s="16"/>
      <c r="N42" s="16"/>
      <c r="O42" s="16"/>
    </row>
    <row r="43" spans="1:28" ht="18" customHeight="1">
      <c r="A43" s="18"/>
      <c r="B43" s="18"/>
      <c r="C43" s="19"/>
      <c r="D43" s="18"/>
      <c r="E43" s="18"/>
      <c r="F43" s="18"/>
      <c r="G43" s="18"/>
      <c r="H43" s="18"/>
      <c r="I43" s="18"/>
      <c r="J43" s="18"/>
      <c r="K43" s="16"/>
      <c r="L43" s="16"/>
      <c r="M43" s="16"/>
      <c r="N43" s="16"/>
      <c r="O43" s="16"/>
    </row>
    <row r="44" spans="1:28" ht="18" customHeight="1">
      <c r="A44" s="18"/>
      <c r="B44" s="18"/>
      <c r="C44" s="19"/>
      <c r="D44" s="18"/>
      <c r="E44" s="18"/>
      <c r="F44" s="18"/>
      <c r="G44" s="18"/>
      <c r="H44" s="18"/>
      <c r="I44" s="18"/>
      <c r="J44" s="18"/>
      <c r="K44" s="16"/>
      <c r="L44" s="16"/>
      <c r="M44" s="16"/>
      <c r="N44" s="16"/>
      <c r="O44" s="16"/>
    </row>
    <row r="45" spans="1:28" ht="18" customHeight="1">
      <c r="A45" s="18"/>
      <c r="B45" s="18"/>
      <c r="C45" s="19"/>
      <c r="D45" s="18"/>
      <c r="E45" s="18"/>
      <c r="F45" s="18"/>
      <c r="G45" s="18"/>
      <c r="H45" s="18"/>
      <c r="I45" s="18"/>
      <c r="J45" s="18"/>
      <c r="K45" s="16"/>
      <c r="L45" s="16"/>
      <c r="M45" s="16"/>
      <c r="N45" s="16"/>
      <c r="O45" s="16"/>
    </row>
    <row r="46" spans="1:28">
      <c r="A46" s="18"/>
      <c r="B46" s="18"/>
      <c r="C46" s="19"/>
      <c r="D46" s="18"/>
      <c r="E46" s="18"/>
      <c r="F46" s="18"/>
      <c r="G46" s="18"/>
      <c r="H46" s="18"/>
      <c r="I46" s="18"/>
      <c r="J46" s="18"/>
      <c r="K46" s="16"/>
      <c r="L46" s="16"/>
      <c r="M46" s="16"/>
      <c r="N46" s="16"/>
      <c r="O46" s="16"/>
    </row>
    <row r="47" spans="1:28" s="20" customFormat="1" ht="15.75">
      <c r="A47" s="18"/>
      <c r="B47" s="18"/>
      <c r="C47" s="19"/>
      <c r="D47" s="18"/>
      <c r="E47" s="18"/>
      <c r="F47" s="18"/>
      <c r="G47" s="18"/>
      <c r="H47" s="18"/>
      <c r="I47" s="18"/>
      <c r="J47" s="18"/>
      <c r="K47" s="16"/>
      <c r="L47" s="16"/>
      <c r="M47" s="16"/>
      <c r="N47" s="16"/>
      <c r="O47" s="16"/>
    </row>
    <row r="48" spans="1:28" s="20" customFormat="1" ht="15.75">
      <c r="A48" s="18"/>
      <c r="B48" s="18"/>
      <c r="C48" s="19"/>
      <c r="D48" s="18"/>
      <c r="E48" s="18"/>
      <c r="F48" s="18"/>
      <c r="G48" s="18"/>
      <c r="H48" s="18"/>
      <c r="I48" s="18"/>
      <c r="J48" s="18"/>
      <c r="K48" s="16"/>
      <c r="L48" s="16"/>
      <c r="M48" s="16"/>
      <c r="N48" s="16"/>
      <c r="O48" s="16"/>
    </row>
    <row r="49" spans="1:15">
      <c r="A49" s="18"/>
      <c r="B49" s="18"/>
      <c r="C49" s="19"/>
      <c r="D49" s="18"/>
      <c r="E49" s="18"/>
      <c r="F49" s="18"/>
      <c r="G49" s="18"/>
      <c r="H49" s="18"/>
      <c r="I49" s="18"/>
      <c r="J49" s="18"/>
      <c r="K49" s="16"/>
      <c r="L49" s="16"/>
      <c r="M49" s="16"/>
      <c r="N49" s="16"/>
      <c r="O49" s="16"/>
    </row>
    <row r="50" spans="1:15">
      <c r="A50" s="18"/>
      <c r="B50" s="18"/>
      <c r="C50" s="19"/>
      <c r="D50" s="18"/>
      <c r="E50" s="18"/>
      <c r="F50" s="18"/>
      <c r="G50" s="18"/>
      <c r="H50" s="18"/>
      <c r="I50" s="18"/>
      <c r="J50" s="18"/>
      <c r="K50" s="16"/>
      <c r="L50" s="16"/>
      <c r="M50" s="16"/>
      <c r="N50" s="16"/>
      <c r="O50" s="16"/>
    </row>
    <row r="51" spans="1:15">
      <c r="A51" s="18"/>
      <c r="B51" s="18"/>
      <c r="C51" s="19"/>
      <c r="D51" s="18"/>
      <c r="E51" s="18"/>
      <c r="F51" s="18"/>
      <c r="G51" s="18"/>
      <c r="H51" s="18"/>
      <c r="I51" s="18"/>
      <c r="J51" s="18"/>
      <c r="K51" s="16"/>
      <c r="L51" s="16"/>
      <c r="M51" s="16"/>
      <c r="N51" s="16"/>
      <c r="O51" s="16"/>
    </row>
    <row r="52" spans="1:15">
      <c r="A52" s="18"/>
      <c r="B52" s="18"/>
      <c r="C52" s="19"/>
      <c r="D52" s="18"/>
      <c r="E52" s="18"/>
      <c r="F52" s="18"/>
      <c r="G52" s="18"/>
      <c r="H52" s="18"/>
      <c r="I52" s="18"/>
      <c r="J52" s="18"/>
      <c r="K52" s="16"/>
      <c r="L52" s="16"/>
      <c r="M52" s="16"/>
      <c r="N52" s="16"/>
      <c r="O52" s="16"/>
    </row>
    <row r="53" spans="1:15">
      <c r="A53" s="18"/>
      <c r="B53" s="18"/>
      <c r="C53" s="19"/>
      <c r="D53" s="18"/>
      <c r="E53" s="21"/>
      <c r="F53" s="21"/>
      <c r="G53" s="18"/>
      <c r="H53" s="18"/>
      <c r="I53" s="18"/>
      <c r="J53" s="18"/>
      <c r="K53" s="16"/>
      <c r="L53" s="16"/>
      <c r="M53" s="16"/>
      <c r="N53" s="16"/>
      <c r="O53" s="16"/>
    </row>
    <row r="54" spans="1:15">
      <c r="A54" s="18"/>
      <c r="B54" s="18"/>
      <c r="C54" s="19"/>
      <c r="D54" s="18"/>
      <c r="E54" s="18"/>
      <c r="F54" s="18"/>
      <c r="G54" s="18"/>
      <c r="H54" s="18"/>
      <c r="I54" s="18"/>
      <c r="J54" s="18"/>
      <c r="K54" s="16"/>
      <c r="L54" s="16"/>
      <c r="M54" s="16"/>
      <c r="N54" s="16"/>
      <c r="O54" s="16"/>
    </row>
    <row r="55" spans="1:15">
      <c r="A55" s="18"/>
      <c r="B55" s="18"/>
      <c r="C55" s="19"/>
      <c r="D55" s="18"/>
      <c r="E55" s="18"/>
      <c r="F55" s="18"/>
      <c r="G55" s="18"/>
      <c r="H55" s="18"/>
      <c r="I55" s="18"/>
      <c r="J55" s="18"/>
      <c r="K55" s="16"/>
      <c r="L55" s="16"/>
      <c r="M55" s="16"/>
      <c r="N55" s="16"/>
      <c r="O55" s="16"/>
    </row>
    <row r="56" spans="1:15">
      <c r="A56" s="18"/>
      <c r="B56" s="18"/>
      <c r="C56" s="19"/>
      <c r="D56" s="18"/>
      <c r="E56" s="18"/>
      <c r="F56" s="18"/>
      <c r="G56" s="18"/>
      <c r="H56" s="18"/>
      <c r="I56" s="18"/>
      <c r="J56" s="18"/>
      <c r="K56" s="16"/>
      <c r="L56" s="16"/>
      <c r="M56" s="16"/>
      <c r="N56" s="16"/>
      <c r="O56" s="16"/>
    </row>
    <row r="57" spans="1:15">
      <c r="A57" s="18"/>
      <c r="B57" s="18"/>
      <c r="C57" s="19"/>
      <c r="D57" s="18"/>
      <c r="E57" s="18"/>
      <c r="F57" s="18"/>
      <c r="G57" s="18"/>
      <c r="H57" s="18"/>
      <c r="I57" s="18"/>
      <c r="J57" s="18"/>
      <c r="K57" s="16"/>
      <c r="L57" s="16"/>
      <c r="M57" s="16"/>
      <c r="N57" s="16"/>
      <c r="O57" s="16"/>
    </row>
    <row r="58" spans="1:15">
      <c r="A58" s="18"/>
      <c r="B58" s="18"/>
      <c r="C58" s="19"/>
      <c r="D58" s="18"/>
      <c r="E58" s="18"/>
      <c r="F58" s="18"/>
      <c r="G58" s="18"/>
      <c r="H58" s="18"/>
      <c r="I58" s="18"/>
      <c r="J58" s="18"/>
      <c r="K58" s="16"/>
      <c r="L58" s="16"/>
      <c r="M58" s="16"/>
      <c r="N58" s="16"/>
      <c r="O58" s="16"/>
    </row>
    <row r="59" spans="1:15">
      <c r="A59" s="18"/>
      <c r="B59" s="18"/>
      <c r="C59" s="19"/>
      <c r="D59" s="18"/>
      <c r="E59" s="18"/>
      <c r="F59" s="18"/>
      <c r="G59" s="18"/>
      <c r="H59" s="18"/>
      <c r="I59" s="18"/>
      <c r="J59" s="18"/>
      <c r="K59" s="16"/>
      <c r="L59" s="16"/>
      <c r="M59" s="16"/>
      <c r="N59" s="16"/>
      <c r="O59" s="16"/>
    </row>
    <row r="60" spans="1:15">
      <c r="E60" s="8"/>
      <c r="F60" s="8"/>
    </row>
    <row r="61" spans="1:15">
      <c r="E61" s="8"/>
      <c r="F61" s="8"/>
    </row>
    <row r="62" spans="1:15">
      <c r="E62" s="8"/>
      <c r="F62" s="8"/>
    </row>
    <row r="63" spans="1:15">
      <c r="E63" s="8"/>
      <c r="F63" s="8"/>
    </row>
    <row r="64" spans="1:15" ht="15.75">
      <c r="A64" s="22"/>
      <c r="O64" s="20"/>
    </row>
    <row r="65" spans="1:15" ht="15.75">
      <c r="A65" s="793"/>
      <c r="O65" s="20"/>
    </row>
    <row r="66" spans="1:15">
      <c r="G66" s="57"/>
      <c r="N66" s="57"/>
    </row>
    <row r="67" spans="1:15">
      <c r="H67" s="57"/>
      <c r="I67" s="57"/>
      <c r="J67" s="57"/>
      <c r="K67" s="57"/>
      <c r="L67" s="57"/>
      <c r="O67" s="57"/>
    </row>
    <row r="68" spans="1:15">
      <c r="H68" s="57"/>
      <c r="I68" s="57"/>
      <c r="J68" s="57"/>
      <c r="K68" s="57"/>
      <c r="L68" s="57"/>
      <c r="O68" s="57"/>
    </row>
    <row r="69" spans="1:15">
      <c r="H69" s="57"/>
      <c r="I69" s="57"/>
      <c r="J69" s="57"/>
      <c r="K69" s="57"/>
      <c r="L69" s="57"/>
      <c r="O69" s="57"/>
    </row>
    <row r="70" spans="1:15" ht="15.75">
      <c r="H70" s="57"/>
      <c r="I70" s="57"/>
      <c r="J70" s="57"/>
      <c r="K70" s="57"/>
      <c r="L70" s="57"/>
      <c r="M70" s="24"/>
      <c r="N70" s="20"/>
      <c r="O70" s="793"/>
    </row>
    <row r="72" spans="1:15">
      <c r="B72" s="57"/>
      <c r="G72" s="25"/>
    </row>
    <row r="73" spans="1:15">
      <c r="B73" s="57"/>
      <c r="G73" s="25"/>
    </row>
    <row r="74" spans="1:15">
      <c r="B74" s="57"/>
      <c r="G74" s="25"/>
    </row>
  </sheetData>
  <mergeCells count="29">
    <mergeCell ref="H4:O4"/>
    <mergeCell ref="K1:N1"/>
    <mergeCell ref="A2:E2"/>
    <mergeCell ref="H2:O2"/>
    <mergeCell ref="A3:E3"/>
    <mergeCell ref="H3:O3"/>
    <mergeCell ref="P9:P10"/>
    <mergeCell ref="B18:D18"/>
    <mergeCell ref="A5:O5"/>
    <mergeCell ref="A6:N6"/>
    <mergeCell ref="A7:N7"/>
    <mergeCell ref="A8:N8"/>
    <mergeCell ref="A9:A10"/>
    <mergeCell ref="B9:B10"/>
    <mergeCell ref="C9:D10"/>
    <mergeCell ref="E9:E10"/>
    <mergeCell ref="F9:F10"/>
    <mergeCell ref="G9:G10"/>
    <mergeCell ref="D21:F21"/>
    <mergeCell ref="I21:L21"/>
    <mergeCell ref="H9:L9"/>
    <mergeCell ref="M9:M10"/>
    <mergeCell ref="N9:N10"/>
    <mergeCell ref="B19:D19"/>
    <mergeCell ref="M19:O19"/>
    <mergeCell ref="D20:F20"/>
    <mergeCell ref="I20:L20"/>
    <mergeCell ref="M20:O20"/>
    <mergeCell ref="O9:O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B1" workbookViewId="0">
      <selection activeCell="A13" sqref="A13:XFD13"/>
    </sheetView>
  </sheetViews>
  <sheetFormatPr defaultColWidth="8.85546875" defaultRowHeight="15"/>
  <cols>
    <col min="1" max="1" width="5" customWidth="1"/>
    <col min="2" max="2" width="10.42578125" customWidth="1"/>
    <col min="3" max="3" width="17.7109375" customWidth="1"/>
    <col min="4" max="4" width="7.85546875" customWidth="1"/>
    <col min="5" max="5" width="6" customWidth="1"/>
    <col min="6" max="6" width="10.7109375" customWidth="1"/>
    <col min="7" max="7" width="6.42578125" customWidth="1"/>
    <col min="8" max="8" width="5.85546875" customWidth="1"/>
    <col min="9" max="10" width="6.140625" customWidth="1"/>
    <col min="11" max="11" width="5.85546875" customWidth="1"/>
    <col min="12" max="12" width="6.140625" customWidth="1"/>
    <col min="13" max="13" width="6" customWidth="1"/>
    <col min="14" max="14" width="11" customWidth="1"/>
    <col min="15" max="15" width="14.28515625" customWidth="1"/>
    <col min="16" max="16" width="96.42578125" customWidth="1"/>
  </cols>
  <sheetData>
    <row r="1" spans="1:17" ht="18" customHeight="1">
      <c r="A1" s="1442" t="s">
        <v>18</v>
      </c>
      <c r="B1" s="1442"/>
      <c r="C1" s="1442"/>
      <c r="D1" s="1442"/>
      <c r="E1" s="1442"/>
      <c r="F1" s="443"/>
      <c r="G1" s="443"/>
      <c r="H1" s="1412" t="s">
        <v>1807</v>
      </c>
      <c r="I1" s="1412"/>
      <c r="J1" s="1412"/>
      <c r="K1" s="1412"/>
      <c r="L1" s="1412"/>
      <c r="M1" s="1412"/>
      <c r="N1" s="1412"/>
      <c r="O1" s="1412"/>
    </row>
    <row r="2" spans="1:17" ht="15.75" customHeight="1">
      <c r="A2" s="1412" t="s">
        <v>1808</v>
      </c>
      <c r="B2" s="1412"/>
      <c r="C2" s="1412"/>
      <c r="D2" s="1412"/>
      <c r="E2" s="1412"/>
      <c r="F2" s="443"/>
      <c r="G2" s="443"/>
      <c r="H2" s="1412" t="s">
        <v>1809</v>
      </c>
      <c r="I2" s="1412"/>
      <c r="J2" s="1412"/>
      <c r="K2" s="1412"/>
      <c r="L2" s="1412"/>
      <c r="M2" s="1412"/>
      <c r="N2" s="1412"/>
      <c r="O2" s="1412"/>
    </row>
    <row r="3" spans="1:17" ht="8.25" customHeight="1"/>
    <row r="4" spans="1:17" ht="13.5" customHeight="1">
      <c r="H4" s="1442" t="s">
        <v>1810</v>
      </c>
      <c r="I4" s="1442"/>
      <c r="J4" s="1442"/>
      <c r="K4" s="1442"/>
      <c r="L4" s="1442"/>
      <c r="M4" s="1442"/>
      <c r="N4" s="1442"/>
      <c r="O4" s="1442"/>
      <c r="P4" s="1179"/>
      <c r="Q4" s="1179"/>
    </row>
    <row r="5" spans="1:17" ht="6.75" customHeight="1"/>
    <row r="6" spans="1:17" ht="15.75">
      <c r="A6" s="1412" t="s">
        <v>1811</v>
      </c>
      <c r="B6" s="1412"/>
      <c r="C6" s="1412"/>
      <c r="D6" s="1412"/>
      <c r="E6" s="1412"/>
      <c r="F6" s="1412"/>
      <c r="G6" s="1412"/>
      <c r="H6" s="1412"/>
      <c r="I6" s="1412"/>
      <c r="J6" s="1412"/>
      <c r="K6" s="1412"/>
      <c r="L6" s="1412"/>
      <c r="M6" s="1412"/>
      <c r="N6" s="1412"/>
      <c r="O6" s="1412"/>
    </row>
    <row r="7" spans="1:17" ht="15.75">
      <c r="A7" s="1447" t="s">
        <v>114</v>
      </c>
      <c r="B7" s="1447"/>
      <c r="C7" s="1447"/>
      <c r="D7" s="1447"/>
      <c r="E7" s="1447"/>
      <c r="F7" s="1447"/>
      <c r="G7" s="1447"/>
      <c r="H7" s="1447"/>
      <c r="I7" s="1447"/>
      <c r="J7" s="1447"/>
      <c r="K7" s="1447"/>
      <c r="L7" s="1447"/>
      <c r="M7" s="1447"/>
      <c r="N7" s="1447"/>
      <c r="O7" s="1180"/>
    </row>
    <row r="8" spans="1:17" ht="15.75">
      <c r="A8" s="1447" t="s">
        <v>1812</v>
      </c>
      <c r="B8" s="1447"/>
      <c r="C8" s="1447"/>
      <c r="D8" s="1447"/>
      <c r="E8" s="1447"/>
      <c r="F8" s="1447"/>
      <c r="G8" s="1447"/>
      <c r="H8" s="1447"/>
      <c r="I8" s="1447"/>
      <c r="J8" s="1447"/>
      <c r="K8" s="1447"/>
      <c r="L8" s="1447"/>
      <c r="M8" s="1447"/>
      <c r="N8" s="1447"/>
      <c r="O8" s="1180"/>
    </row>
    <row r="9" spans="1:17" ht="15.75">
      <c r="A9" s="1447" t="s">
        <v>1813</v>
      </c>
      <c r="B9" s="1447"/>
      <c r="C9" s="1447"/>
      <c r="D9" s="1447"/>
      <c r="E9" s="1447"/>
      <c r="F9" s="1447"/>
      <c r="G9" s="1447"/>
      <c r="H9" s="1447"/>
      <c r="I9" s="1447"/>
      <c r="J9" s="1447"/>
      <c r="K9" s="1447"/>
      <c r="L9" s="1447"/>
      <c r="M9" s="1447"/>
      <c r="N9" s="1447"/>
      <c r="O9" s="1180"/>
    </row>
    <row r="10" spans="1:17" ht="3" customHeight="1">
      <c r="A10" s="1181"/>
      <c r="B10" s="1181"/>
      <c r="C10" s="1181"/>
      <c r="D10" s="1181"/>
      <c r="E10" s="1181"/>
      <c r="F10" s="1181"/>
      <c r="G10" s="1181"/>
      <c r="H10" s="1181"/>
      <c r="I10" s="1181"/>
      <c r="J10" s="1181"/>
      <c r="K10" s="1181"/>
      <c r="L10" s="1181"/>
      <c r="M10" s="1181"/>
      <c r="N10" s="1181"/>
      <c r="O10" s="1180"/>
    </row>
    <row r="11" spans="1:17" ht="15" customHeight="1">
      <c r="A11" s="1443" t="s">
        <v>1</v>
      </c>
      <c r="B11" s="1443" t="s">
        <v>2</v>
      </c>
      <c r="C11" s="1443" t="s">
        <v>3</v>
      </c>
      <c r="D11" s="1443"/>
      <c r="E11" s="1443" t="s">
        <v>4</v>
      </c>
      <c r="F11" s="1443" t="s">
        <v>1814</v>
      </c>
      <c r="G11" s="1444" t="s">
        <v>1815</v>
      </c>
      <c r="H11" s="1443" t="s">
        <v>6</v>
      </c>
      <c r="I11" s="1443"/>
      <c r="J11" s="1443"/>
      <c r="K11" s="1443"/>
      <c r="L11" s="1443"/>
      <c r="M11" s="1443" t="s">
        <v>7</v>
      </c>
      <c r="N11" s="1443" t="s">
        <v>8</v>
      </c>
      <c r="O11" s="1444" t="s">
        <v>1816</v>
      </c>
      <c r="P11" s="1445" t="s">
        <v>1817</v>
      </c>
    </row>
    <row r="12" spans="1:17" ht="15" customHeight="1">
      <c r="A12" s="1443"/>
      <c r="B12" s="1443"/>
      <c r="C12" s="1443"/>
      <c r="D12" s="1443"/>
      <c r="E12" s="1443"/>
      <c r="F12" s="1443"/>
      <c r="G12" s="1443"/>
      <c r="H12" s="1182" t="s">
        <v>10</v>
      </c>
      <c r="I12" s="1182" t="s">
        <v>11</v>
      </c>
      <c r="J12" s="1182" t="s">
        <v>12</v>
      </c>
      <c r="K12" s="1182" t="s">
        <v>13</v>
      </c>
      <c r="L12" s="1182" t="s">
        <v>14</v>
      </c>
      <c r="M12" s="1443"/>
      <c r="N12" s="1443"/>
      <c r="O12" s="1443"/>
      <c r="P12" s="1446"/>
    </row>
    <row r="13" spans="1:17" s="1240" customFormat="1" ht="30">
      <c r="A13" s="475">
        <v>1</v>
      </c>
      <c r="B13" s="475">
        <v>111319001</v>
      </c>
      <c r="C13" s="1236" t="s">
        <v>1818</v>
      </c>
      <c r="D13" s="1236" t="s">
        <v>579</v>
      </c>
      <c r="E13" s="1236" t="s">
        <v>17</v>
      </c>
      <c r="F13" s="1237" t="s">
        <v>1819</v>
      </c>
      <c r="G13" s="475" t="s">
        <v>16</v>
      </c>
      <c r="H13" s="475">
        <v>20</v>
      </c>
      <c r="I13" s="475">
        <v>25</v>
      </c>
      <c r="J13" s="475">
        <v>17</v>
      </c>
      <c r="K13" s="475">
        <v>25</v>
      </c>
      <c r="L13" s="475">
        <v>10</v>
      </c>
      <c r="M13" s="475">
        <f>SUM(H13:L13)</f>
        <v>97</v>
      </c>
      <c r="N13" s="1185" t="s">
        <v>402</v>
      </c>
      <c r="O13" s="1238"/>
      <c r="P13" s="1239" t="s">
        <v>1820</v>
      </c>
    </row>
    <row r="14" spans="1:17" s="242" customFormat="1">
      <c r="A14" s="1186">
        <v>2</v>
      </c>
      <c r="B14" s="1186">
        <v>111319008</v>
      </c>
      <c r="C14" s="1187" t="s">
        <v>1821</v>
      </c>
      <c r="D14" s="1187" t="s">
        <v>976</v>
      </c>
      <c r="E14" s="1187" t="s">
        <v>15</v>
      </c>
      <c r="F14" s="1188" t="s">
        <v>1822</v>
      </c>
      <c r="G14" s="1186" t="s">
        <v>16</v>
      </c>
      <c r="H14" s="1186">
        <v>14</v>
      </c>
      <c r="I14" s="1186">
        <v>22</v>
      </c>
      <c r="J14" s="1186">
        <v>13</v>
      </c>
      <c r="K14" s="1186">
        <v>21</v>
      </c>
      <c r="L14" s="1186">
        <v>10</v>
      </c>
      <c r="M14" s="1186">
        <f t="shared" ref="M14:M51" si="0">SUM(H14:L14)</f>
        <v>80</v>
      </c>
      <c r="N14" s="1189" t="s">
        <v>406</v>
      </c>
      <c r="O14" s="1190" t="s">
        <v>1823</v>
      </c>
      <c r="P14" s="1191" t="s">
        <v>1824</v>
      </c>
    </row>
    <row r="15" spans="1:17" s="1196" customFormat="1" ht="15.75">
      <c r="A15" s="1186">
        <v>3</v>
      </c>
      <c r="B15" s="1192">
        <v>111319095</v>
      </c>
      <c r="C15" s="1187" t="s">
        <v>724</v>
      </c>
      <c r="D15" s="1187" t="s">
        <v>53</v>
      </c>
      <c r="E15" s="1187" t="s">
        <v>17</v>
      </c>
      <c r="F15" s="1193">
        <v>37083</v>
      </c>
      <c r="G15" s="1186" t="s">
        <v>16</v>
      </c>
      <c r="H15" s="1186">
        <v>18</v>
      </c>
      <c r="I15" s="1186">
        <v>25</v>
      </c>
      <c r="J15" s="1186">
        <v>16</v>
      </c>
      <c r="K15" s="1186">
        <v>25</v>
      </c>
      <c r="L15" s="1186">
        <v>4</v>
      </c>
      <c r="M15" s="1186">
        <f t="shared" si="0"/>
        <v>88</v>
      </c>
      <c r="N15" s="1189" t="s">
        <v>406</v>
      </c>
      <c r="O15" s="1194" t="s">
        <v>1825</v>
      </c>
      <c r="P15" s="1195" t="s">
        <v>1826</v>
      </c>
    </row>
    <row r="16" spans="1:17" s="242" customFormat="1">
      <c r="A16" s="1186">
        <v>4</v>
      </c>
      <c r="B16" s="1186">
        <v>111319011</v>
      </c>
      <c r="C16" s="1187" t="s">
        <v>1827</v>
      </c>
      <c r="D16" s="1187" t="s">
        <v>1044</v>
      </c>
      <c r="E16" s="1187" t="s">
        <v>17</v>
      </c>
      <c r="F16" s="1193">
        <v>36927</v>
      </c>
      <c r="G16" s="1186" t="s">
        <v>16</v>
      </c>
      <c r="H16" s="1186">
        <v>18</v>
      </c>
      <c r="I16" s="1186">
        <v>25</v>
      </c>
      <c r="J16" s="1186">
        <v>15</v>
      </c>
      <c r="K16" s="1186">
        <v>16</v>
      </c>
      <c r="L16" s="1186">
        <v>5</v>
      </c>
      <c r="M16" s="1186">
        <f t="shared" si="0"/>
        <v>79</v>
      </c>
      <c r="N16" s="1189" t="s">
        <v>387</v>
      </c>
      <c r="O16" s="1186" t="s">
        <v>1828</v>
      </c>
      <c r="P16" s="1197" t="s">
        <v>1829</v>
      </c>
    </row>
    <row r="17" spans="1:16" s="242" customFormat="1">
      <c r="A17" s="1186">
        <v>5</v>
      </c>
      <c r="B17" s="1186">
        <v>111319013</v>
      </c>
      <c r="C17" s="1187" t="s">
        <v>1830</v>
      </c>
      <c r="D17" s="1187" t="s">
        <v>605</v>
      </c>
      <c r="E17" s="1187" t="s">
        <v>15</v>
      </c>
      <c r="F17" s="1193">
        <v>37175</v>
      </c>
      <c r="G17" s="1186" t="s">
        <v>16</v>
      </c>
      <c r="H17" s="1186">
        <v>18</v>
      </c>
      <c r="I17" s="1186">
        <v>22</v>
      </c>
      <c r="J17" s="1198">
        <v>12</v>
      </c>
      <c r="K17" s="1198">
        <v>19</v>
      </c>
      <c r="L17" s="1186">
        <v>7</v>
      </c>
      <c r="M17" s="1198">
        <f t="shared" si="0"/>
        <v>78</v>
      </c>
      <c r="N17" s="1189" t="s">
        <v>387</v>
      </c>
      <c r="O17" s="1199" t="s">
        <v>1831</v>
      </c>
      <c r="P17" s="1197" t="s">
        <v>1832</v>
      </c>
    </row>
    <row r="18" spans="1:16" s="242" customFormat="1">
      <c r="A18" s="1186">
        <v>6</v>
      </c>
      <c r="B18" s="1186">
        <v>111319015</v>
      </c>
      <c r="C18" s="1187" t="s">
        <v>1833</v>
      </c>
      <c r="D18" s="1187" t="s">
        <v>1834</v>
      </c>
      <c r="E18" s="1187" t="s">
        <v>17</v>
      </c>
      <c r="F18" s="1188" t="s">
        <v>1835</v>
      </c>
      <c r="G18" s="1186" t="s">
        <v>16</v>
      </c>
      <c r="H18" s="1186">
        <v>18</v>
      </c>
      <c r="I18" s="1186">
        <v>25</v>
      </c>
      <c r="J18" s="1186">
        <v>12</v>
      </c>
      <c r="K18" s="1186">
        <v>16</v>
      </c>
      <c r="L18" s="1186">
        <v>5</v>
      </c>
      <c r="M18" s="1186">
        <f>SUM(H18:L18)</f>
        <v>76</v>
      </c>
      <c r="N18" s="1189" t="s">
        <v>387</v>
      </c>
      <c r="O18" s="1199"/>
      <c r="P18" s="1197" t="s">
        <v>1836</v>
      </c>
    </row>
    <row r="19" spans="1:16" s="242" customFormat="1">
      <c r="A19" s="1186">
        <v>7</v>
      </c>
      <c r="B19" s="1186">
        <v>111319016</v>
      </c>
      <c r="C19" s="1187" t="s">
        <v>1837</v>
      </c>
      <c r="D19" s="1187" t="s">
        <v>612</v>
      </c>
      <c r="E19" s="1187" t="s">
        <v>15</v>
      </c>
      <c r="F19" s="1188" t="s">
        <v>1838</v>
      </c>
      <c r="G19" s="1186" t="s">
        <v>16</v>
      </c>
      <c r="H19" s="1186">
        <v>16</v>
      </c>
      <c r="I19" s="1186">
        <v>22</v>
      </c>
      <c r="J19" s="1186">
        <v>12</v>
      </c>
      <c r="K19" s="1186">
        <v>20</v>
      </c>
      <c r="L19" s="1186">
        <v>5</v>
      </c>
      <c r="M19" s="1186">
        <f t="shared" si="0"/>
        <v>75</v>
      </c>
      <c r="N19" s="1189" t="s">
        <v>387</v>
      </c>
      <c r="O19" s="1199"/>
      <c r="P19" s="1197" t="s">
        <v>1839</v>
      </c>
    </row>
    <row r="20" spans="1:16" s="242" customFormat="1">
      <c r="A20" s="1186">
        <v>8</v>
      </c>
      <c r="B20" s="1186">
        <v>111319018</v>
      </c>
      <c r="C20" s="1187" t="s">
        <v>1840</v>
      </c>
      <c r="D20" s="1187" t="s">
        <v>170</v>
      </c>
      <c r="E20" s="1187" t="s">
        <v>17</v>
      </c>
      <c r="F20" s="1188" t="s">
        <v>1841</v>
      </c>
      <c r="G20" s="1186" t="s">
        <v>16</v>
      </c>
      <c r="H20" s="1186">
        <v>16</v>
      </c>
      <c r="I20" s="1186">
        <v>22</v>
      </c>
      <c r="J20" s="1186">
        <v>10</v>
      </c>
      <c r="K20" s="1186">
        <v>19</v>
      </c>
      <c r="L20" s="1186">
        <v>5</v>
      </c>
      <c r="M20" s="1186">
        <f t="shared" si="0"/>
        <v>72</v>
      </c>
      <c r="N20" s="1189" t="s">
        <v>387</v>
      </c>
      <c r="O20" s="1199"/>
      <c r="P20" s="1197" t="s">
        <v>1842</v>
      </c>
    </row>
    <row r="21" spans="1:16">
      <c r="A21" s="1186">
        <v>9</v>
      </c>
      <c r="B21" s="1186">
        <v>111319019</v>
      </c>
      <c r="C21" s="1187" t="s">
        <v>1843</v>
      </c>
      <c r="D21" s="1187" t="s">
        <v>28</v>
      </c>
      <c r="E21" s="1187" t="s">
        <v>17</v>
      </c>
      <c r="F21" s="1188" t="s">
        <v>1844</v>
      </c>
      <c r="G21" s="1186" t="s">
        <v>16</v>
      </c>
      <c r="H21" s="1186">
        <v>8</v>
      </c>
      <c r="I21" s="1186">
        <v>22</v>
      </c>
      <c r="J21" s="1186">
        <v>10</v>
      </c>
      <c r="K21" s="1186">
        <v>19</v>
      </c>
      <c r="L21" s="1186">
        <v>0</v>
      </c>
      <c r="M21" s="1198">
        <f t="shared" si="0"/>
        <v>59</v>
      </c>
      <c r="N21" s="1189" t="s">
        <v>479</v>
      </c>
      <c r="O21" s="1199"/>
      <c r="P21" s="1197" t="s">
        <v>1842</v>
      </c>
    </row>
    <row r="22" spans="1:16" s="242" customFormat="1">
      <c r="A22" s="506">
        <v>10</v>
      </c>
      <c r="B22" s="506">
        <v>111319022</v>
      </c>
      <c r="C22" s="1183" t="s">
        <v>1845</v>
      </c>
      <c r="D22" s="1183" t="s">
        <v>90</v>
      </c>
      <c r="E22" s="1183" t="s">
        <v>17</v>
      </c>
      <c r="F22" s="1184" t="s">
        <v>1846</v>
      </c>
      <c r="G22" s="506" t="s">
        <v>16</v>
      </c>
      <c r="H22" s="506">
        <v>18</v>
      </c>
      <c r="I22" s="506">
        <v>25</v>
      </c>
      <c r="J22" s="506">
        <v>12</v>
      </c>
      <c r="K22" s="506">
        <v>25</v>
      </c>
      <c r="L22" s="506">
        <v>10</v>
      </c>
      <c r="M22" s="506">
        <f t="shared" si="0"/>
        <v>90</v>
      </c>
      <c r="N22" s="1185" t="s">
        <v>402</v>
      </c>
      <c r="O22" s="1200"/>
      <c r="P22" s="1201" t="s">
        <v>1847</v>
      </c>
    </row>
    <row r="23" spans="1:16">
      <c r="A23" s="1186">
        <v>11</v>
      </c>
      <c r="B23" s="1186">
        <v>111319022</v>
      </c>
      <c r="C23" s="1187" t="s">
        <v>1223</v>
      </c>
      <c r="D23" s="1187" t="s">
        <v>1054</v>
      </c>
      <c r="E23" s="1187" t="s">
        <v>15</v>
      </c>
      <c r="F23" s="1188" t="s">
        <v>1848</v>
      </c>
      <c r="G23" s="1186" t="s">
        <v>16</v>
      </c>
      <c r="H23" s="1186">
        <v>20</v>
      </c>
      <c r="I23" s="1186">
        <v>22</v>
      </c>
      <c r="J23" s="1186">
        <v>12</v>
      </c>
      <c r="K23" s="1186">
        <v>25</v>
      </c>
      <c r="L23" s="1186">
        <v>5</v>
      </c>
      <c r="M23" s="1186">
        <f t="shared" si="0"/>
        <v>84</v>
      </c>
      <c r="N23" s="1189" t="s">
        <v>406</v>
      </c>
      <c r="O23" s="1199"/>
      <c r="P23" s="1197" t="s">
        <v>1849</v>
      </c>
    </row>
    <row r="24" spans="1:16">
      <c r="A24" s="1186">
        <v>12</v>
      </c>
      <c r="B24" s="1186">
        <v>111319026</v>
      </c>
      <c r="C24" s="1187" t="s">
        <v>1850</v>
      </c>
      <c r="D24" s="1187" t="s">
        <v>934</v>
      </c>
      <c r="E24" s="1187" t="s">
        <v>17</v>
      </c>
      <c r="F24" s="1193">
        <v>36954</v>
      </c>
      <c r="G24" s="1186" t="s">
        <v>16</v>
      </c>
      <c r="H24" s="1186">
        <v>18</v>
      </c>
      <c r="I24" s="1186">
        <v>22</v>
      </c>
      <c r="J24" s="1186">
        <v>10</v>
      </c>
      <c r="K24" s="1186">
        <v>25</v>
      </c>
      <c r="L24" s="1186">
        <v>5</v>
      </c>
      <c r="M24" s="1186">
        <f t="shared" si="0"/>
        <v>80</v>
      </c>
      <c r="N24" s="1189" t="s">
        <v>406</v>
      </c>
      <c r="O24" s="1199"/>
      <c r="P24" s="1197" t="s">
        <v>1839</v>
      </c>
    </row>
    <row r="25" spans="1:16">
      <c r="A25" s="1186">
        <v>13</v>
      </c>
      <c r="B25" s="1186">
        <v>111319027</v>
      </c>
      <c r="C25" s="1187" t="s">
        <v>740</v>
      </c>
      <c r="D25" s="1187" t="s">
        <v>1656</v>
      </c>
      <c r="E25" s="1187" t="s">
        <v>17</v>
      </c>
      <c r="F25" s="1188" t="s">
        <v>1851</v>
      </c>
      <c r="G25" s="1186" t="s">
        <v>16</v>
      </c>
      <c r="H25" s="1186">
        <v>16</v>
      </c>
      <c r="I25" s="1186">
        <v>22</v>
      </c>
      <c r="J25" s="1186">
        <v>15</v>
      </c>
      <c r="K25" s="1186">
        <v>25</v>
      </c>
      <c r="L25" s="1186">
        <v>3</v>
      </c>
      <c r="M25" s="1186">
        <f t="shared" si="0"/>
        <v>81</v>
      </c>
      <c r="N25" s="1189" t="s">
        <v>406</v>
      </c>
      <c r="O25" s="1199"/>
      <c r="P25" s="1197" t="s">
        <v>1842</v>
      </c>
    </row>
    <row r="26" spans="1:16">
      <c r="A26" s="1186">
        <v>14</v>
      </c>
      <c r="B26" s="1186">
        <v>111319028</v>
      </c>
      <c r="C26" s="1187" t="s">
        <v>1852</v>
      </c>
      <c r="D26" s="1187" t="s">
        <v>1853</v>
      </c>
      <c r="E26" s="1187" t="s">
        <v>17</v>
      </c>
      <c r="F26" s="1193">
        <v>34851</v>
      </c>
      <c r="G26" s="1186" t="s">
        <v>16</v>
      </c>
      <c r="H26" s="1186">
        <v>18</v>
      </c>
      <c r="I26" s="1186">
        <v>22</v>
      </c>
      <c r="J26" s="1186">
        <v>17</v>
      </c>
      <c r="K26" s="1186">
        <v>23</v>
      </c>
      <c r="L26" s="1186">
        <v>5</v>
      </c>
      <c r="M26" s="1186">
        <f t="shared" si="0"/>
        <v>85</v>
      </c>
      <c r="N26" s="1189" t="s">
        <v>406</v>
      </c>
      <c r="O26" s="1199"/>
      <c r="P26" s="1197" t="s">
        <v>1854</v>
      </c>
    </row>
    <row r="27" spans="1:16" s="242" customFormat="1">
      <c r="A27" s="506">
        <v>15</v>
      </c>
      <c r="B27" s="506">
        <v>111319029</v>
      </c>
      <c r="C27" s="1183" t="s">
        <v>157</v>
      </c>
      <c r="D27" s="1183" t="s">
        <v>792</v>
      </c>
      <c r="E27" s="1183" t="s">
        <v>17</v>
      </c>
      <c r="F27" s="1184" t="s">
        <v>1855</v>
      </c>
      <c r="G27" s="506" t="s">
        <v>16</v>
      </c>
      <c r="H27" s="506">
        <v>18</v>
      </c>
      <c r="I27" s="506">
        <v>22</v>
      </c>
      <c r="J27" s="506">
        <v>20</v>
      </c>
      <c r="K27" s="506">
        <v>23</v>
      </c>
      <c r="L27" s="506">
        <v>5</v>
      </c>
      <c r="M27" s="506">
        <f t="shared" si="0"/>
        <v>88</v>
      </c>
      <c r="N27" s="1185" t="s">
        <v>406</v>
      </c>
      <c r="O27" s="1200"/>
      <c r="P27" s="1201" t="s">
        <v>1910</v>
      </c>
    </row>
    <row r="28" spans="1:16">
      <c r="A28" s="1186">
        <v>16</v>
      </c>
      <c r="B28" s="1186">
        <v>111319030</v>
      </c>
      <c r="C28" s="1187" t="s">
        <v>1856</v>
      </c>
      <c r="D28" s="1187" t="s">
        <v>209</v>
      </c>
      <c r="E28" s="1187" t="s">
        <v>15</v>
      </c>
      <c r="F28" s="1188" t="s">
        <v>1857</v>
      </c>
      <c r="G28" s="1186" t="s">
        <v>16</v>
      </c>
      <c r="H28" s="1186">
        <v>16</v>
      </c>
      <c r="I28" s="1186">
        <v>25</v>
      </c>
      <c r="J28" s="1186">
        <v>10</v>
      </c>
      <c r="K28" s="1186">
        <v>21</v>
      </c>
      <c r="L28" s="1186">
        <v>5</v>
      </c>
      <c r="M28" s="1186">
        <f t="shared" si="0"/>
        <v>77</v>
      </c>
      <c r="N28" s="1189" t="s">
        <v>387</v>
      </c>
      <c r="O28" s="1199"/>
      <c r="P28" s="1197" t="s">
        <v>1858</v>
      </c>
    </row>
    <row r="29" spans="1:16">
      <c r="A29" s="1186">
        <v>17</v>
      </c>
      <c r="B29" s="1186">
        <v>111319031</v>
      </c>
      <c r="C29" s="1187" t="s">
        <v>1859</v>
      </c>
      <c r="D29" s="1187" t="s">
        <v>209</v>
      </c>
      <c r="E29" s="1187" t="s">
        <v>15</v>
      </c>
      <c r="F29" s="1188" t="s">
        <v>1860</v>
      </c>
      <c r="G29" s="1186" t="s">
        <v>16</v>
      </c>
      <c r="H29" s="1186">
        <v>16</v>
      </c>
      <c r="I29" s="1186">
        <v>22</v>
      </c>
      <c r="J29" s="1186">
        <v>12</v>
      </c>
      <c r="K29" s="1186">
        <v>21</v>
      </c>
      <c r="L29" s="1186">
        <v>5</v>
      </c>
      <c r="M29" s="1186">
        <f t="shared" si="0"/>
        <v>76</v>
      </c>
      <c r="N29" s="1189" t="s">
        <v>387</v>
      </c>
      <c r="O29" s="1199"/>
      <c r="P29" s="1197" t="s">
        <v>1858</v>
      </c>
    </row>
    <row r="30" spans="1:16">
      <c r="A30" s="1186">
        <v>18</v>
      </c>
      <c r="B30" s="1186">
        <v>111319032</v>
      </c>
      <c r="C30" s="1187" t="s">
        <v>1861</v>
      </c>
      <c r="D30" s="1187" t="s">
        <v>209</v>
      </c>
      <c r="E30" s="1187" t="s">
        <v>15</v>
      </c>
      <c r="F30" s="1193">
        <v>36535</v>
      </c>
      <c r="G30" s="1186" t="s">
        <v>16</v>
      </c>
      <c r="H30" s="1186">
        <v>16</v>
      </c>
      <c r="I30" s="1186">
        <v>25</v>
      </c>
      <c r="J30" s="1186">
        <v>12</v>
      </c>
      <c r="K30" s="1186">
        <v>25</v>
      </c>
      <c r="L30" s="1186">
        <v>5</v>
      </c>
      <c r="M30" s="1186">
        <f t="shared" si="0"/>
        <v>83</v>
      </c>
      <c r="N30" s="1189" t="s">
        <v>406</v>
      </c>
      <c r="O30" s="1199"/>
      <c r="P30" s="1197" t="s">
        <v>1862</v>
      </c>
    </row>
    <row r="31" spans="1:16">
      <c r="A31" s="1186">
        <v>19</v>
      </c>
      <c r="B31" s="1186">
        <v>111319034</v>
      </c>
      <c r="C31" s="1187" t="s">
        <v>1863</v>
      </c>
      <c r="D31" s="1187" t="s">
        <v>838</v>
      </c>
      <c r="E31" s="1187" t="s">
        <v>17</v>
      </c>
      <c r="F31" s="1193">
        <v>37050</v>
      </c>
      <c r="G31" s="1186" t="s">
        <v>16</v>
      </c>
      <c r="H31" s="1186">
        <v>4</v>
      </c>
      <c r="I31" s="1186">
        <v>22</v>
      </c>
      <c r="J31" s="1186">
        <v>12</v>
      </c>
      <c r="K31" s="1186">
        <v>21</v>
      </c>
      <c r="L31" s="1186">
        <v>0</v>
      </c>
      <c r="M31" s="1186">
        <f t="shared" si="0"/>
        <v>59</v>
      </c>
      <c r="N31" s="1189" t="s">
        <v>479</v>
      </c>
      <c r="O31" s="1199"/>
      <c r="P31" s="1197" t="s">
        <v>1864</v>
      </c>
    </row>
    <row r="32" spans="1:16" s="242" customFormat="1">
      <c r="A32" s="1186">
        <v>20</v>
      </c>
      <c r="B32" s="1186">
        <v>111319034</v>
      </c>
      <c r="C32" s="1187" t="s">
        <v>1865</v>
      </c>
      <c r="D32" s="1187" t="s">
        <v>838</v>
      </c>
      <c r="E32" s="1187" t="s">
        <v>17</v>
      </c>
      <c r="F32" s="1193">
        <v>37231</v>
      </c>
      <c r="G32" s="1186" t="s">
        <v>16</v>
      </c>
      <c r="H32" s="1186">
        <v>18</v>
      </c>
      <c r="I32" s="1186">
        <v>23</v>
      </c>
      <c r="J32" s="1186">
        <v>10</v>
      </c>
      <c r="K32" s="1186">
        <v>19</v>
      </c>
      <c r="L32" s="1186">
        <v>5</v>
      </c>
      <c r="M32" s="1186">
        <f t="shared" si="0"/>
        <v>75</v>
      </c>
      <c r="N32" s="1189" t="s">
        <v>387</v>
      </c>
      <c r="O32" s="1199"/>
      <c r="P32" s="1197" t="s">
        <v>1839</v>
      </c>
    </row>
    <row r="33" spans="1:16">
      <c r="A33" s="1186">
        <v>21</v>
      </c>
      <c r="B33" s="1186">
        <v>111319035</v>
      </c>
      <c r="C33" s="1187" t="s">
        <v>1866</v>
      </c>
      <c r="D33" s="1187" t="s">
        <v>485</v>
      </c>
      <c r="E33" s="1187" t="s">
        <v>17</v>
      </c>
      <c r="F33" s="1188" t="s">
        <v>1867</v>
      </c>
      <c r="G33" s="1186" t="s">
        <v>16</v>
      </c>
      <c r="H33" s="1186">
        <v>16</v>
      </c>
      <c r="I33" s="1186">
        <v>22</v>
      </c>
      <c r="J33" s="1186">
        <v>14</v>
      </c>
      <c r="K33" s="1186">
        <v>19</v>
      </c>
      <c r="L33" s="1186">
        <v>3</v>
      </c>
      <c r="M33" s="1186">
        <f t="shared" si="0"/>
        <v>74</v>
      </c>
      <c r="N33" s="1189" t="s">
        <v>387</v>
      </c>
      <c r="O33" s="1199"/>
      <c r="P33" s="1197" t="s">
        <v>1842</v>
      </c>
    </row>
    <row r="34" spans="1:16">
      <c r="A34" s="1186">
        <v>22</v>
      </c>
      <c r="B34" s="1186">
        <v>111319050</v>
      </c>
      <c r="C34" s="1187" t="s">
        <v>424</v>
      </c>
      <c r="D34" s="1187" t="s">
        <v>523</v>
      </c>
      <c r="E34" s="1187" t="s">
        <v>17</v>
      </c>
      <c r="F34" s="1193">
        <v>37230</v>
      </c>
      <c r="G34" s="1186" t="s">
        <v>16</v>
      </c>
      <c r="H34" s="1186">
        <v>16</v>
      </c>
      <c r="I34" s="1186">
        <v>22</v>
      </c>
      <c r="J34" s="1186">
        <v>10</v>
      </c>
      <c r="K34" s="1186">
        <v>21</v>
      </c>
      <c r="L34" s="1186">
        <v>3</v>
      </c>
      <c r="M34" s="1186">
        <f t="shared" si="0"/>
        <v>72</v>
      </c>
      <c r="N34" s="1189" t="s">
        <v>387</v>
      </c>
      <c r="O34" s="1199"/>
      <c r="P34" s="1197" t="s">
        <v>1858</v>
      </c>
    </row>
    <row r="35" spans="1:16">
      <c r="A35" s="1186">
        <v>23</v>
      </c>
      <c r="B35" s="1186">
        <v>111319021</v>
      </c>
      <c r="C35" s="1187" t="s">
        <v>1868</v>
      </c>
      <c r="D35" s="1187" t="s">
        <v>773</v>
      </c>
      <c r="E35" s="1187" t="s">
        <v>17</v>
      </c>
      <c r="F35" s="1188" t="s">
        <v>1869</v>
      </c>
      <c r="G35" s="1186" t="s">
        <v>16</v>
      </c>
      <c r="H35" s="1186">
        <v>18</v>
      </c>
      <c r="I35" s="1186">
        <v>25</v>
      </c>
      <c r="J35" s="1186">
        <v>12</v>
      </c>
      <c r="K35" s="1186">
        <v>25</v>
      </c>
      <c r="L35" s="1186">
        <v>5</v>
      </c>
      <c r="M35" s="1186">
        <f t="shared" si="0"/>
        <v>85</v>
      </c>
      <c r="N35" s="1189" t="s">
        <v>406</v>
      </c>
      <c r="O35" s="1202"/>
      <c r="P35" s="1197" t="s">
        <v>1839</v>
      </c>
    </row>
    <row r="36" spans="1:16">
      <c r="A36" s="1186">
        <v>24</v>
      </c>
      <c r="B36" s="1186">
        <v>111319037</v>
      </c>
      <c r="C36" s="1187" t="s">
        <v>954</v>
      </c>
      <c r="D36" s="1187" t="s">
        <v>213</v>
      </c>
      <c r="E36" s="1187" t="s">
        <v>15</v>
      </c>
      <c r="F36" s="1193">
        <v>36928</v>
      </c>
      <c r="G36" s="1186" t="s">
        <v>16</v>
      </c>
      <c r="H36" s="1186">
        <v>16</v>
      </c>
      <c r="I36" s="1186">
        <v>22</v>
      </c>
      <c r="J36" s="1186">
        <v>12</v>
      </c>
      <c r="K36" s="1186">
        <v>21</v>
      </c>
      <c r="L36" s="1186">
        <v>3</v>
      </c>
      <c r="M36" s="1198">
        <f>SUM(H36:L36)</f>
        <v>74</v>
      </c>
      <c r="N36" s="1189" t="s">
        <v>387</v>
      </c>
      <c r="O36" s="1199"/>
      <c r="P36" s="1197" t="s">
        <v>1870</v>
      </c>
    </row>
    <row r="37" spans="1:16" s="242" customFormat="1" ht="30">
      <c r="A37" s="486">
        <v>25</v>
      </c>
      <c r="B37" s="486">
        <v>111319080</v>
      </c>
      <c r="C37" s="1203" t="s">
        <v>1871</v>
      </c>
      <c r="D37" s="1204" t="s">
        <v>37</v>
      </c>
      <c r="E37" s="1204" t="s">
        <v>15</v>
      </c>
      <c r="F37" s="1205" t="s">
        <v>1745</v>
      </c>
      <c r="G37" s="486" t="s">
        <v>16</v>
      </c>
      <c r="H37" s="486">
        <v>18</v>
      </c>
      <c r="I37" s="486">
        <v>22</v>
      </c>
      <c r="J37" s="486">
        <v>17</v>
      </c>
      <c r="K37" s="486">
        <v>21</v>
      </c>
      <c r="L37" s="486">
        <v>10</v>
      </c>
      <c r="M37" s="1186">
        <f t="shared" si="0"/>
        <v>88</v>
      </c>
      <c r="N37" s="1189" t="s">
        <v>406</v>
      </c>
      <c r="O37" s="1199"/>
      <c r="P37" s="1204" t="s">
        <v>1872</v>
      </c>
    </row>
    <row r="38" spans="1:16">
      <c r="A38" s="1186">
        <v>26</v>
      </c>
      <c r="B38" s="1186">
        <v>111319091</v>
      </c>
      <c r="C38" s="1187" t="s">
        <v>1873</v>
      </c>
      <c r="D38" s="1187" t="s">
        <v>1874</v>
      </c>
      <c r="E38" s="1187" t="s">
        <v>17</v>
      </c>
      <c r="F38" s="1193">
        <v>36926</v>
      </c>
      <c r="G38" s="1186" t="s">
        <v>16</v>
      </c>
      <c r="H38" s="1186">
        <v>16</v>
      </c>
      <c r="I38" s="1186">
        <v>25</v>
      </c>
      <c r="J38" s="1186">
        <v>10</v>
      </c>
      <c r="K38" s="1186">
        <v>19</v>
      </c>
      <c r="L38" s="1186">
        <v>5</v>
      </c>
      <c r="M38" s="1186">
        <f t="shared" si="0"/>
        <v>75</v>
      </c>
      <c r="N38" s="1189" t="s">
        <v>387</v>
      </c>
      <c r="O38" s="1199"/>
      <c r="P38" s="1197" t="s">
        <v>1858</v>
      </c>
    </row>
    <row r="39" spans="1:16">
      <c r="A39" s="1186">
        <v>27</v>
      </c>
      <c r="B39" s="1186">
        <v>111319040</v>
      </c>
      <c r="C39" s="1187" t="s">
        <v>1875</v>
      </c>
      <c r="D39" s="1187" t="s">
        <v>500</v>
      </c>
      <c r="E39" s="1187" t="s">
        <v>17</v>
      </c>
      <c r="F39" s="1193">
        <v>37145</v>
      </c>
      <c r="G39" s="1186" t="s">
        <v>16</v>
      </c>
      <c r="H39" s="1186">
        <v>20</v>
      </c>
      <c r="I39" s="1186">
        <v>25</v>
      </c>
      <c r="J39" s="1186">
        <v>12</v>
      </c>
      <c r="K39" s="1186">
        <v>25</v>
      </c>
      <c r="L39" s="1186">
        <v>5</v>
      </c>
      <c r="M39" s="1186">
        <f t="shared" si="0"/>
        <v>87</v>
      </c>
      <c r="N39" s="1189" t="s">
        <v>406</v>
      </c>
      <c r="O39" s="1199"/>
      <c r="P39" s="1197" t="s">
        <v>1876</v>
      </c>
    </row>
    <row r="40" spans="1:16">
      <c r="A40" s="1186">
        <v>28</v>
      </c>
      <c r="B40" s="1186">
        <v>111319072</v>
      </c>
      <c r="C40" s="1187" t="s">
        <v>1877</v>
      </c>
      <c r="D40" s="1187" t="s">
        <v>669</v>
      </c>
      <c r="E40" s="1187" t="s">
        <v>1878</v>
      </c>
      <c r="F40" s="1193">
        <v>36897</v>
      </c>
      <c r="G40" s="1186" t="s">
        <v>16</v>
      </c>
      <c r="H40" s="1186">
        <v>16</v>
      </c>
      <c r="I40" s="1186">
        <v>22</v>
      </c>
      <c r="J40" s="1186">
        <v>10</v>
      </c>
      <c r="K40" s="1186">
        <v>21</v>
      </c>
      <c r="L40" s="1186">
        <v>3</v>
      </c>
      <c r="M40" s="1186">
        <f t="shared" si="0"/>
        <v>72</v>
      </c>
      <c r="N40" s="1189" t="s">
        <v>387</v>
      </c>
      <c r="O40" s="1202"/>
      <c r="P40" s="1197" t="s">
        <v>1870</v>
      </c>
    </row>
    <row r="41" spans="1:16">
      <c r="A41" s="1186">
        <v>29</v>
      </c>
      <c r="B41" s="1186">
        <v>111319051</v>
      </c>
      <c r="C41" s="1187" t="s">
        <v>1879</v>
      </c>
      <c r="D41" s="1187" t="s">
        <v>523</v>
      </c>
      <c r="E41" s="1187" t="s">
        <v>17</v>
      </c>
      <c r="F41" s="1193" t="s">
        <v>1880</v>
      </c>
      <c r="G41" s="1186" t="s">
        <v>16</v>
      </c>
      <c r="H41" s="1186">
        <v>18</v>
      </c>
      <c r="I41" s="1186">
        <v>25</v>
      </c>
      <c r="J41" s="1186">
        <v>15</v>
      </c>
      <c r="K41" s="1186">
        <v>19</v>
      </c>
      <c r="L41" s="1186">
        <v>10</v>
      </c>
      <c r="M41" s="1186">
        <f t="shared" si="0"/>
        <v>87</v>
      </c>
      <c r="N41" s="1189" t="s">
        <v>406</v>
      </c>
      <c r="O41" s="1199"/>
      <c r="P41" s="1197" t="s">
        <v>1881</v>
      </c>
    </row>
    <row r="42" spans="1:16" s="1207" customFormat="1" ht="30">
      <c r="A42" s="486">
        <v>30</v>
      </c>
      <c r="B42" s="486">
        <v>111319049</v>
      </c>
      <c r="C42" s="1203" t="s">
        <v>1882</v>
      </c>
      <c r="D42" s="1204" t="s">
        <v>523</v>
      </c>
      <c r="E42" s="1204" t="s">
        <v>17</v>
      </c>
      <c r="F42" s="1206" t="s">
        <v>1883</v>
      </c>
      <c r="G42" s="486" t="s">
        <v>16</v>
      </c>
      <c r="H42" s="486">
        <v>12</v>
      </c>
      <c r="I42" s="486">
        <v>22</v>
      </c>
      <c r="J42" s="486">
        <v>15</v>
      </c>
      <c r="K42" s="486">
        <v>25</v>
      </c>
      <c r="L42" s="486">
        <v>5</v>
      </c>
      <c r="M42" s="486">
        <f t="shared" si="0"/>
        <v>79</v>
      </c>
      <c r="N42" s="1189" t="s">
        <v>387</v>
      </c>
      <c r="O42" s="1202"/>
      <c r="P42" s="1204" t="s">
        <v>1884</v>
      </c>
    </row>
    <row r="43" spans="1:16" s="1196" customFormat="1">
      <c r="A43" s="1186">
        <v>31</v>
      </c>
      <c r="B43" s="1186">
        <v>111319055</v>
      </c>
      <c r="C43" s="1187" t="s">
        <v>1885</v>
      </c>
      <c r="D43" s="1187" t="s">
        <v>696</v>
      </c>
      <c r="E43" s="1187" t="s">
        <v>1878</v>
      </c>
      <c r="F43" s="1193" t="s">
        <v>1886</v>
      </c>
      <c r="G43" s="1186" t="s">
        <v>16</v>
      </c>
      <c r="H43" s="1186">
        <v>16</v>
      </c>
      <c r="I43" s="1186">
        <v>22</v>
      </c>
      <c r="J43" s="1186">
        <v>12</v>
      </c>
      <c r="K43" s="1186">
        <v>21</v>
      </c>
      <c r="L43" s="1186">
        <v>5</v>
      </c>
      <c r="M43" s="1186">
        <f t="shared" si="0"/>
        <v>76</v>
      </c>
      <c r="N43" s="1189" t="s">
        <v>387</v>
      </c>
      <c r="O43" s="1199"/>
      <c r="P43" s="1197" t="s">
        <v>1887</v>
      </c>
    </row>
    <row r="44" spans="1:16">
      <c r="A44" s="1186">
        <v>32</v>
      </c>
      <c r="B44" s="1186">
        <v>111319057</v>
      </c>
      <c r="C44" s="1187" t="s">
        <v>397</v>
      </c>
      <c r="D44" s="1187" t="s">
        <v>1017</v>
      </c>
      <c r="E44" s="1187" t="s">
        <v>17</v>
      </c>
      <c r="F44" s="1193">
        <v>37175</v>
      </c>
      <c r="G44" s="1186" t="s">
        <v>16</v>
      </c>
      <c r="H44" s="1186">
        <v>18</v>
      </c>
      <c r="I44" s="1186">
        <v>25</v>
      </c>
      <c r="J44" s="1186">
        <v>12</v>
      </c>
      <c r="K44" s="1186">
        <v>21</v>
      </c>
      <c r="L44" s="1186">
        <v>5</v>
      </c>
      <c r="M44" s="1186">
        <f t="shared" si="0"/>
        <v>81</v>
      </c>
      <c r="N44" s="1189" t="s">
        <v>406</v>
      </c>
      <c r="O44" s="1199"/>
      <c r="P44" s="1197" t="s">
        <v>1888</v>
      </c>
    </row>
    <row r="45" spans="1:16" s="242" customFormat="1">
      <c r="A45" s="506">
        <v>33</v>
      </c>
      <c r="B45" s="478">
        <v>111319060</v>
      </c>
      <c r="C45" s="1183" t="s">
        <v>1889</v>
      </c>
      <c r="D45" s="1183" t="s">
        <v>1890</v>
      </c>
      <c r="E45" s="1183" t="s">
        <v>17</v>
      </c>
      <c r="F45" s="1208" t="s">
        <v>1891</v>
      </c>
      <c r="G45" s="506" t="s">
        <v>164</v>
      </c>
      <c r="H45" s="506">
        <v>20</v>
      </c>
      <c r="I45" s="506">
        <v>25</v>
      </c>
      <c r="J45" s="506">
        <v>12</v>
      </c>
      <c r="K45" s="506">
        <v>25</v>
      </c>
      <c r="L45" s="506">
        <v>10</v>
      </c>
      <c r="M45" s="506">
        <f t="shared" si="0"/>
        <v>92</v>
      </c>
      <c r="N45" s="1185" t="s">
        <v>402</v>
      </c>
      <c r="O45" s="1200"/>
      <c r="P45" s="1209" t="s">
        <v>1892</v>
      </c>
    </row>
    <row r="46" spans="1:16">
      <c r="A46" s="1186">
        <v>34</v>
      </c>
      <c r="B46" s="1210">
        <v>111319061</v>
      </c>
      <c r="C46" s="1211" t="s">
        <v>1893</v>
      </c>
      <c r="D46" s="1211" t="s">
        <v>349</v>
      </c>
      <c r="E46" s="1211" t="s">
        <v>15</v>
      </c>
      <c r="F46" s="1212">
        <v>37050</v>
      </c>
      <c r="G46" s="1213" t="s">
        <v>16</v>
      </c>
      <c r="H46" s="1186">
        <v>16</v>
      </c>
      <c r="I46" s="1186">
        <v>25</v>
      </c>
      <c r="J46" s="1186">
        <v>10</v>
      </c>
      <c r="K46" s="1186">
        <v>25</v>
      </c>
      <c r="L46" s="1186">
        <v>5</v>
      </c>
      <c r="M46" s="1186">
        <f t="shared" si="0"/>
        <v>81</v>
      </c>
      <c r="N46" s="1189" t="s">
        <v>406</v>
      </c>
      <c r="O46" s="1199"/>
      <c r="P46" s="1197" t="s">
        <v>1894</v>
      </c>
    </row>
    <row r="47" spans="1:16">
      <c r="A47" s="1186">
        <v>35</v>
      </c>
      <c r="B47" s="1210">
        <v>111319063</v>
      </c>
      <c r="C47" s="1214" t="s">
        <v>1895</v>
      </c>
      <c r="D47" s="1214" t="s">
        <v>1896</v>
      </c>
      <c r="E47" s="1214" t="s">
        <v>17</v>
      </c>
      <c r="F47" s="1212" t="s">
        <v>1897</v>
      </c>
      <c r="G47" s="1213" t="s">
        <v>16</v>
      </c>
      <c r="H47" s="1198">
        <v>16</v>
      </c>
      <c r="I47" s="1198">
        <v>22</v>
      </c>
      <c r="J47" s="1198">
        <v>10</v>
      </c>
      <c r="K47" s="1198">
        <v>19</v>
      </c>
      <c r="L47" s="1198">
        <v>0</v>
      </c>
      <c r="M47" s="1198">
        <f t="shared" si="0"/>
        <v>67</v>
      </c>
      <c r="N47" s="1215" t="s">
        <v>387</v>
      </c>
      <c r="O47" s="1216"/>
      <c r="P47" s="1197" t="s">
        <v>1842</v>
      </c>
    </row>
    <row r="48" spans="1:16" s="242" customFormat="1">
      <c r="A48" s="1186">
        <v>36</v>
      </c>
      <c r="B48" s="1186">
        <v>111319064</v>
      </c>
      <c r="C48" s="1187" t="s">
        <v>1898</v>
      </c>
      <c r="D48" s="1187" t="s">
        <v>538</v>
      </c>
      <c r="E48" s="1187" t="s">
        <v>15</v>
      </c>
      <c r="F48" s="1193" t="s">
        <v>1899</v>
      </c>
      <c r="G48" s="1186" t="s">
        <v>164</v>
      </c>
      <c r="H48" s="1186">
        <v>16</v>
      </c>
      <c r="I48" s="1186">
        <v>22</v>
      </c>
      <c r="J48" s="1186">
        <v>14</v>
      </c>
      <c r="K48" s="1186">
        <v>21</v>
      </c>
      <c r="L48" s="1186">
        <v>7</v>
      </c>
      <c r="M48" s="1186">
        <f t="shared" si="0"/>
        <v>80</v>
      </c>
      <c r="N48" s="1189" t="s">
        <v>406</v>
      </c>
      <c r="O48" s="1216"/>
      <c r="P48" s="1197" t="s">
        <v>1872</v>
      </c>
    </row>
    <row r="49" spans="1:16">
      <c r="A49" s="1186">
        <v>37</v>
      </c>
      <c r="B49" s="1198" t="s">
        <v>1900</v>
      </c>
      <c r="C49" s="1217" t="s">
        <v>1901</v>
      </c>
      <c r="D49" s="1217" t="s">
        <v>1902</v>
      </c>
      <c r="E49" s="1217" t="s">
        <v>15</v>
      </c>
      <c r="F49" s="1218" t="s">
        <v>1903</v>
      </c>
      <c r="G49" s="1198" t="s">
        <v>16</v>
      </c>
      <c r="H49" s="1198">
        <v>18</v>
      </c>
      <c r="I49" s="1198">
        <v>22</v>
      </c>
      <c r="J49" s="1198">
        <v>12</v>
      </c>
      <c r="K49" s="1198">
        <v>25</v>
      </c>
      <c r="L49" s="1198">
        <v>5</v>
      </c>
      <c r="M49" s="1198">
        <f t="shared" si="0"/>
        <v>82</v>
      </c>
      <c r="N49" s="1189" t="s">
        <v>406</v>
      </c>
      <c r="O49" s="1219"/>
      <c r="P49" s="1217" t="s">
        <v>1904</v>
      </c>
    </row>
    <row r="50" spans="1:16">
      <c r="A50" s="1186">
        <v>38</v>
      </c>
      <c r="B50" s="1198">
        <v>111319066</v>
      </c>
      <c r="C50" s="1217" t="s">
        <v>1905</v>
      </c>
      <c r="D50" s="1217" t="s">
        <v>42</v>
      </c>
      <c r="E50" s="1217" t="s">
        <v>15</v>
      </c>
      <c r="F50" s="1218" t="s">
        <v>1906</v>
      </c>
      <c r="G50" s="1198" t="s">
        <v>164</v>
      </c>
      <c r="H50" s="1198">
        <v>16</v>
      </c>
      <c r="I50" s="1198">
        <v>22</v>
      </c>
      <c r="J50" s="1198">
        <v>10</v>
      </c>
      <c r="K50" s="1198">
        <v>21</v>
      </c>
      <c r="L50" s="1198">
        <v>4</v>
      </c>
      <c r="M50" s="1198">
        <f t="shared" si="0"/>
        <v>73</v>
      </c>
      <c r="N50" s="1189" t="s">
        <v>387</v>
      </c>
      <c r="O50" s="1198"/>
      <c r="P50" s="1217" t="s">
        <v>1842</v>
      </c>
    </row>
    <row r="51" spans="1:16">
      <c r="A51" s="1186">
        <v>39</v>
      </c>
      <c r="B51" s="1198">
        <v>111319124</v>
      </c>
      <c r="C51" s="1217" t="s">
        <v>1907</v>
      </c>
      <c r="D51" s="1217" t="s">
        <v>1908</v>
      </c>
      <c r="E51" s="1217" t="s">
        <v>17</v>
      </c>
      <c r="F51" s="1218" t="s">
        <v>1368</v>
      </c>
      <c r="G51" s="1198" t="s">
        <v>16</v>
      </c>
      <c r="H51" s="1198">
        <v>20</v>
      </c>
      <c r="I51" s="1198">
        <v>22</v>
      </c>
      <c r="J51" s="1198">
        <v>15</v>
      </c>
      <c r="K51" s="1198">
        <v>21</v>
      </c>
      <c r="L51" s="1198">
        <v>10</v>
      </c>
      <c r="M51" s="1186">
        <f t="shared" si="0"/>
        <v>88</v>
      </c>
      <c r="N51" s="1220" t="s">
        <v>406</v>
      </c>
      <c r="O51" s="1221"/>
      <c r="P51" s="1217" t="s">
        <v>1909</v>
      </c>
    </row>
  </sheetData>
  <mergeCells count="20">
    <mergeCell ref="M11:M12"/>
    <mergeCell ref="N11:N12"/>
    <mergeCell ref="O11:O12"/>
    <mergeCell ref="P11:P12"/>
    <mergeCell ref="A7:N7"/>
    <mergeCell ref="A8:N8"/>
    <mergeCell ref="A9:N9"/>
    <mergeCell ref="A11:A12"/>
    <mergeCell ref="B11:B12"/>
    <mergeCell ref="C11:D12"/>
    <mergeCell ref="E11:E12"/>
    <mergeCell ref="F11:F12"/>
    <mergeCell ref="G11:G12"/>
    <mergeCell ref="H11:L11"/>
    <mergeCell ref="A6:O6"/>
    <mergeCell ref="A1:E1"/>
    <mergeCell ref="H1:O1"/>
    <mergeCell ref="A2:E2"/>
    <mergeCell ref="H2:O2"/>
    <mergeCell ref="H4:O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DA20NN</vt:lpstr>
      <vt:lpstr>DA20CNSH</vt:lpstr>
      <vt:lpstr>DA20TS</vt:lpstr>
      <vt:lpstr>DA20TYB</vt:lpstr>
      <vt:lpstr>DA20CNTP</vt:lpstr>
      <vt:lpstr>DA20TYA</vt:lpstr>
      <vt:lpstr>DA19TS</vt:lpstr>
      <vt:lpstr>DA19CNSH</vt:lpstr>
      <vt:lpstr>DA19TY co op</vt:lpstr>
      <vt:lpstr>DA19CNTP</vt:lpstr>
      <vt:lpstr>DA19TY</vt:lpstr>
      <vt:lpstr>DA18TS</vt:lpstr>
      <vt:lpstr>DA18CNTP</vt:lpstr>
      <vt:lpstr>DA18TYA</vt:lpstr>
      <vt:lpstr>DA18CNSH</vt:lpstr>
      <vt:lpstr>DA18NN</vt:lpstr>
      <vt:lpstr>DA18TYB</vt:lpstr>
      <vt:lpstr>DA17CNTP</vt:lpstr>
      <vt:lpstr>DA17TYA</vt:lpstr>
      <vt:lpstr>DA17TS</vt:lpstr>
      <vt:lpstr>DA17KCT</vt:lpstr>
      <vt:lpstr>DA17TYB</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cp:lastModifiedBy>
  <cp:lastPrinted>2022-03-02T06:18:06Z</cp:lastPrinted>
  <dcterms:created xsi:type="dcterms:W3CDTF">2020-08-17T12:54:05Z</dcterms:created>
  <dcterms:modified xsi:type="dcterms:W3CDTF">2022-05-17T03:06:31Z</dcterms:modified>
</cp:coreProperties>
</file>