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ink/ink1.xml" ContentType="application/inkml+xml"/>
  <Override PartName="/xl/ink/ink2.xml" ContentType="application/inkml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PK NHUT\ĐIỂM RÈN LUYỆN\DIEM REN LUYEN\2020-2021\hk2 2020-2021\"/>
    </mc:Choice>
  </mc:AlternateContent>
  <bookViews>
    <workbookView xWindow="0" yWindow="0" windowWidth="24000" windowHeight="9735" tabRatio="879" activeTab="2"/>
  </bookViews>
  <sheets>
    <sheet name="DA20NN" sheetId="54" r:id="rId1"/>
    <sheet name="DA20CNSH" sheetId="53" r:id="rId2"/>
    <sheet name="DA20TS" sheetId="46" r:id="rId3"/>
    <sheet name="DA20TYB" sheetId="49" r:id="rId4"/>
    <sheet name="DA20CNTP" sheetId="56" r:id="rId5"/>
    <sheet name="DA20TYA" sheetId="64" r:id="rId6"/>
    <sheet name="DA19TS" sheetId="51" r:id="rId7"/>
    <sheet name="DA19CNSH" sheetId="57" r:id="rId8"/>
    <sheet name="DA19TY co op" sheetId="63" r:id="rId9"/>
    <sheet name="DA19CNTP" sheetId="62" r:id="rId10"/>
    <sheet name="DA19TY" sheetId="44" r:id="rId11"/>
    <sheet name="DA18TS" sheetId="55" r:id="rId12"/>
    <sheet name="DA18CNTP" sheetId="52" r:id="rId13"/>
    <sheet name="DA18TYA" sheetId="48" r:id="rId14"/>
    <sheet name="DA18CNSH" sheetId="58" r:id="rId15"/>
    <sheet name="DA18NN" sheetId="65" r:id="rId16"/>
    <sheet name="DA18TYB" sheetId="47" r:id="rId17"/>
    <sheet name="DA17CNTP" sheetId="43" r:id="rId18"/>
    <sheet name="DA17TYA" sheetId="50" r:id="rId19"/>
    <sheet name="DA17TS" sheetId="42" r:id="rId20"/>
    <sheet name="DA17KCT" sheetId="14" r:id="rId21"/>
    <sheet name="DA17TYB" sheetId="61" r:id="rId22"/>
  </sheets>
  <externalReferences>
    <externalReference r:id="rId23"/>
  </externalReferences>
  <definedNames>
    <definedName name="_xlnm._FilterDatabase" localSheetId="16" hidden="1">DA18TYB!$A$13:$O$48</definedName>
  </definedNames>
  <calcPr calcId="152511"/>
</workbook>
</file>

<file path=xl/calcChain.xml><?xml version="1.0" encoding="utf-8"?>
<calcChain xmlns="http://schemas.openxmlformats.org/spreadsheetml/2006/main">
  <c r="M26" i="61" l="1"/>
  <c r="M17" i="57" l="1"/>
  <c r="N17" i="57" s="1"/>
  <c r="M16" i="57"/>
  <c r="N16" i="57" s="1"/>
  <c r="M15" i="57"/>
  <c r="N15" i="57" s="1"/>
  <c r="M14" i="57"/>
  <c r="N14" i="57" s="1"/>
  <c r="M13" i="57"/>
  <c r="N13" i="57" s="1"/>
  <c r="M12" i="57"/>
  <c r="N12" i="57" s="1"/>
  <c r="M11" i="57"/>
  <c r="N11" i="57" s="1"/>
  <c r="M42" i="65" l="1"/>
  <c r="N42" i="65" s="1"/>
  <c r="M41" i="65"/>
  <c r="N41" i="65" s="1"/>
  <c r="M40" i="65"/>
  <c r="N40" i="65" s="1"/>
  <c r="M39" i="65"/>
  <c r="N39" i="65" s="1"/>
  <c r="M38" i="65"/>
  <c r="N38" i="65" s="1"/>
  <c r="M37" i="65"/>
  <c r="N37" i="65" s="1"/>
  <c r="M36" i="65"/>
  <c r="N36" i="65" s="1"/>
  <c r="M35" i="65"/>
  <c r="N35" i="65" s="1"/>
  <c r="M34" i="65"/>
  <c r="N34" i="65" s="1"/>
  <c r="M33" i="65"/>
  <c r="N33" i="65" s="1"/>
  <c r="M32" i="65"/>
  <c r="N32" i="65" s="1"/>
  <c r="M31" i="65"/>
  <c r="N31" i="65" s="1"/>
  <c r="M30" i="65"/>
  <c r="N30" i="65" s="1"/>
  <c r="M29" i="65"/>
  <c r="N29" i="65" s="1"/>
  <c r="M28" i="65"/>
  <c r="N28" i="65" s="1"/>
  <c r="M27" i="65"/>
  <c r="N27" i="65" s="1"/>
  <c r="M26" i="65"/>
  <c r="N26" i="65" s="1"/>
  <c r="M25" i="65"/>
  <c r="N25" i="65" s="1"/>
  <c r="M24" i="65"/>
  <c r="N24" i="65" s="1"/>
  <c r="M23" i="65"/>
  <c r="N23" i="65" s="1"/>
  <c r="M22" i="65"/>
  <c r="N22" i="65" s="1"/>
  <c r="M21" i="65"/>
  <c r="N21" i="65" s="1"/>
  <c r="M20" i="65"/>
  <c r="N20" i="65" s="1"/>
  <c r="M19" i="65"/>
  <c r="N19" i="65" s="1"/>
  <c r="M18" i="65"/>
  <c r="N18" i="65" s="1"/>
  <c r="M17" i="65"/>
  <c r="N17" i="65" s="1"/>
  <c r="M16" i="65"/>
  <c r="N16" i="65" s="1"/>
  <c r="M15" i="65"/>
  <c r="N15" i="65" s="1"/>
  <c r="M69" i="64" l="1"/>
  <c r="N69" i="64" s="1"/>
  <c r="M68" i="64"/>
  <c r="N68" i="64" s="1"/>
  <c r="M67" i="64"/>
  <c r="N67" i="64" s="1"/>
  <c r="M66" i="64"/>
  <c r="N66" i="64" s="1"/>
  <c r="M65" i="64"/>
  <c r="N65" i="64" s="1"/>
  <c r="M64" i="64"/>
  <c r="N64" i="64" s="1"/>
  <c r="M63" i="64"/>
  <c r="N63" i="64" s="1"/>
  <c r="M62" i="64"/>
  <c r="N62" i="64" s="1"/>
  <c r="M61" i="64"/>
  <c r="N61" i="64" s="1"/>
  <c r="M60" i="64"/>
  <c r="N60" i="64" s="1"/>
  <c r="M59" i="64"/>
  <c r="N59" i="64" s="1"/>
  <c r="M58" i="64"/>
  <c r="N58" i="64" s="1"/>
  <c r="M57" i="64"/>
  <c r="N57" i="64" s="1"/>
  <c r="M56" i="64"/>
  <c r="N56" i="64" s="1"/>
  <c r="M55" i="64"/>
  <c r="N55" i="64" s="1"/>
  <c r="M54" i="64"/>
  <c r="N54" i="64" s="1"/>
  <c r="M53" i="64"/>
  <c r="N53" i="64" s="1"/>
  <c r="M52" i="64"/>
  <c r="N52" i="64" s="1"/>
  <c r="M51" i="64"/>
  <c r="N51" i="64" s="1"/>
  <c r="M50" i="64"/>
  <c r="N50" i="64" s="1"/>
  <c r="M49" i="64"/>
  <c r="N49" i="64" s="1"/>
  <c r="M48" i="64"/>
  <c r="N48" i="64" s="1"/>
  <c r="M47" i="64"/>
  <c r="N47" i="64" s="1"/>
  <c r="M46" i="64"/>
  <c r="N46" i="64" s="1"/>
  <c r="M45" i="64"/>
  <c r="N45" i="64" s="1"/>
  <c r="M44" i="64"/>
  <c r="N44" i="64" s="1"/>
  <c r="M43" i="64"/>
  <c r="N43" i="64" s="1"/>
  <c r="M42" i="64"/>
  <c r="N42" i="64" s="1"/>
  <c r="M41" i="64"/>
  <c r="N41" i="64" s="1"/>
  <c r="M40" i="64"/>
  <c r="N40" i="64" s="1"/>
  <c r="M39" i="64"/>
  <c r="N39" i="64" s="1"/>
  <c r="M38" i="64"/>
  <c r="N38" i="64" s="1"/>
  <c r="M37" i="64"/>
  <c r="N37" i="64" s="1"/>
  <c r="M36" i="64"/>
  <c r="N36" i="64" s="1"/>
  <c r="M35" i="64"/>
  <c r="N35" i="64" s="1"/>
  <c r="M34" i="64"/>
  <c r="N34" i="64" s="1"/>
  <c r="M33" i="64"/>
  <c r="N33" i="64" s="1"/>
  <c r="M32" i="64"/>
  <c r="N32" i="64" s="1"/>
  <c r="M31" i="64"/>
  <c r="N31" i="64" s="1"/>
  <c r="M30" i="64"/>
  <c r="N30" i="64" s="1"/>
  <c r="M29" i="64"/>
  <c r="N29" i="64" s="1"/>
  <c r="M28" i="64"/>
  <c r="N28" i="64" s="1"/>
  <c r="M27" i="64"/>
  <c r="N27" i="64" s="1"/>
  <c r="M26" i="64"/>
  <c r="N26" i="64" s="1"/>
  <c r="M25" i="64"/>
  <c r="N25" i="64" s="1"/>
  <c r="M24" i="64"/>
  <c r="N24" i="64" s="1"/>
  <c r="M23" i="64"/>
  <c r="N23" i="64" s="1"/>
  <c r="M22" i="64"/>
  <c r="N22" i="64" s="1"/>
  <c r="M21" i="64"/>
  <c r="N21" i="64" s="1"/>
  <c r="M20" i="64"/>
  <c r="N20" i="64" s="1"/>
  <c r="M19" i="64"/>
  <c r="N19" i="64" s="1"/>
  <c r="M18" i="64"/>
  <c r="N18" i="64" s="1"/>
  <c r="M17" i="64"/>
  <c r="N17" i="64" s="1"/>
  <c r="M16" i="64"/>
  <c r="N16" i="64" s="1"/>
  <c r="M15" i="64"/>
  <c r="N15" i="64" s="1"/>
  <c r="M14" i="64"/>
  <c r="N14" i="64" s="1"/>
  <c r="N13" i="64"/>
  <c r="N12" i="64"/>
  <c r="M11" i="64"/>
  <c r="N11" i="64" s="1"/>
  <c r="M51" i="63" l="1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3" i="63"/>
  <c r="M32" i="63"/>
  <c r="M31" i="63"/>
  <c r="M30" i="63"/>
  <c r="M29" i="63"/>
  <c r="M28" i="63"/>
  <c r="M27" i="63"/>
  <c r="M26" i="63"/>
  <c r="M25" i="63"/>
  <c r="M24" i="63"/>
  <c r="M23" i="63"/>
  <c r="M22" i="63"/>
  <c r="M21" i="63"/>
  <c r="M20" i="63"/>
  <c r="M19" i="63"/>
  <c r="M18" i="63"/>
  <c r="M17" i="63"/>
  <c r="M16" i="63"/>
  <c r="M15" i="63"/>
  <c r="M14" i="63"/>
  <c r="M13" i="63"/>
  <c r="N30" i="55" l="1"/>
  <c r="N31" i="55"/>
  <c r="N32" i="55"/>
  <c r="N33" i="55"/>
  <c r="O33" i="55" s="1"/>
  <c r="N34" i="55"/>
  <c r="N35" i="55"/>
  <c r="N36" i="55"/>
  <c r="N37" i="55"/>
  <c r="N38" i="55"/>
  <c r="N39" i="55"/>
  <c r="N40" i="55"/>
  <c r="N41" i="55"/>
  <c r="N42" i="55"/>
  <c r="N43" i="55"/>
  <c r="N44" i="55"/>
  <c r="N45" i="55"/>
  <c r="O45" i="55" s="1"/>
  <c r="N46" i="55"/>
  <c r="N47" i="55"/>
  <c r="N48" i="55"/>
  <c r="N49" i="55"/>
  <c r="O49" i="55" s="1"/>
  <c r="N50" i="55"/>
  <c r="O50" i="55" s="1"/>
  <c r="N51" i="55"/>
  <c r="N52" i="55"/>
  <c r="N53" i="55"/>
  <c r="O53" i="55" s="1"/>
  <c r="N54" i="55"/>
  <c r="N55" i="55"/>
  <c r="N56" i="55"/>
  <c r="N57" i="55"/>
  <c r="O57" i="55" s="1"/>
  <c r="N58" i="55"/>
  <c r="N59" i="55"/>
  <c r="N60" i="55"/>
  <c r="N61" i="55"/>
  <c r="N62" i="55"/>
  <c r="N63" i="55"/>
  <c r="N24" i="55"/>
  <c r="N25" i="55"/>
  <c r="N26" i="55"/>
  <c r="N27" i="55"/>
  <c r="O27" i="55" s="1"/>
  <c r="N28" i="55"/>
  <c r="N29" i="55"/>
  <c r="N23" i="55"/>
  <c r="O23" i="55" s="1"/>
  <c r="N22" i="55"/>
  <c r="N21" i="55"/>
  <c r="N20" i="55"/>
  <c r="O20" i="55" s="1"/>
  <c r="O54" i="55"/>
  <c r="O55" i="55"/>
  <c r="O56" i="55"/>
  <c r="O58" i="55"/>
  <c r="O59" i="55"/>
  <c r="O60" i="55"/>
  <c r="O61" i="55"/>
  <c r="O62" i="55"/>
  <c r="O63" i="55"/>
  <c r="O47" i="55"/>
  <c r="O48" i="55"/>
  <c r="O51" i="55"/>
  <c r="O52" i="55"/>
  <c r="O42" i="55"/>
  <c r="O43" i="55"/>
  <c r="O44" i="55"/>
  <c r="O46" i="55"/>
  <c r="O36" i="55"/>
  <c r="O37" i="55"/>
  <c r="O38" i="55"/>
  <c r="O39" i="55"/>
  <c r="O40" i="55"/>
  <c r="O41" i="55"/>
  <c r="O28" i="55"/>
  <c r="O29" i="55"/>
  <c r="O30" i="55"/>
  <c r="O31" i="55"/>
  <c r="O32" i="55"/>
  <c r="O34" i="55"/>
  <c r="O35" i="55"/>
  <c r="O24" i="55"/>
  <c r="O25" i="55"/>
  <c r="O26" i="55"/>
  <c r="O21" i="55"/>
  <c r="O22" i="55"/>
  <c r="O16" i="55"/>
  <c r="O17" i="55"/>
  <c r="O18" i="55"/>
  <c r="O19" i="55"/>
  <c r="N17" i="55"/>
  <c r="N18" i="55"/>
  <c r="N19" i="55"/>
  <c r="N16" i="55"/>
  <c r="N15" i="55"/>
  <c r="O15" i="55" s="1"/>
  <c r="M52" i="50" l="1"/>
  <c r="M12" i="51" l="1"/>
  <c r="M13" i="51"/>
  <c r="M14" i="51"/>
  <c r="M15" i="51"/>
  <c r="M16" i="51"/>
  <c r="M17" i="51"/>
  <c r="M18" i="51"/>
  <c r="M19" i="51"/>
  <c r="M20" i="51"/>
  <c r="M21" i="51"/>
  <c r="M22" i="51"/>
  <c r="M23" i="51"/>
  <c r="M24" i="51"/>
  <c r="M25" i="51"/>
  <c r="M26" i="51"/>
  <c r="M27" i="51"/>
  <c r="M28" i="51"/>
  <c r="M29" i="51"/>
  <c r="M30" i="51"/>
  <c r="M31" i="51"/>
  <c r="M32" i="51"/>
  <c r="M33" i="51"/>
  <c r="M34" i="51"/>
  <c r="M35" i="51"/>
  <c r="M36" i="51"/>
  <c r="M37" i="51"/>
  <c r="M38" i="51"/>
  <c r="M39" i="51"/>
  <c r="M40" i="51"/>
  <c r="M41" i="51"/>
  <c r="M42" i="51"/>
  <c r="M43" i="51"/>
  <c r="M44" i="51"/>
  <c r="M45" i="51"/>
  <c r="M46" i="51"/>
  <c r="M11" i="51"/>
  <c r="M33" i="62"/>
  <c r="N33" i="62" s="1"/>
  <c r="M32" i="62"/>
  <c r="N32" i="62" s="1"/>
  <c r="M31" i="62"/>
  <c r="N31" i="62" s="1"/>
  <c r="M30" i="62"/>
  <c r="N30" i="62" s="1"/>
  <c r="M29" i="62"/>
  <c r="N29" i="62" s="1"/>
  <c r="M28" i="62"/>
  <c r="N28" i="62" s="1"/>
  <c r="M27" i="62"/>
  <c r="N27" i="62" s="1"/>
  <c r="M26" i="62"/>
  <c r="N26" i="62" s="1"/>
  <c r="M25" i="62"/>
  <c r="N25" i="62" s="1"/>
  <c r="N24" i="62"/>
  <c r="M24" i="62"/>
  <c r="M23" i="62"/>
  <c r="N23" i="62" s="1"/>
  <c r="M22" i="62"/>
  <c r="N22" i="62" s="1"/>
  <c r="M20" i="62"/>
  <c r="N20" i="62" s="1"/>
  <c r="M19" i="62"/>
  <c r="N19" i="62" s="1"/>
  <c r="M18" i="62"/>
  <c r="N18" i="62" s="1"/>
  <c r="M17" i="62"/>
  <c r="N17" i="62" s="1"/>
  <c r="M16" i="62"/>
  <c r="N16" i="62" s="1"/>
  <c r="N15" i="62"/>
  <c r="M15" i="62"/>
  <c r="M16" i="54" l="1"/>
  <c r="M71" i="61" l="1"/>
  <c r="N71" i="61" s="1"/>
  <c r="M70" i="61"/>
  <c r="N70" i="61" s="1"/>
  <c r="M68" i="61"/>
  <c r="N68" i="61" s="1"/>
  <c r="M67" i="61"/>
  <c r="N67" i="61" s="1"/>
  <c r="M66" i="61"/>
  <c r="N66" i="61" s="1"/>
  <c r="M65" i="61"/>
  <c r="N65" i="61" s="1"/>
  <c r="M64" i="61"/>
  <c r="N64" i="61" s="1"/>
  <c r="M63" i="61"/>
  <c r="N63" i="61" s="1"/>
  <c r="M62" i="61"/>
  <c r="N62" i="61" s="1"/>
  <c r="M61" i="61"/>
  <c r="N61" i="61" s="1"/>
  <c r="M60" i="61"/>
  <c r="N60" i="61" s="1"/>
  <c r="M59" i="61"/>
  <c r="N59" i="61" s="1"/>
  <c r="M58" i="61"/>
  <c r="N58" i="61" s="1"/>
  <c r="M57" i="61"/>
  <c r="N57" i="61" s="1"/>
  <c r="M56" i="61"/>
  <c r="N56" i="61" s="1"/>
  <c r="M55" i="61"/>
  <c r="N55" i="61" s="1"/>
  <c r="M54" i="61"/>
  <c r="M53" i="61"/>
  <c r="N53" i="61" s="1"/>
  <c r="M52" i="61"/>
  <c r="N52" i="61" s="1"/>
  <c r="M51" i="61"/>
  <c r="N51" i="61" s="1"/>
  <c r="M50" i="61"/>
  <c r="N50" i="61" s="1"/>
  <c r="N49" i="61"/>
  <c r="M49" i="61"/>
  <c r="N48" i="61"/>
  <c r="M47" i="61"/>
  <c r="N47" i="61" s="1"/>
  <c r="M46" i="61"/>
  <c r="N46" i="61" s="1"/>
  <c r="M45" i="61"/>
  <c r="N45" i="61" s="1"/>
  <c r="M44" i="61"/>
  <c r="N44" i="61" s="1"/>
  <c r="M43" i="61"/>
  <c r="N43" i="61" s="1"/>
  <c r="M42" i="61"/>
  <c r="N42" i="61" s="1"/>
  <c r="M41" i="61"/>
  <c r="N41" i="61" s="1"/>
  <c r="M40" i="61"/>
  <c r="N40" i="61" s="1"/>
  <c r="M39" i="61"/>
  <c r="N39" i="61" s="1"/>
  <c r="M38" i="61"/>
  <c r="N38" i="61" s="1"/>
  <c r="M37" i="61"/>
  <c r="N37" i="61" s="1"/>
  <c r="M36" i="61"/>
  <c r="N36" i="61" s="1"/>
  <c r="M35" i="61"/>
  <c r="N35" i="61" s="1"/>
  <c r="M33" i="61"/>
  <c r="N33" i="61" s="1"/>
  <c r="M32" i="61"/>
  <c r="N32" i="61" s="1"/>
  <c r="M31" i="61"/>
  <c r="N31" i="61" s="1"/>
  <c r="M30" i="61"/>
  <c r="N30" i="61" s="1"/>
  <c r="M29" i="61"/>
  <c r="N29" i="61" s="1"/>
  <c r="M28" i="61"/>
  <c r="N28" i="61" s="1"/>
  <c r="M27" i="61"/>
  <c r="N27" i="61" s="1"/>
  <c r="N26" i="61"/>
  <c r="M25" i="61"/>
  <c r="N25" i="61" s="1"/>
  <c r="M24" i="61"/>
  <c r="N24" i="61" s="1"/>
  <c r="M23" i="61"/>
  <c r="N23" i="61" s="1"/>
  <c r="M22" i="61"/>
  <c r="N22" i="61" s="1"/>
  <c r="M21" i="61"/>
  <c r="N21" i="61" s="1"/>
  <c r="M20" i="61"/>
  <c r="N20" i="61" s="1"/>
  <c r="M19" i="61"/>
  <c r="N19" i="61" s="1"/>
  <c r="M18" i="61"/>
  <c r="N18" i="61" s="1"/>
  <c r="M17" i="61"/>
  <c r="N17" i="61" s="1"/>
  <c r="M16" i="61"/>
  <c r="N16" i="61" s="1"/>
  <c r="M15" i="61"/>
  <c r="N15" i="61" s="1"/>
  <c r="M14" i="61"/>
  <c r="N14" i="61" s="1"/>
  <c r="M13" i="61"/>
  <c r="N13" i="61" s="1"/>
  <c r="M12" i="61"/>
  <c r="N12" i="61" s="1"/>
  <c r="M11" i="61"/>
  <c r="N11" i="61" s="1"/>
  <c r="M33" i="56" l="1"/>
  <c r="N33" i="56" s="1"/>
  <c r="M32" i="56"/>
  <c r="N32" i="56" s="1"/>
  <c r="M31" i="56"/>
  <c r="N31" i="56" s="1"/>
  <c r="M30" i="56"/>
  <c r="N30" i="56" s="1"/>
  <c r="M29" i="56"/>
  <c r="N29" i="56" s="1"/>
  <c r="M28" i="56"/>
  <c r="N28" i="56" s="1"/>
  <c r="M27" i="56"/>
  <c r="N27" i="56" s="1"/>
  <c r="M26" i="56"/>
  <c r="N26" i="56" s="1"/>
  <c r="M25" i="56"/>
  <c r="N25" i="56" s="1"/>
  <c r="M24" i="56"/>
  <c r="N24" i="56" s="1"/>
  <c r="N23" i="56"/>
  <c r="M23" i="56"/>
  <c r="M22" i="56"/>
  <c r="N22" i="56" s="1"/>
  <c r="M21" i="56"/>
  <c r="N21" i="56" s="1"/>
  <c r="M20" i="56"/>
  <c r="N20" i="56" s="1"/>
  <c r="M19" i="56"/>
  <c r="N19" i="56" s="1"/>
  <c r="M18" i="56"/>
  <c r="N18" i="56" s="1"/>
  <c r="M17" i="56"/>
  <c r="N17" i="56" s="1"/>
  <c r="M16" i="56"/>
  <c r="N16" i="56" s="1"/>
  <c r="M15" i="56"/>
  <c r="N15" i="56" s="1"/>
  <c r="M14" i="56"/>
  <c r="N14" i="56" s="1"/>
  <c r="M13" i="56"/>
  <c r="N13" i="56" s="1"/>
  <c r="M12" i="56"/>
  <c r="N12" i="56" s="1"/>
  <c r="M11" i="56"/>
  <c r="N11" i="56" s="1"/>
  <c r="M10" i="56"/>
  <c r="N10" i="56" s="1"/>
  <c r="M18" i="58" l="1"/>
  <c r="N18" i="58" s="1"/>
  <c r="M17" i="58"/>
  <c r="N17" i="58" s="1"/>
  <c r="M16" i="58"/>
  <c r="N16" i="58" s="1"/>
  <c r="M15" i="58"/>
  <c r="N15" i="58" s="1"/>
  <c r="M14" i="58"/>
  <c r="N14" i="58" s="1"/>
  <c r="M13" i="58"/>
  <c r="N13" i="58" s="1"/>
  <c r="G19" i="54" l="1"/>
  <c r="G18" i="54"/>
  <c r="G17" i="54"/>
  <c r="G16" i="54"/>
  <c r="G15" i="54"/>
  <c r="M14" i="54"/>
  <c r="N19" i="53" l="1"/>
  <c r="O19" i="53" s="1"/>
  <c r="N18" i="53"/>
  <c r="O18" i="53" s="1"/>
  <c r="N17" i="53"/>
  <c r="O17" i="53" s="1"/>
  <c r="N16" i="53"/>
  <c r="O16" i="53" s="1"/>
  <c r="N15" i="53"/>
  <c r="O15" i="53" s="1"/>
  <c r="N14" i="53"/>
  <c r="O14" i="53" s="1"/>
  <c r="M27" i="52" l="1"/>
  <c r="N27" i="52" s="1"/>
  <c r="M26" i="52"/>
  <c r="N26" i="52" s="1"/>
  <c r="M25" i="52"/>
  <c r="N25" i="52" s="1"/>
  <c r="M24" i="52"/>
  <c r="N24" i="52" s="1"/>
  <c r="M23" i="52"/>
  <c r="N23" i="52" s="1"/>
  <c r="M22" i="52"/>
  <c r="N22" i="52" s="1"/>
  <c r="M21" i="52"/>
  <c r="N21" i="52" s="1"/>
  <c r="M20" i="52"/>
  <c r="N20" i="52" s="1"/>
  <c r="M19" i="52"/>
  <c r="N19" i="52" s="1"/>
  <c r="M18" i="52"/>
  <c r="N18" i="52" s="1"/>
  <c r="M17" i="52"/>
  <c r="N17" i="52" s="1"/>
  <c r="M16" i="52"/>
  <c r="N16" i="52" s="1"/>
  <c r="M15" i="52"/>
  <c r="N15" i="52" s="1"/>
  <c r="M14" i="52"/>
  <c r="N14" i="52" s="1"/>
  <c r="M13" i="52"/>
  <c r="N13" i="52" s="1"/>
  <c r="M12" i="52"/>
  <c r="N12" i="52" s="1"/>
  <c r="M11" i="52"/>
  <c r="N11" i="52" s="1"/>
  <c r="M10" i="52"/>
  <c r="N10" i="52" s="1"/>
  <c r="N46" i="51" l="1"/>
  <c r="N45" i="51"/>
  <c r="N44" i="51"/>
  <c r="N43" i="51"/>
  <c r="N42" i="51"/>
  <c r="N41" i="51"/>
  <c r="N40" i="51"/>
  <c r="N39" i="51"/>
  <c r="N38" i="51"/>
  <c r="N37" i="51"/>
  <c r="N36" i="51"/>
  <c r="N35" i="51"/>
  <c r="N34" i="51"/>
  <c r="N33" i="51"/>
  <c r="N32" i="51"/>
  <c r="N31" i="51"/>
  <c r="N30" i="51"/>
  <c r="N29" i="51"/>
  <c r="N28" i="51"/>
  <c r="N27" i="51"/>
  <c r="N26" i="51"/>
  <c r="N25" i="51"/>
  <c r="N24" i="51"/>
  <c r="N23" i="51"/>
  <c r="N22" i="51"/>
  <c r="N21" i="51"/>
  <c r="N20" i="51"/>
  <c r="N19" i="51"/>
  <c r="N18" i="51"/>
  <c r="N17" i="51"/>
  <c r="N16" i="51"/>
  <c r="N15" i="51"/>
  <c r="N14" i="51"/>
  <c r="N13" i="51"/>
  <c r="N12" i="51"/>
  <c r="N11" i="51"/>
  <c r="M58" i="50" l="1"/>
  <c r="N58" i="50" s="1"/>
  <c r="M57" i="50"/>
  <c r="N57" i="50" s="1"/>
  <c r="M56" i="50"/>
  <c r="N56" i="50" s="1"/>
  <c r="M55" i="50"/>
  <c r="N55" i="50" s="1"/>
  <c r="N54" i="50"/>
  <c r="M53" i="50"/>
  <c r="N53" i="50" s="1"/>
  <c r="N52" i="50"/>
  <c r="M51" i="50"/>
  <c r="N51" i="50" s="1"/>
  <c r="M50" i="50"/>
  <c r="N50" i="50" s="1"/>
  <c r="M49" i="50"/>
  <c r="N49" i="50" s="1"/>
  <c r="M48" i="50"/>
  <c r="N48" i="50" s="1"/>
  <c r="M47" i="50"/>
  <c r="N47" i="50" s="1"/>
  <c r="M46" i="50"/>
  <c r="N46" i="50" s="1"/>
  <c r="M45" i="50"/>
  <c r="N45" i="50" s="1"/>
  <c r="M44" i="50"/>
  <c r="N44" i="50" s="1"/>
  <c r="M43" i="50"/>
  <c r="N43" i="50" s="1"/>
  <c r="N42" i="50"/>
  <c r="M41" i="50"/>
  <c r="N41" i="50" s="1"/>
  <c r="M40" i="50"/>
  <c r="N40" i="50" s="1"/>
  <c r="N39" i="50"/>
  <c r="M39" i="50"/>
  <c r="M38" i="50"/>
  <c r="N38" i="50" s="1"/>
  <c r="M37" i="50"/>
  <c r="N37" i="50" s="1"/>
  <c r="N36" i="50"/>
  <c r="M36" i="50"/>
  <c r="M35" i="50"/>
  <c r="N35" i="50" s="1"/>
  <c r="M34" i="50"/>
  <c r="N34" i="50" s="1"/>
  <c r="N33" i="50"/>
  <c r="M33" i="50"/>
  <c r="M32" i="50"/>
  <c r="N32" i="50" s="1"/>
  <c r="N31" i="50"/>
  <c r="M30" i="50"/>
  <c r="N30" i="50" s="1"/>
  <c r="M29" i="50"/>
  <c r="N29" i="50" s="1"/>
  <c r="M28" i="50"/>
  <c r="N28" i="50" s="1"/>
  <c r="M27" i="50"/>
  <c r="N27" i="50" s="1"/>
  <c r="M26" i="50"/>
  <c r="N26" i="50" s="1"/>
  <c r="M25" i="50"/>
  <c r="N25" i="50" s="1"/>
  <c r="M24" i="50"/>
  <c r="N24" i="50" s="1"/>
  <c r="M23" i="50"/>
  <c r="N23" i="50" s="1"/>
  <c r="M22" i="50"/>
  <c r="N22" i="50" s="1"/>
  <c r="M21" i="50"/>
  <c r="N21" i="50" s="1"/>
  <c r="M20" i="50"/>
  <c r="N20" i="50" s="1"/>
  <c r="M19" i="50"/>
  <c r="N19" i="50" s="1"/>
  <c r="M18" i="50"/>
  <c r="N18" i="50" s="1"/>
  <c r="M17" i="50"/>
  <c r="N17" i="50" s="1"/>
  <c r="M16" i="50"/>
  <c r="N16" i="50" s="1"/>
  <c r="M15" i="50"/>
  <c r="N15" i="50" s="1"/>
  <c r="M14" i="50"/>
  <c r="N14" i="50" s="1"/>
  <c r="M13" i="50"/>
  <c r="N13" i="50" s="1"/>
  <c r="M12" i="50"/>
  <c r="N12" i="50" s="1"/>
  <c r="M11" i="50"/>
  <c r="N11" i="50" s="1"/>
  <c r="M36" i="49" l="1"/>
  <c r="N36" i="49" s="1"/>
  <c r="M35" i="49"/>
  <c r="N35" i="49" s="1"/>
  <c r="M34" i="49"/>
  <c r="N34" i="49" s="1"/>
  <c r="M33" i="49"/>
  <c r="N33" i="49" s="1"/>
  <c r="M32" i="49"/>
  <c r="N32" i="49" s="1"/>
  <c r="M31" i="49"/>
  <c r="N31" i="49" s="1"/>
  <c r="M30" i="49"/>
  <c r="N30" i="49" s="1"/>
  <c r="M29" i="49"/>
  <c r="N29" i="49" s="1"/>
  <c r="M28" i="49"/>
  <c r="N28" i="49" s="1"/>
  <c r="M27" i="49"/>
  <c r="N27" i="49" s="1"/>
  <c r="M26" i="49"/>
  <c r="N26" i="49" s="1"/>
  <c r="M25" i="49"/>
  <c r="N25" i="49" s="1"/>
  <c r="M24" i="49"/>
  <c r="N24" i="49" s="1"/>
  <c r="M23" i="49"/>
  <c r="N23" i="49" s="1"/>
  <c r="M22" i="49"/>
  <c r="N22" i="49" s="1"/>
  <c r="M21" i="49"/>
  <c r="N21" i="49" s="1"/>
  <c r="M20" i="49"/>
  <c r="N20" i="49" s="1"/>
  <c r="M19" i="49"/>
  <c r="N19" i="49" s="1"/>
  <c r="M18" i="49"/>
  <c r="N18" i="49" s="1"/>
  <c r="M17" i="49"/>
  <c r="N17" i="49" s="1"/>
  <c r="M16" i="49"/>
  <c r="N16" i="49" s="1"/>
  <c r="M15" i="49"/>
  <c r="N15" i="49" s="1"/>
  <c r="M14" i="49"/>
  <c r="N14" i="49" s="1"/>
  <c r="M13" i="49"/>
  <c r="N13" i="49" s="1"/>
  <c r="M12" i="49"/>
  <c r="N12" i="49" s="1"/>
  <c r="M46" i="48" l="1"/>
  <c r="N46" i="48" s="1"/>
  <c r="M45" i="48"/>
  <c r="N45" i="48" s="1"/>
  <c r="M44" i="48"/>
  <c r="N44" i="48" s="1"/>
  <c r="M43" i="48"/>
  <c r="N43" i="48" s="1"/>
  <c r="M42" i="48"/>
  <c r="N42" i="48" s="1"/>
  <c r="M41" i="48"/>
  <c r="N41" i="48" s="1"/>
  <c r="M40" i="48"/>
  <c r="N40" i="48" s="1"/>
  <c r="M39" i="48"/>
  <c r="N39" i="48" s="1"/>
  <c r="M38" i="48"/>
  <c r="N38" i="48" s="1"/>
  <c r="M37" i="48"/>
  <c r="N37" i="48" s="1"/>
  <c r="M36" i="48"/>
  <c r="N36" i="48" s="1"/>
  <c r="M35" i="48"/>
  <c r="N35" i="48" s="1"/>
  <c r="M34" i="48"/>
  <c r="N34" i="48" s="1"/>
  <c r="M33" i="48"/>
  <c r="N33" i="48" s="1"/>
  <c r="M32" i="48"/>
  <c r="N32" i="48" s="1"/>
  <c r="M31" i="48"/>
  <c r="N31" i="48" s="1"/>
  <c r="M30" i="48"/>
  <c r="N30" i="48" s="1"/>
  <c r="M29" i="48"/>
  <c r="N29" i="48" s="1"/>
  <c r="M28" i="48"/>
  <c r="N28" i="48" s="1"/>
  <c r="M27" i="48"/>
  <c r="N27" i="48" s="1"/>
  <c r="M26" i="48"/>
  <c r="N26" i="48" s="1"/>
  <c r="M25" i="48"/>
  <c r="N25" i="48" s="1"/>
  <c r="M24" i="48"/>
  <c r="N24" i="48" s="1"/>
  <c r="M23" i="48"/>
  <c r="N23" i="48" s="1"/>
  <c r="M22" i="48"/>
  <c r="N22" i="48" s="1"/>
  <c r="M21" i="48"/>
  <c r="N21" i="48" s="1"/>
  <c r="M20" i="48"/>
  <c r="N20" i="48" s="1"/>
  <c r="M19" i="48"/>
  <c r="N19" i="48" s="1"/>
  <c r="M18" i="48"/>
  <c r="N18" i="48" s="1"/>
  <c r="M17" i="48"/>
  <c r="N17" i="48" s="1"/>
  <c r="M16" i="48"/>
  <c r="N16" i="48" s="1"/>
  <c r="M15" i="48"/>
  <c r="N15" i="48" s="1"/>
  <c r="M14" i="48"/>
  <c r="N14" i="48" s="1"/>
  <c r="M13" i="48"/>
  <c r="N13" i="48" s="1"/>
  <c r="M12" i="48"/>
  <c r="N12" i="48" s="1"/>
  <c r="M11" i="48"/>
  <c r="N11" i="48" s="1"/>
  <c r="M46" i="47" l="1"/>
  <c r="N46" i="47" s="1"/>
  <c r="M45" i="47"/>
  <c r="N45" i="47" s="1"/>
  <c r="M44" i="47"/>
  <c r="N44" i="47" s="1"/>
  <c r="M43" i="47"/>
  <c r="N43" i="47" s="1"/>
  <c r="M42" i="47"/>
  <c r="N42" i="47" s="1"/>
  <c r="M41" i="47"/>
  <c r="N41" i="47" s="1"/>
  <c r="M40" i="47"/>
  <c r="N40" i="47" s="1"/>
  <c r="M39" i="47"/>
  <c r="N39" i="47" s="1"/>
  <c r="M38" i="47"/>
  <c r="N38" i="47" s="1"/>
  <c r="M37" i="47"/>
  <c r="N37" i="47" s="1"/>
  <c r="M36" i="47"/>
  <c r="N36" i="47" s="1"/>
  <c r="M35" i="47"/>
  <c r="N35" i="47" s="1"/>
  <c r="M34" i="47"/>
  <c r="N34" i="47" s="1"/>
  <c r="M33" i="47"/>
  <c r="N33" i="47" s="1"/>
  <c r="M32" i="47"/>
  <c r="N32" i="47" s="1"/>
  <c r="M31" i="47"/>
  <c r="N31" i="47" s="1"/>
  <c r="M30" i="47"/>
  <c r="N30" i="47" s="1"/>
  <c r="M29" i="47"/>
  <c r="N29" i="47" s="1"/>
  <c r="M28" i="47"/>
  <c r="N28" i="47" s="1"/>
  <c r="M27" i="47"/>
  <c r="N27" i="47" s="1"/>
  <c r="M26" i="47"/>
  <c r="N26" i="47" s="1"/>
  <c r="M25" i="47"/>
  <c r="N25" i="47" s="1"/>
  <c r="M24" i="47"/>
  <c r="N24" i="47" s="1"/>
  <c r="M23" i="47"/>
  <c r="N23" i="47" s="1"/>
  <c r="M22" i="47"/>
  <c r="N22" i="47" s="1"/>
  <c r="M21" i="47"/>
  <c r="N21" i="47" s="1"/>
  <c r="M20" i="47"/>
  <c r="N20" i="47" s="1"/>
  <c r="M19" i="47"/>
  <c r="N19" i="47" s="1"/>
  <c r="M18" i="47"/>
  <c r="N18" i="47" s="1"/>
  <c r="M17" i="47"/>
  <c r="N17" i="47" s="1"/>
  <c r="M16" i="47"/>
  <c r="N16" i="47" s="1"/>
  <c r="M15" i="47"/>
  <c r="N15" i="47" s="1"/>
  <c r="M58" i="46"/>
  <c r="N58" i="46" s="1"/>
  <c r="M57" i="46"/>
  <c r="N57" i="46" s="1"/>
  <c r="M56" i="46"/>
  <c r="N56" i="46" s="1"/>
  <c r="M55" i="46"/>
  <c r="N55" i="46" s="1"/>
  <c r="M54" i="46"/>
  <c r="N54" i="46" s="1"/>
  <c r="M53" i="46"/>
  <c r="N53" i="46" s="1"/>
  <c r="M52" i="46"/>
  <c r="N52" i="46" s="1"/>
  <c r="M51" i="46"/>
  <c r="N51" i="46" s="1"/>
  <c r="M50" i="46"/>
  <c r="N50" i="46" s="1"/>
  <c r="M49" i="46"/>
  <c r="N49" i="46" s="1"/>
  <c r="M48" i="46"/>
  <c r="N48" i="46" s="1"/>
  <c r="M47" i="46"/>
  <c r="N47" i="46" s="1"/>
  <c r="M46" i="46"/>
  <c r="N46" i="46" s="1"/>
  <c r="M45" i="46"/>
  <c r="N45" i="46" s="1"/>
  <c r="M44" i="46"/>
  <c r="N44" i="46" s="1"/>
  <c r="M43" i="46"/>
  <c r="N43" i="46" s="1"/>
  <c r="M42" i="46"/>
  <c r="N42" i="46" s="1"/>
  <c r="M41" i="46"/>
  <c r="N41" i="46" s="1"/>
  <c r="M40" i="46"/>
  <c r="N40" i="46" s="1"/>
  <c r="M39" i="46"/>
  <c r="N39" i="46" s="1"/>
  <c r="M38" i="46"/>
  <c r="N38" i="46" s="1"/>
  <c r="M37" i="46"/>
  <c r="N37" i="46" s="1"/>
  <c r="M36" i="46"/>
  <c r="N36" i="46" s="1"/>
  <c r="M35" i="46"/>
  <c r="N35" i="46" s="1"/>
  <c r="M34" i="46"/>
  <c r="N34" i="46" s="1"/>
  <c r="M33" i="46"/>
  <c r="N33" i="46" s="1"/>
  <c r="M32" i="46"/>
  <c r="N32" i="46" s="1"/>
  <c r="M31" i="46"/>
  <c r="N31" i="46" s="1"/>
  <c r="M30" i="46"/>
  <c r="N30" i="46" s="1"/>
  <c r="M29" i="46"/>
  <c r="N29" i="46" s="1"/>
  <c r="M28" i="46"/>
  <c r="N28" i="46" s="1"/>
  <c r="M27" i="46"/>
  <c r="N27" i="46" s="1"/>
  <c r="M26" i="46"/>
  <c r="N26" i="46" s="1"/>
  <c r="M25" i="46"/>
  <c r="N25" i="46" s="1"/>
  <c r="M24" i="46"/>
  <c r="N24" i="46" s="1"/>
  <c r="M23" i="46"/>
  <c r="N23" i="46" s="1"/>
  <c r="M22" i="46"/>
  <c r="N22" i="46" s="1"/>
  <c r="M21" i="46"/>
  <c r="N21" i="46" s="1"/>
  <c r="M20" i="46"/>
  <c r="N20" i="46" s="1"/>
  <c r="M19" i="46"/>
  <c r="N19" i="46" s="1"/>
  <c r="M18" i="46"/>
  <c r="N18" i="46" s="1"/>
  <c r="M17" i="46"/>
  <c r="N17" i="46" s="1"/>
  <c r="M16" i="46"/>
  <c r="N16" i="46" s="1"/>
  <c r="N15" i="46"/>
  <c r="M14" i="46"/>
  <c r="N14" i="46" s="1"/>
  <c r="M13" i="46"/>
  <c r="N13" i="46" s="1"/>
  <c r="M12" i="46"/>
  <c r="N12" i="46" s="1"/>
  <c r="M11" i="46"/>
  <c r="N11" i="46" s="1"/>
  <c r="M32" i="44" l="1"/>
  <c r="N32" i="44" s="1"/>
  <c r="M31" i="44"/>
  <c r="N31" i="44" s="1"/>
  <c r="M30" i="44"/>
  <c r="N30" i="44" s="1"/>
  <c r="M29" i="44"/>
  <c r="N29" i="44" s="1"/>
  <c r="M28" i="44"/>
  <c r="N28" i="44" s="1"/>
  <c r="M27" i="44"/>
  <c r="N27" i="44" s="1"/>
  <c r="M26" i="44"/>
  <c r="N26" i="44" s="1"/>
  <c r="M25" i="44"/>
  <c r="N25" i="44" s="1"/>
  <c r="M24" i="44"/>
  <c r="N24" i="44" s="1"/>
  <c r="M23" i="44"/>
  <c r="N23" i="44" s="1"/>
  <c r="M22" i="44"/>
  <c r="N22" i="44" s="1"/>
  <c r="M21" i="44"/>
  <c r="N21" i="44" s="1"/>
  <c r="M20" i="44"/>
  <c r="N20" i="44" s="1"/>
  <c r="M19" i="44"/>
  <c r="N19" i="44" s="1"/>
  <c r="M18" i="44"/>
  <c r="N18" i="44" s="1"/>
  <c r="M17" i="44"/>
  <c r="N17" i="44" s="1"/>
  <c r="M16" i="44"/>
  <c r="N16" i="44" s="1"/>
  <c r="M15" i="44"/>
  <c r="N15" i="44" s="1"/>
  <c r="M14" i="44"/>
  <c r="N14" i="44" s="1"/>
  <c r="M13" i="44"/>
  <c r="N13" i="44" s="1"/>
  <c r="M12" i="44"/>
  <c r="N12" i="44" s="1"/>
  <c r="M11" i="44"/>
  <c r="N11" i="44" s="1"/>
  <c r="O35" i="43" l="1"/>
  <c r="P35" i="43" s="1"/>
  <c r="O34" i="43"/>
  <c r="P34" i="43" s="1"/>
  <c r="O33" i="43"/>
  <c r="P33" i="43" s="1"/>
  <c r="O32" i="43"/>
  <c r="P32" i="43" s="1"/>
  <c r="P31" i="43"/>
  <c r="O31" i="43"/>
  <c r="O30" i="43"/>
  <c r="P30" i="43" s="1"/>
  <c r="P29" i="43"/>
  <c r="O29" i="43"/>
  <c r="O28" i="43"/>
  <c r="P28" i="43" s="1"/>
  <c r="O27" i="43"/>
  <c r="P27" i="43" s="1"/>
  <c r="O26" i="43"/>
  <c r="P26" i="43" s="1"/>
  <c r="O25" i="43"/>
  <c r="P25" i="43" s="1"/>
  <c r="O24" i="43"/>
  <c r="P24" i="43" s="1"/>
  <c r="O23" i="43"/>
  <c r="P23" i="43" s="1"/>
  <c r="O22" i="43"/>
  <c r="P22" i="43" s="1"/>
  <c r="O21" i="43"/>
  <c r="P21" i="43" s="1"/>
  <c r="O20" i="43"/>
  <c r="P20" i="43" s="1"/>
  <c r="O19" i="43"/>
  <c r="P19" i="43" s="1"/>
  <c r="O18" i="43"/>
  <c r="P18" i="43" s="1"/>
  <c r="O17" i="43"/>
  <c r="P17" i="43" s="1"/>
  <c r="P16" i="43"/>
  <c r="O16" i="43"/>
  <c r="O15" i="43"/>
  <c r="P15" i="43" s="1"/>
  <c r="O14" i="43"/>
  <c r="P14" i="43" s="1"/>
  <c r="O13" i="43"/>
  <c r="P13" i="43" s="1"/>
  <c r="M51" i="42" l="1"/>
  <c r="N51" i="42" s="1"/>
  <c r="M50" i="42"/>
  <c r="N50" i="42" s="1"/>
  <c r="M49" i="42"/>
  <c r="N49" i="42" s="1"/>
  <c r="M48" i="42"/>
  <c r="N48" i="42" s="1"/>
  <c r="M47" i="42"/>
  <c r="N47" i="42" s="1"/>
  <c r="M46" i="42"/>
  <c r="N46" i="42" s="1"/>
  <c r="M45" i="42"/>
  <c r="N45" i="42" s="1"/>
  <c r="M44" i="42"/>
  <c r="N44" i="42" s="1"/>
  <c r="M43" i="42"/>
  <c r="N43" i="42" s="1"/>
  <c r="M42" i="42"/>
  <c r="N42" i="42" s="1"/>
  <c r="M41" i="42"/>
  <c r="N41" i="42" s="1"/>
  <c r="M40" i="42"/>
  <c r="N40" i="42" s="1"/>
  <c r="M39" i="42"/>
  <c r="N39" i="42" s="1"/>
  <c r="M38" i="42"/>
  <c r="N38" i="42" s="1"/>
  <c r="M37" i="42"/>
  <c r="N37" i="42" s="1"/>
  <c r="M36" i="42"/>
  <c r="N36" i="42" s="1"/>
  <c r="M35" i="42"/>
  <c r="N35" i="42" s="1"/>
  <c r="M34" i="42"/>
  <c r="N34" i="42" s="1"/>
  <c r="M33" i="42"/>
  <c r="N33" i="42" s="1"/>
  <c r="M32" i="42"/>
  <c r="N32" i="42" s="1"/>
  <c r="M31" i="42"/>
  <c r="N31" i="42" s="1"/>
  <c r="M30" i="42"/>
  <c r="N30" i="42" s="1"/>
  <c r="M29" i="42"/>
  <c r="N29" i="42" s="1"/>
  <c r="M28" i="42"/>
  <c r="N28" i="42" s="1"/>
  <c r="M27" i="42"/>
  <c r="N27" i="42" s="1"/>
  <c r="M26" i="42"/>
  <c r="N26" i="42" s="1"/>
  <c r="M25" i="42"/>
  <c r="N25" i="42" s="1"/>
  <c r="M24" i="42"/>
  <c r="N24" i="42" s="1"/>
  <c r="M23" i="42"/>
  <c r="N23" i="42" s="1"/>
  <c r="M22" i="42"/>
  <c r="N22" i="42" s="1"/>
  <c r="M21" i="42"/>
  <c r="N21" i="42" s="1"/>
  <c r="M20" i="42"/>
  <c r="N20" i="42" s="1"/>
  <c r="M19" i="42"/>
  <c r="N19" i="42" s="1"/>
  <c r="M18" i="42"/>
  <c r="N18" i="42" s="1"/>
  <c r="M17" i="42"/>
  <c r="N17" i="42" s="1"/>
  <c r="M16" i="42"/>
  <c r="N16" i="42" s="1"/>
  <c r="M15" i="42"/>
  <c r="N15" i="42" s="1"/>
  <c r="M14" i="42"/>
  <c r="N14" i="42" s="1"/>
  <c r="M13" i="42"/>
  <c r="N13" i="42" s="1"/>
  <c r="M15" i="14" l="1"/>
  <c r="M17" i="14" l="1"/>
  <c r="M18" i="14"/>
  <c r="M19" i="14"/>
  <c r="M20" i="14"/>
  <c r="M21" i="14"/>
  <c r="M22" i="14"/>
  <c r="M23" i="14"/>
  <c r="M24" i="14"/>
  <c r="M25" i="14"/>
  <c r="M26" i="14"/>
  <c r="M27" i="14"/>
  <c r="M28" i="14"/>
  <c r="M11" i="14"/>
  <c r="M12" i="14"/>
  <c r="M13" i="14"/>
  <c r="M14" i="14"/>
  <c r="M16" i="14"/>
  <c r="N28" i="14" l="1"/>
  <c r="G28" i="14"/>
  <c r="F28" i="14"/>
  <c r="E28" i="14"/>
  <c r="D28" i="14"/>
  <c r="C28" i="14"/>
  <c r="B28" i="14"/>
  <c r="N27" i="14"/>
  <c r="G27" i="14"/>
  <c r="F27" i="14"/>
  <c r="E27" i="14"/>
  <c r="D27" i="14"/>
  <c r="C27" i="14"/>
  <c r="B27" i="14"/>
  <c r="N26" i="14"/>
  <c r="G26" i="14"/>
  <c r="F26" i="14"/>
  <c r="E26" i="14"/>
  <c r="D26" i="14"/>
  <c r="C26" i="14"/>
  <c r="B26" i="14"/>
  <c r="N25" i="14"/>
  <c r="G25" i="14"/>
  <c r="F25" i="14"/>
  <c r="E25" i="14"/>
  <c r="D25" i="14"/>
  <c r="C25" i="14"/>
  <c r="B25" i="14"/>
  <c r="N24" i="14"/>
  <c r="G24" i="14"/>
  <c r="F24" i="14"/>
  <c r="E24" i="14"/>
  <c r="D24" i="14"/>
  <c r="C24" i="14"/>
  <c r="B24" i="14"/>
  <c r="N23" i="14"/>
  <c r="G23" i="14"/>
  <c r="F23" i="14"/>
  <c r="E23" i="14"/>
  <c r="D23" i="14"/>
  <c r="C23" i="14"/>
  <c r="B23" i="14"/>
  <c r="N22" i="14"/>
  <c r="G22" i="14"/>
  <c r="F22" i="14"/>
  <c r="E22" i="14"/>
  <c r="D22" i="14"/>
  <c r="C22" i="14"/>
  <c r="B22" i="14"/>
  <c r="N21" i="14"/>
  <c r="G21" i="14"/>
  <c r="F21" i="14"/>
  <c r="E21" i="14"/>
  <c r="D21" i="14"/>
  <c r="C21" i="14"/>
  <c r="B21" i="14"/>
  <c r="N20" i="14"/>
  <c r="G20" i="14"/>
  <c r="F20" i="14"/>
  <c r="E20" i="14"/>
  <c r="D20" i="14"/>
  <c r="C20" i="14"/>
  <c r="B20" i="14"/>
  <c r="N19" i="14"/>
  <c r="G19" i="14"/>
  <c r="F19" i="14"/>
  <c r="E19" i="14"/>
  <c r="D19" i="14"/>
  <c r="C19" i="14"/>
  <c r="B19" i="14"/>
  <c r="N18" i="14"/>
  <c r="G18" i="14"/>
  <c r="F18" i="14"/>
  <c r="E18" i="14"/>
  <c r="D18" i="14"/>
  <c r="C18" i="14"/>
  <c r="B18" i="14"/>
  <c r="N17" i="14"/>
  <c r="G17" i="14"/>
  <c r="F17" i="14"/>
  <c r="E17" i="14"/>
  <c r="D17" i="14"/>
  <c r="C17" i="14"/>
  <c r="B17" i="14"/>
  <c r="G16" i="14"/>
  <c r="F16" i="14"/>
  <c r="E16" i="14"/>
  <c r="D16" i="14"/>
  <c r="C16" i="14"/>
  <c r="B16" i="14"/>
  <c r="N15" i="14"/>
  <c r="G15" i="14"/>
  <c r="F15" i="14"/>
  <c r="E15" i="14"/>
  <c r="D15" i="14"/>
  <c r="C15" i="14"/>
  <c r="B15" i="14"/>
  <c r="N14" i="14"/>
  <c r="G14" i="14"/>
  <c r="F14" i="14"/>
  <c r="E14" i="14"/>
  <c r="D14" i="14"/>
  <c r="C14" i="14"/>
  <c r="B14" i="14"/>
  <c r="N13" i="14"/>
  <c r="G13" i="14"/>
  <c r="F13" i="14"/>
  <c r="E13" i="14"/>
  <c r="D13" i="14"/>
  <c r="C13" i="14"/>
  <c r="B13" i="14"/>
  <c r="N12" i="14"/>
  <c r="G12" i="14"/>
  <c r="F12" i="14"/>
  <c r="E12" i="14"/>
  <c r="D12" i="14"/>
  <c r="C12" i="14"/>
  <c r="B12" i="14"/>
  <c r="N11" i="14"/>
  <c r="G11" i="14"/>
  <c r="F11" i="14"/>
  <c r="E11" i="14"/>
  <c r="D11" i="14"/>
  <c r="C11" i="14"/>
  <c r="B11" i="14"/>
  <c r="N16" i="14" l="1"/>
</calcChain>
</file>

<file path=xl/sharedStrings.xml><?xml version="1.0" encoding="utf-8"?>
<sst xmlns="http://schemas.openxmlformats.org/spreadsheetml/2006/main" count="4189" uniqueCount="1627">
  <si>
    <t>BẢNG ĐÁNH GIÁ KẾT QUẢ RÈN LUYỆN CỦA SINH VIÊN, HỌC SINH</t>
  </si>
  <si>
    <t>STT</t>
  </si>
  <si>
    <t>MSSV</t>
  </si>
  <si>
    <t>HỌ VÀ TÊN</t>
  </si>
  <si>
    <t>PHÁI</t>
  </si>
  <si>
    <t>N.SINH</t>
  </si>
  <si>
    <t>ĐÁNH GIÁ ĐIỂM RÈN LUYỆN</t>
  </si>
  <si>
    <t>TỔNG</t>
  </si>
  <si>
    <t>X.LOẠI</t>
  </si>
  <si>
    <t>GHI CHÚ</t>
  </si>
  <si>
    <t>TC1</t>
  </si>
  <si>
    <t>TC2</t>
  </si>
  <si>
    <t>TC3</t>
  </si>
  <si>
    <t>TC4</t>
  </si>
  <si>
    <t>TC5</t>
  </si>
  <si>
    <t>Nữ</t>
  </si>
  <si>
    <t>Kinh</t>
  </si>
  <si>
    <t>Nam</t>
  </si>
  <si>
    <t>TRƯỜNG ĐẠI HỌC TRÀ VINH</t>
  </si>
  <si>
    <t>CỘNG HOÀ XÃ HỘI CHỦ NGHĨA VIỆT NAM</t>
  </si>
  <si>
    <t>KHOA NÔNG NGHIỆP-THỦY SẢN</t>
  </si>
  <si>
    <t>Độc lập - Tự do - Hạnh Phúc</t>
  </si>
  <si>
    <t>DÂN TỘC</t>
  </si>
  <si>
    <t>Duy</t>
  </si>
  <si>
    <t>Quang</t>
  </si>
  <si>
    <t>Thư</t>
  </si>
  <si>
    <t>(Ký và ghi rõ họ tên)</t>
  </si>
  <si>
    <t>Huy</t>
  </si>
  <si>
    <t>Khang</t>
  </si>
  <si>
    <t>Lớp trưởng</t>
  </si>
  <si>
    <t>Mai</t>
  </si>
  <si>
    <t>Bí thư</t>
  </si>
  <si>
    <t>Vy</t>
  </si>
  <si>
    <t>Bảo</t>
  </si>
  <si>
    <t>Sang</t>
  </si>
  <si>
    <t xml:space="preserve"> </t>
  </si>
  <si>
    <t>Như</t>
  </si>
  <si>
    <t>Quỳnh</t>
  </si>
  <si>
    <t>Trân</t>
  </si>
  <si>
    <t>Châu</t>
  </si>
  <si>
    <t>Nhân</t>
  </si>
  <si>
    <t>Tú</t>
  </si>
  <si>
    <t>phó bí thư</t>
  </si>
  <si>
    <t xml:space="preserve">Nguyễn Tấn </t>
  </si>
  <si>
    <t xml:space="preserve">Khoa </t>
  </si>
  <si>
    <t>kinh</t>
  </si>
  <si>
    <t>Tuyền</t>
  </si>
  <si>
    <t xml:space="preserve">                                                                    Tên lớp: Nông nghiệp; Bậc đào tạo: Đại học (Mã lớp: DA17KCT)</t>
  </si>
  <si>
    <t xml:space="preserve">                                                                    Khóa: 2017.; Hệ đào tạo: Chính quy</t>
  </si>
  <si>
    <t>Ủy viên</t>
  </si>
  <si>
    <t>Lớp phó</t>
  </si>
  <si>
    <t>Danh sách trên có…18….sinh viên</t>
  </si>
  <si>
    <t>Đạt</t>
  </si>
  <si>
    <t>Kiệt</t>
  </si>
  <si>
    <t xml:space="preserve">Nguyễn Đức </t>
  </si>
  <si>
    <t xml:space="preserve">Nguyễn Duy </t>
  </si>
  <si>
    <t>Nguyễn Thị Tuyết</t>
  </si>
  <si>
    <t>Nguyễn Huỳnh Thanh</t>
  </si>
  <si>
    <t>Trà Vinh, ngày  26   tháng 10 năm 2020</t>
  </si>
  <si>
    <t xml:space="preserve">                                                                    Tên lớp: DA19CNSH; Bậc đào tạo: Đại học (Mã lớp: DA19CNSH)</t>
  </si>
  <si>
    <t>117719011</t>
  </si>
  <si>
    <t>Hồ Tuấn</t>
  </si>
  <si>
    <t>117719003</t>
  </si>
  <si>
    <t>nữ</t>
  </si>
  <si>
    <t>117719009</t>
  </si>
  <si>
    <t>Trần Thị Kim</t>
  </si>
  <si>
    <t>117719015</t>
  </si>
  <si>
    <t>Thái Nhật</t>
  </si>
  <si>
    <t>117719005</t>
  </si>
  <si>
    <t>Võ Trường</t>
  </si>
  <si>
    <t>Thức</t>
  </si>
  <si>
    <t>117719010</t>
  </si>
  <si>
    <t>Mai Thúy</t>
  </si>
  <si>
    <t>117719002</t>
  </si>
  <si>
    <t>Bùi Đăng</t>
  </si>
  <si>
    <t>Danh sách trên có 07 sinh viên</t>
  </si>
  <si>
    <t xml:space="preserve">                                                                    Khóa: 2019 ; Hệ đào tạo: Chính quy</t>
  </si>
  <si>
    <t>Tỉnh Bến Tre</t>
  </si>
  <si>
    <t>Tỉnh Trà Vinh</t>
  </si>
  <si>
    <t>Nguyễn Thái Bảo</t>
  </si>
  <si>
    <t>Nguyễn Thị Trân</t>
  </si>
  <si>
    <t>Nguyễn Minh Khánh</t>
  </si>
  <si>
    <t>Nguyễn Nhật</t>
  </si>
  <si>
    <t>Võ Minh</t>
  </si>
  <si>
    <t>Dương Quang</t>
  </si>
  <si>
    <t>Dự</t>
  </si>
  <si>
    <t>TP Cần Thơ</t>
  </si>
  <si>
    <t>Phùng Thanh</t>
  </si>
  <si>
    <t>Hồ Gia</t>
  </si>
  <si>
    <t>Khiêm</t>
  </si>
  <si>
    <t>Tỉnh Vĩnh Long</t>
  </si>
  <si>
    <t xml:space="preserve">Nguyễn Trí </t>
  </si>
  <si>
    <t xml:space="preserve">Phạm Thụy Khánh </t>
  </si>
  <si>
    <t xml:space="preserve">Trương Ngọc </t>
  </si>
  <si>
    <t xml:space="preserve">Phạm Trung Minh </t>
  </si>
  <si>
    <t>Thắng</t>
  </si>
  <si>
    <t>Tỉnh Long An</t>
  </si>
  <si>
    <t xml:space="preserve">Lữ Thị Anh </t>
  </si>
  <si>
    <t xml:space="preserve">Ngô Huỳnh Bảo </t>
  </si>
  <si>
    <t xml:space="preserve">Phan Đặng Sơn </t>
  </si>
  <si>
    <t>Trần Ngọc Thảo</t>
  </si>
  <si>
    <t>Phạm Trần Thái</t>
  </si>
  <si>
    <t>Tưởng</t>
  </si>
  <si>
    <t>Trà Vinh, ngày         tháng       năm 2021</t>
  </si>
  <si>
    <t xml:space="preserve">                                                                    Học kỳ: II ; Năm học: 2020-2021</t>
  </si>
  <si>
    <t>Trà Vinh, ngày 22 tháng 2 năm 2021</t>
  </si>
  <si>
    <t xml:space="preserve">                                                                    Tên lớp: Thú y ; Bậc đào tạo: Đại học (Mã lớp: DA19TY KHÔNG COOP )</t>
  </si>
  <si>
    <t>Ghi chú</t>
  </si>
  <si>
    <t>Danh sách trên có 22 sinh viên</t>
  </si>
  <si>
    <t>Trà Vinh, ngày         tháng       năm 20</t>
  </si>
  <si>
    <t xml:space="preserve">                                                                  Tên lớp:  Nuôi trồng Thủy sản; Bậc đào tạo: Đại học (Mã lớp: DA17TS)</t>
  </si>
  <si>
    <t>Khóa: 2017; Hệ đào tạo: Chính quy</t>
  </si>
  <si>
    <t>Dân tộc</t>
  </si>
  <si>
    <t>110317002</t>
  </si>
  <si>
    <t>Huỳnh Thị Lan</t>
  </si>
  <si>
    <t>Anh</t>
  </si>
  <si>
    <t>25/09/1999</t>
  </si>
  <si>
    <t>110317001</t>
  </si>
  <si>
    <t>Trần Hoàng</t>
  </si>
  <si>
    <t>Ân</t>
  </si>
  <si>
    <t>29/09/1999</t>
  </si>
  <si>
    <t>110317003</t>
  </si>
  <si>
    <t>Trương Hữu</t>
  </si>
  <si>
    <t>Cảnh</t>
  </si>
  <si>
    <t>07/11/1999</t>
  </si>
  <si>
    <t>110317041</t>
  </si>
  <si>
    <t>Nguyễn Trần</t>
  </si>
  <si>
    <t>Dương</t>
  </si>
  <si>
    <t>18/04/1999</t>
  </si>
  <si>
    <t>110317004</t>
  </si>
  <si>
    <t>Phạm Minh</t>
  </si>
  <si>
    <t>Đức</t>
  </si>
  <si>
    <t>18/02/1999</t>
  </si>
  <si>
    <t>110317006</t>
  </si>
  <si>
    <t>Dương Văn</t>
  </si>
  <si>
    <t>Hoài</t>
  </si>
  <si>
    <t>12/09/1999</t>
  </si>
  <si>
    <t>110317007</t>
  </si>
  <si>
    <t>Kim Thị Thanh</t>
  </si>
  <si>
    <t>Huệ</t>
  </si>
  <si>
    <t>17/07/1999</t>
  </si>
  <si>
    <t>Khmer</t>
  </si>
  <si>
    <t>110317008</t>
  </si>
  <si>
    <t>Tô Hoàng</t>
  </si>
  <si>
    <t>12/03/1999</t>
  </si>
  <si>
    <t>110317010</t>
  </si>
  <si>
    <t>Ngô Tấn</t>
  </si>
  <si>
    <t>Khải</t>
  </si>
  <si>
    <t>01/01/1999</t>
  </si>
  <si>
    <t>110317011</t>
  </si>
  <si>
    <t>Lê Đình Duy</t>
  </si>
  <si>
    <t>23/04/1999</t>
  </si>
  <si>
    <t>Nghỉ học</t>
  </si>
  <si>
    <t>110317012</t>
  </si>
  <si>
    <t>Trần Trung</t>
  </si>
  <si>
    <t>Kiên</t>
  </si>
  <si>
    <t>26/10/1999</t>
  </si>
  <si>
    <t>110317043</t>
  </si>
  <si>
    <t>Lê Thái Nhựt</t>
  </si>
  <si>
    <t>Linh</t>
  </si>
  <si>
    <t>27/07/1999</t>
  </si>
  <si>
    <t>110317015</t>
  </si>
  <si>
    <t>Huỳnh Thanh</t>
  </si>
  <si>
    <t>Luân</t>
  </si>
  <si>
    <t>15/07/1999</t>
  </si>
  <si>
    <t>110317022</t>
  </si>
  <si>
    <t>Nguyễn Chí</t>
  </si>
  <si>
    <t>17/09/1999</t>
  </si>
  <si>
    <t>110317044</t>
  </si>
  <si>
    <t>Nguyễn Minh</t>
  </si>
  <si>
    <t>21/02/1999</t>
  </si>
  <si>
    <t>110317037</t>
  </si>
  <si>
    <t>Thạch Minh</t>
  </si>
  <si>
    <t>01/08/1999</t>
  </si>
  <si>
    <t>110317016</t>
  </si>
  <si>
    <t>Huỳnh Thị</t>
  </si>
  <si>
    <t>28/11/1999</t>
  </si>
  <si>
    <t>110317017</t>
  </si>
  <si>
    <t>Châu Thị</t>
  </si>
  <si>
    <t>Mãi</t>
  </si>
  <si>
    <t>15/02/1998</t>
  </si>
  <si>
    <t>110317018</t>
  </si>
  <si>
    <t>Tăng Hoàng</t>
  </si>
  <si>
    <t>01/02/1999</t>
  </si>
  <si>
    <t>110317019</t>
  </si>
  <si>
    <t>Đinh Thị Kim</t>
  </si>
  <si>
    <t>Ngân</t>
  </si>
  <si>
    <t>21/06/1999</t>
  </si>
  <si>
    <t>110317014</t>
  </si>
  <si>
    <t>Thạch Thị Thanh</t>
  </si>
  <si>
    <t>Nhi</t>
  </si>
  <si>
    <t>06/06/1999</t>
  </si>
  <si>
    <t>110317021</t>
  </si>
  <si>
    <t>Trương Ngọc</t>
  </si>
  <si>
    <t>30/08/1999</t>
  </si>
  <si>
    <t>110317036</t>
  </si>
  <si>
    <t>Trần Thị Hồng</t>
  </si>
  <si>
    <t>Phấn</t>
  </si>
  <si>
    <t>24/04/1999</t>
  </si>
  <si>
    <t>110317045</t>
  </si>
  <si>
    <t>Hà Hoàng</t>
  </si>
  <si>
    <t>Phương</t>
  </si>
  <si>
    <t>10/11/1999</t>
  </si>
  <si>
    <t>110317025</t>
  </si>
  <si>
    <t>Nguyễn Dũng</t>
  </si>
  <si>
    <t>Tánh</t>
  </si>
  <si>
    <t>19/11/1999</t>
  </si>
  <si>
    <t>110317026</t>
  </si>
  <si>
    <t>Lê Phước</t>
  </si>
  <si>
    <t>Thành</t>
  </si>
  <si>
    <t>02/01/1999</t>
  </si>
  <si>
    <t>110317027</t>
  </si>
  <si>
    <t>Lê Thị Hoài</t>
  </si>
  <si>
    <t>Thu</t>
  </si>
  <si>
    <t>19/06/1999</t>
  </si>
  <si>
    <t>110317046</t>
  </si>
  <si>
    <t>Đỗ Chí</t>
  </si>
  <si>
    <t>Thuận</t>
  </si>
  <si>
    <t>09/01/1999</t>
  </si>
  <si>
    <t>110317028</t>
  </si>
  <si>
    <t>Võ Thị Minh</t>
  </si>
  <si>
    <t>18/11/1998</t>
  </si>
  <si>
    <t>110317029</t>
  </si>
  <si>
    <t>Thạch Quít</t>
  </si>
  <si>
    <t>Thươne</t>
  </si>
  <si>
    <t>06/12/1997</t>
  </si>
  <si>
    <t>110317049</t>
  </si>
  <si>
    <t>Đoàn Trọng</t>
  </si>
  <si>
    <t>Tín</t>
  </si>
  <si>
    <t>07/12/1999</t>
  </si>
  <si>
    <t>110317047</t>
  </si>
  <si>
    <t>Lê Quốc</t>
  </si>
  <si>
    <t>Triệu</t>
  </si>
  <si>
    <t>29/09/1995</t>
  </si>
  <si>
    <t>110317030</t>
  </si>
  <si>
    <t>Lâm Thị Yến</t>
  </si>
  <si>
    <t>Trinh</t>
  </si>
  <si>
    <t>13/09/1999</t>
  </si>
  <si>
    <t>110317032</t>
  </si>
  <si>
    <t>Nguyễn Trung</t>
  </si>
  <si>
    <t>Trực</t>
  </si>
  <si>
    <t>11/04/1999</t>
  </si>
  <si>
    <t>110317031</t>
  </si>
  <si>
    <t>30/06/1999</t>
  </si>
  <si>
    <t>Nguyễn Tường</t>
  </si>
  <si>
    <t>Vi</t>
  </si>
  <si>
    <t>30/04/1999</t>
  </si>
  <si>
    <t>110317033</t>
  </si>
  <si>
    <t>Nguyễn Văn</t>
  </si>
  <si>
    <t>Vinh</t>
  </si>
  <si>
    <t>27/07/1998</t>
  </si>
  <si>
    <t>110317048</t>
  </si>
  <si>
    <t>Nguyễn Thị Tường</t>
  </si>
  <si>
    <t>06/08/1999</t>
  </si>
  <si>
    <t>110317035</t>
  </si>
  <si>
    <t>Lê Thị Ngọc</t>
  </si>
  <si>
    <t>Yến</t>
  </si>
  <si>
    <t>Danh sách trên có 39 sinh viên</t>
  </si>
  <si>
    <t>CHỦ TỊCH HỘI ĐỒNG</t>
  </si>
  <si>
    <t>Học kỳ: II ; Năm học: 2020-2021</t>
  </si>
  <si>
    <t>-6 (mục 3 và 4)</t>
  </si>
  <si>
    <t xml:space="preserve">20, 22, 10, 18, 0 </t>
  </si>
  <si>
    <t>QT7.5/CTSV1-BM18</t>
  </si>
  <si>
    <t>Trà Vinh, ngày 13 tháng 1 năm 2022</t>
  </si>
  <si>
    <t>Học kỳ:   II ; Năm học: 2020-2021</t>
  </si>
  <si>
    <t>Lớp: DA17CNTP ( Đại học Công nghệ thực phẩm năm 2017)</t>
  </si>
  <si>
    <t xml:space="preserve">Lâm thị Mai </t>
  </si>
  <si>
    <t>Huyền</t>
  </si>
  <si>
    <t>Nguyễn Đức</t>
  </si>
  <si>
    <t>Phong</t>
  </si>
  <si>
    <t>Trần Thị Thảo</t>
  </si>
  <si>
    <t>khmer</t>
  </si>
  <si>
    <t>Huỳnh Thị Thanh</t>
  </si>
  <si>
    <t>Hà Thị Cẩm</t>
  </si>
  <si>
    <t>Hằng</t>
  </si>
  <si>
    <t>Trần Thị Mỹ</t>
  </si>
  <si>
    <t>Kiên Bích</t>
  </si>
  <si>
    <t>Phan Thị Kim</t>
  </si>
  <si>
    <t>Thoa</t>
  </si>
  <si>
    <t>Lê Thị Bích</t>
  </si>
  <si>
    <t>Lan</t>
  </si>
  <si>
    <t>Phạm Thị Kim</t>
  </si>
  <si>
    <t>Chi</t>
  </si>
  <si>
    <t>Nguyễn Thị Huyền</t>
  </si>
  <si>
    <t>Nguyễn Thị Bích</t>
  </si>
  <si>
    <t>Chăm</t>
  </si>
  <si>
    <t>Huỳnh Thị Nhã</t>
  </si>
  <si>
    <t>Trúc</t>
  </si>
  <si>
    <t>Tạ Thị Thu</t>
  </si>
  <si>
    <t>Nga</t>
  </si>
  <si>
    <t>Lữ Nhật</t>
  </si>
  <si>
    <t>Trường</t>
  </si>
  <si>
    <t>Trần Thị Như</t>
  </si>
  <si>
    <t>Ngọc</t>
  </si>
  <si>
    <t>Trang Mỹ</t>
  </si>
  <si>
    <t>Tiên</t>
  </si>
  <si>
    <t>Hoa</t>
  </si>
  <si>
    <t>Lâm Văn</t>
  </si>
  <si>
    <t>Đầy</t>
  </si>
  <si>
    <t>Trần Gia</t>
  </si>
  <si>
    <t>Trần Nhật</t>
  </si>
  <si>
    <t>Phạm Thị Thanh</t>
  </si>
  <si>
    <t>Thoảng</t>
  </si>
  <si>
    <t>Hồ Phạm Bảo</t>
  </si>
  <si>
    <t>Nguyễn Hữu</t>
  </si>
  <si>
    <t>Danh sách trên có 23 sinh viên</t>
  </si>
  <si>
    <t>Phó bí thư</t>
  </si>
  <si>
    <t xml:space="preserve">Uỷ viên </t>
  </si>
  <si>
    <t xml:space="preserve">Lớp phó </t>
  </si>
  <si>
    <t xml:space="preserve">Phạn Thị Trường </t>
  </si>
  <si>
    <t>+8 tiếp sức mùa thi</t>
  </si>
  <si>
    <t>Trà Vinh, ngày         tháng       năm 2020</t>
  </si>
  <si>
    <t xml:space="preserve">                                                                    Học kỳ: II; Năm học: 2020-2021</t>
  </si>
  <si>
    <t xml:space="preserve">                                                                    Tên lớp: Đại học Thú Y; Bậc đào tạo: Đại học (Mã lớp: DA20TYA)</t>
  </si>
  <si>
    <t xml:space="preserve">                                                                    Khóa: 2020; Hệ đào tạo: Chính quy</t>
  </si>
  <si>
    <t>111320003</t>
  </si>
  <si>
    <t>Lê Hoài</t>
  </si>
  <si>
    <t>Trà Vinh</t>
  </si>
  <si>
    <t>Khá</t>
  </si>
  <si>
    <t>111320002</t>
  </si>
  <si>
    <t>Nguyễn Ngọc Thiên</t>
  </si>
  <si>
    <t>Nghỉ</t>
  </si>
  <si>
    <t>111320004</t>
  </si>
  <si>
    <t>Huỳnh Gia</t>
  </si>
  <si>
    <t>Bến Tre</t>
  </si>
  <si>
    <t>111320005</t>
  </si>
  <si>
    <t>Trương Quốc</t>
  </si>
  <si>
    <t>111320006</t>
  </si>
  <si>
    <t>Chánh</t>
  </si>
  <si>
    <t>Vĩnh Long</t>
  </si>
  <si>
    <t>Xuất sắc</t>
  </si>
  <si>
    <t>111320007</t>
  </si>
  <si>
    <t>Nguyễn Tô</t>
  </si>
  <si>
    <t>Tỉnh Sóc Trăng</t>
  </si>
  <si>
    <t>Tốt</t>
  </si>
  <si>
    <t>111320008</t>
  </si>
  <si>
    <t>Phan Chí</t>
  </si>
  <si>
    <t>Cường</t>
  </si>
  <si>
    <t>Nguyễn Thị Phương</t>
  </si>
  <si>
    <t>Dung</t>
  </si>
  <si>
    <t>Bí thư</t>
  </si>
  <si>
    <t>111320062</t>
  </si>
  <si>
    <t>111320012</t>
  </si>
  <si>
    <t>Diệp Tấn</t>
  </si>
  <si>
    <t>111320010</t>
  </si>
  <si>
    <t>Đổ Thành</t>
  </si>
  <si>
    <t>111320011</t>
  </si>
  <si>
    <t>Nguyễn Thành</t>
  </si>
  <si>
    <t>Ủy viên</t>
  </si>
  <si>
    <t>111320013</t>
  </si>
  <si>
    <t>Kim</t>
  </si>
  <si>
    <t>111320017</t>
  </si>
  <si>
    <t>Lê Thuận</t>
  </si>
  <si>
    <t>Hải</t>
  </si>
  <si>
    <t xml:space="preserve">Đỉnh Hoàng </t>
  </si>
  <si>
    <t>111320020</t>
  </si>
  <si>
    <t>Hảo</t>
  </si>
  <si>
    <t>111320019</t>
  </si>
  <si>
    <t>Nguyễn Thị Thúy</t>
  </si>
  <si>
    <t>111320021</t>
  </si>
  <si>
    <t>Hồ Vinh</t>
  </si>
  <si>
    <t>Hiển</t>
  </si>
  <si>
    <t>111320024</t>
  </si>
  <si>
    <t>Đào Hoàng</t>
  </si>
  <si>
    <t>Cà Mau</t>
  </si>
  <si>
    <t>111320075</t>
  </si>
  <si>
    <t>Lê Minh</t>
  </si>
  <si>
    <t>111320023</t>
  </si>
  <si>
    <t>Lưu Hoàng</t>
  </si>
  <si>
    <t>111320073</t>
  </si>
  <si>
    <t>Hưng</t>
  </si>
  <si>
    <t>111320022</t>
  </si>
  <si>
    <t>Lương Trung</t>
  </si>
  <si>
    <t>111320025</t>
  </si>
  <si>
    <t>Kha</t>
  </si>
  <si>
    <t>111320026</t>
  </si>
  <si>
    <t>Huỳnh Văn Đỉnh</t>
  </si>
  <si>
    <t>Kỳ</t>
  </si>
  <si>
    <t>111320028</t>
  </si>
  <si>
    <t>Châu Nguyễn Việt</t>
  </si>
  <si>
    <t>Tỉnh Cà Mau</t>
  </si>
  <si>
    <t>111320029</t>
  </si>
  <si>
    <t>Tăng Phước</t>
  </si>
  <si>
    <t>Lộc</t>
  </si>
  <si>
    <t>111320031</t>
  </si>
  <si>
    <t>Châu Kinh</t>
  </si>
  <si>
    <t>111320131</t>
  </si>
  <si>
    <t>Tỉnh Bình Dương</t>
  </si>
  <si>
    <t>Trung bình</t>
  </si>
  <si>
    <t>111320033</t>
  </si>
  <si>
    <t>Đặng Khắc</t>
  </si>
  <si>
    <t>111320037</t>
  </si>
  <si>
    <t>Nguyễn Thanh</t>
  </si>
  <si>
    <t>Nguyên</t>
  </si>
  <si>
    <t>111320080</t>
  </si>
  <si>
    <t>Võ Trung</t>
  </si>
  <si>
    <t>111320081</t>
  </si>
  <si>
    <t>Hà Hữu</t>
  </si>
  <si>
    <t>111320113</t>
  </si>
  <si>
    <t>Nguyễn Trọng</t>
  </si>
  <si>
    <t>111320082</t>
  </si>
  <si>
    <t>Võ Thị Cẩm</t>
  </si>
  <si>
    <t>Nhung</t>
  </si>
  <si>
    <t>111320039</t>
  </si>
  <si>
    <t>Nguyễn Trường</t>
  </si>
  <si>
    <t>Phát</t>
  </si>
  <si>
    <t>111320083</t>
  </si>
  <si>
    <t>Đặng Trần</t>
  </si>
  <si>
    <t>111320085</t>
  </si>
  <si>
    <t>Nguyễn Huyền Hạnh</t>
  </si>
  <si>
    <t>Phúc</t>
  </si>
  <si>
    <t>111320040</t>
  </si>
  <si>
    <t>Võ Thị Mỹ</t>
  </si>
  <si>
    <t>111320041</t>
  </si>
  <si>
    <t>Lâm Nhật</t>
  </si>
  <si>
    <t>nghỉ</t>
  </si>
  <si>
    <t>111320042</t>
  </si>
  <si>
    <t>Trương Công Phú</t>
  </si>
  <si>
    <t>Quí</t>
  </si>
  <si>
    <t>111320045</t>
  </si>
  <si>
    <t>Huỳnh Phát</t>
  </si>
  <si>
    <t>Tài</t>
  </si>
  <si>
    <t>111320086</t>
  </si>
  <si>
    <t>Lữ Minh</t>
  </si>
  <si>
    <t>Tâm</t>
  </si>
  <si>
    <t>111320088</t>
  </si>
  <si>
    <t>Nguyễn Kim</t>
  </si>
  <si>
    <t>111320050</t>
  </si>
  <si>
    <t>111320051</t>
  </si>
  <si>
    <t>Thạch Thị Bích</t>
  </si>
  <si>
    <t>Tiền</t>
  </si>
  <si>
    <t>111320052</t>
  </si>
  <si>
    <t>Âu Khải</t>
  </si>
  <si>
    <t>Tín</t>
  </si>
  <si>
    <t>111320055</t>
  </si>
  <si>
    <t>Đỗ Thị Kiều</t>
  </si>
  <si>
    <t>Trang</t>
  </si>
  <si>
    <t>111320091</t>
  </si>
  <si>
    <t>Huỳnh Quốc</t>
  </si>
  <si>
    <t>Trưởng</t>
  </si>
  <si>
    <t>111320092</t>
  </si>
  <si>
    <t>Trịnh Dương Thanh</t>
  </si>
  <si>
    <t>111320056</t>
  </si>
  <si>
    <t>Nguyễn Phạm Thảo</t>
  </si>
  <si>
    <t>111320094</t>
  </si>
  <si>
    <t>Nguyễn Thế</t>
  </si>
  <si>
    <t>111320058</t>
  </si>
  <si>
    <t>Văn Thành</t>
  </si>
  <si>
    <t>111320057</t>
  </si>
  <si>
    <t>Võ Quang</t>
  </si>
  <si>
    <t>111320096</t>
  </si>
  <si>
    <t>Giang Phú</t>
  </si>
  <si>
    <t>Vĩnh</t>
  </si>
  <si>
    <t>111320095</t>
  </si>
  <si>
    <t>Lê Văn</t>
  </si>
  <si>
    <t>111320059</t>
  </si>
  <si>
    <t>Nguyễn Nhật Tường</t>
  </si>
  <si>
    <t>111320060</t>
  </si>
  <si>
    <t>Huỳnh Ngọc</t>
  </si>
  <si>
    <t>Xinh</t>
  </si>
  <si>
    <t>111320061</t>
  </si>
  <si>
    <t>Phạm Như</t>
  </si>
  <si>
    <t>Ý</t>
  </si>
  <si>
    <t xml:space="preserve">                                                                    Tên lớp: Đại học Nuôi trồng thủy sản; Bậc đào tạo: Đại học (Mã lớp: DA20TS)</t>
  </si>
  <si>
    <t>110320051</t>
  </si>
  <si>
    <t>An</t>
  </si>
  <si>
    <t>110320005</t>
  </si>
  <si>
    <t>Lê Đức</t>
  </si>
  <si>
    <t>110320004</t>
  </si>
  <si>
    <t>110320072</t>
  </si>
  <si>
    <t>Mã Văn</t>
  </si>
  <si>
    <t>Tỉnh Bạc Liêu</t>
  </si>
  <si>
    <t xml:space="preserve">Khmer </t>
  </si>
  <si>
    <t xml:space="preserve">Lớp Trưởng </t>
  </si>
  <si>
    <t>110320003</t>
  </si>
  <si>
    <t>Trương Văn</t>
  </si>
  <si>
    <t>Điều</t>
  </si>
  <si>
    <t>Bạc Liêu</t>
  </si>
  <si>
    <t xml:space="preserve">Kinh </t>
  </si>
  <si>
    <t>110320056</t>
  </si>
  <si>
    <t>Hào</t>
  </si>
  <si>
    <t>110320055</t>
  </si>
  <si>
    <t>Nguyễn Nhựt</t>
  </si>
  <si>
    <t>110320053</t>
  </si>
  <si>
    <t>Dương Thị Kiều</t>
  </si>
  <si>
    <t>Hân</t>
  </si>
  <si>
    <t>110320054</t>
  </si>
  <si>
    <t>Võ Thị Ngọc</t>
  </si>
  <si>
    <t>110320009</t>
  </si>
  <si>
    <t>Trần Châu Duy</t>
  </si>
  <si>
    <t>Hoàng</t>
  </si>
  <si>
    <t xml:space="preserve">Bí Thư </t>
  </si>
  <si>
    <t>110320010</t>
  </si>
  <si>
    <t>Hồ Thị Thanh</t>
  </si>
  <si>
    <t>Hồng</t>
  </si>
  <si>
    <t>110320011</t>
  </si>
  <si>
    <t>Trần Minh</t>
  </si>
  <si>
    <t>110320012</t>
  </si>
  <si>
    <t>Lê Quang</t>
  </si>
  <si>
    <t>110320016</t>
  </si>
  <si>
    <t>Võ Thanh</t>
  </si>
  <si>
    <t>Lâm</t>
  </si>
  <si>
    <t>110320017</t>
  </si>
  <si>
    <t>Danh Thị Mỹ</t>
  </si>
  <si>
    <t>110320018</t>
  </si>
  <si>
    <t>110320019</t>
  </si>
  <si>
    <t>Lâm Phước</t>
  </si>
  <si>
    <t>110320020</t>
  </si>
  <si>
    <t>Phan Hoàng</t>
  </si>
  <si>
    <t>tỉnh Bạc Liêu</t>
  </si>
  <si>
    <t>110320021</t>
  </si>
  <si>
    <t>Trịnh Huỳnh</t>
  </si>
  <si>
    <t>110320060</t>
  </si>
  <si>
    <t>Đỗ Thị</t>
  </si>
  <si>
    <t>Mộng</t>
  </si>
  <si>
    <t>110320022</t>
  </si>
  <si>
    <t>Cao Như</t>
  </si>
  <si>
    <t>110320023</t>
  </si>
  <si>
    <t>Trần Thị Oanh</t>
  </si>
  <si>
    <t>110320024</t>
  </si>
  <si>
    <t>Nguyễn Thị Ngọc</t>
  </si>
  <si>
    <t>110320025</t>
  </si>
  <si>
    <t>Trần Nguyễn Huỳnh</t>
  </si>
  <si>
    <t>110320062</t>
  </si>
  <si>
    <t>110320028</t>
  </si>
  <si>
    <t>Võ Phan Trúc</t>
  </si>
  <si>
    <t>Đồng Nai</t>
  </si>
  <si>
    <t xml:space="preserve">Lớp Phó </t>
  </si>
  <si>
    <t>110320029</t>
  </si>
  <si>
    <t>Dương Thị Thu</t>
  </si>
  <si>
    <t>Quyên</t>
  </si>
  <si>
    <t xml:space="preserve">Ủy Viên </t>
  </si>
  <si>
    <t>110320030</t>
  </si>
  <si>
    <t>Trịnh Đình</t>
  </si>
  <si>
    <t>Sơn</t>
  </si>
  <si>
    <t>Thanh Hóa</t>
  </si>
  <si>
    <t>110320063</t>
  </si>
  <si>
    <t>Diệp Trí</t>
  </si>
  <si>
    <t>110320031</t>
  </si>
  <si>
    <t>Lê Tấn</t>
  </si>
  <si>
    <t>110320065</t>
  </si>
  <si>
    <t>Thạch</t>
  </si>
  <si>
    <t>Thái</t>
  </si>
  <si>
    <t>110320034</t>
  </si>
  <si>
    <t>Hà Thế</t>
  </si>
  <si>
    <t>Thanh</t>
  </si>
  <si>
    <t>110320033</t>
  </si>
  <si>
    <t>Sơn Thị Kim</t>
  </si>
  <si>
    <t>Sóc Trăng</t>
  </si>
  <si>
    <t xml:space="preserve">Phó Bí Thư </t>
  </si>
  <si>
    <t>110320035</t>
  </si>
  <si>
    <t>Thạch Thị Chanh</t>
  </si>
  <si>
    <t>Thi</t>
  </si>
  <si>
    <t>110320066</t>
  </si>
  <si>
    <t>Trầm Phước</t>
  </si>
  <si>
    <t>Thọ</t>
  </si>
  <si>
    <t>110320038</t>
  </si>
  <si>
    <t>Thúy</t>
  </si>
  <si>
    <t>110320036</t>
  </si>
  <si>
    <t>Trần Thị Anh</t>
  </si>
  <si>
    <t>110320039</t>
  </si>
  <si>
    <t>Tiến</t>
  </si>
  <si>
    <t>110320067</t>
  </si>
  <si>
    <t>110320041</t>
  </si>
  <si>
    <t>Trần Khánh</t>
  </si>
  <si>
    <t>Toàn</t>
  </si>
  <si>
    <t>110320068</t>
  </si>
  <si>
    <t>Thạch Thị Ngọc</t>
  </si>
  <si>
    <t>Tới</t>
  </si>
  <si>
    <t>110320069</t>
  </si>
  <si>
    <t>Triết</t>
  </si>
  <si>
    <t>110320042</t>
  </si>
  <si>
    <t>Lê Thành</t>
  </si>
  <si>
    <t>110320043</t>
  </si>
  <si>
    <t>Bùi Thị Diễm</t>
  </si>
  <si>
    <t>110320046</t>
  </si>
  <si>
    <t>Nguyễn Đan</t>
  </si>
  <si>
    <t>110320049</t>
  </si>
  <si>
    <t>Huỳnh Thúy</t>
  </si>
  <si>
    <t>Vân</t>
  </si>
  <si>
    <t>110320050</t>
  </si>
  <si>
    <t>Lê Thị Tùng</t>
  </si>
  <si>
    <t>110320071</t>
  </si>
  <si>
    <t>Nguyễn Phước</t>
  </si>
  <si>
    <t>Phụ lục 2</t>
  </si>
  <si>
    <t>Trà Vinh, ngày 08 tháng 3 năm 2022</t>
  </si>
  <si>
    <t>Học kỳ: II; Năm học: 2020 - 2021</t>
  </si>
  <si>
    <t>Tên lớp:  Thú y B; Bậc đào tạo: Đại học (Mã lớp: DA18TYB)</t>
  </si>
  <si>
    <t>Khóa: 2018; Hệ đào tạo: Chính quy</t>
  </si>
  <si>
    <t>111318143</t>
  </si>
  <si>
    <t>Nguyễn Tú</t>
  </si>
  <si>
    <t>17/10/2000</t>
  </si>
  <si>
    <t>111318137</t>
  </si>
  <si>
    <t>10/11/2000</t>
  </si>
  <si>
    <t>111318139</t>
  </si>
  <si>
    <t>Đa</t>
  </si>
  <si>
    <t>17/03/2000</t>
  </si>
  <si>
    <t>111318141</t>
  </si>
  <si>
    <t>21/01/2000</t>
  </si>
  <si>
    <t>111318017</t>
  </si>
  <si>
    <t>Bùi Nhật</t>
  </si>
  <si>
    <t>02/09/2000</t>
  </si>
  <si>
    <t>111318020</t>
  </si>
  <si>
    <t>Trần Thị Thúy</t>
  </si>
  <si>
    <t>12/06/2000</t>
  </si>
  <si>
    <t>111318024</t>
  </si>
  <si>
    <t>Nguyễn Ngọc</t>
  </si>
  <si>
    <t>01/11/2000</t>
  </si>
  <si>
    <t>111318032</t>
  </si>
  <si>
    <t>Phan Quốc</t>
  </si>
  <si>
    <t>Khánh</t>
  </si>
  <si>
    <t>26/04/2000</t>
  </si>
  <si>
    <t>111318115</t>
  </si>
  <si>
    <t>Nguyễn Thị Hồng</t>
  </si>
  <si>
    <t>Tuyết</t>
  </si>
  <si>
    <t>05/12/2000</t>
  </si>
  <si>
    <t>111318117</t>
  </si>
  <si>
    <t>20/10/2000</t>
  </si>
  <si>
    <t>111318122</t>
  </si>
  <si>
    <t>Cao Thế</t>
  </si>
  <si>
    <t>Đoàn</t>
  </si>
  <si>
    <t>01/07/2000</t>
  </si>
  <si>
    <t>111318125</t>
  </si>
  <si>
    <t>10/03/2000</t>
  </si>
  <si>
    <t>111318114</t>
  </si>
  <si>
    <t>Bùi Nhựt</t>
  </si>
  <si>
    <t>Minh</t>
  </si>
  <si>
    <t>111318129</t>
  </si>
  <si>
    <t>Võ Thị Tuyết</t>
  </si>
  <si>
    <t>12/04/2000</t>
  </si>
  <si>
    <t>111318132</t>
  </si>
  <si>
    <t>La Nhật</t>
  </si>
  <si>
    <t>16/03/2000</t>
  </si>
  <si>
    <t>111318118</t>
  </si>
  <si>
    <t>Nguyễn Dư Linh</t>
  </si>
  <si>
    <t>19/11/2000</t>
  </si>
  <si>
    <t>111318119</t>
  </si>
  <si>
    <t>Đặng Mỹ</t>
  </si>
  <si>
    <t>27/06/1999</t>
  </si>
  <si>
    <t>111318126</t>
  </si>
  <si>
    <t>Đặng Trường</t>
  </si>
  <si>
    <t>03/03/2000</t>
  </si>
  <si>
    <t>111318130</t>
  </si>
  <si>
    <t>12/08/2000</t>
  </si>
  <si>
    <t>111318069</t>
  </si>
  <si>
    <t>Nguyễn Thúy</t>
  </si>
  <si>
    <t>Ái</t>
  </si>
  <si>
    <t>27/10/2000</t>
  </si>
  <si>
    <t>111318071</t>
  </si>
  <si>
    <t>Nguyễn Thị Hoài</t>
  </si>
  <si>
    <t>Bão</t>
  </si>
  <si>
    <t>10/07/2000</t>
  </si>
  <si>
    <t>111318078</t>
  </si>
  <si>
    <t>Trương Hoàng</t>
  </si>
  <si>
    <t>Huân</t>
  </si>
  <si>
    <t>04/10/2000</t>
  </si>
  <si>
    <t>111318082</t>
  </si>
  <si>
    <t>Trần Tuấn</t>
  </si>
  <si>
    <t>16/11/2000</t>
  </si>
  <si>
    <t>111318086</t>
  </si>
  <si>
    <t>Khuyên</t>
  </si>
  <si>
    <t>21/10/1999</t>
  </si>
  <si>
    <t>111318089</t>
  </si>
  <si>
    <t>Võ Nguyễn</t>
  </si>
  <si>
    <t>Nghĩa</t>
  </si>
  <si>
    <t>10/10/2000</t>
  </si>
  <si>
    <t>111318138</t>
  </si>
  <si>
    <t>16/09/2000</t>
  </si>
  <si>
    <t>111318093</t>
  </si>
  <si>
    <t>Bùi Minh</t>
  </si>
  <si>
    <t>Nguyệt</t>
  </si>
  <si>
    <t>111318108</t>
  </si>
  <si>
    <t>21/05/2000</t>
  </si>
  <si>
    <t>111318095</t>
  </si>
  <si>
    <t>Thạch Thị</t>
  </si>
  <si>
    <t>Oanh</t>
  </si>
  <si>
    <t>01/01/2000</t>
  </si>
  <si>
    <t>111318121</t>
  </si>
  <si>
    <t>Lưu Văn Hải</t>
  </si>
  <si>
    <t>Đăng</t>
  </si>
  <si>
    <t>20/02/2000</t>
  </si>
  <si>
    <t>111318142</t>
  </si>
  <si>
    <t>Nguyễn Trương Thế</t>
  </si>
  <si>
    <t>09/02/1994</t>
  </si>
  <si>
    <t>111318140</t>
  </si>
  <si>
    <t>Trần Văn</t>
  </si>
  <si>
    <t>Lực</t>
  </si>
  <si>
    <t>Danh sách trên có 32 sinh viên</t>
  </si>
  <si>
    <t>Trà Vinh, ngày         tháng       năm 2022</t>
  </si>
  <si>
    <t xml:space="preserve">                                                                    Tên lớp: Đại học thú y khóa 2018; Bậc đào tạo: Đại học  (Mã lớp: DA18TYA)</t>
  </si>
  <si>
    <t xml:space="preserve">                                                                    Khóa: 2018; Hệ đào tạo: Chính quy</t>
  </si>
  <si>
    <t>Triệu Quốc</t>
  </si>
  <si>
    <t>19/07/2000</t>
  </si>
  <si>
    <t>ds</t>
  </si>
  <si>
    <t xml:space="preserve">Dương </t>
  </si>
  <si>
    <t>Bửu</t>
  </si>
  <si>
    <t>09/03/2000</t>
  </si>
  <si>
    <t>Lâm Thị Mỹ</t>
  </si>
  <si>
    <t>Diệu</t>
  </si>
  <si>
    <t>24/04/2000</t>
  </si>
  <si>
    <t>cn,ds</t>
  </si>
  <si>
    <t xml:space="preserve">Nguyễn Thái </t>
  </si>
  <si>
    <t xml:space="preserve">Nguyễn Thanh </t>
  </si>
  <si>
    <t>30/07/2000</t>
  </si>
  <si>
    <t xml:space="preserve">Phan Quốc </t>
  </si>
  <si>
    <t xml:space="preserve">Trần Anh </t>
  </si>
  <si>
    <t>15/01/2000</t>
  </si>
  <si>
    <t xml:space="preserve">Mai Việt </t>
  </si>
  <si>
    <t>12/11/2000</t>
  </si>
  <si>
    <t>Trần Duy</t>
  </si>
  <si>
    <t xml:space="preserve">Nguyễn Thành </t>
  </si>
  <si>
    <t>03/05/2000</t>
  </si>
  <si>
    <t xml:space="preserve">Nguyễn Minh </t>
  </si>
  <si>
    <t>20/04/2000</t>
  </si>
  <si>
    <t>Lý Quốc</t>
  </si>
  <si>
    <t>23/07/2000</t>
  </si>
  <si>
    <t>Phạm Bảo</t>
  </si>
  <si>
    <t xml:space="preserve">Lê Hoàng </t>
  </si>
  <si>
    <t>25/02/2000</t>
  </si>
  <si>
    <t>Hồ Nguyễn Hoài</t>
  </si>
  <si>
    <t>Trần Thị Yến</t>
  </si>
  <si>
    <t>13/05/2000</t>
  </si>
  <si>
    <t>Hồ Thị Hồng</t>
  </si>
  <si>
    <t>Son</t>
  </si>
  <si>
    <t>13/10/2000</t>
  </si>
  <si>
    <t xml:space="preserve">cn ds </t>
  </si>
  <si>
    <t xml:space="preserve">Nguyễn Giang </t>
  </si>
  <si>
    <t xml:space="preserve">Lê Thành </t>
  </si>
  <si>
    <t>30/04/2000</t>
  </si>
  <si>
    <t xml:space="preserve">cn xn ds </t>
  </si>
  <si>
    <t>Tuấn</t>
  </si>
  <si>
    <t>06/06/2000</t>
  </si>
  <si>
    <t xml:space="preserve">Lớp trưởng, </t>
  </si>
  <si>
    <t xml:space="preserve">Tô Đình </t>
  </si>
  <si>
    <t>28/04/2000</t>
  </si>
  <si>
    <t>Thạch Rít</t>
  </si>
  <si>
    <t>20/01/2000</t>
  </si>
  <si>
    <t xml:space="preserve">Lý Minh </t>
  </si>
  <si>
    <t>15/09/2000</t>
  </si>
  <si>
    <t>Lê Thị Phước</t>
  </si>
  <si>
    <t>06/02/1999</t>
  </si>
  <si>
    <t>cn nn</t>
  </si>
  <si>
    <t>Nguyễn Văn Khỏe</t>
  </si>
  <si>
    <t>14/11/1999</t>
  </si>
  <si>
    <t xml:space="preserve">ds   chứng nhận </t>
  </si>
  <si>
    <t>111318077</t>
  </si>
  <si>
    <t>Bùi Trọng</t>
  </si>
  <si>
    <t>Hiếu</t>
  </si>
  <si>
    <t>22/09/2000</t>
  </si>
  <si>
    <t xml:space="preserve">Trịnh Ngọc </t>
  </si>
  <si>
    <t>30/03/2000</t>
  </si>
  <si>
    <t>Nguyễn Quốc</t>
  </si>
  <si>
    <t xml:space="preserve">bí thư, chứng nhận, gk </t>
  </si>
  <si>
    <t>Huỳnh Lê Bảo</t>
  </si>
  <si>
    <t>Long</t>
  </si>
  <si>
    <t>01/11/1999</t>
  </si>
  <si>
    <t>Nguyễn Khải</t>
  </si>
  <si>
    <t>Nghiêm</t>
  </si>
  <si>
    <t>10/04/2000</t>
  </si>
  <si>
    <t>cn, ds</t>
  </si>
  <si>
    <t>111318113</t>
  </si>
  <si>
    <t>Võ Trần Phương</t>
  </si>
  <si>
    <t>Uyên</t>
  </si>
  <si>
    <t>22/7/2000</t>
  </si>
  <si>
    <t>bch, ds, xác nhận, gk</t>
  </si>
  <si>
    <t xml:space="preserve">Nguyễn Thúy </t>
  </si>
  <si>
    <t xml:space="preserve">Nguyễn Thị Tố </t>
  </si>
  <si>
    <t>11/11/2000</t>
  </si>
  <si>
    <t xml:space="preserve">cn tn xn ds </t>
  </si>
  <si>
    <t>Vương Anh</t>
  </si>
  <si>
    <t>14/02/2000</t>
  </si>
  <si>
    <t xml:space="preserve">cn gk, uv </t>
  </si>
  <si>
    <t xml:space="preserve">Thạch Kim </t>
  </si>
  <si>
    <t>01/01/1988</t>
  </si>
  <si>
    <t>Trần Bảo</t>
  </si>
  <si>
    <t>14/10/2000</t>
  </si>
  <si>
    <t>Danh sách trên có 36 sinh viên</t>
  </si>
  <si>
    <t>Lớp: DA16TYA ( Đại học Thú y B năm 2020)</t>
  </si>
  <si>
    <t>NGÀY SINH</t>
  </si>
  <si>
    <t>Nguyễn</t>
  </si>
  <si>
    <t>Ấn</t>
  </si>
  <si>
    <t>02/01/2002</t>
  </si>
  <si>
    <t>Danh Công</t>
  </si>
  <si>
    <t>Danh</t>
  </si>
  <si>
    <t>03/06/2002</t>
  </si>
  <si>
    <t>Đặng Thị Hồng</t>
  </si>
  <si>
    <t>Diễm</t>
  </si>
  <si>
    <t>10/11/2001</t>
  </si>
  <si>
    <t>Nguyễn Trần Hoàng</t>
  </si>
  <si>
    <t>Dũng</t>
  </si>
  <si>
    <t>19/03/2002</t>
  </si>
  <si>
    <t>Lý Hồng</t>
  </si>
  <si>
    <t>Duyên</t>
  </si>
  <si>
    <t>18/06/2002</t>
  </si>
  <si>
    <t>Từ Ngọc</t>
  </si>
  <si>
    <t>Điền</t>
  </si>
  <si>
    <t>06/04/2002</t>
  </si>
  <si>
    <t>Đỉnh</t>
  </si>
  <si>
    <t>12/08/2002</t>
  </si>
  <si>
    <t>Kiến Gia</t>
  </si>
  <si>
    <t>28/06/2002</t>
  </si>
  <si>
    <t>11/03/2002</t>
  </si>
  <si>
    <t>Kim Đông</t>
  </si>
  <si>
    <t>11/10/2002</t>
  </si>
  <si>
    <t>Nguyễn Hoàng</t>
  </si>
  <si>
    <t>30/12/2002</t>
  </si>
  <si>
    <t>01/04/2002</t>
  </si>
  <si>
    <t>Nguyễn Thị Mỹ</t>
  </si>
  <si>
    <t>02/02/2002</t>
  </si>
  <si>
    <t>Dương Trung</t>
  </si>
  <si>
    <t>09/11/2002</t>
  </si>
  <si>
    <t>21/08/2002</t>
  </si>
  <si>
    <t>Phạm Huỳnh</t>
  </si>
  <si>
    <t>23/03/2002</t>
  </si>
  <si>
    <t>Thạch Thị Chúc</t>
  </si>
  <si>
    <t>Ni</t>
  </si>
  <si>
    <t>19/09/2002</t>
  </si>
  <si>
    <t>Võ Hoàng</t>
  </si>
  <si>
    <t>Phi</t>
  </si>
  <si>
    <t>19/08/2002</t>
  </si>
  <si>
    <t>Thảo</t>
  </si>
  <si>
    <t>06/09/2002</t>
  </si>
  <si>
    <t>Trần Huỳnh Quốc</t>
  </si>
  <si>
    <t>Thịnh</t>
  </si>
  <si>
    <t>20/05/2002</t>
  </si>
  <si>
    <t>Đặng Thị Thảo</t>
  </si>
  <si>
    <t>23/01/2002</t>
  </si>
  <si>
    <t xml:space="preserve">Nguyễn Chí </t>
  </si>
  <si>
    <t>Nguyễn Bích</t>
  </si>
  <si>
    <t>27/11/2002</t>
  </si>
  <si>
    <t>Ngô Thể</t>
  </si>
  <si>
    <t>03/04/2001</t>
  </si>
  <si>
    <t>Biện Quốc</t>
  </si>
  <si>
    <t>Vương</t>
  </si>
  <si>
    <t>08/09/1992</t>
  </si>
  <si>
    <t xml:space="preserve">                                                               Tên lớp: Thú y A; Bậc đào tạo Đại Học (Mã lớp:DA17TYA)</t>
  </si>
  <si>
    <t xml:space="preserve">                                                                    Khóa: 2017-2022; Hệ đào tạo: Chính quy</t>
  </si>
  <si>
    <t xml:space="preserve">Lâm Thái Trường </t>
  </si>
  <si>
    <t>Sơn Thị Som</t>
  </si>
  <si>
    <t>Khơ-me</t>
  </si>
  <si>
    <t>Mai Thị Huế</t>
  </si>
  <si>
    <t>Võ Đặng Hoàng</t>
  </si>
  <si>
    <t>Giang</t>
  </si>
  <si>
    <t>Lữ Thị Ngọc</t>
  </si>
  <si>
    <t>Lê Thị Thu</t>
  </si>
  <si>
    <t>Trần Thị Cẩm</t>
  </si>
  <si>
    <t>Phạm Ngọc</t>
  </si>
  <si>
    <t>Huỳnh Đăng</t>
  </si>
  <si>
    <t>Hy</t>
  </si>
  <si>
    <t>Nguyễn Duy</t>
  </si>
  <si>
    <t>Trần Đăng</t>
  </si>
  <si>
    <t>Khoa</t>
  </si>
  <si>
    <t>LP</t>
  </si>
  <si>
    <t>Võ Hoàng Đăng</t>
  </si>
  <si>
    <t>Khôi</t>
  </si>
  <si>
    <t>Nguyễn Đình</t>
  </si>
  <si>
    <t>Khương</t>
  </si>
  <si>
    <t>Lý Văn</t>
  </si>
  <si>
    <t>Võ Công</t>
  </si>
  <si>
    <t>Luận</t>
  </si>
  <si>
    <t>Lê Nguyễn Phượng</t>
  </si>
  <si>
    <t>Phạm Thanh</t>
  </si>
  <si>
    <t>Viên Thái</t>
  </si>
  <si>
    <t>Nguyễn Thi Thanh</t>
  </si>
  <si>
    <t>Nhã</t>
  </si>
  <si>
    <t>Tăng Minh</t>
  </si>
  <si>
    <t>PBT</t>
  </si>
  <si>
    <t xml:space="preserve">Đỗ Tấn </t>
  </si>
  <si>
    <t>Kim Anh</t>
  </si>
  <si>
    <t>Phạm Hoàng</t>
  </si>
  <si>
    <t xml:space="preserve">Phạm Thị Kiều </t>
  </si>
  <si>
    <t>Đoàn Thị Cẩm</t>
  </si>
  <si>
    <t>Phướng</t>
  </si>
  <si>
    <t>Nguyễn Văn Trường</t>
  </si>
  <si>
    <t>Đặng Văn</t>
  </si>
  <si>
    <t>Bùi Thị Hồng</t>
  </si>
  <si>
    <t>Thắm</t>
  </si>
  <si>
    <t>UV</t>
  </si>
  <si>
    <t>Dương Thị Hồng</t>
  </si>
  <si>
    <t>Thiện</t>
  </si>
  <si>
    <t>Lâm Phú</t>
  </si>
  <si>
    <t>Nguyễn Thị Kim</t>
  </si>
  <si>
    <t xml:space="preserve">Hồ Minh </t>
  </si>
  <si>
    <t>Trầm Thị Bé</t>
  </si>
  <si>
    <t>Thùy</t>
  </si>
  <si>
    <t>Trần Thị Thu</t>
  </si>
  <si>
    <t>Thủy</t>
  </si>
  <si>
    <t>Ngô Thị Mỹ</t>
  </si>
  <si>
    <t>Lớp Trưởng</t>
  </si>
  <si>
    <t>Nguyễn Thị Thu</t>
  </si>
  <si>
    <t>Trâm</t>
  </si>
  <si>
    <t>Nguyễn Khắc</t>
  </si>
  <si>
    <t>Trí</t>
  </si>
  <si>
    <t>Hồ Triệu</t>
  </si>
  <si>
    <t xml:space="preserve">                                                                    Tên lớp: Đại học Nuôi trồng thủy sản; Bậc đào tạo: Đại học (Mã lớp: DA19TS)</t>
  </si>
  <si>
    <t xml:space="preserve">                                                                    Khóa: 2019; Hệ đào tạo: Chính quy</t>
  </si>
  <si>
    <t>Nguyễn Đông</t>
  </si>
  <si>
    <t>Á</t>
  </si>
  <si>
    <t>22/08/2001</t>
  </si>
  <si>
    <t>110319036</t>
  </si>
  <si>
    <t>Hà Phố</t>
  </si>
  <si>
    <t>11/06/1998</t>
  </si>
  <si>
    <t>Phạm Thị Dàng</t>
  </si>
  <si>
    <t>12/01/2001</t>
  </si>
  <si>
    <t>110319066</t>
  </si>
  <si>
    <t>Thạch Trung</t>
  </si>
  <si>
    <t>Cang</t>
  </si>
  <si>
    <t>02/01/2001</t>
  </si>
  <si>
    <t>110319042</t>
  </si>
  <si>
    <t>08/05/2001</t>
  </si>
  <si>
    <t>110319007</t>
  </si>
  <si>
    <t>Trần Đức</t>
  </si>
  <si>
    <t>04/01/2001</t>
  </si>
  <si>
    <t>110319005</t>
  </si>
  <si>
    <t>01/03/2001</t>
  </si>
  <si>
    <t>110319004</t>
  </si>
  <si>
    <t>Đặng Nhựt</t>
  </si>
  <si>
    <t>04/12/2001</t>
  </si>
  <si>
    <t>110319009</t>
  </si>
  <si>
    <t>07/01/2001</t>
  </si>
  <si>
    <t>110319041</t>
  </si>
  <si>
    <t>Lương Thành</t>
  </si>
  <si>
    <t>21/02/2001</t>
  </si>
  <si>
    <t>110319062</t>
  </si>
  <si>
    <t>110319048</t>
  </si>
  <si>
    <t>14/03/2001</t>
  </si>
  <si>
    <t>110319067</t>
  </si>
  <si>
    <t>Trần Ngọc</t>
  </si>
  <si>
    <t>06/06/2001</t>
  </si>
  <si>
    <t>110319013</t>
  </si>
  <si>
    <t>Nguyễn Quang</t>
  </si>
  <si>
    <t>02/04/2001</t>
  </si>
  <si>
    <t>110319051</t>
  </si>
  <si>
    <t>Mến</t>
  </si>
  <si>
    <t>07/04/2001</t>
  </si>
  <si>
    <t>110319016</t>
  </si>
  <si>
    <t>Mỹ</t>
  </si>
  <si>
    <t>07/10/2001</t>
  </si>
  <si>
    <t>110319017</t>
  </si>
  <si>
    <t>Nguyễn Thị</t>
  </si>
  <si>
    <t>10/09/2001</t>
  </si>
  <si>
    <t>110319018</t>
  </si>
  <si>
    <t>Trần Mộng Thanh</t>
  </si>
  <si>
    <t>Nghi</t>
  </si>
  <si>
    <t>23/11/2001</t>
  </si>
  <si>
    <t>110319063</t>
  </si>
  <si>
    <t>11/07/2000</t>
  </si>
  <si>
    <t>110319037</t>
  </si>
  <si>
    <t>Nguyễn Thị Huỳnh</t>
  </si>
  <si>
    <t>06/11/2001</t>
  </si>
  <si>
    <t>110319021</t>
  </si>
  <si>
    <t>Đỗ Hoàng</t>
  </si>
  <si>
    <t>04/05/2001</t>
  </si>
  <si>
    <t>110319043</t>
  </si>
  <si>
    <t>Võ Nguyễn Thiên</t>
  </si>
  <si>
    <t>07/07/2001</t>
  </si>
  <si>
    <t>110319050</t>
  </si>
  <si>
    <t>05/08/2000</t>
  </si>
  <si>
    <t>110319022</t>
  </si>
  <si>
    <t>05/06/2001</t>
  </si>
  <si>
    <t>110319038</t>
  </si>
  <si>
    <t>Trương Tấn</t>
  </si>
  <si>
    <t>110319023</t>
  </si>
  <si>
    <t>22/07/2001</t>
  </si>
  <si>
    <t>110319025</t>
  </si>
  <si>
    <t>Tấn</t>
  </si>
  <si>
    <t>12/02/2000</t>
  </si>
  <si>
    <t>110319044</t>
  </si>
  <si>
    <t>Thạch Thị Sê</t>
  </si>
  <si>
    <t>Tha</t>
  </si>
  <si>
    <t>01/02/2001</t>
  </si>
  <si>
    <t>110319056</t>
  </si>
  <si>
    <t>Lâm Vương Thanh</t>
  </si>
  <si>
    <t>110319061</t>
  </si>
  <si>
    <t>Mai Kết</t>
  </si>
  <si>
    <t>Thương</t>
  </si>
  <si>
    <t>05/05/2000</t>
  </si>
  <si>
    <t>110319049</t>
  </si>
  <si>
    <t>Huỳnh Hồng</t>
  </si>
  <si>
    <t>Tím</t>
  </si>
  <si>
    <t>01/08/2001</t>
  </si>
  <si>
    <t>29/03/2001</t>
  </si>
  <si>
    <t>110319058</t>
  </si>
  <si>
    <t>Châu Quốc</t>
  </si>
  <si>
    <t>Trung</t>
  </si>
  <si>
    <t>22/11/2000</t>
  </si>
  <si>
    <t>LT</t>
  </si>
  <si>
    <t>110319033</t>
  </si>
  <si>
    <t>Vỏ Tường</t>
  </si>
  <si>
    <t>Truyền</t>
  </si>
  <si>
    <t>26/6/2001</t>
  </si>
  <si>
    <t>BT</t>
  </si>
  <si>
    <t>110319047</t>
  </si>
  <si>
    <t>Vũ</t>
  </si>
  <si>
    <t>24/07/2000</t>
  </si>
  <si>
    <t>Tên lớp: Công nghệ thực phẩm ; Bậc đào tạo: Đại học (Mã lớp: DA18CNTP)</t>
  </si>
  <si>
    <t>116218001</t>
  </si>
  <si>
    <t>Nguyễn Thị Yến</t>
  </si>
  <si>
    <t>Hương</t>
  </si>
  <si>
    <t>24/06/2000</t>
  </si>
  <si>
    <t xml:space="preserve">  Ủy viên</t>
  </si>
  <si>
    <t>116218004</t>
  </si>
  <si>
    <t>Hà</t>
  </si>
  <si>
    <t>26/10/2000</t>
  </si>
  <si>
    <t xml:space="preserve">   Lớp phó</t>
  </si>
  <si>
    <t>116218009</t>
  </si>
  <si>
    <t>Thạch Út</t>
  </si>
  <si>
    <t>Mây</t>
  </si>
  <si>
    <t>09/10/1998</t>
  </si>
  <si>
    <t>116218010</t>
  </si>
  <si>
    <t>Lâm Thị Kim</t>
  </si>
  <si>
    <t>116218011</t>
  </si>
  <si>
    <t>Lớp trưởng, thủ quỹ</t>
  </si>
  <si>
    <t>116218014</t>
  </si>
  <si>
    <t>Trần Quốc</t>
  </si>
  <si>
    <t>Tỉnh</t>
  </si>
  <si>
    <t>20/08/2000</t>
  </si>
  <si>
    <t>116218024</t>
  </si>
  <si>
    <t>Nguyễn Hoài</t>
  </si>
  <si>
    <t>19/10/2000</t>
  </si>
  <si>
    <t>116218057</t>
  </si>
  <si>
    <t>Nguyễn Thị Anh</t>
  </si>
  <si>
    <t>08/09/1999</t>
  </si>
  <si>
    <t>116218032</t>
  </si>
  <si>
    <t>Lê Thị Lệ</t>
  </si>
  <si>
    <t>21/02/2000</t>
  </si>
  <si>
    <t>116218045</t>
  </si>
  <si>
    <t>Dương Thị Yến</t>
  </si>
  <si>
    <t>02/01/2000</t>
  </si>
  <si>
    <t>116218051</t>
  </si>
  <si>
    <t>Hồng Phúc</t>
  </si>
  <si>
    <t>Thoại</t>
  </si>
  <si>
    <t>05/03/2000</t>
  </si>
  <si>
    <t>116218026</t>
  </si>
  <si>
    <t>Nguyễn Hùng</t>
  </si>
  <si>
    <t>22/10/2000</t>
  </si>
  <si>
    <t>116218040</t>
  </si>
  <si>
    <t>Nguyễn Ngọc Diễm</t>
  </si>
  <si>
    <t>My</t>
  </si>
  <si>
    <t>04/05/2000</t>
  </si>
  <si>
    <t>116218061</t>
  </si>
  <si>
    <t>Đỗ Thị Tuyết</t>
  </si>
  <si>
    <t>15/05/1999</t>
  </si>
  <si>
    <t>116218058</t>
  </si>
  <si>
    <t>Hà Thị Diễm</t>
  </si>
  <si>
    <t>18/12/1999</t>
  </si>
  <si>
    <t>116218059</t>
  </si>
  <si>
    <t>Thạch Sa</t>
  </si>
  <si>
    <t>Rát</t>
  </si>
  <si>
    <t>14/12/2000</t>
  </si>
  <si>
    <t>116218060</t>
  </si>
  <si>
    <t>Huỳnh Văn</t>
  </si>
  <si>
    <t>15/04/1999</t>
  </si>
  <si>
    <t>116217018</t>
  </si>
  <si>
    <t>Trần Thị Thanh</t>
  </si>
  <si>
    <t>14/10/1999</t>
  </si>
  <si>
    <t>Danh sách trên có 19 sinh viên</t>
  </si>
  <si>
    <t>Phục lục 2</t>
  </si>
  <si>
    <t xml:space="preserve">                                                                  Học kỳ: II; Năm học: 2020-2021</t>
  </si>
  <si>
    <t xml:space="preserve">                                                                  Tên lớp:  Công nghệ sinh học; Bậc đào tạo: Đại học (Mã lớp: DA20CNSH)</t>
  </si>
  <si>
    <t xml:space="preserve">                                                                  Khóa: 2020; Hệ đào tạo: Chính quy</t>
  </si>
  <si>
    <t>Lê Đình Gia</t>
  </si>
  <si>
    <t>28/01/2002</t>
  </si>
  <si>
    <t>UVTV đoàn khoa/ Phó bí thư</t>
  </si>
  <si>
    <t>Trần Thị Mộng</t>
  </si>
  <si>
    <t>31/07/2002</t>
  </si>
  <si>
    <t>Cao Thị Tứ</t>
  </si>
  <si>
    <t>Mụi</t>
  </si>
  <si>
    <t>Huỳnh Đoàn Thiện</t>
  </si>
  <si>
    <t>28/04/20002</t>
  </si>
  <si>
    <t>16/3/2002</t>
  </si>
  <si>
    <t>Trương Thị Thanh</t>
  </si>
  <si>
    <t>Danh sách trên có 6 sinh viên</t>
  </si>
  <si>
    <t>Trà Vinh, ngày  17     tháng  03   năm 2022</t>
  </si>
  <si>
    <t xml:space="preserve">                                                                    Tên lớp: Nông nghiệp ; Bậc đào tạo: Đại học (Mã lớp: DA20NN)</t>
  </si>
  <si>
    <t xml:space="preserve">                                                                    Khóa: 2020.; Hệ đào tạo: Chính quy</t>
  </si>
  <si>
    <t>Đặng</t>
  </si>
  <si>
    <t>Thạch Âu</t>
  </si>
  <si>
    <t>Đông</t>
  </si>
  <si>
    <t>09/10/2001</t>
  </si>
  <si>
    <t>04/04/2002</t>
  </si>
  <si>
    <t xml:space="preserve">Huỳnh Bảo </t>
  </si>
  <si>
    <t>08/06/2002</t>
  </si>
  <si>
    <t>Bí Thư</t>
  </si>
  <si>
    <t>Nguyễn Thị Kiều</t>
  </si>
  <si>
    <t>Nứ</t>
  </si>
  <si>
    <t>03/12/2002</t>
  </si>
  <si>
    <t xml:space="preserve">Phạm Quỳnh </t>
  </si>
  <si>
    <t>Giao</t>
  </si>
  <si>
    <t>26/11/2002</t>
  </si>
  <si>
    <t>Lớp Phó</t>
  </si>
  <si>
    <t>Xuất Sắc</t>
  </si>
  <si>
    <t>Danh sách trên có…9….sinh viên</t>
  </si>
  <si>
    <t>Tên lớp: Nuôi trồng thủy sản; Bậc đào tạo: Đại học (Mã lớp: DA18TS)</t>
  </si>
  <si>
    <t>Minh chứng</t>
  </si>
  <si>
    <t>110318066</t>
  </si>
  <si>
    <t>Huỳnh Thị Bão</t>
  </si>
  <si>
    <t>08/06/2000</t>
  </si>
  <si>
    <t>110318076</t>
  </si>
  <si>
    <t>Trần Thị Tuyết</t>
  </si>
  <si>
    <t>23/06/2000</t>
  </si>
  <si>
    <t>110318077</t>
  </si>
  <si>
    <t>13/08/1999</t>
  </si>
  <si>
    <t>110318004</t>
  </si>
  <si>
    <t>Dương Thị Ngọc</t>
  </si>
  <si>
    <t>27/06/2000</t>
  </si>
  <si>
    <t>110318005</t>
  </si>
  <si>
    <t>19/05/2000</t>
  </si>
  <si>
    <t>110318006</t>
  </si>
  <si>
    <t>110318009</t>
  </si>
  <si>
    <t>Giàu</t>
  </si>
  <si>
    <t>09/07/2000</t>
  </si>
  <si>
    <t>110318010</t>
  </si>
  <si>
    <t>27/12/2000</t>
  </si>
  <si>
    <t>110318012</t>
  </si>
  <si>
    <t>Kim Nguyễn Thanh</t>
  </si>
  <si>
    <t>09/02/2000</t>
  </si>
  <si>
    <t>110318013</t>
  </si>
  <si>
    <t>Trương Minh</t>
  </si>
  <si>
    <t>15/08/2000</t>
  </si>
  <si>
    <t>110318016</t>
  </si>
  <si>
    <t>Lê Thị Phượng</t>
  </si>
  <si>
    <t>Loan</t>
  </si>
  <si>
    <t>09/10/2000</t>
  </si>
  <si>
    <t>110318017</t>
  </si>
  <si>
    <t>Muội</t>
  </si>
  <si>
    <t>18/03/2000</t>
  </si>
  <si>
    <t>110318018</t>
  </si>
  <si>
    <t>27/04/2000</t>
  </si>
  <si>
    <t>110318021</t>
  </si>
  <si>
    <t>Võ Thị</t>
  </si>
  <si>
    <t>110318022</t>
  </si>
  <si>
    <t>Lê Thái</t>
  </si>
  <si>
    <t>110318024</t>
  </si>
  <si>
    <t>Dương Ngọc Phương</t>
  </si>
  <si>
    <t>14/11/2000</t>
  </si>
  <si>
    <t>110318029</t>
  </si>
  <si>
    <t>Lê Nguyễn Phú</t>
  </si>
  <si>
    <t>Quốc</t>
  </si>
  <si>
    <t>25/09/2000</t>
  </si>
  <si>
    <t>110318032</t>
  </si>
  <si>
    <t>Lương Hoàng Minh</t>
  </si>
  <si>
    <t>Tứ</t>
  </si>
  <si>
    <t>03/10/1999</t>
  </si>
  <si>
    <t>110318033</t>
  </si>
  <si>
    <t>Huỳnh Minh</t>
  </si>
  <si>
    <t>110318034</t>
  </si>
  <si>
    <t>07/03/2000</t>
  </si>
  <si>
    <t>110318036</t>
  </si>
  <si>
    <t>11/05/2000</t>
  </si>
  <si>
    <t>110318040</t>
  </si>
  <si>
    <t>Lê Ngọc Thảo</t>
  </si>
  <si>
    <t>24/02/2000</t>
  </si>
  <si>
    <t>110318042</t>
  </si>
  <si>
    <t>110318001</t>
  </si>
  <si>
    <t>Ngà</t>
  </si>
  <si>
    <t>07/10/1999</t>
  </si>
  <si>
    <t>110318002</t>
  </si>
  <si>
    <t>Thạch Anh</t>
  </si>
  <si>
    <t>27/06/1997</t>
  </si>
  <si>
    <t>110318023</t>
  </si>
  <si>
    <t>Mai Khánh</t>
  </si>
  <si>
    <t>17/08/2000</t>
  </si>
  <si>
    <t>110318027</t>
  </si>
  <si>
    <t>Võ Thị Yến</t>
  </si>
  <si>
    <t>11/10/2000</t>
  </si>
  <si>
    <t>110318053</t>
  </si>
  <si>
    <t>14/09/1998</t>
  </si>
  <si>
    <t>110318054</t>
  </si>
  <si>
    <t>Nguyễn Dương Duy</t>
  </si>
  <si>
    <t>11/12/2000</t>
  </si>
  <si>
    <t>110318055</t>
  </si>
  <si>
    <t>29/07/2000</t>
  </si>
  <si>
    <t>110318056</t>
  </si>
  <si>
    <t>Nguyễn Vũ</t>
  </si>
  <si>
    <t>02/10/2000</t>
  </si>
  <si>
    <t>110318063</t>
  </si>
  <si>
    <t>Mai Minh</t>
  </si>
  <si>
    <t>25/05/2000</t>
  </si>
  <si>
    <t>110318064</t>
  </si>
  <si>
    <t>110318065</t>
  </si>
  <si>
    <t>Châu Thị Thùy</t>
  </si>
  <si>
    <t>110318067</t>
  </si>
  <si>
    <t>Trần Bé</t>
  </si>
  <si>
    <t>24/09/2000</t>
  </si>
  <si>
    <t>110318070</t>
  </si>
  <si>
    <t>Tình</t>
  </si>
  <si>
    <t>20/08/1999</t>
  </si>
  <si>
    <t>110318071</t>
  </si>
  <si>
    <t>01/09/2000</t>
  </si>
  <si>
    <t>110318073</t>
  </si>
  <si>
    <t>Trần Thị Ngọc</t>
  </si>
  <si>
    <t>27/11/2000</t>
  </si>
  <si>
    <t>110318075</t>
  </si>
  <si>
    <t>Huỳnh Thị Thu</t>
  </si>
  <si>
    <t>Yên</t>
  </si>
  <si>
    <t>20/12/2000</t>
  </si>
  <si>
    <t>110318043</t>
  </si>
  <si>
    <t>Chí</t>
  </si>
  <si>
    <t>19/09/2000</t>
  </si>
  <si>
    <t>110318048</t>
  </si>
  <si>
    <t>Huỳnh Thị Mỹ</t>
  </si>
  <si>
    <t>18/11/2000</t>
  </si>
  <si>
    <t>117618008</t>
  </si>
  <si>
    <t>29/10/2000</t>
  </si>
  <si>
    <t>110318059</t>
  </si>
  <si>
    <t>28/11/2000</t>
  </si>
  <si>
    <t>110318061</t>
  </si>
  <si>
    <t>04/08/1999</t>
  </si>
  <si>
    <t>110318062</t>
  </si>
  <si>
    <t>Kim Ngọc Thu</t>
  </si>
  <si>
    <t>Hiền</t>
  </si>
  <si>
    <t>110318068</t>
  </si>
  <si>
    <t>Phia</t>
  </si>
  <si>
    <t>31/07/1998</t>
  </si>
  <si>
    <t>110318058</t>
  </si>
  <si>
    <t>Lâm Khánh</t>
  </si>
  <si>
    <t>110319070</t>
  </si>
  <si>
    <t xml:space="preserve">Võ Minh </t>
  </si>
  <si>
    <t>06/04/1999</t>
  </si>
  <si>
    <t>110318072</t>
  </si>
  <si>
    <t>Ôn Đan</t>
  </si>
  <si>
    <t>Thuần</t>
  </si>
  <si>
    <t>07/01/2000</t>
  </si>
  <si>
    <t>110318074</t>
  </si>
  <si>
    <t>Lê</t>
  </si>
  <si>
    <t>Văn</t>
  </si>
  <si>
    <t>13/08/2000</t>
  </si>
  <si>
    <t>Danh sách trên có 50 sinh viên</t>
  </si>
  <si>
    <t>lớp trưởng</t>
  </si>
  <si>
    <t xml:space="preserve">                                                      Học kỳ: II; Năm học: 2020-2021</t>
  </si>
  <si>
    <t xml:space="preserve">                                                    Tên lớp: Đại học Nuôi trồng thủy sản; Bậc đào tạo: Đại học (Mã lớp: DA20CNTP)</t>
  </si>
  <si>
    <t xml:space="preserve">                                                     Khóa: 2020; Hệ đào tạo: Chính quy</t>
  </si>
  <si>
    <t>116220026</t>
  </si>
  <si>
    <t>Đặng Thị Kiều</t>
  </si>
  <si>
    <t>11/11/2002</t>
  </si>
  <si>
    <t>116220048</t>
  </si>
  <si>
    <t>Võ Hoàng Thúy</t>
  </si>
  <si>
    <t>22/08/2002</t>
  </si>
  <si>
    <t>116220030</t>
  </si>
  <si>
    <t>Lê Thị Trúc</t>
  </si>
  <si>
    <t>Đang</t>
  </si>
  <si>
    <t>03/11/2002</t>
  </si>
  <si>
    <t>116220025</t>
  </si>
  <si>
    <t>Nguyễn Anh</t>
  </si>
  <si>
    <t>Đào</t>
  </si>
  <si>
    <t>29/12/2002</t>
  </si>
  <si>
    <t xml:space="preserve">nghĩ </t>
  </si>
  <si>
    <t>116220006</t>
  </si>
  <si>
    <t>12/11/2002</t>
  </si>
  <si>
    <t>116220007</t>
  </si>
  <si>
    <t>Hồ Xuân</t>
  </si>
  <si>
    <t>27/10/2002</t>
  </si>
  <si>
    <t>116220009</t>
  </si>
  <si>
    <t>116220010</t>
  </si>
  <si>
    <t>07/04/2002</t>
  </si>
  <si>
    <t>116220046</t>
  </si>
  <si>
    <t>Lê Đăng</t>
  </si>
  <si>
    <t>01/05/2001</t>
  </si>
  <si>
    <t>116220012</t>
  </si>
  <si>
    <t>02/10/2002</t>
  </si>
  <si>
    <t>116220033</t>
  </si>
  <si>
    <t>09/04/2002</t>
  </si>
  <si>
    <t>116220016</t>
  </si>
  <si>
    <t>Trần Thanh</t>
  </si>
  <si>
    <t>01/10/2002</t>
  </si>
  <si>
    <t>116220035</t>
  </si>
  <si>
    <t>Nguyễn Võ Phong</t>
  </si>
  <si>
    <t>Phú</t>
  </si>
  <si>
    <t>06/05/2002</t>
  </si>
  <si>
    <t>116220017</t>
  </si>
  <si>
    <t>Hoàng Kim</t>
  </si>
  <si>
    <t>13/02/2002</t>
  </si>
  <si>
    <t>116220047</t>
  </si>
  <si>
    <t>Kim Thị Hồng</t>
  </si>
  <si>
    <t>Khơme</t>
  </si>
  <si>
    <t>116220019</t>
  </si>
  <si>
    <t>Lê Thị Thanh</t>
  </si>
  <si>
    <t>13/04/2002</t>
  </si>
  <si>
    <t>116220018</t>
  </si>
  <si>
    <t>Huỳnh Nguyễn Thanh</t>
  </si>
  <si>
    <t>Thoãng</t>
  </si>
  <si>
    <t>18/12/2002</t>
  </si>
  <si>
    <t>116220021</t>
  </si>
  <si>
    <t>Phạm Thị Anh</t>
  </si>
  <si>
    <t>Trà</t>
  </si>
  <si>
    <t>31/08/2001</t>
  </si>
  <si>
    <t>116220042</t>
  </si>
  <si>
    <t>Phạm Thị Ngọc</t>
  </si>
  <si>
    <t>28/03/2002</t>
  </si>
  <si>
    <t>116220022</t>
  </si>
  <si>
    <t>Mai Huy</t>
  </si>
  <si>
    <t>19/11/2002</t>
  </si>
  <si>
    <t>116220044</t>
  </si>
  <si>
    <t>Nguyễn Thị Tú</t>
  </si>
  <si>
    <t>16/06/2002</t>
  </si>
  <si>
    <t>116220023</t>
  </si>
  <si>
    <t>16/12/2002</t>
  </si>
  <si>
    <t>116220045</t>
  </si>
  <si>
    <t>Phan Thị Thúy</t>
  </si>
  <si>
    <t>11/02/2002</t>
  </si>
  <si>
    <t>116220024</t>
  </si>
  <si>
    <t>Lai Kim</t>
  </si>
  <si>
    <t>01/07/2002</t>
  </si>
  <si>
    <t>Nghỉ- LT</t>
  </si>
  <si>
    <t>Tên lớp: Công nghệ sinh học; Bậc đào tạo: Đại học (Mã lớp: DA18CNSH)</t>
  </si>
  <si>
    <t>116718003</t>
  </si>
  <si>
    <t>23/04/2000</t>
  </si>
  <si>
    <t>117718003</t>
  </si>
  <si>
    <t>Châu Tiểu</t>
  </si>
  <si>
    <t>Kì</t>
  </si>
  <si>
    <t>24/03/2000</t>
  </si>
  <si>
    <t>116718006</t>
  </si>
  <si>
    <t>Liểu</t>
  </si>
  <si>
    <t>06/12/2000</t>
  </si>
  <si>
    <t>117718016</t>
  </si>
  <si>
    <t>21/07/2000</t>
  </si>
  <si>
    <t>SV5T</t>
  </si>
  <si>
    <t>117718023</t>
  </si>
  <si>
    <t>Lương Thị Ngọc</t>
  </si>
  <si>
    <t>Quyền</t>
  </si>
  <si>
    <t>25/07/2000</t>
  </si>
  <si>
    <t>117718009</t>
  </si>
  <si>
    <t>Danh sách trên có 06 sinh viên</t>
  </si>
  <si>
    <t xml:space="preserve">                                       Tên lớp: Thú y B; Bậc đào tạo Đại Học (Mã lớp:DA17TYB)</t>
  </si>
  <si>
    <t xml:space="preserve">        Khóa: 2017-2022; Hệ đào tạo: Chính quy</t>
  </si>
  <si>
    <t>Dân 
tộc</t>
  </si>
  <si>
    <t xml:space="preserve">Nguyễn Đông </t>
  </si>
  <si>
    <t xml:space="preserve">Bành Thị Hồng </t>
  </si>
  <si>
    <t>Nguyễn Huy</t>
  </si>
  <si>
    <t>20/04/1999</t>
  </si>
  <si>
    <t>Công</t>
  </si>
  <si>
    <t>01/081998</t>
  </si>
  <si>
    <t>Nguyễn Công</t>
  </si>
  <si>
    <t>Dinh</t>
  </si>
  <si>
    <t>19/09/1999</t>
  </si>
  <si>
    <t xml:space="preserve">n   </t>
  </si>
  <si>
    <t>Lâm Thị Ngọc</t>
  </si>
  <si>
    <t>Diệp</t>
  </si>
  <si>
    <t>Đoàn Nhật</t>
  </si>
  <si>
    <t>13/10/1999</t>
  </si>
  <si>
    <t xml:space="preserve">Trương Thị Thúy </t>
  </si>
  <si>
    <t xml:space="preserve">Lê Thị Mỹ </t>
  </si>
  <si>
    <t>17/03/1999</t>
  </si>
  <si>
    <t>15/08/1999</t>
  </si>
  <si>
    <t xml:space="preserve">Lê Thị Ngọc </t>
  </si>
  <si>
    <t>15/09/19990</t>
  </si>
  <si>
    <t>Đinh Thái</t>
  </si>
  <si>
    <t>26/06/1999</t>
  </si>
  <si>
    <t>Đái Hồ</t>
  </si>
  <si>
    <t>20/01/1999</t>
  </si>
  <si>
    <t>Nguyễn Thị Diệu</t>
  </si>
  <si>
    <t>21/05/1999</t>
  </si>
  <si>
    <t>Văng Nguyễn Đoan</t>
  </si>
  <si>
    <t>26/04/1999</t>
  </si>
  <si>
    <t>không nộp</t>
  </si>
  <si>
    <t>Kiếm</t>
  </si>
  <si>
    <t xml:space="preserve">Nguyễn Trường </t>
  </si>
  <si>
    <t>14/02/1997</t>
  </si>
  <si>
    <t>Nguyễn Thị Cẩm</t>
  </si>
  <si>
    <t>Liềl</t>
  </si>
  <si>
    <t xml:space="preserve">Liêng Ngọc </t>
  </si>
  <si>
    <t>24/03/1997</t>
  </si>
  <si>
    <t>NGHỈ HỌC</t>
  </si>
  <si>
    <t xml:space="preserve">Dương Hoài </t>
  </si>
  <si>
    <t>Lợi</t>
  </si>
  <si>
    <t>15/08/1998</t>
  </si>
  <si>
    <t>Võ Khánh</t>
  </si>
  <si>
    <t>Luật</t>
  </si>
  <si>
    <t>22/02/1999</t>
  </si>
  <si>
    <t>Khrme</t>
  </si>
  <si>
    <t>Rum Quách Chà</t>
  </si>
  <si>
    <t>Na</t>
  </si>
  <si>
    <t>16/12/1996</t>
  </si>
  <si>
    <t>Lâm Phạm Uyển</t>
  </si>
  <si>
    <t>13/04/1999</t>
  </si>
  <si>
    <t xml:space="preserve">Trương Thị Tuyết </t>
  </si>
  <si>
    <t>Lê Trọng</t>
  </si>
  <si>
    <t>24/04/1995</t>
  </si>
  <si>
    <t xml:space="preserve">Nguyễn Trọng </t>
  </si>
  <si>
    <t xml:space="preserve">Trương Chí </t>
  </si>
  <si>
    <t xml:space="preserve">Dương Thị Yến </t>
  </si>
  <si>
    <t>24/08/1999</t>
  </si>
  <si>
    <t>Huỳnh Quỳnh</t>
  </si>
  <si>
    <t>31/12/1999</t>
  </si>
  <si>
    <t>Ưng Thị Thúy</t>
  </si>
  <si>
    <t>Ngoan</t>
  </si>
  <si>
    <t>16/08/1999</t>
  </si>
  <si>
    <t xml:space="preserve">Nguyễn Thị Huỳnh </t>
  </si>
  <si>
    <t>Nguyễn Vinh</t>
  </si>
  <si>
    <t>29/09/1998</t>
  </si>
  <si>
    <t>Duy Hữu</t>
  </si>
  <si>
    <t>Phước</t>
  </si>
  <si>
    <t>Đoàn Hồng</t>
  </si>
  <si>
    <t>Nguyễn Hồng</t>
  </si>
  <si>
    <t>26/09/1999</t>
  </si>
  <si>
    <t xml:space="preserve">Trần Thị Bích </t>
  </si>
  <si>
    <t>Phượng</t>
  </si>
  <si>
    <t xml:space="preserve">Trần Cao </t>
  </si>
  <si>
    <t xml:space="preserve">  </t>
  </si>
  <si>
    <t>Thếch</t>
  </si>
  <si>
    <t>30/07/1997</t>
  </si>
  <si>
    <t>Lâm Quốc</t>
  </si>
  <si>
    <t xml:space="preserve">Trương Đăng </t>
  </si>
  <si>
    <t>25/06/1999</t>
  </si>
  <si>
    <t xml:space="preserve">Phan Chí </t>
  </si>
  <si>
    <t>13/12/1999</t>
  </si>
  <si>
    <t>Trần Ngọc Duy</t>
  </si>
  <si>
    <t>Kim Sa</t>
  </si>
  <si>
    <t>The</t>
  </si>
  <si>
    <t>Nguyễn Phú</t>
  </si>
  <si>
    <t>29/10/1997</t>
  </si>
  <si>
    <t xml:space="preserve">Phạm Thị Ngọc </t>
  </si>
  <si>
    <t>21/04/1999</t>
  </si>
  <si>
    <t>Thạch Triệu Huyền</t>
  </si>
  <si>
    <t>23/05/1999</t>
  </si>
  <si>
    <t>Nguyễn Thị Mọng</t>
  </si>
  <si>
    <t>18/10/1999</t>
  </si>
  <si>
    <t>24/10/1999</t>
  </si>
  <si>
    <t xml:space="preserve">Nguyễn Trần Thu </t>
  </si>
  <si>
    <t>13/09/1997</t>
  </si>
  <si>
    <t xml:space="preserve">Lê Hồng </t>
  </si>
  <si>
    <t>Nguyễn Tuấn</t>
  </si>
  <si>
    <t>Tên lớp: Công nghệ thực phẩm ; Bậc đào tạo: Đại học (Mã lớp: DA19CNTP)</t>
  </si>
  <si>
    <t>Khóa: 2019; Hệ đào tạo: Chính quy</t>
  </si>
  <si>
    <t>Lớp: DA19CNTP(ĐH Công nghệ thực phẩm khóa 2019)</t>
  </si>
  <si>
    <t>Đặng Mai Trúc</t>
  </si>
  <si>
    <t>Nguyễn Thị Ngoc</t>
  </si>
  <si>
    <t>Ngô Thị</t>
  </si>
  <si>
    <t>25/05/2001</t>
  </si>
  <si>
    <t>Nguyễn Thị Thảo</t>
  </si>
  <si>
    <t>17/10/2001</t>
  </si>
  <si>
    <t>Trần Phước</t>
  </si>
  <si>
    <t>24/02/2001</t>
  </si>
  <si>
    <t>Thơ</t>
  </si>
  <si>
    <t>15/09/2001</t>
  </si>
  <si>
    <t>Huỳnh Quý</t>
  </si>
  <si>
    <t>Dương Thị Phượng</t>
  </si>
  <si>
    <t>19/05/2001</t>
  </si>
  <si>
    <t>Nguyễn Thảo</t>
  </si>
  <si>
    <t>29/05/2001</t>
  </si>
  <si>
    <t>Cao Thị Bích</t>
  </si>
  <si>
    <t>21/09/2001</t>
  </si>
  <si>
    <t>16/09/2001</t>
  </si>
  <si>
    <t>Lê Thị Bé</t>
  </si>
  <si>
    <t>28/11/2001</t>
  </si>
  <si>
    <t>Nguyễn Ngọc Trúc</t>
  </si>
  <si>
    <t>25/04/2001</t>
  </si>
  <si>
    <t>Trịnh Ba</t>
  </si>
  <si>
    <t>Nhì</t>
  </si>
  <si>
    <t>Thạch Thị Huỳnh</t>
  </si>
  <si>
    <t>31/03/2001</t>
  </si>
  <si>
    <t>Lê Thị Cẩm</t>
  </si>
  <si>
    <t>Danh sách trên có 18 sinh viên</t>
  </si>
  <si>
    <t>Học kỳ: II; Năm học: 2020-2021</t>
  </si>
  <si>
    <t>Trà Vinh, ngày 27 tháng 03 năm 2022</t>
  </si>
  <si>
    <t>uv</t>
  </si>
  <si>
    <t>giaay khen</t>
  </si>
  <si>
    <t>giay khen</t>
  </si>
  <si>
    <t>P.Bí thư</t>
  </si>
  <si>
    <t xml:space="preserve">CỘNG HÒA XÃ HỘI CHỦ NGHĨA VIỆT NAM </t>
  </si>
  <si>
    <t>KHOA NÔNG NGHIỆP - THỦY SẢN</t>
  </si>
  <si>
    <t>Độc lập-Tự Do-Hạnh Phúc</t>
  </si>
  <si>
    <t>Trà Vinh, ngày…….tháng…….năm 2022</t>
  </si>
  <si>
    <t>BẢNG ĐÁNH GIÁ KÊT QUẢ RÈN LUYỆN CỦA SINH VIÊN, HỌC SINH</t>
  </si>
  <si>
    <t xml:space="preserve">                                                                   Tên lớp: Thú y ; Bậc đào tạo: Đại học (Mã lớp: DA19TY (CO-OP))</t>
  </si>
  <si>
    <t xml:space="preserve">                                                                   Khóa: 2019 ; Hệ đào tạo: Chính quy</t>
  </si>
  <si>
    <t>NĂM SINH</t>
  </si>
  <si>
    <t>DÂN 
TỘC</t>
  </si>
  <si>
    <t>GHI 
CHÚ</t>
  </si>
  <si>
    <t>Trần Nhựt</t>
  </si>
  <si>
    <t>23/2/2001</t>
  </si>
  <si>
    <t xml:space="preserve">Dương Thị Hồng </t>
  </si>
  <si>
    <t>15/8/2001</t>
  </si>
  <si>
    <t>KO AV,TH, lđ</t>
  </si>
  <si>
    <t>Tduong cũ</t>
  </si>
  <si>
    <t xml:space="preserve">Lý Trường </t>
  </si>
  <si>
    <t>llnc,</t>
  </si>
  <si>
    <t>Nguyễn Thị Bảo</t>
  </si>
  <si>
    <t>lđ</t>
  </si>
  <si>
    <t>Huỳnh Trần Phú</t>
  </si>
  <si>
    <t>Hậu</t>
  </si>
  <si>
    <t>28/3/2001</t>
  </si>
  <si>
    <t xml:space="preserve">Ngô Kim </t>
  </si>
  <si>
    <t>21/10/2001</t>
  </si>
  <si>
    <t xml:space="preserve">Nguyễn Hoàng </t>
  </si>
  <si>
    <t>30/5/2001</t>
  </si>
  <si>
    <t>Phùng Vĩ</t>
  </si>
  <si>
    <t>16/4/2001</t>
  </si>
  <si>
    <t>Phạm Gia</t>
  </si>
  <si>
    <t>17/2/2001</t>
  </si>
  <si>
    <t>24/3/2001</t>
  </si>
  <si>
    <t xml:space="preserve">Châu Hoàng </t>
  </si>
  <si>
    <t>27/5/2001</t>
  </si>
  <si>
    <t xml:space="preserve">Hà Minh </t>
  </si>
  <si>
    <t>Mẫn</t>
  </si>
  <si>
    <t>31/1/2001</t>
  </si>
  <si>
    <t xml:space="preserve">Dương Bảo </t>
  </si>
  <si>
    <t>28/1/2001</t>
  </si>
  <si>
    <t xml:space="preserve">Nguyễn Thị Thanh </t>
  </si>
  <si>
    <t>30/1/2001</t>
  </si>
  <si>
    <t>Trịnh Thị Mỹ</t>
  </si>
  <si>
    <t xml:space="preserve">Lâm Trọng </t>
  </si>
  <si>
    <t>Quách Hữu</t>
  </si>
  <si>
    <t xml:space="preserve">Trần Trung </t>
  </si>
  <si>
    <t>25/5/2001</t>
  </si>
  <si>
    <t>Huỳnh Duy</t>
  </si>
  <si>
    <t>27/04/2001</t>
  </si>
  <si>
    <t>Đinh Nguyễn Quỳnh</t>
  </si>
  <si>
    <t xml:space="preserve">Đào Quang </t>
  </si>
  <si>
    <t>Nhựt</t>
  </si>
  <si>
    <t>Dương Hoàng</t>
  </si>
  <si>
    <t>Trần Tú</t>
  </si>
  <si>
    <t xml:space="preserve">Nữ </t>
  </si>
  <si>
    <t>Lê Nhật</t>
  </si>
  <si>
    <t>28/12/2001</t>
  </si>
  <si>
    <t>Nguyễn Hoàng Minh</t>
  </si>
  <si>
    <t>13/06/2001</t>
  </si>
  <si>
    <t>Nguyễn Lệ</t>
  </si>
  <si>
    <t>30/07/2001</t>
  </si>
  <si>
    <t>Danh Chành</t>
  </si>
  <si>
    <t>Thuơl</t>
  </si>
  <si>
    <t>30/12/1997</t>
  </si>
  <si>
    <t>Dương Trần Cẩm</t>
  </si>
  <si>
    <t xml:space="preserve">Trương Trí </t>
  </si>
  <si>
    <t>Tính</t>
  </si>
  <si>
    <t>17/11/2001</t>
  </si>
  <si>
    <t xml:space="preserve">Tìa Thị Mạnh </t>
  </si>
  <si>
    <t>13/05/2001</t>
  </si>
  <si>
    <t>111319064</t>
  </si>
  <si>
    <t xml:space="preserve">Phạm Thị Thảo </t>
  </si>
  <si>
    <t>Trăm</t>
  </si>
  <si>
    <t>11/3/2001</t>
  </si>
  <si>
    <t>Lâm Ong Khánh</t>
  </si>
  <si>
    <t>26/02/2001</t>
  </si>
  <si>
    <t>Huỳnh Hoàng</t>
  </si>
  <si>
    <t>Vỉ</t>
  </si>
  <si>
    <t>Học kỳ: 1I  ; Năm học: 2020-2021</t>
  </si>
  <si>
    <t>Trà Vinh, ngày  13    tháng  03   năm 2022</t>
  </si>
  <si>
    <t>Học kì II năm học 2020-2021</t>
  </si>
  <si>
    <t>Tên lớp: Nông nghiệp; Bậc đào tạo: Đại học (Mã lớp: DA18NN)</t>
  </si>
  <si>
    <t>1+AA15:P37+A15:P37</t>
  </si>
  <si>
    <t>114718005</t>
  </si>
  <si>
    <t>Thạch Đức</t>
  </si>
  <si>
    <t>07/02/2000</t>
  </si>
  <si>
    <t>114718029</t>
  </si>
  <si>
    <t>Diệp Phước</t>
  </si>
  <si>
    <t>25/12/2000</t>
  </si>
  <si>
    <t>116718068</t>
  </si>
  <si>
    <t>10/12/2000</t>
  </si>
  <si>
    <t>114718055</t>
  </si>
  <si>
    <t>19/01/1999</t>
  </si>
  <si>
    <t>114718056</t>
  </si>
  <si>
    <t>Hùng</t>
  </si>
  <si>
    <t>26/02/1999</t>
  </si>
  <si>
    <t>114718004</t>
  </si>
  <si>
    <t>Sơn Thị Trân</t>
  </si>
  <si>
    <t>114718009</t>
  </si>
  <si>
    <t>Nguyễn Thị Minh</t>
  </si>
  <si>
    <t>16/01/2000</t>
  </si>
  <si>
    <t>114718016</t>
  </si>
  <si>
    <t>Nguyễn Mỹ Ánh</t>
  </si>
  <si>
    <t>114718019</t>
  </si>
  <si>
    <t>16/05/2000</t>
  </si>
  <si>
    <t>114718021</t>
  </si>
  <si>
    <t>Trì Thị Rằng</t>
  </si>
  <si>
    <t>Sây</t>
  </si>
  <si>
    <t>01/04/2000</t>
  </si>
  <si>
    <t>114718022</t>
  </si>
  <si>
    <t>Ngô Thị Thúy</t>
  </si>
  <si>
    <t>114718023</t>
  </si>
  <si>
    <t>Ngô Trần Chí</t>
  </si>
  <si>
    <t>26/02/2000</t>
  </si>
  <si>
    <t>114718024</t>
  </si>
  <si>
    <t>Thạch Thị Bảo</t>
  </si>
  <si>
    <t>Xuyên</t>
  </si>
  <si>
    <t>114718041</t>
  </si>
  <si>
    <t>Phạm Nhựt</t>
  </si>
  <si>
    <t>10/04/1999</t>
  </si>
  <si>
    <t>UVD</t>
  </si>
  <si>
    <t>114718046</t>
  </si>
  <si>
    <t>Cao Đông</t>
  </si>
  <si>
    <t>Lượng</t>
  </si>
  <si>
    <t>13/02/2000</t>
  </si>
  <si>
    <t>114718047</t>
  </si>
  <si>
    <t>114718048</t>
  </si>
  <si>
    <t>Lâm Thế</t>
  </si>
  <si>
    <t>13/03/2000</t>
  </si>
  <si>
    <t>114718049</t>
  </si>
  <si>
    <t>Trương Thị Kiều</t>
  </si>
  <si>
    <t>22/03/2000</t>
  </si>
  <si>
    <t>114718051</t>
  </si>
  <si>
    <t>Trần Lâm Thế</t>
  </si>
  <si>
    <t>11/04/2000</t>
  </si>
  <si>
    <t>114718027</t>
  </si>
  <si>
    <t>06/04/2000</t>
  </si>
  <si>
    <t>114718030</t>
  </si>
  <si>
    <t>Nguyễn Thùy</t>
  </si>
  <si>
    <t>06/02/2000</t>
  </si>
  <si>
    <t>114718033</t>
  </si>
  <si>
    <t>Trần Anh</t>
  </si>
  <si>
    <t>Nhật</t>
  </si>
  <si>
    <t>20/06/2000</t>
  </si>
  <si>
    <t>114718035</t>
  </si>
  <si>
    <t>Sắc</t>
  </si>
  <si>
    <t>114718043</t>
  </si>
  <si>
    <t>Bùi Ngọc</t>
  </si>
  <si>
    <t>11/02/2000</t>
  </si>
  <si>
    <t>114718044</t>
  </si>
  <si>
    <t>02/05/2000</t>
  </si>
  <si>
    <t>114718053</t>
  </si>
  <si>
    <t>Huỳnh Bửu</t>
  </si>
  <si>
    <t>11/01/2000</t>
  </si>
  <si>
    <t>114718040</t>
  </si>
  <si>
    <t>Dương Triệu</t>
  </si>
  <si>
    <t>Dĩ</t>
  </si>
  <si>
    <t>08/04/2000</t>
  </si>
  <si>
    <t>114718052</t>
  </si>
  <si>
    <t>18/06/1999</t>
  </si>
  <si>
    <t>Danh sách trên có ….. sinh viên</t>
  </si>
  <si>
    <t>giay khen bổ sung giấy tình nguyện hè</t>
  </si>
  <si>
    <t>lớp phó</t>
  </si>
  <si>
    <t>Danh sách trên có 24 sinh viên</t>
  </si>
  <si>
    <t>Danh sách trên có…59….sinh viên</t>
  </si>
  <si>
    <t>Danh sách trên có…36….sinh viên</t>
  </si>
  <si>
    <t>Danh sách trên có 61 sinh viên</t>
  </si>
  <si>
    <t>Danh sách trên có…48 .sinh viên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</si>
</sst>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mm/dd/yyyy"/>
    <numFmt numFmtId="165" formatCode="mm/dd/yy"/>
  </numFmts>
  <fonts count="78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3"/>
      <name val="Times New Roman"/>
      <family val="1"/>
    </font>
    <font>
      <i/>
      <sz val="13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i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sz val="11"/>
      <color rgb="FF006100"/>
      <name val="Calibri"/>
      <family val="2"/>
    </font>
    <font>
      <b/>
      <sz val="15"/>
      <color rgb="FF1F4A7E"/>
      <name val="Calibri"/>
      <family val="2"/>
    </font>
    <font>
      <b/>
      <sz val="13"/>
      <color rgb="FF1F4A7E"/>
      <name val="Calibri"/>
      <family val="2"/>
    </font>
    <font>
      <b/>
      <sz val="11"/>
      <color rgb="FF1F4A7E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sz val="12"/>
      <color theme="1"/>
      <name val="Times New Roman"/>
      <family val="2"/>
    </font>
    <font>
      <b/>
      <sz val="11"/>
      <color rgb="FF3F3F3F"/>
      <name val="Calibri"/>
      <family val="2"/>
    </font>
    <font>
      <b/>
      <sz val="18"/>
      <color rgb="FF1F4A7E"/>
      <name val="Cambria"/>
      <family val="2"/>
    </font>
    <font>
      <sz val="12"/>
      <color rgb="FF000000"/>
      <name val="Times New Roman"/>
      <family val="1"/>
    </font>
    <font>
      <b/>
      <sz val="18"/>
      <color rgb="FF1F4A7E"/>
      <name val="Cambria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  <charset val="163"/>
    </font>
    <font>
      <sz val="9"/>
      <color theme="1"/>
      <name val="Times New Roman"/>
      <family val="1"/>
      <charset val="163"/>
    </font>
    <font>
      <sz val="9"/>
      <color theme="1"/>
      <name val="Microsoft Sans Serif"/>
      <family val="2"/>
      <charset val="163"/>
    </font>
    <font>
      <b/>
      <i/>
      <sz val="12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 tint="4.9989318521683403E-2"/>
      <name val="Arial"/>
      <family val="2"/>
    </font>
    <font>
      <i/>
      <sz val="12"/>
      <color theme="1" tint="4.9989318521683403E-2"/>
      <name val="Times New Roman"/>
      <family val="1"/>
    </font>
    <font>
      <sz val="11"/>
      <color theme="1" tint="4.9989318521683403E-2"/>
      <name val="Calibri"/>
      <family val="2"/>
      <charset val="163"/>
      <scheme val="minor"/>
    </font>
    <font>
      <sz val="11"/>
      <color theme="1" tint="4.9989318521683403E-2"/>
      <name val="Calibri"/>
      <family val="2"/>
      <scheme val="minor"/>
    </font>
    <font>
      <sz val="12"/>
      <color theme="1" tint="4.9989318521683403E-2"/>
      <name val="Times New Roman"/>
      <family val="1"/>
    </font>
    <font>
      <b/>
      <sz val="12"/>
      <color theme="1" tint="4.9989318521683403E-2"/>
      <name val="Times New Roman"/>
      <family val="1"/>
    </font>
    <font>
      <b/>
      <sz val="10"/>
      <color theme="1" tint="4.9989318521683403E-2"/>
      <name val="Times New Roman"/>
      <family val="1"/>
    </font>
    <font>
      <sz val="10"/>
      <name val="Arial"/>
      <family val="2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163"/>
    </font>
    <font>
      <sz val="11"/>
      <color theme="1"/>
      <name val="Cambria"/>
      <family val="1"/>
      <scheme val="major"/>
    </font>
    <font>
      <b/>
      <sz val="11"/>
      <color theme="1"/>
      <name val="Times New Roman"/>
      <family val="1"/>
      <charset val="163"/>
    </font>
    <font>
      <i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b/>
      <sz val="14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Times New Roman"/>
      <family val="1"/>
    </font>
    <font>
      <sz val="8"/>
      <color theme="1"/>
      <name val="Times New Roman"/>
      <family val="1"/>
    </font>
    <font>
      <i/>
      <sz val="14"/>
      <color theme="1"/>
      <name val="Times New Roman"/>
      <family val="1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.5"/>
      <color theme="1"/>
      <name val="Times New Roman"/>
      <family val="1"/>
    </font>
    <font>
      <b/>
      <sz val="8"/>
      <color theme="1"/>
      <name val="Times New Roman"/>
      <family val="1"/>
    </font>
  </fonts>
  <fills count="6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DBEEF3"/>
      </patternFill>
    </fill>
    <fill>
      <patternFill patternType="solid">
        <fgColor rgb="FFFDE9D9"/>
      </patternFill>
    </fill>
    <fill>
      <patternFill patternType="solid">
        <fgColor rgb="FFB9CCE4"/>
      </patternFill>
    </fill>
    <fill>
      <patternFill patternType="solid">
        <fgColor rgb="FFE6B9B8"/>
      </patternFill>
    </fill>
    <fill>
      <patternFill patternType="solid">
        <fgColor rgb="FFCBC0D9"/>
      </patternFill>
    </fill>
    <fill>
      <patternFill patternType="solid">
        <fgColor rgb="FFB7DDE8"/>
      </patternFill>
    </fill>
    <fill>
      <patternFill patternType="solid">
        <fgColor rgb="FFFBD4B4"/>
      </patternFill>
    </fill>
    <fill>
      <patternFill patternType="solid">
        <fgColor rgb="FF96B3D7"/>
      </patternFill>
    </fill>
    <fill>
      <patternFill patternType="solid">
        <fgColor rgb="FFD99694"/>
      </patternFill>
    </fill>
    <fill>
      <patternFill patternType="solid">
        <fgColor rgb="FF94CDDD"/>
      </patternFill>
    </fill>
    <fill>
      <patternFill patternType="solid">
        <fgColor rgb="FF5181BD"/>
      </patternFill>
    </fill>
    <fill>
      <patternFill patternType="solid">
        <fgColor rgb="FFC0514D"/>
      </patternFill>
    </fill>
    <fill>
      <patternFill patternType="solid">
        <fgColor rgb="FF9ABA58"/>
      </patternFill>
    </fill>
    <fill>
      <patternFill patternType="solid">
        <fgColor rgb="FF7E62A1"/>
      </patternFill>
    </fill>
    <fill>
      <patternFill patternType="solid">
        <fgColor rgb="FF4CACC6"/>
      </patternFill>
    </fill>
    <fill>
      <patternFill patternType="solid">
        <fgColor rgb="FFF7954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rgb="FF9ABA58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rgb="FF96B3D7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2">
    <xf numFmtId="0" fontId="0" fillId="0" borderId="0"/>
    <xf numFmtId="0" fontId="16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16" fillId="0" borderId="0" applyFont="0" applyFill="0" applyBorder="0" applyAlignment="0" applyProtection="0"/>
    <xf numFmtId="0" fontId="3" fillId="0" borderId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26" borderId="0" applyNumberFormat="0" applyBorder="0" applyAlignment="0" applyProtection="0"/>
    <xf numFmtId="0" fontId="23" fillId="16" borderId="0" applyNumberFormat="0" applyBorder="0" applyAlignment="0" applyProtection="0"/>
    <xf numFmtId="0" fontId="23" fillId="27" borderId="0" applyNumberFormat="0" applyBorder="0" applyAlignment="0" applyProtection="0"/>
    <xf numFmtId="0" fontId="23" fillId="28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23" fillId="32" borderId="0" applyNumberFormat="0" applyBorder="0" applyAlignment="0" applyProtection="0"/>
    <xf numFmtId="0" fontId="28" fillId="4" borderId="0" applyNumberFormat="0" applyBorder="0" applyAlignment="0" applyProtection="0"/>
    <xf numFmtId="0" fontId="29" fillId="7" borderId="13" applyNumberFormat="0" applyAlignment="0" applyProtection="0"/>
    <xf numFmtId="0" fontId="24" fillId="8" borderId="16" applyNumberFormat="0" applyAlignment="0" applyProtection="0"/>
    <xf numFmtId="0" fontId="25" fillId="0" borderId="0" applyNumberFormat="0" applyFill="0" applyBorder="0" applyAlignment="0" applyProtection="0"/>
    <xf numFmtId="0" fontId="30" fillId="3" borderId="0" applyNumberFormat="0" applyBorder="0" applyAlignment="0" applyProtection="0"/>
    <xf numFmtId="0" fontId="31" fillId="0" borderId="18" applyNumberFormat="0" applyFill="0" applyAlignment="0" applyProtection="0"/>
    <xf numFmtId="0" fontId="32" fillId="0" borderId="19" applyNumberFormat="0" applyFill="0" applyAlignment="0" applyProtection="0"/>
    <xf numFmtId="0" fontId="33" fillId="0" borderId="20" applyNumberFormat="0" applyFill="0" applyAlignment="0" applyProtection="0"/>
    <xf numFmtId="0" fontId="33" fillId="0" borderId="0" applyNumberFormat="0" applyFill="0" applyBorder="0" applyAlignment="0" applyProtection="0"/>
    <xf numFmtId="0" fontId="34" fillId="6" borderId="13" applyNumberFormat="0" applyAlignment="0" applyProtection="0"/>
    <xf numFmtId="0" fontId="35" fillId="0" borderId="15" applyNumberFormat="0" applyFill="0" applyAlignment="0" applyProtection="0"/>
    <xf numFmtId="0" fontId="36" fillId="5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3" fillId="0" borderId="0"/>
    <xf numFmtId="0" fontId="37" fillId="0" borderId="0"/>
    <xf numFmtId="0" fontId="16" fillId="9" borderId="17" applyNumberFormat="0" applyFont="0" applyAlignment="0" applyProtection="0"/>
    <xf numFmtId="0" fontId="38" fillId="7" borderId="14" applyNumberFormat="0" applyAlignment="0" applyProtection="0"/>
    <xf numFmtId="9" fontId="16" fillId="0" borderId="0" applyFont="0" applyFill="0" applyBorder="0" applyAlignment="0" applyProtection="0"/>
    <xf numFmtId="0" fontId="39" fillId="0" borderId="0" applyNumberFormat="0" applyFill="0" applyBorder="0" applyAlignment="0" applyProtection="0"/>
    <xf numFmtId="0" fontId="26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2" fillId="38" borderId="0" applyNumberFormat="0" applyBorder="0" applyAlignment="0" applyProtection="0"/>
    <xf numFmtId="0" fontId="23" fillId="44" borderId="0" applyNumberFormat="0" applyBorder="0" applyAlignment="0" applyProtection="0"/>
    <xf numFmtId="0" fontId="22" fillId="46" borderId="0" applyNumberFormat="0" applyBorder="0" applyAlignment="0" applyProtection="0"/>
    <xf numFmtId="0" fontId="41" fillId="0" borderId="0" applyNumberFormat="0" applyFill="0" applyBorder="0" applyAlignment="0" applyProtection="0"/>
    <xf numFmtId="0" fontId="22" fillId="50" borderId="0" applyNumberFormat="0" applyBorder="0" applyAlignment="0" applyProtection="0"/>
    <xf numFmtId="0" fontId="22" fillId="51" borderId="0" applyNumberFormat="0" applyBorder="0" applyAlignment="0" applyProtection="0"/>
    <xf numFmtId="0" fontId="23" fillId="43" borderId="0" applyNumberFormat="0" applyBorder="0" applyAlignment="0" applyProtection="0"/>
    <xf numFmtId="0" fontId="23" fillId="41" borderId="0" applyNumberFormat="0" applyBorder="0" applyAlignment="0" applyProtection="0"/>
    <xf numFmtId="0" fontId="22" fillId="52" borderId="0" applyNumberFormat="0" applyBorder="0" applyAlignment="0" applyProtection="0"/>
    <xf numFmtId="0" fontId="22" fillId="40" borderId="0" applyNumberFormat="0" applyBorder="0" applyAlignment="0" applyProtection="0"/>
    <xf numFmtId="0" fontId="23" fillId="42" borderId="0" applyNumberFormat="0" applyBorder="0" applyAlignment="0" applyProtection="0"/>
    <xf numFmtId="0" fontId="22" fillId="53" borderId="0" applyNumberFormat="0" applyBorder="0" applyAlignment="0" applyProtection="0"/>
    <xf numFmtId="0" fontId="23" fillId="49" borderId="0" applyNumberFormat="0" applyBorder="0" applyAlignment="0" applyProtection="0"/>
    <xf numFmtId="0" fontId="22" fillId="47" borderId="0" applyNumberFormat="0" applyBorder="0" applyAlignment="0" applyProtection="0"/>
    <xf numFmtId="0" fontId="22" fillId="54" borderId="0" applyNumberFormat="0" applyBorder="0" applyAlignment="0" applyProtection="0"/>
    <xf numFmtId="0" fontId="22" fillId="44" borderId="0" applyNumberFormat="0" applyBorder="0" applyAlignment="0" applyProtection="0"/>
    <xf numFmtId="0" fontId="22" fillId="55" borderId="0" applyNumberFormat="0" applyBorder="0" applyAlignment="0" applyProtection="0"/>
    <xf numFmtId="0" fontId="22" fillId="57" borderId="0" applyNumberFormat="0" applyBorder="0" applyAlignment="0" applyProtection="0"/>
    <xf numFmtId="0" fontId="23" fillId="58" borderId="0" applyNumberFormat="0" applyBorder="0" applyAlignment="0" applyProtection="0"/>
    <xf numFmtId="0" fontId="23" fillId="59" borderId="0" applyNumberFormat="0" applyBorder="0" applyAlignment="0" applyProtection="0"/>
    <xf numFmtId="0" fontId="23" fillId="60" borderId="0" applyNumberFormat="0" applyBorder="0" applyAlignment="0" applyProtection="0"/>
    <xf numFmtId="0" fontId="23" fillId="56" borderId="0" applyNumberFormat="0" applyBorder="0" applyAlignment="0" applyProtection="0"/>
    <xf numFmtId="0" fontId="23" fillId="61" borderId="0" applyNumberFormat="0" applyBorder="0" applyAlignment="0" applyProtection="0"/>
    <xf numFmtId="0" fontId="23" fillId="48" borderId="0" applyNumberFormat="0" applyBorder="0" applyAlignment="0" applyProtection="0"/>
    <xf numFmtId="0" fontId="23" fillId="62" borderId="0" applyNumberFormat="0" applyBorder="0" applyAlignment="0" applyProtection="0"/>
    <xf numFmtId="0" fontId="28" fillId="35" borderId="0" applyNumberFormat="0" applyBorder="0" applyAlignment="0" applyProtection="0"/>
    <xf numFmtId="0" fontId="29" fillId="36" borderId="13" applyNumberFormat="0" applyAlignment="0" applyProtection="0"/>
    <xf numFmtId="0" fontId="24" fillId="34" borderId="16" applyNumberFormat="0" applyAlignment="0" applyProtection="0"/>
    <xf numFmtId="0" fontId="30" fillId="39" borderId="0" applyNumberFormat="0" applyBorder="0" applyAlignment="0" applyProtection="0"/>
    <xf numFmtId="0" fontId="34" fillId="33" borderId="13" applyNumberFormat="0" applyAlignment="0" applyProtection="0"/>
    <xf numFmtId="0" fontId="36" fillId="45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6" fillId="37" borderId="17" applyNumberFormat="0" applyFont="0" applyAlignment="0" applyProtection="0"/>
    <xf numFmtId="0" fontId="38" fillId="36" borderId="14" applyNumberFormat="0" applyAlignment="0" applyProtection="0"/>
    <xf numFmtId="0" fontId="42" fillId="0" borderId="0"/>
    <xf numFmtId="0" fontId="43" fillId="0" borderId="0"/>
    <xf numFmtId="0" fontId="42" fillId="0" borderId="0"/>
    <xf numFmtId="0" fontId="44" fillId="0" borderId="0"/>
    <xf numFmtId="0" fontId="45" fillId="0" borderId="0"/>
    <xf numFmtId="0" fontId="57" fillId="0" borderId="0"/>
    <xf numFmtId="0" fontId="60" fillId="0" borderId="0"/>
  </cellStyleXfs>
  <cellXfs count="909">
    <xf numFmtId="0" fontId="0" fillId="0" borderId="0" xfId="0"/>
    <xf numFmtId="0" fontId="5" fillId="0" borderId="0" xfId="0" applyFont="1"/>
    <xf numFmtId="0" fontId="5" fillId="0" borderId="0" xfId="0" applyFont="1" applyAlignment="1"/>
    <xf numFmtId="0" fontId="7" fillId="0" borderId="0" xfId="0" applyFont="1" applyAlignment="1"/>
    <xf numFmtId="0" fontId="7" fillId="0" borderId="0" xfId="0" applyFont="1"/>
    <xf numFmtId="0" fontId="8" fillId="0" borderId="0" xfId="0" applyFont="1"/>
    <xf numFmtId="0" fontId="9" fillId="0" borderId="0" xfId="0" applyFont="1" applyBorder="1" applyAlignment="1"/>
    <xf numFmtId="0" fontId="10" fillId="0" borderId="0" xfId="0" applyFont="1"/>
    <xf numFmtId="0" fontId="10" fillId="2" borderId="0" xfId="0" applyFont="1" applyFill="1"/>
    <xf numFmtId="0" fontId="13" fillId="0" borderId="0" xfId="0" applyFont="1"/>
    <xf numFmtId="0" fontId="10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11" fillId="0" borderId="0" xfId="0" applyFont="1"/>
    <xf numFmtId="14" fontId="8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0" xfId="0" applyFont="1"/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8" xfId="0" applyFont="1" applyBorder="1" applyAlignment="1">
      <alignment horizontal="center" vertical="center"/>
    </xf>
    <xf numFmtId="0" fontId="20" fillId="2" borderId="0" xfId="0" applyFont="1" applyFill="1"/>
    <xf numFmtId="0" fontId="12" fillId="0" borderId="0" xfId="0" applyFont="1" applyBorder="1" applyAlignment="1">
      <alignment horizontal="center" vertical="top"/>
    </xf>
    <xf numFmtId="0" fontId="19" fillId="0" borderId="0" xfId="0" applyFont="1" applyAlignment="1"/>
    <xf numFmtId="0" fontId="11" fillId="0" borderId="11" xfId="0" applyFont="1" applyBorder="1" applyAlignment="1">
      <alignment horizontal="center" vertical="center"/>
    </xf>
    <xf numFmtId="0" fontId="10" fillId="0" borderId="0" xfId="0" applyFont="1" applyFill="1"/>
    <xf numFmtId="49" fontId="40" fillId="0" borderId="23" xfId="0" applyNumberFormat="1" applyFont="1" applyBorder="1" applyAlignment="1">
      <alignment horizontal="center" wrapText="1"/>
    </xf>
    <xf numFmtId="49" fontId="40" fillId="0" borderId="23" xfId="0" applyNumberFormat="1" applyFont="1" applyBorder="1" applyAlignment="1">
      <alignment horizontal="left" wrapText="1"/>
    </xf>
    <xf numFmtId="49" fontId="11" fillId="0" borderId="23" xfId="0" applyNumberFormat="1" applyFont="1" applyBorder="1" applyAlignment="1">
      <alignment horizontal="center" wrapText="1"/>
    </xf>
    <xf numFmtId="49" fontId="11" fillId="0" borderId="23" xfId="0" applyNumberFormat="1" applyFont="1" applyBorder="1" applyAlignment="1">
      <alignment horizontal="left" wrapText="1"/>
    </xf>
    <xf numFmtId="0" fontId="11" fillId="0" borderId="11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49" fontId="40" fillId="0" borderId="22" xfId="0" applyNumberFormat="1" applyFont="1" applyBorder="1" applyAlignment="1">
      <alignment horizontal="center" wrapText="1"/>
    </xf>
    <xf numFmtId="49" fontId="40" fillId="0" borderId="22" xfId="0" applyNumberFormat="1" applyFont="1" applyBorder="1" applyAlignment="1">
      <alignment horizontal="left" wrapText="1"/>
    </xf>
    <xf numFmtId="0" fontId="8" fillId="0" borderId="0" xfId="0" applyFont="1" applyAlignment="1">
      <alignment horizontal="center"/>
    </xf>
    <xf numFmtId="0" fontId="13" fillId="0" borderId="0" xfId="0" applyFont="1" applyFill="1"/>
    <xf numFmtId="0" fontId="54" fillId="2" borderId="8" xfId="4" applyFont="1" applyFill="1" applyBorder="1" applyAlignment="1">
      <alignment horizontal="center" vertical="center"/>
    </xf>
    <xf numFmtId="0" fontId="54" fillId="2" borderId="8" xfId="4" applyNumberFormat="1" applyFont="1" applyFill="1" applyBorder="1" applyAlignment="1" applyProtection="1">
      <alignment horizontal="center" vertical="center" wrapText="1" readingOrder="1"/>
    </xf>
    <xf numFmtId="0" fontId="54" fillId="2" borderId="8" xfId="4" applyNumberFormat="1" applyFont="1" applyFill="1" applyBorder="1" applyAlignment="1" applyProtection="1">
      <alignment horizontal="left" vertical="center" wrapText="1" readingOrder="1"/>
    </xf>
    <xf numFmtId="0" fontId="54" fillId="2" borderId="48" xfId="4" applyNumberFormat="1" applyFont="1" applyFill="1" applyBorder="1" applyAlignment="1" applyProtection="1">
      <alignment horizontal="left" vertical="center" wrapText="1" readingOrder="1"/>
    </xf>
    <xf numFmtId="0" fontId="54" fillId="2" borderId="48" xfId="4" applyNumberFormat="1" applyFont="1" applyFill="1" applyBorder="1" applyAlignment="1" applyProtection="1">
      <alignment horizontal="center" vertical="center" wrapText="1" readingOrder="1"/>
    </xf>
    <xf numFmtId="49" fontId="54" fillId="2" borderId="51" xfId="4" applyNumberFormat="1" applyFont="1" applyFill="1" applyBorder="1"/>
    <xf numFmtId="49" fontId="54" fillId="2" borderId="51" xfId="4" applyNumberFormat="1" applyFont="1" applyFill="1" applyBorder="1" applyAlignment="1">
      <alignment horizontal="center"/>
    </xf>
    <xf numFmtId="0" fontId="54" fillId="2" borderId="8" xfId="52" applyFont="1" applyFill="1" applyBorder="1" applyAlignment="1">
      <alignment horizontal="center" vertical="center"/>
    </xf>
    <xf numFmtId="0" fontId="54" fillId="2" borderId="8" xfId="4" applyFont="1" applyFill="1" applyBorder="1" applyAlignment="1">
      <alignment horizontal="center"/>
    </xf>
    <xf numFmtId="0" fontId="54" fillId="2" borderId="51" xfId="4" applyFont="1" applyFill="1" applyBorder="1" applyAlignment="1">
      <alignment horizontal="center" vertical="center"/>
    </xf>
    <xf numFmtId="0" fontId="54" fillId="2" borderId="51" xfId="4" applyNumberFormat="1" applyFont="1" applyFill="1" applyBorder="1" applyAlignment="1" applyProtection="1">
      <alignment horizontal="center" vertical="center" wrapText="1" readingOrder="1"/>
    </xf>
    <xf numFmtId="0" fontId="54" fillId="2" borderId="51" xfId="4" applyNumberFormat="1" applyFont="1" applyFill="1" applyBorder="1" applyAlignment="1" applyProtection="1">
      <alignment horizontal="left" vertical="center" wrapText="1" readingOrder="1"/>
    </xf>
    <xf numFmtId="0" fontId="54" fillId="2" borderId="51" xfId="4" applyFont="1" applyFill="1" applyBorder="1" applyAlignment="1">
      <alignment horizontal="center"/>
    </xf>
    <xf numFmtId="0" fontId="54" fillId="2" borderId="51" xfId="4" applyFont="1" applyFill="1" applyBorder="1" applyAlignment="1">
      <alignment horizontal="center" readingOrder="1"/>
    </xf>
    <xf numFmtId="0" fontId="54" fillId="2" borderId="51" xfId="4" applyFont="1" applyFill="1" applyBorder="1"/>
    <xf numFmtId="0" fontId="54" fillId="2" borderId="0" xfId="4" applyFont="1" applyFill="1" applyBorder="1"/>
    <xf numFmtId="0" fontId="55" fillId="2" borderId="0" xfId="4" applyFont="1" applyFill="1" applyAlignment="1">
      <alignment horizontal="center"/>
    </xf>
    <xf numFmtId="0" fontId="55" fillId="2" borderId="0" xfId="4" applyFont="1" applyFill="1" applyBorder="1"/>
    <xf numFmtId="0" fontId="54" fillId="2" borderId="0" xfId="4" applyFont="1" applyFill="1" applyBorder="1" applyAlignment="1"/>
    <xf numFmtId="0" fontId="53" fillId="2" borderId="0" xfId="97" applyFont="1" applyFill="1"/>
    <xf numFmtId="0" fontId="2" fillId="2" borderId="0" xfId="97" applyFill="1"/>
    <xf numFmtId="0" fontId="19" fillId="0" borderId="0" xfId="0" applyFont="1" applyBorder="1" applyAlignment="1">
      <alignment horizontal="center"/>
    </xf>
    <xf numFmtId="0" fontId="58" fillId="0" borderId="51" xfId="0" applyFont="1" applyFill="1" applyBorder="1" applyAlignment="1">
      <alignment horizontal="center"/>
    </xf>
    <xf numFmtId="0" fontId="58" fillId="2" borderId="51" xfId="0" applyFont="1" applyFill="1" applyBorder="1" applyAlignment="1">
      <alignment horizontal="center" vertical="center"/>
    </xf>
    <xf numFmtId="0" fontId="58" fillId="2" borderId="51" xfId="0" applyNumberFormat="1" applyFont="1" applyFill="1" applyBorder="1" applyAlignment="1" applyProtection="1">
      <alignment horizontal="center" vertical="center" wrapText="1" readingOrder="1"/>
    </xf>
    <xf numFmtId="0" fontId="58" fillId="2" borderId="51" xfId="0" applyNumberFormat="1" applyFont="1" applyFill="1" applyBorder="1" applyAlignment="1" applyProtection="1">
      <alignment horizontal="left" vertical="center" wrapText="1" readingOrder="1"/>
    </xf>
    <xf numFmtId="0" fontId="58" fillId="2" borderId="48" xfId="0" applyNumberFormat="1" applyFont="1" applyFill="1" applyBorder="1" applyAlignment="1" applyProtection="1">
      <alignment horizontal="left" vertical="center" wrapText="1" readingOrder="1"/>
    </xf>
    <xf numFmtId="0" fontId="58" fillId="2" borderId="48" xfId="0" applyNumberFormat="1" applyFont="1" applyFill="1" applyBorder="1" applyAlignment="1" applyProtection="1">
      <alignment vertical="center" wrapText="1" readingOrder="1"/>
    </xf>
    <xf numFmtId="14" fontId="58" fillId="2" borderId="51" xfId="0" applyNumberFormat="1" applyFont="1" applyFill="1" applyBorder="1" applyAlignment="1" applyProtection="1">
      <alignment vertical="center" wrapText="1" readingOrder="1"/>
    </xf>
    <xf numFmtId="0" fontId="58" fillId="2" borderId="11" xfId="0" applyFont="1" applyFill="1" applyBorder="1" applyAlignment="1">
      <alignment horizontal="center" vertical="center"/>
    </xf>
    <xf numFmtId="0" fontId="58" fillId="2" borderId="8" xfId="0" applyFont="1" applyFill="1" applyBorder="1" applyAlignment="1">
      <alignment horizontal="center" vertical="center"/>
    </xf>
    <xf numFmtId="0" fontId="58" fillId="0" borderId="51" xfId="0" applyFont="1" applyFill="1" applyBorder="1" applyAlignment="1">
      <alignment horizontal="center" vertical="center"/>
    </xf>
    <xf numFmtId="0" fontId="58" fillId="0" borderId="51" xfId="0" applyFont="1" applyBorder="1" applyAlignment="1">
      <alignment horizontal="center"/>
    </xf>
    <xf numFmtId="0" fontId="58" fillId="0" borderId="51" xfId="0" applyFont="1" applyBorder="1" applyAlignment="1">
      <alignment horizontal="center" vertical="center"/>
    </xf>
    <xf numFmtId="0" fontId="58" fillId="0" borderId="51" xfId="0" applyNumberFormat="1" applyFont="1" applyFill="1" applyBorder="1" applyAlignment="1" applyProtection="1">
      <alignment horizontal="center" vertical="center" wrapText="1" readingOrder="1"/>
    </xf>
    <xf numFmtId="0" fontId="58" fillId="0" borderId="51" xfId="0" applyNumberFormat="1" applyFont="1" applyFill="1" applyBorder="1" applyAlignment="1" applyProtection="1">
      <alignment horizontal="left" vertical="center" wrapText="1" readingOrder="1"/>
    </xf>
    <xf numFmtId="0" fontId="58" fillId="0" borderId="48" xfId="0" applyNumberFormat="1" applyFont="1" applyFill="1" applyBorder="1" applyAlignment="1" applyProtection="1">
      <alignment horizontal="left" vertical="center" wrapText="1" readingOrder="1"/>
    </xf>
    <xf numFmtId="0" fontId="58" fillId="0" borderId="48" xfId="0" applyNumberFormat="1" applyFont="1" applyFill="1" applyBorder="1" applyAlignment="1" applyProtection="1">
      <alignment vertical="center" wrapText="1" readingOrder="1"/>
    </xf>
    <xf numFmtId="14" fontId="58" fillId="0" borderId="51" xfId="0" applyNumberFormat="1" applyFont="1" applyFill="1" applyBorder="1" applyAlignment="1" applyProtection="1">
      <alignment vertical="center" wrapText="1" readingOrder="1"/>
    </xf>
    <xf numFmtId="0" fontId="58" fillId="0" borderId="11" xfId="0" applyFont="1" applyBorder="1" applyAlignment="1">
      <alignment horizontal="center" vertical="center"/>
    </xf>
    <xf numFmtId="0" fontId="18" fillId="0" borderId="0" xfId="0" applyFont="1"/>
    <xf numFmtId="0" fontId="58" fillId="2" borderId="51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1" fillId="0" borderId="51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/>
    </xf>
    <xf numFmtId="0" fontId="11" fillId="0" borderId="51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 vertical="center"/>
    </xf>
    <xf numFmtId="0" fontId="11" fillId="2" borderId="51" xfId="0" applyFont="1" applyFill="1" applyBorder="1" applyAlignment="1">
      <alignment horizontal="center"/>
    </xf>
    <xf numFmtId="0" fontId="11" fillId="0" borderId="51" xfId="0" applyFont="1" applyBorder="1" applyAlignment="1">
      <alignment horizontal="center" vertical="top"/>
    </xf>
    <xf numFmtId="0" fontId="13" fillId="2" borderId="0" xfId="0" applyFont="1" applyFill="1"/>
    <xf numFmtId="0" fontId="9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1" fillId="2" borderId="51" xfId="0" applyFont="1" applyFill="1" applyBorder="1" applyAlignment="1">
      <alignment horizontal="center" vertical="center"/>
    </xf>
    <xf numFmtId="0" fontId="61" fillId="2" borderId="52" xfId="0" applyFont="1" applyFill="1" applyBorder="1" applyAlignment="1">
      <alignment vertical="center" wrapText="1" readingOrder="1"/>
    </xf>
    <xf numFmtId="0" fontId="61" fillId="2" borderId="60" xfId="0" applyFont="1" applyFill="1" applyBorder="1" applyAlignment="1">
      <alignment vertical="center" wrapText="1" readingOrder="1"/>
    </xf>
    <xf numFmtId="0" fontId="62" fillId="2" borderId="57" xfId="0" applyFont="1" applyFill="1" applyBorder="1" applyAlignment="1">
      <alignment vertical="center" wrapText="1" readingOrder="1"/>
    </xf>
    <xf numFmtId="0" fontId="61" fillId="2" borderId="52" xfId="0" applyFont="1" applyFill="1" applyBorder="1" applyAlignment="1">
      <alignment horizontal="center" vertical="center" wrapText="1" readingOrder="1"/>
    </xf>
    <xf numFmtId="0" fontId="61" fillId="2" borderId="51" xfId="0" applyFont="1" applyFill="1" applyBorder="1" applyAlignment="1">
      <alignment horizontal="center"/>
    </xf>
    <xf numFmtId="0" fontId="61" fillId="2" borderId="51" xfId="0" applyFont="1" applyFill="1" applyBorder="1" applyAlignment="1"/>
    <xf numFmtId="0" fontId="61" fillId="2" borderId="51" xfId="0" applyFont="1" applyFill="1" applyBorder="1" applyAlignment="1">
      <alignment horizontal="center" vertical="top"/>
    </xf>
    <xf numFmtId="0" fontId="63" fillId="2" borderId="51" xfId="0" applyFont="1" applyFill="1" applyBorder="1" applyAlignment="1">
      <alignment vertical="center"/>
    </xf>
    <xf numFmtId="0" fontId="13" fillId="2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0" xfId="0" applyFont="1" applyAlignment="1"/>
    <xf numFmtId="0" fontId="21" fillId="0" borderId="0" xfId="0" applyFont="1"/>
    <xf numFmtId="0" fontId="20" fillId="0" borderId="0" xfId="0" applyFont="1" applyAlignment="1"/>
    <xf numFmtId="0" fontId="20" fillId="0" borderId="0" xfId="0" applyFont="1"/>
    <xf numFmtId="0" fontId="20" fillId="0" borderId="51" xfId="0" applyFont="1" applyBorder="1" applyAlignment="1">
      <alignment horizontal="center" vertical="center"/>
    </xf>
    <xf numFmtId="0" fontId="20" fillId="0" borderId="51" xfId="0" applyNumberFormat="1" applyFont="1" applyFill="1" applyBorder="1" applyAlignment="1" applyProtection="1">
      <alignment horizontal="center" vertical="center" wrapText="1" readingOrder="1"/>
    </xf>
    <xf numFmtId="0" fontId="20" fillId="0" borderId="51" xfId="0" applyNumberFormat="1" applyFont="1" applyFill="1" applyBorder="1" applyAlignment="1" applyProtection="1">
      <alignment horizontal="left" vertical="center" wrapText="1" readingOrder="1"/>
    </xf>
    <xf numFmtId="0" fontId="20" fillId="0" borderId="51" xfId="0" applyNumberFormat="1" applyFont="1" applyFill="1" applyBorder="1" applyAlignment="1" applyProtection="1">
      <alignment horizontal="left" vertical="top" wrapText="1" readingOrder="1"/>
    </xf>
    <xf numFmtId="0" fontId="20" fillId="0" borderId="51" xfId="0" applyFont="1" applyBorder="1" applyAlignment="1">
      <alignment horizontal="center"/>
    </xf>
    <xf numFmtId="0" fontId="21" fillId="0" borderId="0" xfId="0" applyFont="1" applyBorder="1"/>
    <xf numFmtId="0" fontId="20" fillId="0" borderId="0" xfId="0" applyFont="1" applyBorder="1"/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14" fontId="20" fillId="0" borderId="0" xfId="0" applyNumberFormat="1" applyFont="1" applyBorder="1" applyAlignment="1">
      <alignment horizontal="center" vertical="center"/>
    </xf>
    <xf numFmtId="0" fontId="65" fillId="0" borderId="0" xfId="0" applyFont="1" applyAlignment="1">
      <alignment horizontal="center"/>
    </xf>
    <xf numFmtId="0" fontId="4" fillId="0" borderId="51" xfId="0" applyFont="1" applyFill="1" applyBorder="1" applyAlignment="1"/>
    <xf numFmtId="0" fontId="13" fillId="0" borderId="0" xfId="0" applyFont="1" applyAlignment="1"/>
    <xf numFmtId="0" fontId="15" fillId="0" borderId="51" xfId="0" applyFont="1" applyFill="1" applyBorder="1" applyAlignment="1"/>
    <xf numFmtId="0" fontId="10" fillId="0" borderId="0" xfId="0" applyFont="1" applyAlignment="1">
      <alignment horizontal="center"/>
    </xf>
    <xf numFmtId="0" fontId="10" fillId="0" borderId="51" xfId="0" applyFont="1" applyBorder="1" applyAlignment="1">
      <alignment horizontal="center"/>
    </xf>
    <xf numFmtId="0" fontId="17" fillId="0" borderId="48" xfId="0" applyNumberFormat="1" applyFont="1" applyFill="1" applyBorder="1" applyAlignment="1" applyProtection="1">
      <alignment horizontal="center" vertical="center" wrapText="1"/>
    </xf>
    <xf numFmtId="0" fontId="17" fillId="0" borderId="51" xfId="0" applyNumberFormat="1" applyFont="1" applyFill="1" applyBorder="1" applyAlignment="1" applyProtection="1">
      <alignment vertical="center" wrapText="1" readingOrder="1"/>
    </xf>
    <xf numFmtId="0" fontId="11" fillId="0" borderId="48" xfId="0" applyNumberFormat="1" applyFont="1" applyFill="1" applyBorder="1" applyAlignment="1" applyProtection="1">
      <alignment horizontal="center" vertical="center" wrapText="1"/>
    </xf>
    <xf numFmtId="0" fontId="11" fillId="0" borderId="51" xfId="0" applyNumberFormat="1" applyFont="1" applyFill="1" applyBorder="1" applyAlignment="1" applyProtection="1">
      <alignment vertical="center" wrapText="1" readingOrder="1"/>
    </xf>
    <xf numFmtId="0" fontId="15" fillId="0" borderId="51" xfId="0" applyFont="1" applyFill="1" applyBorder="1" applyAlignment="1">
      <alignment vertical="center"/>
    </xf>
    <xf numFmtId="0" fontId="17" fillId="2" borderId="51" xfId="0" applyNumberFormat="1" applyFont="1" applyFill="1" applyBorder="1" applyAlignment="1" applyProtection="1">
      <alignment vertical="center" wrapText="1" readingOrder="1"/>
    </xf>
    <xf numFmtId="0" fontId="18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58" fillId="0" borderId="8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6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/>
    </xf>
    <xf numFmtId="0" fontId="10" fillId="0" borderId="66" xfId="0" applyFont="1" applyBorder="1" applyAlignment="1">
      <alignment horizontal="center"/>
    </xf>
    <xf numFmtId="0" fontId="10" fillId="0" borderId="59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55" fillId="2" borderId="43" xfId="4" applyFont="1" applyFill="1" applyBorder="1" applyAlignment="1">
      <alignment horizontal="center" vertical="center"/>
    </xf>
    <xf numFmtId="0" fontId="55" fillId="2" borderId="8" xfId="4" applyFont="1" applyFill="1" applyBorder="1" applyAlignment="1">
      <alignment horizontal="center" vertical="center"/>
    </xf>
    <xf numFmtId="0" fontId="58" fillId="0" borderId="43" xfId="0" applyFont="1" applyBorder="1" applyAlignment="1">
      <alignment horizontal="center" vertical="center"/>
    </xf>
    <xf numFmtId="0" fontId="58" fillId="0" borderId="8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64" fillId="0" borderId="0" xfId="0" applyFont="1" applyBorder="1" applyAlignment="1">
      <alignment horizontal="center"/>
    </xf>
    <xf numFmtId="0" fontId="64" fillId="0" borderId="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 wrapText="1"/>
    </xf>
    <xf numFmtId="0" fontId="21" fillId="0" borderId="51" xfId="0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67" fillId="0" borderId="0" xfId="106" applyFont="1" applyAlignment="1">
      <alignment horizontal="center"/>
    </xf>
    <xf numFmtId="0" fontId="67" fillId="0" borderId="0" xfId="106" applyFont="1"/>
    <xf numFmtId="0" fontId="67" fillId="0" borderId="0" xfId="106" applyFont="1" applyAlignment="1"/>
    <xf numFmtId="0" fontId="68" fillId="0" borderId="0" xfId="106" applyFont="1" applyAlignment="1">
      <alignment horizontal="center"/>
    </xf>
    <xf numFmtId="0" fontId="67" fillId="0" borderId="0" xfId="106" applyFont="1" applyAlignment="1">
      <alignment horizontal="center"/>
    </xf>
    <xf numFmtId="0" fontId="69" fillId="0" borderId="0" xfId="106" applyFont="1" applyAlignment="1"/>
    <xf numFmtId="0" fontId="69" fillId="0" borderId="0" xfId="106" applyFont="1" applyAlignment="1">
      <alignment horizontal="center"/>
    </xf>
    <xf numFmtId="0" fontId="69" fillId="0" borderId="0" xfId="106" applyFont="1"/>
    <xf numFmtId="0" fontId="20" fillId="0" borderId="0" xfId="106" applyFont="1"/>
    <xf numFmtId="0" fontId="19" fillId="0" borderId="0" xfId="106" applyFont="1" applyBorder="1" applyAlignment="1">
      <alignment horizontal="left"/>
    </xf>
    <xf numFmtId="0" fontId="19" fillId="0" borderId="0" xfId="106" applyFont="1" applyBorder="1" applyAlignment="1"/>
    <xf numFmtId="0" fontId="19" fillId="0" borderId="0" xfId="106" applyFont="1" applyBorder="1" applyAlignment="1">
      <alignment horizontal="center"/>
    </xf>
    <xf numFmtId="0" fontId="70" fillId="0" borderId="25" xfId="106" applyFont="1" applyBorder="1" applyAlignment="1">
      <alignment horizontal="center" vertical="center"/>
    </xf>
    <xf numFmtId="0" fontId="70" fillId="0" borderId="26" xfId="106" applyFont="1" applyBorder="1" applyAlignment="1">
      <alignment horizontal="center" vertical="center"/>
    </xf>
    <xf numFmtId="0" fontId="70" fillId="0" borderId="27" xfId="106" applyFont="1" applyBorder="1" applyAlignment="1">
      <alignment horizontal="center" vertical="center"/>
    </xf>
    <xf numFmtId="0" fontId="70" fillId="0" borderId="53" xfId="106" applyFont="1" applyBorder="1" applyAlignment="1">
      <alignment horizontal="center"/>
    </xf>
    <xf numFmtId="0" fontId="70" fillId="0" borderId="49" xfId="106" applyFont="1" applyBorder="1" applyAlignment="1">
      <alignment horizontal="center"/>
    </xf>
    <xf numFmtId="0" fontId="70" fillId="0" borderId="50" xfId="106" applyFont="1" applyBorder="1" applyAlignment="1">
      <alignment horizontal="center"/>
    </xf>
    <xf numFmtId="0" fontId="21" fillId="0" borderId="0" xfId="106" applyFont="1" applyAlignment="1">
      <alignment horizontal="center"/>
    </xf>
    <xf numFmtId="0" fontId="70" fillId="0" borderId="8" xfId="106" applyFont="1" applyBorder="1" applyAlignment="1">
      <alignment horizontal="center" vertical="center"/>
    </xf>
    <xf numFmtId="0" fontId="70" fillId="0" borderId="9" xfId="106" applyFont="1" applyBorder="1" applyAlignment="1">
      <alignment horizontal="center" vertical="center"/>
    </xf>
    <xf numFmtId="0" fontId="70" fillId="0" borderId="11" xfId="106" applyFont="1" applyBorder="1" applyAlignment="1">
      <alignment horizontal="center" vertical="center"/>
    </xf>
    <xf numFmtId="0" fontId="70" fillId="0" borderId="56" xfId="106" applyFont="1" applyBorder="1" applyAlignment="1">
      <alignment horizontal="center"/>
    </xf>
    <xf numFmtId="0" fontId="21" fillId="0" borderId="0" xfId="106" applyFont="1"/>
    <xf numFmtId="0" fontId="58" fillId="0" borderId="8" xfId="106" applyFont="1" applyBorder="1" applyAlignment="1">
      <alignment horizontal="center" vertical="center"/>
    </xf>
    <xf numFmtId="0" fontId="58" fillId="0" borderId="8" xfId="106" applyNumberFormat="1" applyFont="1" applyFill="1" applyBorder="1" applyAlignment="1" applyProtection="1">
      <alignment horizontal="center" vertical="center" wrapText="1" readingOrder="1"/>
    </xf>
    <xf numFmtId="0" fontId="58" fillId="0" borderId="8" xfId="106" applyNumberFormat="1" applyFont="1" applyFill="1" applyBorder="1" applyAlignment="1" applyProtection="1">
      <alignment horizontal="left" vertical="center" wrapText="1" readingOrder="1"/>
    </xf>
    <xf numFmtId="0" fontId="58" fillId="0" borderId="53" xfId="106" applyNumberFormat="1" applyFont="1" applyFill="1" applyBorder="1" applyAlignment="1" applyProtection="1">
      <alignment horizontal="left" vertical="center" wrapText="1" readingOrder="1"/>
    </xf>
    <xf numFmtId="0" fontId="58" fillId="0" borderId="53" xfId="106" applyNumberFormat="1" applyFont="1" applyFill="1" applyBorder="1" applyAlignment="1" applyProtection="1">
      <alignment vertical="center" wrapText="1" readingOrder="1"/>
    </xf>
    <xf numFmtId="0" fontId="58" fillId="2" borderId="56" xfId="106" applyNumberFormat="1" applyFont="1" applyFill="1" applyBorder="1" applyAlignment="1" applyProtection="1">
      <alignment horizontal="center" vertical="center" wrapText="1" readingOrder="1"/>
    </xf>
    <xf numFmtId="0" fontId="58" fillId="0" borderId="11" xfId="106" applyFont="1" applyBorder="1" applyAlignment="1">
      <alignment horizontal="center" vertical="center"/>
    </xf>
    <xf numFmtId="0" fontId="58" fillId="0" borderId="8" xfId="106" applyFont="1" applyBorder="1" applyAlignment="1">
      <alignment horizontal="center"/>
    </xf>
    <xf numFmtId="0" fontId="58" fillId="2" borderId="56" xfId="106" applyFont="1" applyFill="1" applyBorder="1" applyAlignment="1">
      <alignment horizontal="center" vertical="center"/>
    </xf>
    <xf numFmtId="0" fontId="58" fillId="2" borderId="56" xfId="106" applyNumberFormat="1" applyFont="1" applyFill="1" applyBorder="1" applyAlignment="1" applyProtection="1">
      <alignment horizontal="left" vertical="center" wrapText="1" readingOrder="1"/>
    </xf>
    <xf numFmtId="0" fontId="58" fillId="2" borderId="53" xfId="106" applyNumberFormat="1" applyFont="1" applyFill="1" applyBorder="1" applyAlignment="1" applyProtection="1">
      <alignment horizontal="left" vertical="center" wrapText="1" readingOrder="1"/>
    </xf>
    <xf numFmtId="0" fontId="58" fillId="2" borderId="53" xfId="106" applyNumberFormat="1" applyFont="1" applyFill="1" applyBorder="1" applyAlignment="1" applyProtection="1">
      <alignment vertical="center" wrapText="1" readingOrder="1"/>
    </xf>
    <xf numFmtId="0" fontId="58" fillId="2" borderId="11" xfId="106" applyFont="1" applyFill="1" applyBorder="1" applyAlignment="1">
      <alignment horizontal="center" vertical="center"/>
    </xf>
    <xf numFmtId="0" fontId="58" fillId="2" borderId="8" xfId="106" applyFont="1" applyFill="1" applyBorder="1" applyAlignment="1">
      <alignment horizontal="center" vertical="center"/>
    </xf>
    <xf numFmtId="0" fontId="58" fillId="2" borderId="56" xfId="106" applyFont="1" applyFill="1" applyBorder="1" applyAlignment="1">
      <alignment horizontal="center"/>
    </xf>
    <xf numFmtId="0" fontId="20" fillId="2" borderId="0" xfId="106" applyFont="1" applyFill="1"/>
    <xf numFmtId="0" fontId="58" fillId="0" borderId="56" xfId="106" applyFont="1" applyBorder="1" applyAlignment="1">
      <alignment horizontal="center" vertical="top"/>
    </xf>
    <xf numFmtId="0" fontId="58" fillId="0" borderId="56" xfId="106" applyNumberFormat="1" applyFont="1" applyFill="1" applyBorder="1" applyAlignment="1" applyProtection="1">
      <alignment horizontal="center" vertical="center" wrapText="1" readingOrder="1"/>
    </xf>
    <xf numFmtId="0" fontId="58" fillId="0" borderId="56" xfId="106" applyNumberFormat="1" applyFont="1" applyFill="1" applyBorder="1" applyAlignment="1" applyProtection="1">
      <alignment horizontal="left" vertical="center" wrapText="1" readingOrder="1"/>
    </xf>
    <xf numFmtId="0" fontId="58" fillId="0" borderId="56" xfId="106" applyFont="1" applyBorder="1" applyAlignment="1">
      <alignment horizontal="center" vertical="center"/>
    </xf>
    <xf numFmtId="0" fontId="58" fillId="0" borderId="56" xfId="106" applyFont="1" applyBorder="1" applyAlignment="1">
      <alignment horizontal="center"/>
    </xf>
    <xf numFmtId="0" fontId="58" fillId="0" borderId="8" xfId="106" applyNumberFormat="1" applyFont="1" applyBorder="1" applyAlignment="1">
      <alignment horizontal="center" vertical="center"/>
    </xf>
    <xf numFmtId="0" fontId="21" fillId="2" borderId="0" xfId="106" applyFont="1" applyFill="1"/>
    <xf numFmtId="14" fontId="58" fillId="0" borderId="56" xfId="106" applyNumberFormat="1" applyFont="1" applyFill="1" applyBorder="1" applyAlignment="1" applyProtection="1">
      <alignment vertical="center" wrapText="1" readingOrder="1"/>
    </xf>
    <xf numFmtId="0" fontId="20" fillId="0" borderId="0" xfId="106" applyFont="1" applyBorder="1" applyAlignment="1">
      <alignment horizontal="center"/>
    </xf>
    <xf numFmtId="0" fontId="19" fillId="0" borderId="0" xfId="106" applyFont="1" applyBorder="1" applyAlignment="1">
      <alignment horizontal="center"/>
    </xf>
    <xf numFmtId="0" fontId="13" fillId="0" borderId="0" xfId="106" applyFont="1" applyBorder="1" applyAlignment="1">
      <alignment horizontal="center"/>
    </xf>
    <xf numFmtId="0" fontId="13" fillId="0" borderId="0" xfId="106" applyFont="1" applyBorder="1"/>
    <xf numFmtId="0" fontId="20" fillId="0" borderId="0" xfId="106" applyFont="1" applyBorder="1"/>
    <xf numFmtId="0" fontId="58" fillId="0" borderId="0" xfId="106" applyFont="1" applyBorder="1" applyAlignment="1">
      <alignment horizontal="center" vertical="top"/>
    </xf>
    <xf numFmtId="0" fontId="18" fillId="2" borderId="0" xfId="1" applyFont="1" applyFill="1" applyAlignment="1">
      <alignment horizontal="center"/>
    </xf>
    <xf numFmtId="0" fontId="13" fillId="0" borderId="0" xfId="106" applyFont="1"/>
    <xf numFmtId="0" fontId="18" fillId="0" borderId="0" xfId="106" applyFont="1" applyAlignment="1">
      <alignment horizontal="center"/>
    </xf>
    <xf numFmtId="0" fontId="19" fillId="0" borderId="0" xfId="106" applyFont="1" applyAlignment="1">
      <alignment horizontal="center"/>
    </xf>
    <xf numFmtId="0" fontId="19" fillId="0" borderId="0" xfId="106" applyFont="1" applyAlignment="1"/>
    <xf numFmtId="0" fontId="18" fillId="0" borderId="0" xfId="106" applyFont="1" applyAlignment="1">
      <alignment horizontal="center"/>
    </xf>
    <xf numFmtId="0" fontId="20" fillId="0" borderId="0" xfId="106" applyFont="1" applyBorder="1" applyAlignment="1">
      <alignment horizontal="center" vertical="center"/>
    </xf>
    <xf numFmtId="0" fontId="20" fillId="0" borderId="0" xfId="106" applyFont="1" applyBorder="1" applyAlignment="1">
      <alignment horizontal="left" vertical="center"/>
    </xf>
    <xf numFmtId="0" fontId="21" fillId="0" borderId="0" xfId="106" applyFont="1" applyBorder="1"/>
    <xf numFmtId="14" fontId="20" fillId="0" borderId="0" xfId="106" applyNumberFormat="1" applyFont="1" applyBorder="1" applyAlignment="1">
      <alignment horizontal="center" vertical="center"/>
    </xf>
    <xf numFmtId="0" fontId="20" fillId="0" borderId="0" xfId="106" applyFont="1" applyAlignment="1">
      <alignment horizontal="center"/>
    </xf>
    <xf numFmtId="0" fontId="48" fillId="0" borderId="0" xfId="106" applyFont="1" applyAlignment="1">
      <alignment horizontal="center"/>
    </xf>
    <xf numFmtId="0" fontId="13" fillId="0" borderId="0" xfId="106" applyFont="1" applyAlignment="1">
      <alignment horizontal="center"/>
    </xf>
    <xf numFmtId="0" fontId="18" fillId="0" borderId="0" xfId="106" applyFont="1"/>
    <xf numFmtId="0" fontId="20" fillId="0" borderId="0" xfId="106" applyFont="1" applyAlignment="1"/>
    <xf numFmtId="0" fontId="18" fillId="2" borderId="0" xfId="1" applyFont="1" applyFill="1" applyAlignment="1"/>
    <xf numFmtId="0" fontId="15" fillId="2" borderId="0" xfId="1" applyFont="1" applyFill="1" applyAlignment="1"/>
    <xf numFmtId="0" fontId="20" fillId="0" borderId="51" xfId="0" applyNumberFormat="1" applyFont="1" applyFill="1" applyBorder="1" applyAlignment="1" applyProtection="1">
      <alignment horizontal="center" vertical="center" wrapText="1"/>
    </xf>
    <xf numFmtId="0" fontId="20" fillId="0" borderId="51" xfId="0" applyNumberFormat="1" applyFont="1" applyFill="1" applyBorder="1" applyAlignment="1" applyProtection="1">
      <alignment horizontal="left" vertical="center" wrapText="1"/>
    </xf>
    <xf numFmtId="14" fontId="20" fillId="0" borderId="51" xfId="0" applyNumberFormat="1" applyFont="1" applyFill="1" applyBorder="1" applyAlignment="1" applyProtection="1">
      <alignment horizontal="center" vertical="center" wrapText="1"/>
    </xf>
    <xf numFmtId="0" fontId="13" fillId="0" borderId="51" xfId="0" applyFont="1" applyFill="1" applyBorder="1" applyAlignment="1"/>
    <xf numFmtId="0" fontId="21" fillId="0" borderId="0" xfId="0" applyFont="1" applyAlignment="1">
      <alignment vertical="center"/>
    </xf>
    <xf numFmtId="164" fontId="20" fillId="0" borderId="51" xfId="0" applyNumberFormat="1" applyFont="1" applyFill="1" applyBorder="1" applyAlignment="1" applyProtection="1">
      <alignment horizontal="center" vertical="center" wrapText="1" readingOrder="1"/>
    </xf>
    <xf numFmtId="0" fontId="18" fillId="0" borderId="51" xfId="0" applyFont="1" applyFill="1" applyBorder="1" applyAlignment="1">
      <alignment vertical="center"/>
    </xf>
    <xf numFmtId="0" fontId="18" fillId="0" borderId="51" xfId="0" applyFont="1" applyFill="1" applyBorder="1" applyAlignment="1"/>
    <xf numFmtId="0" fontId="20" fillId="0" borderId="51" xfId="0" applyFont="1" applyBorder="1" applyAlignment="1">
      <alignment horizontal="center" wrapText="1"/>
    </xf>
    <xf numFmtId="0" fontId="20" fillId="2" borderId="51" xfId="0" applyFont="1" applyFill="1" applyBorder="1" applyAlignment="1">
      <alignment horizontal="center" vertical="center"/>
    </xf>
    <xf numFmtId="0" fontId="20" fillId="0" borderId="51" xfId="0" applyNumberFormat="1" applyFont="1" applyFill="1" applyBorder="1" applyAlignment="1" applyProtection="1">
      <alignment horizontal="center" vertical="top" wrapText="1"/>
    </xf>
    <xf numFmtId="0" fontId="20" fillId="0" borderId="51" xfId="0" applyNumberFormat="1" applyFont="1" applyFill="1" applyBorder="1" applyAlignment="1" applyProtection="1">
      <alignment horizontal="left" vertical="top" wrapText="1"/>
    </xf>
    <xf numFmtId="164" fontId="20" fillId="0" borderId="51" xfId="0" applyNumberFormat="1" applyFont="1" applyFill="1" applyBorder="1" applyAlignment="1" applyProtection="1">
      <alignment horizontal="center" vertical="top" wrapText="1"/>
    </xf>
    <xf numFmtId="0" fontId="20" fillId="0" borderId="51" xfId="0" applyFont="1" applyBorder="1" applyAlignment="1">
      <alignment horizontal="center" vertical="top"/>
    </xf>
    <xf numFmtId="0" fontId="20" fillId="2" borderId="51" xfId="0" applyFont="1" applyFill="1" applyBorder="1" applyAlignment="1">
      <alignment horizontal="center" vertical="top"/>
    </xf>
    <xf numFmtId="0" fontId="20" fillId="0" borderId="51" xfId="0" applyFont="1" applyBorder="1" applyAlignment="1">
      <alignment horizontal="center" vertical="top" wrapText="1"/>
    </xf>
    <xf numFmtId="0" fontId="21" fillId="0" borderId="0" xfId="0" applyFont="1" applyAlignment="1">
      <alignment vertical="top"/>
    </xf>
    <xf numFmtId="14" fontId="20" fillId="0" borderId="51" xfId="0" applyNumberFormat="1" applyFont="1" applyFill="1" applyBorder="1" applyAlignment="1" applyProtection="1">
      <alignment horizontal="center" vertical="center" wrapText="1" readingOrder="1"/>
    </xf>
    <xf numFmtId="0" fontId="20" fillId="0" borderId="0" xfId="0" applyFont="1" applyAlignment="1">
      <alignment vertical="top"/>
    </xf>
    <xf numFmtId="0" fontId="20" fillId="0" borderId="51" xfId="0" applyFont="1" applyBorder="1" applyAlignment="1">
      <alignment vertical="top" wrapText="1"/>
    </xf>
    <xf numFmtId="0" fontId="71" fillId="0" borderId="51" xfId="0" applyNumberFormat="1" applyFont="1" applyFill="1" applyBorder="1" applyAlignment="1" applyProtection="1">
      <alignment horizontal="left" vertical="center" wrapText="1" readingOrder="1"/>
    </xf>
    <xf numFmtId="164" fontId="20" fillId="0" borderId="51" xfId="0" applyNumberFormat="1" applyFont="1" applyFill="1" applyBorder="1" applyAlignment="1" applyProtection="1">
      <alignment horizontal="center" vertical="center" wrapText="1"/>
    </xf>
    <xf numFmtId="0" fontId="20" fillId="0" borderId="51" xfId="0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0" fontId="59" fillId="0" borderId="51" xfId="0" applyNumberFormat="1" applyFont="1" applyFill="1" applyBorder="1" applyAlignment="1" applyProtection="1">
      <alignment horizontal="left" vertical="center" wrapText="1" readingOrder="1"/>
    </xf>
    <xf numFmtId="165" fontId="20" fillId="0" borderId="51" xfId="0" applyNumberFormat="1" applyFont="1" applyFill="1" applyBorder="1" applyAlignment="1" applyProtection="1">
      <alignment horizontal="center" vertical="center" wrapText="1" readingOrder="1"/>
    </xf>
    <xf numFmtId="0" fontId="20" fillId="0" borderId="0" xfId="0" applyFont="1" applyBorder="1" applyAlignment="1">
      <alignment horizontal="center" vertical="top"/>
    </xf>
    <xf numFmtId="0" fontId="21" fillId="0" borderId="0" xfId="0" applyFont="1" applyBorder="1" applyAlignment="1">
      <alignment vertical="top"/>
    </xf>
    <xf numFmtId="0" fontId="20" fillId="0" borderId="0" xfId="0" applyFont="1" applyBorder="1" applyAlignment="1">
      <alignment vertical="top"/>
    </xf>
    <xf numFmtId="0" fontId="18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/>
    </xf>
    <xf numFmtId="0" fontId="19" fillId="2" borderId="0" xfId="0" applyFont="1" applyFill="1" applyAlignment="1"/>
    <xf numFmtId="0" fontId="18" fillId="2" borderId="0" xfId="0" applyFont="1" applyFill="1" applyAlignment="1">
      <alignment horizontal="center"/>
    </xf>
    <xf numFmtId="0" fontId="67" fillId="2" borderId="0" xfId="0" applyFont="1" applyFill="1" applyAlignment="1">
      <alignment horizontal="center"/>
    </xf>
    <xf numFmtId="0" fontId="67" fillId="2" borderId="0" xfId="0" applyFont="1" applyFill="1"/>
    <xf numFmtId="0" fontId="67" fillId="2" borderId="0" xfId="0" applyFont="1" applyFill="1" applyAlignment="1"/>
    <xf numFmtId="0" fontId="68" fillId="2" borderId="0" xfId="0" applyFont="1" applyFill="1" applyAlignment="1">
      <alignment horizontal="center"/>
    </xf>
    <xf numFmtId="0" fontId="71" fillId="2" borderId="0" xfId="0" applyFont="1" applyFill="1" applyAlignment="1">
      <alignment wrapText="1"/>
    </xf>
    <xf numFmtId="0" fontId="67" fillId="2" borderId="0" xfId="0" applyFont="1" applyFill="1" applyAlignment="1">
      <alignment horizontal="center"/>
    </xf>
    <xf numFmtId="0" fontId="69" fillId="2" borderId="0" xfId="0" applyFont="1" applyFill="1" applyAlignment="1"/>
    <xf numFmtId="0" fontId="69" fillId="2" borderId="0" xfId="0" applyFont="1" applyFill="1" applyAlignment="1">
      <alignment horizontal="center"/>
    </xf>
    <xf numFmtId="0" fontId="69" fillId="2" borderId="0" xfId="0" applyFont="1" applyFill="1"/>
    <xf numFmtId="0" fontId="19" fillId="2" borderId="0" xfId="0" applyFont="1" applyFill="1" applyBorder="1" applyAlignment="1">
      <alignment horizontal="left"/>
    </xf>
    <xf numFmtId="0" fontId="19" fillId="2" borderId="0" xfId="0" applyFont="1" applyFill="1" applyBorder="1" applyAlignment="1"/>
    <xf numFmtId="0" fontId="19" fillId="2" borderId="0" xfId="0" applyFont="1" applyFill="1" applyBorder="1" applyAlignment="1">
      <alignment horizontal="center"/>
    </xf>
    <xf numFmtId="0" fontId="21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0" fontId="21" fillId="2" borderId="7" xfId="0" applyFont="1" applyFill="1" applyBorder="1" applyAlignment="1">
      <alignment horizontal="center"/>
    </xf>
    <xf numFmtId="0" fontId="21" fillId="2" borderId="0" xfId="0" applyFont="1" applyFill="1" applyAlignment="1">
      <alignment horizontal="center"/>
    </xf>
    <xf numFmtId="0" fontId="21" fillId="2" borderId="8" xfId="0" applyFont="1" applyFill="1" applyBorder="1" applyAlignment="1">
      <alignment horizontal="center" vertical="center"/>
    </xf>
    <xf numFmtId="0" fontId="21" fillId="2" borderId="9" xfId="0" applyFont="1" applyFill="1" applyBorder="1" applyAlignment="1">
      <alignment horizontal="center" vertical="center"/>
    </xf>
    <xf numFmtId="0" fontId="21" fillId="2" borderId="11" xfId="0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/>
    </xf>
    <xf numFmtId="0" fontId="21" fillId="2" borderId="0" xfId="0" applyFont="1" applyFill="1"/>
    <xf numFmtId="0" fontId="59" fillId="2" borderId="8" xfId="0" applyNumberFormat="1" applyFont="1" applyFill="1" applyBorder="1" applyAlignment="1" applyProtection="1">
      <alignment horizontal="center" vertical="center" wrapText="1" readingOrder="1"/>
    </xf>
    <xf numFmtId="0" fontId="59" fillId="2" borderId="8" xfId="0" applyNumberFormat="1" applyFont="1" applyFill="1" applyBorder="1" applyAlignment="1" applyProtection="1">
      <alignment horizontal="left" vertical="center" wrapText="1" readingOrder="1"/>
    </xf>
    <xf numFmtId="0" fontId="59" fillId="2" borderId="5" xfId="0" applyNumberFormat="1" applyFont="1" applyFill="1" applyBorder="1" applyAlignment="1" applyProtection="1">
      <alignment horizontal="left" vertical="center" wrapText="1" readingOrder="1"/>
    </xf>
    <xf numFmtId="0" fontId="59" fillId="2" borderId="5" xfId="0" applyNumberFormat="1" applyFont="1" applyFill="1" applyBorder="1" applyAlignment="1" applyProtection="1">
      <alignment vertical="center" wrapText="1" readingOrder="1"/>
    </xf>
    <xf numFmtId="14" fontId="59" fillId="2" borderId="2" xfId="0" applyNumberFormat="1" applyFont="1" applyFill="1" applyBorder="1" applyAlignment="1" applyProtection="1">
      <alignment vertical="center" wrapText="1" readingOrder="1"/>
    </xf>
    <xf numFmtId="0" fontId="20" fillId="2" borderId="11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/>
    </xf>
    <xf numFmtId="0" fontId="58" fillId="2" borderId="2" xfId="0" applyFont="1" applyFill="1" applyBorder="1" applyAlignment="1">
      <alignment horizontal="center" vertical="center"/>
    </xf>
    <xf numFmtId="0" fontId="59" fillId="2" borderId="2" xfId="0" applyNumberFormat="1" applyFont="1" applyFill="1" applyBorder="1" applyAlignment="1" applyProtection="1">
      <alignment horizontal="center" vertical="center" wrapText="1" readingOrder="1"/>
    </xf>
    <xf numFmtId="0" fontId="59" fillId="2" borderId="2" xfId="0" applyNumberFormat="1" applyFont="1" applyFill="1" applyBorder="1" applyAlignment="1" applyProtection="1">
      <alignment horizontal="left" vertical="center" wrapText="1" readingOrder="1"/>
    </xf>
    <xf numFmtId="0" fontId="20" fillId="2" borderId="2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/>
    </xf>
    <xf numFmtId="0" fontId="58" fillId="2" borderId="2" xfId="0" applyFont="1" applyFill="1" applyBorder="1" applyAlignment="1">
      <alignment horizontal="center" vertical="top"/>
    </xf>
    <xf numFmtId="0" fontId="20" fillId="2" borderId="2" xfId="0" quotePrefix="1" applyFont="1" applyFill="1" applyBorder="1" applyAlignment="1">
      <alignment horizontal="center"/>
    </xf>
    <xf numFmtId="0" fontId="71" fillId="2" borderId="0" xfId="0" quotePrefix="1" applyFont="1" applyFill="1" applyAlignment="1">
      <alignment wrapText="1"/>
    </xf>
    <xf numFmtId="0" fontId="20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Border="1"/>
    <xf numFmtId="0" fontId="20" fillId="2" borderId="0" xfId="0" applyFont="1" applyFill="1" applyBorder="1"/>
    <xf numFmtId="0" fontId="58" fillId="2" borderId="0" xfId="0" applyFont="1" applyFill="1" applyBorder="1" applyAlignment="1">
      <alignment horizontal="center" vertical="top"/>
    </xf>
    <xf numFmtId="0" fontId="20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left" vertical="center"/>
    </xf>
    <xf numFmtId="0" fontId="21" fillId="2" borderId="0" xfId="0" applyFont="1" applyFill="1" applyBorder="1"/>
    <xf numFmtId="14" fontId="20" fillId="2" borderId="0" xfId="0" applyNumberFormat="1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/>
    </xf>
    <xf numFmtId="0" fontId="48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8" fillId="2" borderId="0" xfId="0" applyFont="1" applyFill="1"/>
    <xf numFmtId="0" fontId="20" fillId="2" borderId="0" xfId="0" applyFont="1" applyFill="1" applyAlignment="1"/>
    <xf numFmtId="0" fontId="13" fillId="0" borderId="0" xfId="105" applyFont="1" applyFill="1" applyAlignment="1">
      <alignment horizontal="center"/>
    </xf>
    <xf numFmtId="0" fontId="13" fillId="0" borderId="0" xfId="105" applyFont="1" applyFill="1" applyAlignment="1">
      <alignment horizontal="center"/>
    </xf>
    <xf numFmtId="0" fontId="18" fillId="0" borderId="0" xfId="105" applyFont="1" applyFill="1" applyAlignment="1"/>
    <xf numFmtId="0" fontId="18" fillId="0" borderId="0" xfId="105" applyFont="1" applyFill="1"/>
    <xf numFmtId="0" fontId="18" fillId="0" borderId="0" xfId="105" applyFont="1" applyFill="1" applyAlignment="1">
      <alignment horizontal="center"/>
    </xf>
    <xf numFmtId="0" fontId="13" fillId="0" borderId="0" xfId="106" applyFont="1" applyFill="1"/>
    <xf numFmtId="0" fontId="13" fillId="0" borderId="0" xfId="105" applyFont="1" applyFill="1"/>
    <xf numFmtId="0" fontId="13" fillId="0" borderId="0" xfId="105" applyFont="1" applyFill="1" applyAlignment="1"/>
    <xf numFmtId="0" fontId="18" fillId="0" borderId="0" xfId="105" applyFont="1" applyFill="1" applyAlignment="1">
      <alignment horizontal="center"/>
    </xf>
    <xf numFmtId="0" fontId="19" fillId="0" borderId="0" xfId="105" applyFont="1" applyFill="1" applyAlignment="1">
      <alignment horizontal="center"/>
    </xf>
    <xf numFmtId="0" fontId="19" fillId="0" borderId="0" xfId="105" applyFont="1" applyFill="1" applyAlignment="1">
      <alignment horizontal="center"/>
    </xf>
    <xf numFmtId="0" fontId="19" fillId="0" borderId="0" xfId="106" applyFont="1" applyFill="1" applyBorder="1" applyAlignment="1">
      <alignment horizontal="center"/>
    </xf>
    <xf numFmtId="0" fontId="13" fillId="0" borderId="31" xfId="105" applyFont="1" applyFill="1" applyBorder="1" applyAlignment="1">
      <alignment horizontal="center"/>
    </xf>
    <xf numFmtId="0" fontId="13" fillId="0" borderId="1" xfId="105" applyFont="1" applyFill="1" applyBorder="1"/>
    <xf numFmtId="0" fontId="13" fillId="0" borderId="1" xfId="105" applyFont="1" applyFill="1" applyBorder="1" applyAlignment="1">
      <alignment horizontal="center"/>
    </xf>
    <xf numFmtId="0" fontId="13" fillId="0" borderId="1" xfId="105" applyFont="1" applyFill="1" applyBorder="1" applyAlignment="1"/>
    <xf numFmtId="0" fontId="13" fillId="0" borderId="1" xfId="105" applyFont="1" applyFill="1" applyBorder="1" applyAlignment="1">
      <alignment horizontal="right"/>
    </xf>
    <xf numFmtId="0" fontId="18" fillId="0" borderId="24" xfId="105" applyFont="1" applyFill="1" applyBorder="1" applyAlignment="1">
      <alignment horizontal="center" vertical="center"/>
    </xf>
    <xf numFmtId="0" fontId="18" fillId="0" borderId="26" xfId="105" applyFont="1" applyFill="1" applyBorder="1" applyAlignment="1">
      <alignment horizontal="center" vertical="center"/>
    </xf>
    <xf numFmtId="0" fontId="18" fillId="0" borderId="24" xfId="105" applyFont="1" applyFill="1" applyBorder="1" applyAlignment="1">
      <alignment horizontal="center"/>
    </xf>
    <xf numFmtId="0" fontId="18" fillId="0" borderId="9" xfId="105" applyFont="1" applyFill="1" applyBorder="1" applyAlignment="1">
      <alignment horizontal="center" vertical="center"/>
    </xf>
    <xf numFmtId="0" fontId="18" fillId="0" borderId="24" xfId="105" applyFont="1" applyFill="1" applyBorder="1" applyAlignment="1">
      <alignment horizontal="center"/>
    </xf>
    <xf numFmtId="0" fontId="13" fillId="0" borderId="24" xfId="105" applyFont="1" applyFill="1" applyBorder="1" applyAlignment="1">
      <alignment horizontal="center" vertical="center"/>
    </xf>
    <xf numFmtId="0" fontId="13" fillId="0" borderId="24" xfId="105" applyNumberFormat="1" applyFont="1" applyFill="1" applyBorder="1" applyAlignment="1" applyProtection="1">
      <alignment horizontal="center" vertical="center" wrapText="1" readingOrder="1"/>
    </xf>
    <xf numFmtId="0" fontId="13" fillId="0" borderId="24" xfId="105" applyNumberFormat="1" applyFont="1" applyFill="1" applyBorder="1" applyAlignment="1" applyProtection="1">
      <alignment horizontal="left" vertical="center" wrapText="1" readingOrder="1"/>
    </xf>
    <xf numFmtId="0" fontId="13" fillId="0" borderId="28" xfId="105" applyNumberFormat="1" applyFont="1" applyFill="1" applyBorder="1" applyAlignment="1" applyProtection="1">
      <alignment horizontal="left" vertical="center" wrapText="1" readingOrder="1"/>
    </xf>
    <xf numFmtId="0" fontId="13" fillId="0" borderId="24" xfId="105" applyNumberFormat="1" applyFont="1" applyFill="1" applyBorder="1" applyAlignment="1" applyProtection="1">
      <alignment horizontal="center" vertical="top" wrapText="1" readingOrder="1"/>
    </xf>
    <xf numFmtId="0" fontId="13" fillId="0" borderId="24" xfId="107" applyFont="1" applyFill="1" applyBorder="1" applyAlignment="1">
      <alignment horizontal="center" vertical="center"/>
    </xf>
    <xf numFmtId="0" fontId="13" fillId="0" borderId="24" xfId="107" applyFont="1" applyFill="1" applyBorder="1" applyAlignment="1">
      <alignment horizontal="center"/>
    </xf>
    <xf numFmtId="0" fontId="13" fillId="0" borderId="24" xfId="105" applyFont="1" applyFill="1" applyBorder="1" applyAlignment="1">
      <alignment horizontal="left"/>
    </xf>
    <xf numFmtId="0" fontId="13" fillId="0" borderId="24" xfId="105" applyFont="1" applyFill="1" applyBorder="1" applyAlignment="1">
      <alignment horizontal="center" vertical="top"/>
    </xf>
    <xf numFmtId="0" fontId="13" fillId="63" borderId="24" xfId="105" applyFont="1" applyFill="1" applyBorder="1" applyAlignment="1">
      <alignment vertical="center"/>
    </xf>
    <xf numFmtId="0" fontId="13" fillId="63" borderId="24" xfId="105" applyNumberFormat="1" applyFont="1" applyFill="1" applyBorder="1" applyAlignment="1" applyProtection="1">
      <alignment vertical="center" wrapText="1" readingOrder="1"/>
    </xf>
    <xf numFmtId="0" fontId="13" fillId="63" borderId="28" xfId="105" applyNumberFormat="1" applyFont="1" applyFill="1" applyBorder="1" applyAlignment="1" applyProtection="1">
      <alignment vertical="center" wrapText="1" readingOrder="1"/>
    </xf>
    <xf numFmtId="0" fontId="13" fillId="63" borderId="24" xfId="107" applyFont="1" applyFill="1" applyBorder="1" applyAlignment="1">
      <alignment vertical="center"/>
    </xf>
    <xf numFmtId="0" fontId="13" fillId="63" borderId="24" xfId="105" applyFont="1" applyFill="1" applyBorder="1" applyAlignment="1">
      <alignment vertical="center" wrapText="1"/>
    </xf>
    <xf numFmtId="0" fontId="13" fillId="63" borderId="0" xfId="106" applyFont="1" applyFill="1" applyAlignment="1">
      <alignment vertical="center"/>
    </xf>
    <xf numFmtId="0" fontId="13" fillId="0" borderId="24" xfId="105" applyFont="1" applyFill="1" applyBorder="1" applyAlignment="1">
      <alignment horizontal="center"/>
    </xf>
    <xf numFmtId="0" fontId="13" fillId="0" borderId="24" xfId="107" applyFont="1" applyFill="1" applyBorder="1" applyAlignment="1">
      <alignment horizontal="left" vertical="center"/>
    </xf>
    <xf numFmtId="0" fontId="13" fillId="63" borderId="24" xfId="105" applyFont="1" applyFill="1" applyBorder="1" applyAlignment="1">
      <alignment horizontal="center" vertical="top"/>
    </xf>
    <xf numFmtId="0" fontId="13" fillId="63" borderId="24" xfId="105" applyNumberFormat="1" applyFont="1" applyFill="1" applyBorder="1" applyAlignment="1" applyProtection="1">
      <alignment horizontal="center" vertical="center" wrapText="1" readingOrder="1"/>
    </xf>
    <xf numFmtId="0" fontId="13" fillId="63" borderId="24" xfId="105" applyNumberFormat="1" applyFont="1" applyFill="1" applyBorder="1" applyAlignment="1" applyProtection="1">
      <alignment horizontal="left" vertical="center" wrapText="1" readingOrder="1"/>
    </xf>
    <xf numFmtId="0" fontId="13" fillId="63" borderId="24" xfId="105" applyNumberFormat="1" applyFont="1" applyFill="1" applyBorder="1" applyAlignment="1" applyProtection="1">
      <alignment horizontal="center" vertical="top" wrapText="1" readingOrder="1"/>
    </xf>
    <xf numFmtId="0" fontId="13" fillId="63" borderId="24" xfId="105" applyFont="1" applyFill="1" applyBorder="1" applyAlignment="1">
      <alignment horizontal="center" vertical="center"/>
    </xf>
    <xf numFmtId="0" fontId="13" fillId="63" borderId="24" xfId="107" applyFont="1" applyFill="1" applyBorder="1" applyAlignment="1">
      <alignment horizontal="center" vertical="center"/>
    </xf>
    <xf numFmtId="0" fontId="13" fillId="63" borderId="24" xfId="107" applyFont="1" applyFill="1" applyBorder="1" applyAlignment="1">
      <alignment horizontal="center"/>
    </xf>
    <xf numFmtId="0" fontId="13" fillId="63" borderId="24" xfId="105" applyFont="1" applyFill="1" applyBorder="1" applyAlignment="1">
      <alignment horizontal="left" wrapText="1"/>
    </xf>
    <xf numFmtId="0" fontId="13" fillId="63" borderId="0" xfId="106" applyFont="1" applyFill="1"/>
    <xf numFmtId="0" fontId="13" fillId="0" borderId="24" xfId="105" applyFont="1" applyFill="1" applyBorder="1" applyAlignment="1">
      <alignment horizontal="left" wrapText="1"/>
    </xf>
    <xf numFmtId="0" fontId="13" fillId="0" borderId="24" xfId="105" applyFont="1" applyFill="1" applyBorder="1" applyAlignment="1">
      <alignment horizontal="left" vertical="center"/>
    </xf>
    <xf numFmtId="0" fontId="13" fillId="0" borderId="0" xfId="106" applyFont="1" applyFill="1" applyAlignment="1">
      <alignment vertical="center"/>
    </xf>
    <xf numFmtId="0" fontId="13" fillId="0" borderId="24" xfId="105" applyFont="1" applyFill="1" applyBorder="1" applyAlignment="1">
      <alignment horizontal="center" readingOrder="1"/>
    </xf>
    <xf numFmtId="0" fontId="13" fillId="63" borderId="24" xfId="105" applyFont="1" applyFill="1" applyBorder="1" applyAlignment="1">
      <alignment horizontal="center" vertical="center" readingOrder="1"/>
    </xf>
    <xf numFmtId="0" fontId="13" fillId="63" borderId="24" xfId="105" quotePrefix="1" applyFont="1" applyFill="1" applyBorder="1" applyAlignment="1">
      <alignment horizontal="left" vertical="center" wrapText="1"/>
    </xf>
    <xf numFmtId="0" fontId="13" fillId="63" borderId="0" xfId="105" applyFont="1" applyFill="1" applyAlignment="1">
      <alignment vertical="center"/>
    </xf>
    <xf numFmtId="0" fontId="13" fillId="0" borderId="24" xfId="105" applyFont="1" applyFill="1" applyBorder="1" applyAlignment="1">
      <alignment horizontal="center" vertical="center" readingOrder="1"/>
    </xf>
    <xf numFmtId="0" fontId="19" fillId="0" borderId="32" xfId="105" applyFont="1" applyFill="1" applyBorder="1" applyAlignment="1">
      <alignment horizontal="center"/>
    </xf>
    <xf numFmtId="0" fontId="13" fillId="0" borderId="0" xfId="105" applyFont="1" applyFill="1" applyBorder="1" applyAlignment="1">
      <alignment horizontal="center" vertical="center"/>
    </xf>
    <xf numFmtId="0" fontId="13" fillId="0" borderId="0" xfId="105" applyFont="1" applyFill="1" applyBorder="1" applyAlignment="1">
      <alignment horizontal="left" vertical="center"/>
    </xf>
    <xf numFmtId="0" fontId="18" fillId="0" borderId="0" xfId="105" applyFont="1" applyFill="1" applyBorder="1"/>
    <xf numFmtId="0" fontId="13" fillId="0" borderId="0" xfId="105" applyFont="1" applyFill="1" applyBorder="1"/>
    <xf numFmtId="0" fontId="18" fillId="0" borderId="0" xfId="105" applyFont="1" applyFill="1" applyBorder="1" applyAlignment="1">
      <alignment horizontal="center"/>
    </xf>
    <xf numFmtId="14" fontId="13" fillId="0" borderId="0" xfId="105" applyNumberFormat="1" applyFont="1" applyFill="1" applyBorder="1" applyAlignment="1">
      <alignment horizontal="center" vertical="center"/>
    </xf>
    <xf numFmtId="0" fontId="48" fillId="0" borderId="0" xfId="105" applyFont="1" applyFill="1" applyAlignment="1">
      <alignment horizontal="center"/>
    </xf>
    <xf numFmtId="0" fontId="13" fillId="0" borderId="0" xfId="106" applyFont="1" applyFill="1" applyAlignment="1">
      <alignment horizontal="center"/>
    </xf>
    <xf numFmtId="0" fontId="18" fillId="0" borderId="0" xfId="0" applyFont="1" applyAlignment="1"/>
    <xf numFmtId="0" fontId="19" fillId="0" borderId="0" xfId="0" applyFont="1" applyBorder="1" applyAlignment="1">
      <alignment horizontal="left"/>
    </xf>
    <xf numFmtId="0" fontId="70" fillId="0" borderId="43" xfId="0" applyFont="1" applyBorder="1" applyAlignment="1">
      <alignment horizontal="center" vertical="center"/>
    </xf>
    <xf numFmtId="0" fontId="70" fillId="0" borderId="26" xfId="0" applyFont="1" applyBorder="1" applyAlignment="1">
      <alignment horizontal="center" vertical="center"/>
    </xf>
    <xf numFmtId="0" fontId="70" fillId="0" borderId="27" xfId="0" applyFont="1" applyBorder="1" applyAlignment="1">
      <alignment horizontal="center" vertical="center"/>
    </xf>
    <xf numFmtId="0" fontId="70" fillId="0" borderId="48" xfId="0" applyFont="1" applyBorder="1" applyAlignment="1">
      <alignment horizontal="center"/>
    </xf>
    <xf numFmtId="0" fontId="70" fillId="0" borderId="49" xfId="0" applyFont="1" applyBorder="1" applyAlignment="1">
      <alignment horizontal="center"/>
    </xf>
    <xf numFmtId="0" fontId="70" fillId="0" borderId="50" xfId="0" applyFont="1" applyBorder="1" applyAlignment="1">
      <alignment horizontal="center"/>
    </xf>
    <xf numFmtId="0" fontId="70" fillId="0" borderId="8" xfId="0" applyFont="1" applyBorder="1" applyAlignment="1">
      <alignment horizontal="center" vertical="center"/>
    </xf>
    <xf numFmtId="0" fontId="70" fillId="0" borderId="9" xfId="0" applyFont="1" applyBorder="1" applyAlignment="1">
      <alignment horizontal="center" vertical="center"/>
    </xf>
    <xf numFmtId="0" fontId="70" fillId="0" borderId="11" xfId="0" applyFont="1" applyBorder="1" applyAlignment="1">
      <alignment horizontal="center" vertical="center"/>
    </xf>
    <xf numFmtId="0" fontId="70" fillId="0" borderId="51" xfId="0" applyFont="1" applyBorder="1" applyAlignment="1">
      <alignment horizontal="center"/>
    </xf>
    <xf numFmtId="0" fontId="58" fillId="0" borderId="8" xfId="0" applyNumberFormat="1" applyFont="1" applyFill="1" applyBorder="1" applyAlignment="1" applyProtection="1">
      <alignment horizontal="center" vertical="center" wrapText="1" readingOrder="1"/>
    </xf>
    <xf numFmtId="0" fontId="58" fillId="0" borderId="8" xfId="0" applyNumberFormat="1" applyFont="1" applyFill="1" applyBorder="1" applyAlignment="1" applyProtection="1">
      <alignment horizontal="left" vertical="center" wrapText="1" readingOrder="1"/>
    </xf>
    <xf numFmtId="0" fontId="58" fillId="0" borderId="51" xfId="0" applyFont="1" applyBorder="1" applyAlignment="1">
      <alignment horizontal="center" vertical="top"/>
    </xf>
    <xf numFmtId="0" fontId="19" fillId="0" borderId="0" xfId="0" applyFont="1" applyBorder="1" applyAlignment="1">
      <alignment horizontal="center"/>
    </xf>
    <xf numFmtId="0" fontId="13" fillId="0" borderId="0" xfId="0" applyFont="1" applyBorder="1"/>
    <xf numFmtId="0" fontId="13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3" fillId="64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8" fillId="0" borderId="0" xfId="0" applyFont="1" applyBorder="1"/>
    <xf numFmtId="14" fontId="13" fillId="0" borderId="0" xfId="0" applyNumberFormat="1" applyFont="1" applyBorder="1" applyAlignment="1">
      <alignment horizontal="center" vertical="center"/>
    </xf>
    <xf numFmtId="0" fontId="48" fillId="0" borderId="0" xfId="0" applyFont="1" applyAlignment="1">
      <alignment horizontal="center"/>
    </xf>
    <xf numFmtId="0" fontId="20" fillId="2" borderId="0" xfId="97" applyFont="1" applyFill="1" applyAlignment="1">
      <alignment horizontal="center"/>
    </xf>
    <xf numFmtId="0" fontId="20" fillId="2" borderId="0" xfId="97" applyFont="1" applyFill="1"/>
    <xf numFmtId="0" fontId="20" fillId="2" borderId="0" xfId="97" applyFont="1" applyFill="1" applyAlignment="1"/>
    <xf numFmtId="0" fontId="21" fillId="2" borderId="0" xfId="97" applyFont="1" applyFill="1" applyAlignment="1">
      <alignment horizontal="center"/>
    </xf>
    <xf numFmtId="0" fontId="20" fillId="2" borderId="0" xfId="97" applyFont="1" applyFill="1" applyAlignment="1">
      <alignment horizontal="center"/>
    </xf>
    <xf numFmtId="0" fontId="21" fillId="2" borderId="0" xfId="97" applyFont="1" applyFill="1" applyAlignment="1"/>
    <xf numFmtId="0" fontId="21" fillId="2" borderId="0" xfId="97" applyFont="1" applyFill="1"/>
    <xf numFmtId="0" fontId="21" fillId="2" borderId="0" xfId="97" applyFont="1" applyFill="1" applyAlignment="1">
      <alignment horizontal="center"/>
    </xf>
    <xf numFmtId="0" fontId="64" fillId="2" borderId="0" xfId="97" applyFont="1" applyFill="1" applyAlignment="1">
      <alignment horizontal="center"/>
    </xf>
    <xf numFmtId="0" fontId="64" fillId="2" borderId="0" xfId="97" applyFont="1" applyFill="1" applyAlignment="1">
      <alignment horizontal="center"/>
    </xf>
    <xf numFmtId="0" fontId="69" fillId="2" borderId="0" xfId="97" applyFont="1" applyFill="1" applyAlignment="1">
      <alignment horizontal="center"/>
    </xf>
    <xf numFmtId="0" fontId="19" fillId="2" borderId="0" xfId="97" applyFont="1" applyFill="1" applyBorder="1" applyAlignment="1">
      <alignment horizontal="center"/>
    </xf>
    <xf numFmtId="0" fontId="18" fillId="2" borderId="33" xfId="97" applyFont="1" applyFill="1" applyBorder="1" applyAlignment="1">
      <alignment horizontal="left"/>
    </xf>
    <xf numFmtId="0" fontId="18" fillId="2" borderId="0" xfId="97" applyFont="1" applyFill="1" applyBorder="1" applyAlignment="1">
      <alignment horizontal="left"/>
    </xf>
    <xf numFmtId="0" fontId="20" fillId="2" borderId="0" xfId="97" applyFont="1" applyFill="1" applyBorder="1" applyAlignment="1">
      <alignment horizontal="center"/>
    </xf>
    <xf numFmtId="0" fontId="20" fillId="2" borderId="31" xfId="97" applyFont="1" applyFill="1" applyBorder="1" applyAlignment="1">
      <alignment horizontal="center"/>
    </xf>
    <xf numFmtId="0" fontId="20" fillId="2" borderId="1" xfId="97" applyFont="1" applyFill="1" applyBorder="1"/>
    <xf numFmtId="0" fontId="20" fillId="2" borderId="1" xfId="97" applyFont="1" applyFill="1" applyBorder="1" applyAlignment="1">
      <alignment horizontal="center"/>
    </xf>
    <xf numFmtId="0" fontId="20" fillId="2" borderId="1" xfId="97" applyFont="1" applyFill="1" applyBorder="1" applyAlignment="1"/>
    <xf numFmtId="0" fontId="20" fillId="2" borderId="1" xfId="97" applyFont="1" applyFill="1" applyBorder="1" applyAlignment="1">
      <alignment horizontal="right"/>
    </xf>
    <xf numFmtId="0" fontId="21" fillId="2" borderId="34" xfId="97" applyFont="1" applyFill="1" applyBorder="1" applyAlignment="1">
      <alignment horizontal="center" vertical="center"/>
    </xf>
    <xf numFmtId="0" fontId="21" fillId="2" borderId="24" xfId="97" applyFont="1" applyFill="1" applyBorder="1" applyAlignment="1">
      <alignment horizontal="center" vertical="center"/>
    </xf>
    <xf numFmtId="0" fontId="21" fillId="2" borderId="24" xfId="97" applyFont="1" applyFill="1" applyBorder="1" applyAlignment="1">
      <alignment horizontal="center"/>
    </xf>
    <xf numFmtId="0" fontId="21" fillId="2" borderId="35" xfId="97" applyFont="1" applyFill="1" applyBorder="1" applyAlignment="1">
      <alignment horizontal="center"/>
    </xf>
    <xf numFmtId="0" fontId="21" fillId="2" borderId="36" xfId="97" applyFont="1" applyFill="1" applyBorder="1" applyAlignment="1">
      <alignment horizontal="center" vertical="center"/>
    </xf>
    <xf numFmtId="0" fontId="21" fillId="2" borderId="25" xfId="97" applyFont="1" applyFill="1" applyBorder="1" applyAlignment="1">
      <alignment horizontal="center" vertical="center"/>
    </xf>
    <xf numFmtId="0" fontId="21" fillId="2" borderId="37" xfId="97" applyFont="1" applyFill="1" applyBorder="1" applyAlignment="1">
      <alignment horizontal="center" vertical="center"/>
    </xf>
    <xf numFmtId="0" fontId="21" fillId="2" borderId="37" xfId="97" applyFont="1" applyFill="1" applyBorder="1" applyAlignment="1">
      <alignment horizontal="center"/>
    </xf>
    <xf numFmtId="0" fontId="21" fillId="2" borderId="25" xfId="97" applyFont="1" applyFill="1" applyBorder="1" applyAlignment="1">
      <alignment horizontal="center"/>
    </xf>
    <xf numFmtId="0" fontId="21" fillId="2" borderId="38" xfId="97" applyFont="1" applyFill="1" applyBorder="1" applyAlignment="1">
      <alignment horizontal="center"/>
    </xf>
    <xf numFmtId="0" fontId="58" fillId="2" borderId="24" xfId="97" applyFont="1" applyFill="1" applyBorder="1" applyAlignment="1">
      <alignment horizontal="center" vertical="center"/>
    </xf>
    <xf numFmtId="0" fontId="20" fillId="2" borderId="24" xfId="97" applyFont="1" applyFill="1" applyBorder="1" applyAlignment="1">
      <alignment horizontal="center" vertical="center"/>
    </xf>
    <xf numFmtId="0" fontId="59" fillId="2" borderId="24" xfId="97" applyNumberFormat="1" applyFont="1" applyFill="1" applyBorder="1" applyAlignment="1" applyProtection="1">
      <alignment horizontal="center" vertical="center" wrapText="1"/>
    </xf>
    <xf numFmtId="0" fontId="59" fillId="2" borderId="24" xfId="97" applyNumberFormat="1" applyFont="1" applyFill="1" applyBorder="1" applyAlignment="1" applyProtection="1">
      <alignment horizontal="center" vertical="center" wrapText="1"/>
    </xf>
    <xf numFmtId="0" fontId="20" fillId="2" borderId="24" xfId="97" applyFont="1" applyFill="1" applyBorder="1" applyAlignment="1">
      <alignment horizontal="center" vertical="center" wrapText="1"/>
    </xf>
    <xf numFmtId="0" fontId="20" fillId="2" borderId="0" xfId="97" applyFont="1" applyFill="1" applyAlignment="1">
      <alignment wrapText="1"/>
    </xf>
    <xf numFmtId="0" fontId="13" fillId="2" borderId="0" xfId="97" applyFont="1" applyFill="1" applyBorder="1" applyAlignment="1">
      <alignment horizontal="center"/>
    </xf>
    <xf numFmtId="0" fontId="13" fillId="2" borderId="0" xfId="97" applyFont="1" applyFill="1" applyBorder="1"/>
    <xf numFmtId="0" fontId="20" fillId="2" borderId="0" xfId="97" applyFont="1" applyFill="1" applyBorder="1" applyAlignment="1"/>
    <xf numFmtId="0" fontId="21" fillId="2" borderId="0" xfId="97" applyFont="1" applyFill="1" applyBorder="1" applyAlignment="1">
      <alignment horizontal="center" vertical="center"/>
    </xf>
    <xf numFmtId="0" fontId="21" fillId="2" borderId="0" xfId="97" applyFont="1" applyFill="1" applyBorder="1" applyAlignment="1">
      <alignment horizontal="center" vertical="center"/>
    </xf>
    <xf numFmtId="0" fontId="20" fillId="2" borderId="0" xfId="97" applyFont="1" applyFill="1" applyBorder="1" applyAlignment="1">
      <alignment horizontal="center" vertical="center"/>
    </xf>
    <xf numFmtId="0" fontId="20" fillId="2" borderId="0" xfId="97" applyFont="1" applyFill="1" applyBorder="1" applyAlignment="1">
      <alignment horizontal="left" vertical="center"/>
    </xf>
    <xf numFmtId="14" fontId="20" fillId="2" borderId="0" xfId="97" applyNumberFormat="1" applyFont="1" applyFill="1" applyBorder="1" applyAlignment="1">
      <alignment horizontal="center" vertical="center"/>
    </xf>
    <xf numFmtId="0" fontId="21" fillId="2" borderId="0" xfId="97" applyFont="1" applyFill="1" applyBorder="1"/>
    <xf numFmtId="0" fontId="21" fillId="2" borderId="0" xfId="97" applyFont="1" applyFill="1" applyBorder="1" applyAlignment="1"/>
    <xf numFmtId="0" fontId="20" fillId="2" borderId="0" xfId="97" applyFont="1" applyFill="1" applyBorder="1"/>
    <xf numFmtId="0" fontId="13" fillId="2" borderId="0" xfId="97" applyFont="1" applyFill="1"/>
    <xf numFmtId="0" fontId="48" fillId="2" borderId="0" xfId="97" applyFont="1" applyFill="1" applyAlignment="1">
      <alignment horizontal="center"/>
    </xf>
    <xf numFmtId="0" fontId="13" fillId="2" borderId="0" xfId="97" applyFont="1" applyFill="1" applyAlignment="1"/>
    <xf numFmtId="0" fontId="13" fillId="2" borderId="0" xfId="97" applyFont="1" applyFill="1" applyAlignment="1">
      <alignment horizontal="center"/>
    </xf>
    <xf numFmtId="0" fontId="18" fillId="2" borderId="0" xfId="97" applyFont="1" applyFill="1"/>
    <xf numFmtId="0" fontId="49" fillId="2" borderId="0" xfId="97" applyFont="1" applyFill="1"/>
    <xf numFmtId="0" fontId="49" fillId="2" borderId="24" xfId="2" applyFont="1" applyFill="1" applyBorder="1" applyAlignment="1">
      <alignment horizontal="center" vertical="center"/>
    </xf>
    <xf numFmtId="49" fontId="49" fillId="2" borderId="24" xfId="5" applyNumberFormat="1" applyFont="1" applyFill="1" applyBorder="1"/>
    <xf numFmtId="0" fontId="49" fillId="2" borderId="0" xfId="5" applyFont="1" applyFill="1"/>
    <xf numFmtId="0" fontId="49" fillId="2" borderId="0" xfId="5" applyFont="1" applyFill="1" applyAlignment="1"/>
    <xf numFmtId="0" fontId="49" fillId="2" borderId="0" xfId="5" applyFont="1" applyFill="1" applyAlignment="1">
      <alignment horizontal="center"/>
    </xf>
    <xf numFmtId="0" fontId="66" fillId="2" borderId="0" xfId="5" applyFont="1" applyFill="1" applyAlignment="1">
      <alignment horizontal="center"/>
    </xf>
    <xf numFmtId="0" fontId="49" fillId="2" borderId="0" xfId="5" applyFont="1" applyFill="1" applyAlignment="1">
      <alignment horizontal="center"/>
    </xf>
    <xf numFmtId="0" fontId="66" fillId="2" borderId="0" xfId="5" applyFont="1" applyFill="1" applyAlignment="1"/>
    <xf numFmtId="0" fontId="66" fillId="2" borderId="0" xfId="5" applyFont="1" applyFill="1"/>
    <xf numFmtId="0" fontId="66" fillId="2" borderId="0" xfId="5" applyFont="1" applyFill="1" applyAlignment="1">
      <alignment horizontal="center"/>
    </xf>
    <xf numFmtId="0" fontId="72" fillId="2" borderId="0" xfId="5" applyFont="1" applyFill="1" applyAlignment="1">
      <alignment horizontal="center"/>
    </xf>
    <xf numFmtId="0" fontId="72" fillId="2" borderId="0" xfId="5" applyFont="1" applyFill="1" applyAlignment="1">
      <alignment horizontal="center"/>
    </xf>
    <xf numFmtId="0" fontId="72" fillId="2" borderId="0" xfId="5" applyFont="1" applyFill="1" applyBorder="1" applyAlignment="1">
      <alignment horizontal="center"/>
    </xf>
    <xf numFmtId="0" fontId="66" fillId="2" borderId="33" xfId="5" applyFont="1" applyFill="1" applyBorder="1" applyAlignment="1">
      <alignment horizontal="left"/>
    </xf>
    <xf numFmtId="0" fontId="66" fillId="2" borderId="0" xfId="5" applyFont="1" applyFill="1" applyBorder="1" applyAlignment="1">
      <alignment horizontal="left"/>
    </xf>
    <xf numFmtId="0" fontId="49" fillId="2" borderId="31" xfId="5" applyFont="1" applyFill="1" applyBorder="1" applyAlignment="1">
      <alignment horizontal="center"/>
    </xf>
    <xf numFmtId="0" fontId="49" fillId="2" borderId="1" xfId="5" applyFont="1" applyFill="1" applyBorder="1"/>
    <xf numFmtId="0" fontId="49" fillId="2" borderId="1" xfId="5" applyFont="1" applyFill="1" applyBorder="1" applyAlignment="1">
      <alignment horizontal="center"/>
    </xf>
    <xf numFmtId="0" fontId="49" fillId="2" borderId="1" xfId="5" applyFont="1" applyFill="1" applyBorder="1" applyAlignment="1"/>
    <xf numFmtId="0" fontId="49" fillId="2" borderId="1" xfId="5" applyFont="1" applyFill="1" applyBorder="1" applyAlignment="1">
      <alignment horizontal="right"/>
    </xf>
    <xf numFmtId="0" fontId="66" fillId="2" borderId="24" xfId="5" applyFont="1" applyFill="1" applyBorder="1" applyAlignment="1">
      <alignment horizontal="center" vertical="center"/>
    </xf>
    <xf numFmtId="0" fontId="66" fillId="2" borderId="44" xfId="5" applyFont="1" applyFill="1" applyBorder="1" applyAlignment="1">
      <alignment horizontal="center" vertical="center"/>
    </xf>
    <xf numFmtId="0" fontId="66" fillId="2" borderId="24" xfId="5" applyFont="1" applyFill="1" applyBorder="1" applyAlignment="1">
      <alignment horizontal="center"/>
    </xf>
    <xf numFmtId="0" fontId="66" fillId="2" borderId="9" xfId="5" applyFont="1" applyFill="1" applyBorder="1" applyAlignment="1">
      <alignment horizontal="center" vertical="center"/>
    </xf>
    <xf numFmtId="0" fontId="66" fillId="2" borderId="24" xfId="5" applyFont="1" applyFill="1" applyBorder="1" applyAlignment="1">
      <alignment horizontal="center"/>
    </xf>
    <xf numFmtId="0" fontId="49" fillId="2" borderId="24" xfId="5" applyFont="1" applyFill="1" applyBorder="1" applyAlignment="1">
      <alignment horizontal="center" vertical="center"/>
    </xf>
    <xf numFmtId="0" fontId="49" fillId="2" borderId="24" xfId="5" applyFont="1" applyFill="1" applyBorder="1"/>
    <xf numFmtId="0" fontId="49" fillId="2" borderId="45" xfId="5" applyNumberFormat="1" applyFont="1" applyFill="1" applyBorder="1" applyAlignment="1" applyProtection="1">
      <alignment vertical="center" wrapText="1" readingOrder="1"/>
    </xf>
    <xf numFmtId="0" fontId="49" fillId="2" borderId="0" xfId="5" applyFont="1" applyFill="1" applyBorder="1" applyAlignment="1">
      <alignment horizontal="center"/>
    </xf>
    <xf numFmtId="0" fontId="72" fillId="2" borderId="46" xfId="5" applyFont="1" applyFill="1" applyBorder="1" applyAlignment="1">
      <alignment horizontal="center"/>
    </xf>
    <xf numFmtId="0" fontId="49" fillId="2" borderId="0" xfId="5" applyFont="1" applyFill="1" applyBorder="1"/>
    <xf numFmtId="0" fontId="13" fillId="2" borderId="0" xfId="0" applyFont="1" applyFill="1" applyAlignment="1"/>
    <xf numFmtId="0" fontId="13" fillId="2" borderId="0" xfId="0" applyFont="1" applyFill="1" applyAlignment="1">
      <alignment horizontal="center"/>
    </xf>
    <xf numFmtId="0" fontId="18" fillId="2" borderId="0" xfId="0" applyFont="1" applyFill="1" applyAlignment="1"/>
    <xf numFmtId="0" fontId="19" fillId="2" borderId="0" xfId="0" applyFont="1" applyFill="1" applyAlignment="1">
      <alignment horizontal="center"/>
    </xf>
    <xf numFmtId="0" fontId="18" fillId="2" borderId="10" xfId="0" applyFont="1" applyFill="1" applyBorder="1" applyAlignment="1">
      <alignment horizontal="center" vertical="center"/>
    </xf>
    <xf numFmtId="0" fontId="73" fillId="2" borderId="0" xfId="0" applyNumberFormat="1" applyFont="1" applyFill="1" applyBorder="1" applyAlignment="1" applyProtection="1">
      <alignment vertical="top"/>
    </xf>
    <xf numFmtId="0" fontId="13" fillId="2" borderId="0" xfId="0" applyFont="1" applyFill="1" applyBorder="1" applyAlignment="1">
      <alignment horizontal="left" vertical="center"/>
    </xf>
    <xf numFmtId="0" fontId="18" fillId="2" borderId="0" xfId="0" applyFont="1" applyFill="1" applyBorder="1"/>
    <xf numFmtId="14" fontId="13" fillId="2" borderId="0" xfId="0" applyNumberFormat="1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13" fillId="2" borderId="31" xfId="0" applyFont="1" applyFill="1" applyBorder="1" applyAlignment="1">
      <alignment horizontal="center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/>
    </xf>
    <xf numFmtId="0" fontId="13" fillId="2" borderId="1" xfId="0" applyFont="1" applyFill="1" applyBorder="1" applyAlignment="1"/>
    <xf numFmtId="0" fontId="13" fillId="2" borderId="1" xfId="0" applyFont="1" applyFill="1" applyBorder="1" applyAlignment="1">
      <alignment horizontal="right"/>
    </xf>
    <xf numFmtId="0" fontId="18" fillId="2" borderId="51" xfId="0" applyFont="1" applyFill="1" applyBorder="1" applyAlignment="1">
      <alignment horizontal="center" vertical="center"/>
    </xf>
    <xf numFmtId="0" fontId="18" fillId="2" borderId="61" xfId="0" applyFont="1" applyFill="1" applyBorder="1" applyAlignment="1">
      <alignment horizontal="center" vertical="center"/>
    </xf>
    <xf numFmtId="0" fontId="18" fillId="2" borderId="51" xfId="0" applyFont="1" applyFill="1" applyBorder="1" applyAlignment="1">
      <alignment horizontal="center"/>
    </xf>
    <xf numFmtId="0" fontId="18" fillId="2" borderId="54" xfId="0" applyFont="1" applyFill="1" applyBorder="1" applyAlignment="1">
      <alignment horizontal="center" vertical="center"/>
    </xf>
    <xf numFmtId="0" fontId="18" fillId="2" borderId="51" xfId="0" applyFont="1" applyFill="1" applyBorder="1" applyAlignment="1">
      <alignment horizontal="center"/>
    </xf>
    <xf numFmtId="0" fontId="13" fillId="2" borderId="51" xfId="0" applyFont="1" applyFill="1" applyBorder="1" applyAlignment="1">
      <alignment horizontal="center" vertical="center"/>
    </xf>
    <xf numFmtId="49" fontId="13" fillId="2" borderId="51" xfId="0" applyNumberFormat="1" applyFont="1" applyFill="1" applyBorder="1"/>
    <xf numFmtId="0" fontId="13" fillId="2" borderId="51" xfId="0" applyFont="1" applyFill="1" applyBorder="1"/>
    <xf numFmtId="0" fontId="13" fillId="2" borderId="57" xfId="0" applyNumberFormat="1" applyFont="1" applyFill="1" applyBorder="1" applyAlignment="1" applyProtection="1">
      <alignment vertical="center" wrapText="1" readingOrder="1"/>
    </xf>
    <xf numFmtId="0" fontId="13" fillId="2" borderId="51" xfId="2" applyFont="1" applyFill="1" applyBorder="1" applyAlignment="1">
      <alignment horizontal="center" vertical="center"/>
    </xf>
    <xf numFmtId="0" fontId="13" fillId="2" borderId="51" xfId="2" applyFont="1" applyFill="1" applyBorder="1" applyAlignment="1">
      <alignment horizontal="center"/>
    </xf>
    <xf numFmtId="0" fontId="13" fillId="2" borderId="51" xfId="0" applyFont="1" applyFill="1" applyBorder="1" applyAlignment="1">
      <alignment horizontal="center"/>
    </xf>
    <xf numFmtId="0" fontId="13" fillId="2" borderId="0" xfId="0" applyFont="1" applyFill="1" applyAlignment="1">
      <alignment wrapText="1"/>
    </xf>
    <xf numFmtId="0" fontId="20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69" fillId="0" borderId="0" xfId="0" applyFont="1" applyAlignment="1">
      <alignment horizontal="center"/>
    </xf>
    <xf numFmtId="0" fontId="18" fillId="0" borderId="33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8" fillId="0" borderId="51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/>
    </xf>
    <xf numFmtId="0" fontId="18" fillId="0" borderId="10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/>
    </xf>
    <xf numFmtId="0" fontId="21" fillId="0" borderId="10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 vertical="center"/>
    </xf>
    <xf numFmtId="0" fontId="13" fillId="0" borderId="52" xfId="0" applyNumberFormat="1" applyFont="1" applyFill="1" applyBorder="1" applyAlignment="1" applyProtection="1">
      <alignment horizontal="center" vertical="center" wrapText="1" readingOrder="1"/>
    </xf>
    <xf numFmtId="0" fontId="13" fillId="0" borderId="60" xfId="0" applyNumberFormat="1" applyFont="1" applyFill="1" applyBorder="1" applyAlignment="1" applyProtection="1">
      <alignment vertical="center" wrapText="1" readingOrder="1"/>
    </xf>
    <xf numFmtId="0" fontId="13" fillId="0" borderId="57" xfId="0" applyNumberFormat="1" applyFont="1" applyFill="1" applyBorder="1" applyAlignment="1" applyProtection="1">
      <alignment horizontal="left" vertical="center" wrapText="1" readingOrder="1"/>
    </xf>
    <xf numFmtId="0" fontId="13" fillId="0" borderId="52" xfId="0" applyNumberFormat="1" applyFont="1" applyFill="1" applyBorder="1" applyAlignment="1" applyProtection="1">
      <alignment vertical="center" wrapText="1" readingOrder="1"/>
    </xf>
    <xf numFmtId="49" fontId="13" fillId="0" borderId="51" xfId="0" applyNumberFormat="1" applyFont="1" applyBorder="1"/>
    <xf numFmtId="0" fontId="59" fillId="0" borderId="57" xfId="0" applyNumberFormat="1" applyFont="1" applyFill="1" applyBorder="1" applyAlignment="1" applyProtection="1">
      <alignment horizontal="center" vertical="center" wrapText="1" readingOrder="1"/>
    </xf>
    <xf numFmtId="0" fontId="20" fillId="0" borderId="51" xfId="2" applyFont="1" applyBorder="1" applyAlignment="1">
      <alignment horizontal="center" vertical="center" readingOrder="1"/>
    </xf>
    <xf numFmtId="0" fontId="20" fillId="0" borderId="51" xfId="2" applyFont="1" applyBorder="1" applyAlignment="1">
      <alignment horizontal="center" vertical="center"/>
    </xf>
    <xf numFmtId="0" fontId="21" fillId="0" borderId="51" xfId="0" applyFont="1" applyBorder="1"/>
    <xf numFmtId="0" fontId="13" fillId="0" borderId="51" xfId="0" applyFont="1" applyBorder="1" applyAlignment="1">
      <alignment horizontal="center" vertical="top"/>
    </xf>
    <xf numFmtId="0" fontId="13" fillId="0" borderId="51" xfId="0" applyFont="1" applyBorder="1" applyAlignment="1">
      <alignment horizontal="center"/>
    </xf>
    <xf numFmtId="0" fontId="58" fillId="0" borderId="0" xfId="0" applyFont="1" applyBorder="1" applyAlignment="1">
      <alignment horizontal="center" vertical="top"/>
    </xf>
    <xf numFmtId="0" fontId="18" fillId="0" borderId="0" xfId="0" applyFont="1" applyAlignment="1">
      <alignment horizontal="left"/>
    </xf>
    <xf numFmtId="0" fontId="50" fillId="2" borderId="0" xfId="4" applyFont="1" applyFill="1"/>
    <xf numFmtId="0" fontId="51" fillId="2" borderId="0" xfId="4" applyFont="1" applyFill="1" applyAlignment="1">
      <alignment horizontal="center"/>
    </xf>
    <xf numFmtId="0" fontId="50" fillId="2" borderId="0" xfId="4" applyFont="1" applyFill="1" applyAlignment="1">
      <alignment horizontal="center"/>
    </xf>
    <xf numFmtId="0" fontId="52" fillId="2" borderId="0" xfId="97" applyFont="1" applyFill="1"/>
    <xf numFmtId="0" fontId="54" fillId="2" borderId="0" xfId="4" applyFont="1" applyFill="1" applyAlignment="1">
      <alignment horizontal="center"/>
    </xf>
    <xf numFmtId="0" fontId="54" fillId="2" borderId="0" xfId="4" applyFont="1" applyFill="1" applyAlignment="1">
      <alignment horizontal="center"/>
    </xf>
    <xf numFmtId="0" fontId="55" fillId="2" borderId="0" xfId="4" applyFont="1" applyFill="1" applyAlignment="1">
      <alignment horizontal="center"/>
    </xf>
    <xf numFmtId="0" fontId="51" fillId="2" borderId="0" xfId="4" applyFont="1" applyFill="1" applyBorder="1" applyAlignment="1">
      <alignment horizontal="left"/>
    </xf>
    <xf numFmtId="0" fontId="51" fillId="2" borderId="0" xfId="4" applyFont="1" applyFill="1" applyBorder="1" applyAlignment="1">
      <alignment horizontal="center"/>
    </xf>
    <xf numFmtId="0" fontId="55" fillId="2" borderId="44" xfId="4" applyFont="1" applyFill="1" applyBorder="1" applyAlignment="1">
      <alignment horizontal="center" vertical="center"/>
    </xf>
    <xf numFmtId="0" fontId="55" fillId="2" borderId="47" xfId="4" applyFont="1" applyFill="1" applyBorder="1" applyAlignment="1">
      <alignment horizontal="center" vertical="center"/>
    </xf>
    <xf numFmtId="0" fontId="55" fillId="2" borderId="48" xfId="4" applyFont="1" applyFill="1" applyBorder="1" applyAlignment="1">
      <alignment horizontal="center"/>
    </xf>
    <xf numFmtId="0" fontId="55" fillId="2" borderId="49" xfId="4" applyFont="1" applyFill="1" applyBorder="1" applyAlignment="1">
      <alignment horizontal="center"/>
    </xf>
    <xf numFmtId="0" fontId="55" fillId="2" borderId="50" xfId="4" applyFont="1" applyFill="1" applyBorder="1" applyAlignment="1">
      <alignment horizontal="center"/>
    </xf>
    <xf numFmtId="0" fontId="55" fillId="2" borderId="10" xfId="97" applyFont="1" applyFill="1" applyBorder="1" applyAlignment="1">
      <alignment horizontal="center" vertical="center"/>
    </xf>
    <xf numFmtId="0" fontId="55" fillId="2" borderId="9" xfId="4" applyFont="1" applyFill="1" applyBorder="1" applyAlignment="1">
      <alignment horizontal="center" vertical="center"/>
    </xf>
    <xf numFmtId="0" fontId="55" fillId="2" borderId="11" xfId="4" applyFont="1" applyFill="1" applyBorder="1" applyAlignment="1">
      <alignment horizontal="center" vertical="center"/>
    </xf>
    <xf numFmtId="0" fontId="55" fillId="2" borderId="51" xfId="4" applyFont="1" applyFill="1" applyBorder="1" applyAlignment="1">
      <alignment horizontal="center"/>
    </xf>
    <xf numFmtId="0" fontId="56" fillId="2" borderId="0" xfId="97" applyFont="1" applyFill="1" applyAlignment="1">
      <alignment vertical="center"/>
    </xf>
    <xf numFmtId="0" fontId="53" fillId="2" borderId="0" xfId="99" applyFont="1" applyFill="1"/>
    <xf numFmtId="0" fontId="54" fillId="2" borderId="51" xfId="4" applyNumberFormat="1" applyFont="1" applyFill="1" applyBorder="1" applyAlignment="1" applyProtection="1">
      <alignment vertical="center" wrapText="1" readingOrder="1"/>
    </xf>
    <xf numFmtId="0" fontId="54" fillId="2" borderId="11" xfId="4" applyFont="1" applyFill="1" applyBorder="1" applyAlignment="1">
      <alignment horizontal="center" vertical="center"/>
    </xf>
    <xf numFmtId="0" fontId="54" fillId="2" borderId="0" xfId="4" applyFont="1" applyFill="1" applyBorder="1" applyAlignment="1">
      <alignment horizontal="center"/>
    </xf>
    <xf numFmtId="0" fontId="51" fillId="2" borderId="0" xfId="4" applyFont="1" applyFill="1" applyBorder="1" applyAlignment="1">
      <alignment horizontal="center"/>
    </xf>
    <xf numFmtId="0" fontId="54" fillId="2" borderId="0" xfId="4" applyFont="1" applyFill="1" applyBorder="1" applyAlignment="1">
      <alignment horizontal="center" vertical="top"/>
    </xf>
    <xf numFmtId="0" fontId="54" fillId="2" borderId="0" xfId="4" applyFont="1" applyFill="1"/>
    <xf numFmtId="0" fontId="51" fillId="2" borderId="0" xfId="4" applyFont="1" applyFill="1" applyAlignment="1"/>
    <xf numFmtId="0" fontId="54" fillId="2" borderId="0" xfId="4" applyFont="1" applyFill="1" applyBorder="1" applyAlignment="1">
      <alignment horizontal="center" vertical="center"/>
    </xf>
    <xf numFmtId="0" fontId="54" fillId="2" borderId="0" xfId="4" applyFont="1" applyFill="1" applyBorder="1" applyAlignment="1">
      <alignment horizontal="left" vertical="center"/>
    </xf>
    <xf numFmtId="0" fontId="55" fillId="2" borderId="0" xfId="4" applyFont="1" applyFill="1" applyBorder="1" applyAlignment="1">
      <alignment horizontal="center"/>
    </xf>
    <xf numFmtId="0" fontId="53" fillId="2" borderId="0" xfId="97" applyFont="1" applyFill="1" applyAlignment="1">
      <alignment horizontal="center"/>
    </xf>
    <xf numFmtId="0" fontId="2" fillId="2" borderId="0" xfId="97" applyFill="1" applyAlignment="1">
      <alignment horizontal="center"/>
    </xf>
    <xf numFmtId="0" fontId="13" fillId="2" borderId="0" xfId="52" applyFont="1" applyFill="1" applyAlignment="1" applyProtection="1">
      <alignment horizontal="center"/>
    </xf>
    <xf numFmtId="0" fontId="13" fillId="2" borderId="0" xfId="52" applyFont="1" applyFill="1" applyAlignment="1" applyProtection="1">
      <alignment horizontal="center"/>
    </xf>
    <xf numFmtId="0" fontId="18" fillId="2" borderId="0" xfId="52" applyFont="1" applyFill="1" applyAlignment="1" applyProtection="1">
      <alignment horizontal="center" vertical="center"/>
    </xf>
    <xf numFmtId="0" fontId="18" fillId="2" borderId="0" xfId="52" applyFont="1" applyFill="1" applyAlignment="1" applyProtection="1">
      <alignment horizontal="center"/>
    </xf>
    <xf numFmtId="0" fontId="44" fillId="2" borderId="0" xfId="0" applyFont="1" applyFill="1" applyAlignment="1">
      <alignment vertical="center"/>
    </xf>
    <xf numFmtId="0" fontId="74" fillId="2" borderId="0" xfId="52" applyFont="1" applyFill="1" applyAlignment="1" applyProtection="1"/>
    <xf numFmtId="0" fontId="19" fillId="2" borderId="0" xfId="52" applyFont="1" applyFill="1" applyAlignment="1" applyProtection="1">
      <alignment horizontal="center"/>
    </xf>
    <xf numFmtId="0" fontId="19" fillId="2" borderId="0" xfId="52" applyFont="1" applyFill="1" applyBorder="1" applyAlignment="1" applyProtection="1">
      <alignment horizontal="center"/>
    </xf>
    <xf numFmtId="0" fontId="19" fillId="2" borderId="1" xfId="52" applyFont="1" applyFill="1" applyBorder="1" applyAlignment="1" applyProtection="1">
      <alignment horizontal="center"/>
    </xf>
    <xf numFmtId="0" fontId="18" fillId="2" borderId="43" xfId="52" applyFont="1" applyFill="1" applyBorder="1" applyAlignment="1" applyProtection="1">
      <alignment horizontal="center" vertical="center"/>
    </xf>
    <xf numFmtId="0" fontId="18" fillId="2" borderId="26" xfId="52" applyFont="1" applyFill="1" applyBorder="1" applyAlignment="1" applyProtection="1">
      <alignment horizontal="center" vertical="center"/>
    </xf>
    <xf numFmtId="0" fontId="18" fillId="2" borderId="27" xfId="52" applyFont="1" applyFill="1" applyBorder="1" applyAlignment="1" applyProtection="1">
      <alignment horizontal="center" vertical="center"/>
    </xf>
    <xf numFmtId="0" fontId="18" fillId="2" borderId="27" xfId="52" applyFont="1" applyFill="1" applyBorder="1" applyAlignment="1" applyProtection="1">
      <alignment horizontal="center" vertical="center" wrapText="1"/>
    </xf>
    <xf numFmtId="0" fontId="21" fillId="2" borderId="53" xfId="52" applyFont="1" applyFill="1" applyBorder="1" applyAlignment="1" applyProtection="1">
      <alignment horizontal="center" vertical="center"/>
    </xf>
    <xf numFmtId="0" fontId="21" fillId="2" borderId="49" xfId="52" applyFont="1" applyFill="1" applyBorder="1" applyAlignment="1" applyProtection="1">
      <alignment horizontal="center" vertical="center"/>
    </xf>
    <xf numFmtId="0" fontId="21" fillId="2" borderId="50" xfId="52" applyFont="1" applyFill="1" applyBorder="1" applyAlignment="1" applyProtection="1">
      <alignment horizontal="center" vertical="center"/>
    </xf>
    <xf numFmtId="0" fontId="44" fillId="2" borderId="0" xfId="0" applyFont="1" applyFill="1" applyAlignment="1">
      <alignment horizontal="left" vertical="center"/>
    </xf>
    <xf numFmtId="0" fontId="18" fillId="2" borderId="8" xfId="52" applyFont="1" applyFill="1" applyBorder="1" applyAlignment="1" applyProtection="1">
      <alignment horizontal="center" vertical="center"/>
    </xf>
    <xf numFmtId="0" fontId="18" fillId="2" borderId="9" xfId="52" applyFont="1" applyFill="1" applyBorder="1" applyAlignment="1" applyProtection="1">
      <alignment horizontal="center" vertical="center"/>
    </xf>
    <xf numFmtId="0" fontId="18" fillId="2" borderId="11" xfId="52" applyFont="1" applyFill="1" applyBorder="1" applyAlignment="1" applyProtection="1">
      <alignment horizontal="center" vertical="center"/>
    </xf>
    <xf numFmtId="0" fontId="18" fillId="2" borderId="11" xfId="52" applyFont="1" applyFill="1" applyBorder="1" applyAlignment="1" applyProtection="1">
      <alignment horizontal="center" vertical="center" wrapText="1"/>
    </xf>
    <xf numFmtId="0" fontId="18" fillId="2" borderId="51" xfId="52" applyFont="1" applyFill="1" applyBorder="1" applyAlignment="1" applyProtection="1">
      <alignment horizontal="center" vertical="center"/>
    </xf>
    <xf numFmtId="0" fontId="13" fillId="2" borderId="51" xfId="52" applyFont="1" applyFill="1" applyBorder="1" applyAlignment="1" applyProtection="1">
      <alignment horizontal="center" vertical="center"/>
    </xf>
    <xf numFmtId="49" fontId="13" fillId="2" borderId="51" xfId="52" applyNumberFormat="1" applyFont="1" applyFill="1" applyBorder="1" applyAlignment="1" applyProtection="1">
      <alignment horizontal="left" vertical="center"/>
    </xf>
    <xf numFmtId="0" fontId="13" fillId="2" borderId="51" xfId="52" applyFont="1" applyFill="1" applyBorder="1" applyAlignment="1" applyProtection="1">
      <alignment horizontal="left" vertical="center"/>
    </xf>
    <xf numFmtId="49" fontId="13" fillId="2" borderId="51" xfId="52" applyNumberFormat="1" applyFont="1" applyFill="1" applyBorder="1" applyAlignment="1" applyProtection="1">
      <alignment horizontal="center" vertical="center"/>
    </xf>
    <xf numFmtId="0" fontId="13" fillId="2" borderId="8" xfId="52" applyFont="1" applyFill="1" applyBorder="1" applyAlignment="1" applyProtection="1">
      <alignment horizontal="center" vertical="center"/>
    </xf>
    <xf numFmtId="0" fontId="75" fillId="2" borderId="0" xfId="0" applyFont="1" applyFill="1" applyAlignment="1">
      <alignment horizontal="left"/>
    </xf>
    <xf numFmtId="0" fontId="18" fillId="2" borderId="51" xfId="0" applyFont="1" applyFill="1" applyBorder="1" applyAlignment="1">
      <alignment horizontal="center" vertical="center"/>
    </xf>
    <xf numFmtId="0" fontId="13" fillId="2" borderId="51" xfId="52" applyFont="1" applyFill="1" applyBorder="1" applyAlignment="1" applyProtection="1">
      <alignment horizontal="center" vertical="center" wrapText="1"/>
    </xf>
    <xf numFmtId="0" fontId="13" fillId="2" borderId="0" xfId="52" applyFont="1" applyFill="1" applyBorder="1" applyAlignment="1" applyProtection="1">
      <alignment horizontal="center"/>
    </xf>
    <xf numFmtId="0" fontId="13" fillId="2" borderId="0" xfId="52" applyFont="1" applyFill="1" applyBorder="1" applyAlignment="1" applyProtection="1">
      <alignment horizontal="center" vertical="center"/>
    </xf>
    <xf numFmtId="0" fontId="13" fillId="2" borderId="0" xfId="52" applyFont="1" applyFill="1" applyBorder="1" applyAlignment="1" applyProtection="1"/>
    <xf numFmtId="0" fontId="13" fillId="2" borderId="0" xfId="52" applyFont="1" applyFill="1" applyBorder="1" applyAlignment="1" applyProtection="1">
      <alignment horizontal="center" vertical="top"/>
    </xf>
    <xf numFmtId="0" fontId="13" fillId="2" borderId="0" xfId="52" applyFont="1" applyFill="1" applyAlignment="1" applyProtection="1"/>
    <xf numFmtId="0" fontId="13" fillId="2" borderId="0" xfId="52" applyFont="1" applyFill="1" applyAlignment="1" applyProtection="1">
      <alignment horizontal="center" vertical="center"/>
    </xf>
    <xf numFmtId="0" fontId="19" fillId="2" borderId="0" xfId="52" applyFont="1" applyFill="1" applyAlignment="1" applyProtection="1"/>
    <xf numFmtId="0" fontId="18" fillId="2" borderId="0" xfId="52" applyFont="1" applyFill="1" applyAlignment="1" applyProtection="1">
      <alignment horizontal="center"/>
    </xf>
    <xf numFmtId="0" fontId="13" fillId="2" borderId="0" xfId="52" applyFont="1" applyFill="1" applyBorder="1" applyAlignment="1" applyProtection="1">
      <alignment horizontal="left" vertical="center"/>
    </xf>
    <xf numFmtId="0" fontId="18" fillId="2" borderId="0" xfId="52" applyFont="1" applyFill="1" applyBorder="1" applyAlignment="1" applyProtection="1"/>
    <xf numFmtId="0" fontId="20" fillId="2" borderId="0" xfId="110" applyFont="1" applyFill="1" applyAlignment="1">
      <alignment horizontal="center"/>
    </xf>
    <xf numFmtId="0" fontId="20" fillId="2" borderId="0" xfId="110" applyFont="1" applyFill="1"/>
    <xf numFmtId="0" fontId="20" fillId="2" borderId="0" xfId="110" applyFont="1" applyFill="1" applyAlignment="1"/>
    <xf numFmtId="0" fontId="20" fillId="2" borderId="0" xfId="110" applyFont="1" applyFill="1" applyAlignment="1">
      <alignment horizontal="center"/>
    </xf>
    <xf numFmtId="0" fontId="21" fillId="2" borderId="0" xfId="110" applyFont="1" applyFill="1" applyAlignment="1">
      <alignment horizontal="center"/>
    </xf>
    <xf numFmtId="0" fontId="21" fillId="2" borderId="0" xfId="110" applyFont="1" applyFill="1" applyAlignment="1"/>
    <xf numFmtId="0" fontId="21" fillId="2" borderId="0" xfId="110" applyFont="1" applyFill="1"/>
    <xf numFmtId="0" fontId="21" fillId="2" borderId="0" xfId="110" applyFont="1" applyFill="1" applyAlignment="1">
      <alignment horizontal="center"/>
    </xf>
    <xf numFmtId="0" fontId="64" fillId="2" borderId="0" xfId="110" applyFont="1" applyFill="1" applyAlignment="1">
      <alignment horizontal="center"/>
    </xf>
    <xf numFmtId="0" fontId="64" fillId="2" borderId="0" xfId="110" applyFont="1" applyFill="1" applyAlignment="1">
      <alignment horizontal="center"/>
    </xf>
    <xf numFmtId="0" fontId="69" fillId="2" borderId="0" xfId="110" applyFont="1" applyFill="1" applyAlignment="1">
      <alignment horizontal="center"/>
    </xf>
    <xf numFmtId="0" fontId="19" fillId="2" borderId="0" xfId="110" applyFont="1" applyFill="1" applyBorder="1" applyAlignment="1">
      <alignment horizontal="center"/>
    </xf>
    <xf numFmtId="0" fontId="18" fillId="2" borderId="33" xfId="110" applyFont="1" applyFill="1" applyBorder="1" applyAlignment="1">
      <alignment horizontal="left"/>
    </xf>
    <xf numFmtId="0" fontId="18" fillId="2" borderId="0" xfId="110" applyFont="1" applyFill="1" applyBorder="1" applyAlignment="1">
      <alignment horizontal="left"/>
    </xf>
    <xf numFmtId="0" fontId="20" fillId="2" borderId="0" xfId="110" applyFont="1" applyFill="1" applyBorder="1" applyAlignment="1">
      <alignment horizontal="center"/>
    </xf>
    <xf numFmtId="0" fontId="20" fillId="2" borderId="31" xfId="110" applyFont="1" applyFill="1" applyBorder="1" applyAlignment="1">
      <alignment horizontal="center"/>
    </xf>
    <xf numFmtId="0" fontId="20" fillId="2" borderId="1" xfId="110" applyFont="1" applyFill="1" applyBorder="1"/>
    <xf numFmtId="0" fontId="20" fillId="2" borderId="1" xfId="110" applyFont="1" applyFill="1" applyBorder="1" applyAlignment="1">
      <alignment horizontal="center"/>
    </xf>
    <xf numFmtId="0" fontId="20" fillId="2" borderId="1" xfId="110" applyFont="1" applyFill="1" applyBorder="1" applyAlignment="1"/>
    <xf numFmtId="0" fontId="20" fillId="2" borderId="1" xfId="110" applyFont="1" applyFill="1" applyBorder="1" applyAlignment="1">
      <alignment horizontal="right"/>
    </xf>
    <xf numFmtId="0" fontId="18" fillId="2" borderId="56" xfId="110" applyFont="1" applyFill="1" applyBorder="1" applyAlignment="1">
      <alignment horizontal="center" vertical="center"/>
    </xf>
    <xf numFmtId="0" fontId="18" fillId="2" borderId="56" xfId="110" applyFont="1" applyFill="1" applyBorder="1" applyAlignment="1">
      <alignment horizontal="center"/>
    </xf>
    <xf numFmtId="0" fontId="18" fillId="2" borderId="25" xfId="110" applyFont="1" applyFill="1" applyBorder="1" applyAlignment="1">
      <alignment horizontal="center" vertical="center"/>
    </xf>
    <xf numFmtId="0" fontId="18" fillId="2" borderId="56" xfId="110" applyFont="1" applyFill="1" applyBorder="1" applyAlignment="1">
      <alignment horizontal="center"/>
    </xf>
    <xf numFmtId="0" fontId="18" fillId="2" borderId="56" xfId="110" applyFont="1" applyFill="1" applyBorder="1"/>
    <xf numFmtId="0" fontId="18" fillId="2" borderId="54" xfId="110" applyFont="1" applyFill="1" applyBorder="1" applyAlignment="1">
      <alignment horizontal="center" vertical="center"/>
    </xf>
    <xf numFmtId="0" fontId="13" fillId="2" borderId="56" xfId="110" applyFont="1" applyFill="1" applyBorder="1" applyAlignment="1">
      <alignment horizontal="center" vertical="center"/>
    </xf>
    <xf numFmtId="49" fontId="13" fillId="2" borderId="56" xfId="110" applyNumberFormat="1" applyFont="1" applyFill="1" applyBorder="1"/>
    <xf numFmtId="49" fontId="13" fillId="2" borderId="0" xfId="110" applyNumberFormat="1" applyFont="1" applyFill="1"/>
    <xf numFmtId="0" fontId="13" fillId="2" borderId="56" xfId="110" applyFont="1" applyFill="1" applyBorder="1"/>
    <xf numFmtId="0" fontId="59" fillId="2" borderId="57" xfId="110" applyNumberFormat="1" applyFont="1" applyFill="1" applyBorder="1" applyAlignment="1" applyProtection="1">
      <alignment vertical="center" wrapText="1" readingOrder="1"/>
    </xf>
    <xf numFmtId="0" fontId="20" fillId="2" borderId="51" xfId="2" applyFont="1" applyFill="1" applyBorder="1" applyAlignment="1">
      <alignment horizontal="center" vertical="center"/>
    </xf>
    <xf numFmtId="0" fontId="20" fillId="2" borderId="51" xfId="2" applyFont="1" applyFill="1" applyBorder="1" applyAlignment="1">
      <alignment horizontal="center"/>
    </xf>
    <xf numFmtId="0" fontId="13" fillId="2" borderId="51" xfId="110" applyFont="1" applyFill="1" applyBorder="1" applyAlignment="1">
      <alignment horizontal="center"/>
    </xf>
    <xf numFmtId="0" fontId="13" fillId="2" borderId="51" xfId="110" applyFont="1" applyFill="1" applyBorder="1" applyAlignment="1">
      <alignment horizontal="center" vertical="center"/>
    </xf>
    <xf numFmtId="49" fontId="13" fillId="2" borderId="51" xfId="110" applyNumberFormat="1" applyFont="1" applyFill="1" applyBorder="1"/>
    <xf numFmtId="0" fontId="13" fillId="2" borderId="51" xfId="110" applyFont="1" applyFill="1" applyBorder="1"/>
    <xf numFmtId="0" fontId="13" fillId="2" borderId="51" xfId="110" applyFont="1" applyFill="1" applyBorder="1" applyAlignment="1">
      <alignment horizontal="center" vertical="top"/>
    </xf>
    <xf numFmtId="0" fontId="13" fillId="2" borderId="0" xfId="110" applyFont="1" applyFill="1"/>
    <xf numFmtId="49" fontId="13" fillId="2" borderId="58" xfId="110" applyNumberFormat="1" applyFont="1" applyFill="1" applyBorder="1"/>
    <xf numFmtId="0" fontId="20" fillId="2" borderId="59" xfId="2" applyFont="1" applyFill="1" applyBorder="1" applyAlignment="1">
      <alignment horizontal="center"/>
    </xf>
    <xf numFmtId="0" fontId="13" fillId="2" borderId="0" xfId="110" applyFont="1" applyFill="1" applyBorder="1" applyAlignment="1">
      <alignment horizontal="center" vertical="center"/>
    </xf>
    <xf numFmtId="0" fontId="13" fillId="2" borderId="0" xfId="110" applyFont="1" applyFill="1" applyBorder="1"/>
    <xf numFmtId="49" fontId="13" fillId="2" borderId="0" xfId="110" applyNumberFormat="1" applyFont="1" applyFill="1" applyBorder="1"/>
    <xf numFmtId="0" fontId="20" fillId="2" borderId="0" xfId="2" applyFont="1" applyFill="1" applyBorder="1" applyAlignment="1">
      <alignment horizontal="center"/>
    </xf>
    <xf numFmtId="0" fontId="13" fillId="2" borderId="0" xfId="2" applyFont="1" applyFill="1" applyBorder="1" applyAlignment="1">
      <alignment horizontal="center"/>
    </xf>
    <xf numFmtId="0" fontId="20" fillId="2" borderId="0" xfId="2" applyFont="1" applyFill="1" applyBorder="1" applyAlignment="1">
      <alignment horizontal="center" vertical="center"/>
    </xf>
    <xf numFmtId="0" fontId="19" fillId="2" borderId="58" xfId="110" applyFont="1" applyFill="1" applyBorder="1" applyAlignment="1">
      <alignment horizontal="center"/>
    </xf>
    <xf numFmtId="0" fontId="13" fillId="2" borderId="0" xfId="110" applyFont="1" applyFill="1" applyBorder="1" applyAlignment="1">
      <alignment horizontal="center"/>
    </xf>
    <xf numFmtId="0" fontId="13" fillId="2" borderId="0" xfId="110" applyFont="1" applyFill="1" applyBorder="1" applyAlignment="1"/>
    <xf numFmtId="0" fontId="18" fillId="2" borderId="0" xfId="110" applyFont="1" applyFill="1" applyAlignment="1">
      <alignment horizontal="center"/>
    </xf>
    <xf numFmtId="0" fontId="20" fillId="2" borderId="0" xfId="110" applyFont="1" applyFill="1" applyBorder="1" applyAlignment="1">
      <alignment horizontal="center" vertical="center"/>
    </xf>
    <xf numFmtId="0" fontId="20" fillId="2" borderId="0" xfId="110" applyFont="1" applyFill="1" applyBorder="1" applyAlignment="1">
      <alignment horizontal="left" vertical="center"/>
    </xf>
    <xf numFmtId="0" fontId="21" fillId="2" borderId="0" xfId="110" applyFont="1" applyFill="1" applyBorder="1"/>
    <xf numFmtId="0" fontId="20" fillId="2" borderId="0" xfId="110" applyFont="1" applyFill="1" applyBorder="1"/>
    <xf numFmtId="14" fontId="20" fillId="2" borderId="0" xfId="110" applyNumberFormat="1" applyFont="1" applyFill="1" applyBorder="1" applyAlignment="1">
      <alignment horizontal="center" vertical="center"/>
    </xf>
    <xf numFmtId="0" fontId="48" fillId="2" borderId="0" xfId="110" applyFont="1" applyFill="1" applyAlignment="1">
      <alignment horizontal="center"/>
    </xf>
    <xf numFmtId="0" fontId="13" fillId="2" borderId="0" xfId="110" applyFont="1" applyFill="1" applyAlignment="1">
      <alignment horizontal="center"/>
    </xf>
    <xf numFmtId="0" fontId="18" fillId="2" borderId="0" xfId="110" applyFont="1" applyFill="1"/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left" vertical="center"/>
    </xf>
    <xf numFmtId="0" fontId="13" fillId="2" borderId="25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 vertical="center"/>
    </xf>
    <xf numFmtId="0" fontId="13" fillId="2" borderId="27" xfId="0" applyFont="1" applyFill="1" applyBorder="1" applyAlignment="1">
      <alignment horizontal="center" vertical="center"/>
    </xf>
    <xf numFmtId="0" fontId="13" fillId="2" borderId="28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3" fillId="2" borderId="30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8" xfId="0" applyNumberFormat="1" applyFont="1" applyFill="1" applyBorder="1" applyAlignment="1" applyProtection="1">
      <alignment horizontal="center" vertical="center" wrapText="1"/>
    </xf>
    <xf numFmtId="0" fontId="13" fillId="2" borderId="24" xfId="0" applyFont="1" applyFill="1" applyBorder="1" applyAlignment="1">
      <alignment vertical="center"/>
    </xf>
    <xf numFmtId="0" fontId="13" fillId="2" borderId="28" xfId="0" applyNumberFormat="1" applyFont="1" applyFill="1" applyBorder="1" applyAlignment="1" applyProtection="1">
      <alignment horizontal="left" vertical="center" wrapText="1"/>
    </xf>
    <xf numFmtId="0" fontId="13" fillId="2" borderId="28" xfId="0" applyNumberFormat="1" applyFont="1" applyFill="1" applyBorder="1" applyAlignment="1" applyProtection="1">
      <alignment vertical="center" wrapText="1"/>
    </xf>
    <xf numFmtId="0" fontId="13" fillId="2" borderId="24" xfId="0" applyNumberFormat="1" applyFont="1" applyFill="1" applyBorder="1" applyAlignment="1" applyProtection="1">
      <alignment vertical="center" wrapText="1"/>
    </xf>
    <xf numFmtId="0" fontId="13" fillId="2" borderId="11" xfId="0" applyFont="1" applyFill="1" applyBorder="1" applyAlignment="1">
      <alignment horizontal="center" vertical="center"/>
    </xf>
    <xf numFmtId="1" fontId="13" fillId="2" borderId="8" xfId="0" applyNumberFormat="1" applyFont="1" applyFill="1" applyBorder="1" applyAlignment="1">
      <alignment horizontal="center" vertical="center"/>
    </xf>
    <xf numFmtId="0" fontId="13" fillId="2" borderId="8" xfId="0" quotePrefix="1" applyFont="1" applyFill="1" applyBorder="1" applyAlignment="1">
      <alignment horizontal="center" vertical="center"/>
    </xf>
    <xf numFmtId="0" fontId="13" fillId="2" borderId="24" xfId="0" applyNumberFormat="1" applyFont="1" applyFill="1" applyBorder="1" applyAlignment="1" applyProtection="1">
      <alignment horizontal="center" vertical="center" wrapText="1"/>
    </xf>
    <xf numFmtId="0" fontId="13" fillId="2" borderId="25" xfId="0" applyNumberFormat="1" applyFont="1" applyFill="1" applyBorder="1" applyAlignment="1" applyProtection="1">
      <alignment horizontal="left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28" xfId="0" applyNumberFormat="1" applyFont="1" applyFill="1" applyBorder="1" applyAlignment="1" applyProtection="1">
      <alignment horizontal="center" vertical="center" wrapText="1"/>
    </xf>
    <xf numFmtId="0" fontId="13" fillId="2" borderId="24" xfId="0" applyFont="1" applyFill="1" applyBorder="1" applyAlignment="1">
      <alignment vertical="center" wrapText="1"/>
    </xf>
    <xf numFmtId="0" fontId="13" fillId="2" borderId="29" xfId="0" applyNumberFormat="1" applyFont="1" applyFill="1" applyBorder="1" applyAlignment="1" applyProtection="1">
      <alignment horizontal="left" vertical="center" wrapText="1"/>
    </xf>
    <xf numFmtId="1" fontId="13" fillId="2" borderId="11" xfId="0" applyNumberFormat="1" applyFont="1" applyFill="1" applyBorder="1" applyAlignment="1">
      <alignment horizontal="center" vertical="center"/>
    </xf>
    <xf numFmtId="1" fontId="13" fillId="2" borderId="24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vertical="center"/>
    </xf>
    <xf numFmtId="0" fontId="19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8" fillId="2" borderId="0" xfId="0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48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center"/>
    </xf>
    <xf numFmtId="0" fontId="21" fillId="2" borderId="0" xfId="0" applyFont="1" applyFill="1" applyAlignment="1"/>
    <xf numFmtId="0" fontId="21" fillId="2" borderId="0" xfId="0" applyFont="1" applyFill="1" applyAlignment="1">
      <alignment horizontal="center"/>
    </xf>
    <xf numFmtId="0" fontId="64" fillId="2" borderId="0" xfId="0" applyFont="1" applyFill="1" applyAlignment="1">
      <alignment horizontal="center"/>
    </xf>
    <xf numFmtId="0" fontId="64" fillId="2" borderId="0" xfId="0" applyFont="1" applyFill="1" applyAlignment="1">
      <alignment horizontal="center"/>
    </xf>
    <xf numFmtId="0" fontId="18" fillId="2" borderId="0" xfId="0" applyFont="1" applyFill="1" applyAlignment="1">
      <alignment horizontal="left"/>
    </xf>
    <xf numFmtId="0" fontId="20" fillId="2" borderId="0" xfId="0" applyFont="1" applyFill="1" applyBorder="1" applyAlignment="1">
      <alignment horizontal="right"/>
    </xf>
    <xf numFmtId="0" fontId="21" fillId="2" borderId="51" xfId="0" applyFont="1" applyFill="1" applyBorder="1" applyAlignment="1">
      <alignment horizontal="center" vertical="center"/>
    </xf>
    <xf numFmtId="0" fontId="21" fillId="2" borderId="51" xfId="0" applyFont="1" applyFill="1" applyBorder="1" applyAlignment="1">
      <alignment horizontal="center"/>
    </xf>
    <xf numFmtId="0" fontId="21" fillId="2" borderId="51" xfId="0" applyFont="1" applyFill="1" applyBorder="1" applyAlignment="1">
      <alignment horizontal="center"/>
    </xf>
    <xf numFmtId="0" fontId="20" fillId="2" borderId="51" xfId="0" applyFont="1" applyFill="1" applyBorder="1" applyAlignment="1">
      <alignment horizontal="center"/>
    </xf>
    <xf numFmtId="0" fontId="20" fillId="2" borderId="51" xfId="0" applyFont="1" applyFill="1" applyBorder="1" applyAlignment="1">
      <alignment horizontal="center" wrapText="1"/>
    </xf>
    <xf numFmtId="0" fontId="20" fillId="2" borderId="51" xfId="0" applyFont="1" applyFill="1" applyBorder="1" applyAlignment="1">
      <alignment wrapText="1"/>
    </xf>
    <xf numFmtId="14" fontId="59" fillId="2" borderId="62" xfId="0" applyNumberFormat="1" applyFont="1" applyFill="1" applyBorder="1" applyAlignment="1">
      <alignment horizontal="center" vertical="center" wrapText="1"/>
    </xf>
    <xf numFmtId="14" fontId="59" fillId="2" borderId="63" xfId="0" applyNumberFormat="1" applyFont="1" applyFill="1" applyBorder="1" applyAlignment="1">
      <alignment horizontal="center" vertical="center" wrapText="1"/>
    </xf>
    <xf numFmtId="0" fontId="59" fillId="2" borderId="63" xfId="0" applyFont="1" applyFill="1" applyBorder="1" applyAlignment="1">
      <alignment horizontal="center" vertical="center" wrapText="1"/>
    </xf>
    <xf numFmtId="0" fontId="48" fillId="2" borderId="0" xfId="0" applyFont="1" applyFill="1"/>
    <xf numFmtId="0" fontId="0" fillId="0" borderId="0" xfId="0" applyFont="1"/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76" fillId="0" borderId="51" xfId="0" applyFont="1" applyBorder="1" applyAlignment="1">
      <alignment horizontal="center" vertical="center"/>
    </xf>
    <xf numFmtId="0" fontId="76" fillId="0" borderId="51" xfId="0" applyFont="1" applyBorder="1" applyAlignment="1">
      <alignment horizontal="center" vertical="center" wrapText="1"/>
    </xf>
    <xf numFmtId="0" fontId="76" fillId="0" borderId="51" xfId="0" applyFont="1" applyBorder="1" applyAlignment="1">
      <alignment horizontal="center" vertical="center"/>
    </xf>
    <xf numFmtId="0" fontId="58" fillId="0" borderId="51" xfId="0" applyFont="1" applyBorder="1" applyAlignment="1">
      <alignment vertical="center"/>
    </xf>
    <xf numFmtId="0" fontId="58" fillId="0" borderId="51" xfId="0" applyFont="1" applyBorder="1" applyAlignment="1">
      <alignment horizontal="right" vertical="center"/>
    </xf>
    <xf numFmtId="0" fontId="58" fillId="0" borderId="64" xfId="0" applyFont="1" applyBorder="1" applyAlignment="1">
      <alignment horizontal="center" vertical="center"/>
    </xf>
    <xf numFmtId="0" fontId="13" fillId="0" borderId="5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58" fillId="0" borderId="51" xfId="0" applyFont="1" applyBorder="1"/>
    <xf numFmtId="0" fontId="58" fillId="0" borderId="51" xfId="0" applyFont="1" applyBorder="1" applyAlignment="1">
      <alignment horizontal="right"/>
    </xf>
    <xf numFmtId="0" fontId="21" fillId="0" borderId="51" xfId="0" applyFont="1" applyFill="1" applyBorder="1" applyAlignment="1">
      <alignment vertical="center"/>
    </xf>
    <xf numFmtId="14" fontId="58" fillId="0" borderId="51" xfId="0" applyNumberFormat="1" applyFont="1" applyBorder="1" applyAlignment="1">
      <alignment horizontal="right"/>
    </xf>
    <xf numFmtId="0" fontId="71" fillId="0" borderId="51" xfId="0" applyFont="1" applyBorder="1" applyAlignment="1">
      <alignment horizontal="center"/>
    </xf>
    <xf numFmtId="0" fontId="71" fillId="0" borderId="51" xfId="0" applyFont="1" applyBorder="1" applyAlignment="1">
      <alignment horizontal="center" vertical="center"/>
    </xf>
    <xf numFmtId="0" fontId="58" fillId="0" borderId="51" xfId="0" applyFont="1" applyBorder="1" applyAlignment="1">
      <alignment horizontal="left" vertical="center" wrapText="1"/>
    </xf>
    <xf numFmtId="0" fontId="58" fillId="0" borderId="51" xfId="0" applyFont="1" applyBorder="1" applyAlignment="1">
      <alignment horizontal="left" vertical="center"/>
    </xf>
    <xf numFmtId="14" fontId="58" fillId="0" borderId="51" xfId="0" applyNumberFormat="1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58" fillId="0" borderId="51" xfId="4" applyFont="1" applyFill="1" applyBorder="1" applyAlignment="1">
      <alignment horizontal="center"/>
    </xf>
    <xf numFmtId="0" fontId="58" fillId="0" borderId="51" xfId="4" applyFont="1" applyBorder="1"/>
    <xf numFmtId="14" fontId="58" fillId="0" borderId="51" xfId="4" applyNumberFormat="1" applyFont="1" applyBorder="1" applyAlignment="1">
      <alignment horizontal="right"/>
    </xf>
    <xf numFmtId="0" fontId="58" fillId="0" borderId="51" xfId="4" applyFont="1" applyBorder="1" applyAlignment="1">
      <alignment horizontal="center"/>
    </xf>
    <xf numFmtId="0" fontId="58" fillId="0" borderId="51" xfId="4" applyFont="1" applyBorder="1" applyAlignment="1">
      <alignment horizontal="left" vertical="center"/>
    </xf>
    <xf numFmtId="0" fontId="58" fillId="0" borderId="64" xfId="0" applyFont="1" applyFill="1" applyBorder="1" applyAlignment="1">
      <alignment horizontal="center" vertical="center"/>
    </xf>
    <xf numFmtId="0" fontId="77" fillId="0" borderId="51" xfId="0" applyFont="1" applyFill="1" applyBorder="1" applyAlignment="1">
      <alignment horizontal="center"/>
    </xf>
    <xf numFmtId="0" fontId="58" fillId="0" borderId="51" xfId="0" applyFont="1" applyFill="1" applyBorder="1" applyAlignment="1">
      <alignment horizontal="left"/>
    </xf>
    <xf numFmtId="14" fontId="58" fillId="0" borderId="51" xfId="0" applyNumberFormat="1" applyFont="1" applyFill="1" applyBorder="1" applyAlignment="1">
      <alignment horizontal="right"/>
    </xf>
    <xf numFmtId="0" fontId="71" fillId="0" borderId="51" xfId="0" applyFont="1" applyFill="1" applyBorder="1" applyAlignment="1">
      <alignment horizontal="center"/>
    </xf>
    <xf numFmtId="0" fontId="58" fillId="0" borderId="65" xfId="0" applyFont="1" applyBorder="1" applyAlignment="1">
      <alignment horizontal="center" vertical="center"/>
    </xf>
    <xf numFmtId="0" fontId="0" fillId="0" borderId="51" xfId="0" applyFont="1" applyBorder="1"/>
    <xf numFmtId="0" fontId="13" fillId="0" borderId="51" xfId="0" quotePrefix="1" applyFont="1" applyBorder="1" applyAlignment="1">
      <alignment horizontal="center" vertical="center"/>
    </xf>
    <xf numFmtId="0" fontId="13" fillId="0" borderId="51" xfId="0" applyFont="1" applyBorder="1" applyAlignment="1">
      <alignment vertical="center"/>
    </xf>
    <xf numFmtId="0" fontId="13" fillId="0" borderId="48" xfId="0" applyNumberFormat="1" applyFont="1" applyFill="1" applyBorder="1" applyAlignment="1" applyProtection="1">
      <alignment horizontal="center" vertical="center" wrapText="1"/>
    </xf>
    <xf numFmtId="0" fontId="13" fillId="0" borderId="51" xfId="0" applyNumberFormat="1" applyFont="1" applyFill="1" applyBorder="1" applyAlignment="1" applyProtection="1">
      <alignment vertical="center" wrapText="1" readingOrder="1"/>
    </xf>
    <xf numFmtId="0" fontId="13" fillId="0" borderId="1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8" fillId="2" borderId="24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horizontal="center"/>
    </xf>
    <xf numFmtId="0" fontId="18" fillId="2" borderId="24" xfId="0" applyFont="1" applyFill="1" applyBorder="1" applyAlignment="1">
      <alignment horizontal="center"/>
    </xf>
    <xf numFmtId="0" fontId="46" fillId="2" borderId="39" xfId="0" applyNumberFormat="1" applyFont="1" applyFill="1" applyBorder="1" applyAlignment="1" applyProtection="1">
      <alignment horizontal="center" vertical="center" wrapText="1" readingOrder="1"/>
    </xf>
    <xf numFmtId="0" fontId="46" fillId="2" borderId="40" xfId="0" applyNumberFormat="1" applyFont="1" applyFill="1" applyBorder="1" applyAlignment="1" applyProtection="1">
      <alignment horizontal="left" vertical="center" wrapText="1" readingOrder="1"/>
    </xf>
    <xf numFmtId="0" fontId="47" fillId="2" borderId="41" xfId="0" applyNumberFormat="1" applyFont="1" applyFill="1" applyBorder="1" applyAlignment="1" applyProtection="1">
      <alignment horizontal="left" vertical="center" wrapText="1" readingOrder="1"/>
    </xf>
    <xf numFmtId="0" fontId="46" fillId="2" borderId="39" xfId="0" applyNumberFormat="1" applyFont="1" applyFill="1" applyBorder="1" applyAlignment="1" applyProtection="1">
      <alignment horizontal="left" vertical="center" wrapText="1" readingOrder="1"/>
    </xf>
    <xf numFmtId="0" fontId="13" fillId="2" borderId="24" xfId="0" applyFont="1" applyFill="1" applyBorder="1" applyAlignment="1"/>
    <xf numFmtId="0" fontId="18" fillId="2" borderId="24" xfId="0" applyFont="1" applyFill="1" applyBorder="1" applyAlignment="1">
      <alignment horizontal="center" vertical="center"/>
    </xf>
    <xf numFmtId="0" fontId="18" fillId="2" borderId="24" xfId="0" applyFont="1" applyFill="1" applyBorder="1" applyAlignment="1">
      <alignment vertical="center"/>
    </xf>
    <xf numFmtId="0" fontId="13" fillId="2" borderId="24" xfId="0" applyFont="1" applyFill="1" applyBorder="1" applyAlignment="1">
      <alignment horizontal="center" vertical="top"/>
    </xf>
    <xf numFmtId="0" fontId="18" fillId="2" borderId="24" xfId="0" applyFont="1" applyFill="1" applyBorder="1" applyAlignment="1"/>
    <xf numFmtId="0" fontId="13" fillId="2" borderId="24" xfId="0" applyFont="1" applyFill="1" applyBorder="1" applyAlignment="1">
      <alignment horizontal="center"/>
    </xf>
    <xf numFmtId="0" fontId="13" fillId="2" borderId="24" xfId="0" applyNumberFormat="1" applyFont="1" applyFill="1" applyBorder="1" applyAlignment="1" applyProtection="1">
      <alignment horizontal="center" vertical="center" wrapText="1" readingOrder="1"/>
    </xf>
    <xf numFmtId="0" fontId="13" fillId="2" borderId="42" xfId="0" applyNumberFormat="1" applyFont="1" applyFill="1" applyBorder="1" applyAlignment="1" applyProtection="1">
      <alignment horizontal="center" vertical="center" wrapText="1" readingOrder="1"/>
    </xf>
    <xf numFmtId="0" fontId="13" fillId="2" borderId="43" xfId="0" applyFont="1" applyFill="1" applyBorder="1" applyAlignment="1">
      <alignment horizontal="center" vertical="center"/>
    </xf>
    <xf numFmtId="0" fontId="13" fillId="2" borderId="24" xfId="0" applyFont="1" applyFill="1" applyBorder="1"/>
    <xf numFmtId="17" fontId="13" fillId="2" borderId="0" xfId="0" applyNumberFormat="1" applyFont="1" applyFill="1" applyBorder="1" applyAlignment="1">
      <alignment horizontal="center" vertical="center"/>
    </xf>
    <xf numFmtId="0" fontId="13" fillId="2" borderId="39" xfId="0" applyNumberFormat="1" applyFont="1" applyFill="1" applyBorder="1" applyAlignment="1" applyProtection="1">
      <alignment horizontal="center" vertical="center" wrapText="1" readingOrder="1"/>
    </xf>
    <xf numFmtId="0" fontId="18" fillId="2" borderId="0" xfId="97" applyFont="1" applyFill="1" applyAlignment="1">
      <alignment horizontal="center"/>
    </xf>
    <xf numFmtId="0" fontId="19" fillId="2" borderId="0" xfId="97" applyFont="1" applyFill="1" applyAlignment="1">
      <alignment horizontal="center"/>
    </xf>
    <xf numFmtId="0" fontId="19" fillId="2" borderId="0" xfId="97" applyFont="1" applyFill="1" applyAlignment="1">
      <alignment horizontal="left"/>
    </xf>
    <xf numFmtId="0" fontId="19" fillId="2" borderId="0" xfId="97" applyFont="1" applyFill="1"/>
    <xf numFmtId="0" fontId="19" fillId="2" borderId="0" xfId="97" applyFont="1" applyFill="1" applyAlignment="1">
      <alignment horizontal="center"/>
    </xf>
    <xf numFmtId="0" fontId="19" fillId="2" borderId="32" xfId="97" applyFont="1" applyFill="1" applyBorder="1" applyAlignment="1">
      <alignment horizontal="center"/>
    </xf>
    <xf numFmtId="0" fontId="18" fillId="2" borderId="0" xfId="97" applyFont="1" applyFill="1" applyAlignment="1">
      <alignment horizontal="center"/>
    </xf>
    <xf numFmtId="0" fontId="13" fillId="2" borderId="0" xfId="97" applyFont="1" applyFill="1" applyAlignment="1">
      <alignment horizontal="center"/>
    </xf>
    <xf numFmtId="0" fontId="13" fillId="2" borderId="1" xfId="97" applyFont="1" applyFill="1" applyBorder="1" applyAlignment="1">
      <alignment horizontal="center"/>
    </xf>
    <xf numFmtId="0" fontId="13" fillId="2" borderId="1" xfId="97" applyFont="1" applyFill="1" applyBorder="1"/>
    <xf numFmtId="0" fontId="13" fillId="2" borderId="1" xfId="97" applyFont="1" applyFill="1" applyBorder="1" applyAlignment="1">
      <alignment horizontal="right"/>
    </xf>
    <xf numFmtId="0" fontId="18" fillId="2" borderId="43" xfId="97" applyFont="1" applyFill="1" applyBorder="1" applyAlignment="1">
      <alignment horizontal="center" vertical="center"/>
    </xf>
    <xf numFmtId="0" fontId="18" fillId="2" borderId="26" xfId="97" applyFont="1" applyFill="1" applyBorder="1" applyAlignment="1">
      <alignment horizontal="center" vertical="center"/>
    </xf>
    <xf numFmtId="0" fontId="18" fillId="2" borderId="27" xfId="97" applyFont="1" applyFill="1" applyBorder="1" applyAlignment="1">
      <alignment horizontal="center" vertical="center"/>
    </xf>
    <xf numFmtId="0" fontId="18" fillId="2" borderId="51" xfId="97" applyFont="1" applyFill="1" applyBorder="1" applyAlignment="1">
      <alignment horizontal="center"/>
    </xf>
    <xf numFmtId="0" fontId="18" fillId="2" borderId="53" xfId="97" applyFont="1" applyFill="1" applyBorder="1" applyAlignment="1">
      <alignment horizontal="center"/>
    </xf>
    <xf numFmtId="0" fontId="18" fillId="2" borderId="49" xfId="97" applyFont="1" applyFill="1" applyBorder="1" applyAlignment="1">
      <alignment horizontal="center"/>
    </xf>
    <xf numFmtId="0" fontId="18" fillId="2" borderId="50" xfId="97" applyFont="1" applyFill="1" applyBorder="1" applyAlignment="1">
      <alignment horizontal="center"/>
    </xf>
    <xf numFmtId="0" fontId="18" fillId="2" borderId="54" xfId="97" applyFont="1" applyFill="1" applyBorder="1" applyAlignment="1">
      <alignment horizontal="center" vertical="center"/>
    </xf>
    <xf numFmtId="0" fontId="18" fillId="2" borderId="10" xfId="97" applyFont="1" applyFill="1" applyBorder="1" applyAlignment="1">
      <alignment horizontal="center" vertical="center"/>
    </xf>
    <xf numFmtId="0" fontId="18" fillId="2" borderId="55" xfId="97" applyFont="1" applyFill="1" applyBorder="1" applyAlignment="1">
      <alignment horizontal="center" vertical="center"/>
    </xf>
    <xf numFmtId="0" fontId="18" fillId="2" borderId="43" xfId="97" applyFont="1" applyFill="1" applyBorder="1"/>
    <xf numFmtId="0" fontId="18" fillId="2" borderId="11" xfId="97" applyFont="1" applyFill="1" applyBorder="1" applyAlignment="1">
      <alignment horizontal="center" vertical="center"/>
    </xf>
    <xf numFmtId="0" fontId="18" fillId="2" borderId="8" xfId="97" applyFont="1" applyFill="1" applyBorder="1" applyAlignment="1">
      <alignment horizontal="center" vertical="center"/>
    </xf>
    <xf numFmtId="0" fontId="13" fillId="2" borderId="51" xfId="97" applyFont="1" applyFill="1" applyBorder="1" applyAlignment="1">
      <alignment horizontal="center" vertical="center"/>
    </xf>
    <xf numFmtId="0" fontId="13" fillId="2" borderId="51" xfId="97" applyFont="1" applyFill="1" applyBorder="1" applyAlignment="1">
      <alignment horizontal="center" vertical="center" wrapText="1"/>
    </xf>
    <xf numFmtId="0" fontId="13" fillId="2" borderId="51" xfId="97" applyFont="1" applyFill="1" applyBorder="1" applyAlignment="1">
      <alignment vertical="center" wrapText="1"/>
    </xf>
    <xf numFmtId="0" fontId="13" fillId="2" borderId="51" xfId="97" applyFont="1" applyFill="1" applyBorder="1" applyAlignment="1">
      <alignment horizontal="left" vertical="center" wrapText="1" readingOrder="1"/>
    </xf>
    <xf numFmtId="0" fontId="13" fillId="2" borderId="51" xfId="97" applyFont="1" applyFill="1" applyBorder="1" applyAlignment="1">
      <alignment vertical="center" wrapText="1" readingOrder="1"/>
    </xf>
    <xf numFmtId="0" fontId="13" fillId="2" borderId="11" xfId="97" applyFont="1" applyFill="1" applyBorder="1" applyAlignment="1">
      <alignment horizontal="center" vertical="center"/>
    </xf>
    <xf numFmtId="0" fontId="13" fillId="2" borderId="8" xfId="97" applyFont="1" applyFill="1" applyBorder="1" applyAlignment="1">
      <alignment horizontal="center" vertical="center"/>
    </xf>
    <xf numFmtId="0" fontId="13" fillId="2" borderId="8" xfId="97" applyFont="1" applyFill="1" applyBorder="1" applyAlignment="1">
      <alignment horizontal="center"/>
    </xf>
    <xf numFmtId="0" fontId="13" fillId="2" borderId="51" xfId="97" applyFont="1" applyFill="1" applyBorder="1" applyAlignment="1">
      <alignment horizontal="left"/>
    </xf>
    <xf numFmtId="0" fontId="13" fillId="2" borderId="51" xfId="97" applyFont="1" applyFill="1" applyBorder="1" applyAlignment="1">
      <alignment horizontal="center" vertical="top"/>
    </xf>
    <xf numFmtId="0" fontId="13" fillId="2" borderId="51" xfId="97" applyFont="1" applyFill="1" applyBorder="1" applyAlignment="1">
      <alignment horizontal="center"/>
    </xf>
    <xf numFmtId="14" fontId="13" fillId="2" borderId="51" xfId="97" applyNumberFormat="1" applyFont="1" applyFill="1" applyBorder="1" applyAlignment="1">
      <alignment horizontal="center" vertical="center" wrapText="1"/>
    </xf>
    <xf numFmtId="0" fontId="13" fillId="2" borderId="0" xfId="97" applyFont="1" applyFill="1" applyAlignment="1">
      <alignment horizontal="center" vertical="center"/>
    </xf>
    <xf numFmtId="0" fontId="13" fillId="2" borderId="0" xfId="97" applyFont="1" applyFill="1" applyAlignment="1">
      <alignment horizontal="left" vertical="center"/>
    </xf>
    <xf numFmtId="14" fontId="13" fillId="2" borderId="0" xfId="97" applyNumberFormat="1" applyFont="1" applyFill="1" applyAlignment="1">
      <alignment horizontal="center" vertical="center"/>
    </xf>
    <xf numFmtId="0" fontId="18" fillId="2" borderId="58" xfId="0" applyFont="1" applyFill="1" applyBorder="1" applyAlignment="1">
      <alignment horizontal="center"/>
    </xf>
    <xf numFmtId="0" fontId="63" fillId="2" borderId="51" xfId="0" applyFont="1" applyFill="1" applyBorder="1" applyAlignment="1">
      <alignment horizontal="center" vertical="center"/>
    </xf>
    <xf numFmtId="0" fontId="63" fillId="2" borderId="51" xfId="0" applyFont="1" applyFill="1" applyBorder="1" applyAlignment="1">
      <alignment horizontal="center"/>
    </xf>
    <xf numFmtId="0" fontId="63" fillId="2" borderId="51" xfId="0" applyFont="1" applyFill="1" applyBorder="1" applyAlignment="1">
      <alignment horizontal="center"/>
    </xf>
    <xf numFmtId="0" fontId="61" fillId="2" borderId="60" xfId="0" applyFont="1" applyFill="1" applyBorder="1" applyAlignment="1">
      <alignment horizontal="center" vertical="center" wrapText="1" readingOrder="1"/>
    </xf>
    <xf numFmtId="0" fontId="13" fillId="2" borderId="0" xfId="0" applyFont="1" applyFill="1" applyBorder="1" applyAlignment="1">
      <alignment horizontal="center" vertical="top"/>
    </xf>
    <xf numFmtId="0" fontId="18" fillId="2" borderId="0" xfId="0" applyFont="1" applyFill="1" applyBorder="1" applyAlignment="1">
      <alignment horizontal="center"/>
    </xf>
    <xf numFmtId="0" fontId="13" fillId="2" borderId="51" xfId="0" applyNumberFormat="1" applyFont="1" applyFill="1" applyBorder="1" applyAlignment="1" applyProtection="1">
      <alignment horizontal="center" vertical="center" wrapText="1" readingOrder="1"/>
    </xf>
    <xf numFmtId="0" fontId="13" fillId="2" borderId="51" xfId="0" applyNumberFormat="1" applyFont="1" applyFill="1" applyBorder="1" applyAlignment="1" applyProtection="1">
      <alignment horizontal="left" vertical="center" wrapText="1" readingOrder="1"/>
    </xf>
    <xf numFmtId="0" fontId="13" fillId="2" borderId="52" xfId="0" applyNumberFormat="1" applyFont="1" applyFill="1" applyBorder="1" applyAlignment="1" applyProtection="1">
      <alignment horizontal="center" vertical="center" wrapText="1" readingOrder="1"/>
    </xf>
    <xf numFmtId="0" fontId="13" fillId="2" borderId="51" xfId="0" applyFont="1" applyFill="1" applyBorder="1" applyAlignment="1">
      <alignment horizontal="center" vertical="top"/>
    </xf>
    <xf numFmtId="0" fontId="13" fillId="2" borderId="51" xfId="110" applyNumberFormat="1" applyFont="1" applyFill="1" applyBorder="1" applyAlignment="1" applyProtection="1">
      <alignment horizontal="center" vertical="center" wrapText="1" readingOrder="1"/>
    </xf>
    <xf numFmtId="0" fontId="13" fillId="2" borderId="51" xfId="110" applyNumberFormat="1" applyFont="1" applyFill="1" applyBorder="1" applyAlignment="1" applyProtection="1">
      <alignment horizontal="center" vertical="center" wrapText="1"/>
    </xf>
    <xf numFmtId="0" fontId="13" fillId="2" borderId="51" xfId="110" applyNumberFormat="1" applyFont="1" applyFill="1" applyBorder="1" applyAlignment="1" applyProtection="1">
      <alignment horizontal="left" vertical="center" wrapText="1" readingOrder="1"/>
    </xf>
    <xf numFmtId="14" fontId="13" fillId="2" borderId="51" xfId="110" applyNumberFormat="1" applyFont="1" applyFill="1" applyBorder="1" applyAlignment="1" applyProtection="1">
      <alignment horizontal="center" vertical="center" wrapText="1" readingOrder="1"/>
    </xf>
    <xf numFmtId="0" fontId="13" fillId="2" borderId="0" xfId="110" applyFont="1" applyFill="1" applyAlignment="1"/>
    <xf numFmtId="0" fontId="13" fillId="2" borderId="0" xfId="110" applyFont="1" applyFill="1" applyAlignment="1">
      <alignment horizontal="center"/>
    </xf>
    <xf numFmtId="0" fontId="18" fillId="2" borderId="0" xfId="110" applyFont="1" applyFill="1" applyAlignment="1">
      <alignment horizontal="center"/>
    </xf>
    <xf numFmtId="0" fontId="18" fillId="2" borderId="0" xfId="110" applyFont="1" applyFill="1" applyAlignment="1"/>
    <xf numFmtId="0" fontId="19" fillId="2" borderId="0" xfId="110" applyFont="1" applyFill="1" applyAlignment="1">
      <alignment horizontal="center"/>
    </xf>
    <xf numFmtId="0" fontId="13" fillId="2" borderId="31" xfId="110" applyFont="1" applyFill="1" applyBorder="1" applyAlignment="1">
      <alignment horizontal="center"/>
    </xf>
    <xf numFmtId="0" fontId="13" fillId="2" borderId="1" xfId="110" applyFont="1" applyFill="1" applyBorder="1" applyAlignment="1">
      <alignment horizontal="center"/>
    </xf>
    <xf numFmtId="0" fontId="13" fillId="2" borderId="1" xfId="110" applyFont="1" applyFill="1" applyBorder="1"/>
    <xf numFmtId="0" fontId="13" fillId="2" borderId="1" xfId="110" applyFont="1" applyFill="1" applyBorder="1" applyAlignment="1"/>
    <xf numFmtId="0" fontId="18" fillId="2" borderId="51" xfId="110" applyFont="1" applyFill="1" applyBorder="1" applyAlignment="1">
      <alignment horizontal="center" vertical="center"/>
    </xf>
    <xf numFmtId="0" fontId="18" fillId="2" borderId="43" xfId="110" applyNumberFormat="1" applyFont="1" applyFill="1" applyBorder="1" applyAlignment="1" applyProtection="1">
      <alignment horizontal="center" vertical="center" wrapText="1" readingOrder="1"/>
    </xf>
    <xf numFmtId="0" fontId="18" fillId="2" borderId="43" xfId="110" applyFont="1" applyFill="1" applyBorder="1" applyAlignment="1">
      <alignment horizontal="center" vertical="center" wrapText="1"/>
    </xf>
    <xf numFmtId="0" fontId="18" fillId="2" borderId="43" xfId="110" applyFont="1" applyFill="1" applyBorder="1" applyAlignment="1">
      <alignment horizontal="center" vertical="center"/>
    </xf>
    <xf numFmtId="0" fontId="18" fillId="2" borderId="51" xfId="110" applyFont="1" applyFill="1" applyBorder="1" applyAlignment="1">
      <alignment horizontal="center"/>
    </xf>
    <xf numFmtId="0" fontId="18" fillId="2" borderId="8" xfId="110" applyNumberFormat="1" applyFont="1" applyFill="1" applyBorder="1" applyAlignment="1" applyProtection="1">
      <alignment horizontal="center" vertical="center" wrapText="1" readingOrder="1"/>
    </xf>
    <xf numFmtId="0" fontId="18" fillId="2" borderId="8" xfId="110" applyFont="1" applyFill="1" applyBorder="1" applyAlignment="1">
      <alignment horizontal="center" vertical="center" wrapText="1"/>
    </xf>
    <xf numFmtId="0" fontId="18" fillId="2" borderId="8" xfId="110" applyFont="1" applyFill="1" applyBorder="1" applyAlignment="1">
      <alignment horizontal="center" vertical="center"/>
    </xf>
    <xf numFmtId="0" fontId="18" fillId="2" borderId="51" xfId="110" applyFont="1" applyFill="1" applyBorder="1" applyAlignment="1">
      <alignment horizontal="center"/>
    </xf>
    <xf numFmtId="0" fontId="13" fillId="2" borderId="8" xfId="110" applyFont="1" applyFill="1" applyBorder="1" applyAlignment="1">
      <alignment horizontal="center" vertical="center"/>
    </xf>
    <xf numFmtId="0" fontId="18" fillId="2" borderId="51" xfId="110" applyFont="1" applyFill="1" applyBorder="1" applyAlignment="1">
      <alignment horizontal="center" vertical="center"/>
    </xf>
    <xf numFmtId="0" fontId="13" fillId="2" borderId="51" xfId="110" applyFont="1" applyFill="1" applyBorder="1" applyAlignment="1">
      <alignment horizontal="center" wrapText="1"/>
    </xf>
    <xf numFmtId="0" fontId="18" fillId="2" borderId="0" xfId="110" applyFont="1" applyFill="1" applyBorder="1"/>
    <xf numFmtId="0" fontId="13" fillId="2" borderId="0" xfId="110" applyFont="1" applyFill="1" applyBorder="1" applyAlignment="1">
      <alignment horizontal="left" vertical="center"/>
    </xf>
    <xf numFmtId="14" fontId="13" fillId="2" borderId="0" xfId="110" applyNumberFormat="1" applyFont="1" applyFill="1" applyBorder="1" applyAlignment="1">
      <alignment horizontal="center" vertical="center"/>
    </xf>
    <xf numFmtId="0" fontId="19" fillId="2" borderId="0" xfId="110" applyFont="1" applyFill="1" applyBorder="1" applyAlignment="1">
      <alignment horizontal="center"/>
    </xf>
    <xf numFmtId="0" fontId="19" fillId="2" borderId="0" xfId="110" applyFont="1" applyFill="1" applyAlignment="1">
      <alignment horizontal="center"/>
    </xf>
    <xf numFmtId="0" fontId="46" fillId="2" borderId="51" xfId="109" applyNumberFormat="1" applyFont="1" applyFill="1" applyBorder="1" applyAlignment="1" applyProtection="1">
      <alignment vertical="center" wrapText="1" readingOrder="1"/>
    </xf>
    <xf numFmtId="0" fontId="46" fillId="2" borderId="51" xfId="109" applyNumberFormat="1" applyFont="1" applyFill="1" applyBorder="1" applyAlignment="1" applyProtection="1">
      <alignment horizontal="center" vertical="center" wrapText="1" readingOrder="1"/>
    </xf>
    <xf numFmtId="0" fontId="44" fillId="2" borderId="0" xfId="0" applyFont="1" applyFill="1"/>
    <xf numFmtId="0" fontId="13" fillId="2" borderId="0" xfId="108" applyFont="1" applyFill="1"/>
    <xf numFmtId="0" fontId="18" fillId="2" borderId="0" xfId="108" applyFont="1" applyFill="1" applyAlignment="1">
      <alignment horizontal="center"/>
    </xf>
    <xf numFmtId="0" fontId="19" fillId="2" borderId="0" xfId="108" applyFont="1" applyFill="1" applyAlignment="1">
      <alignment horizontal="center"/>
    </xf>
    <xf numFmtId="0" fontId="44" fillId="2" borderId="0" xfId="108" applyFont="1" applyFill="1"/>
    <xf numFmtId="0" fontId="13" fillId="2" borderId="0" xfId="108" applyFont="1" applyFill="1" applyAlignment="1"/>
    <xf numFmtId="0" fontId="13" fillId="2" borderId="0" xfId="108" applyFont="1" applyFill="1" applyAlignment="1">
      <alignment horizontal="center"/>
    </xf>
    <xf numFmtId="0" fontId="13" fillId="2" borderId="0" xfId="108" applyFont="1" applyFill="1" applyAlignment="1">
      <alignment horizontal="center"/>
    </xf>
    <xf numFmtId="0" fontId="18" fillId="2" borderId="0" xfId="108" applyFont="1" applyFill="1" applyAlignment="1"/>
    <xf numFmtId="0" fontId="19" fillId="2" borderId="0" xfId="108" applyFont="1" applyFill="1" applyBorder="1" applyAlignment="1">
      <alignment horizontal="left"/>
    </xf>
    <xf numFmtId="0" fontId="19" fillId="2" borderId="0" xfId="108" applyFont="1" applyFill="1" applyBorder="1" applyAlignment="1"/>
    <xf numFmtId="0" fontId="19" fillId="2" borderId="0" xfId="108" applyFont="1" applyFill="1" applyBorder="1" applyAlignment="1">
      <alignment horizontal="center"/>
    </xf>
    <xf numFmtId="0" fontId="18" fillId="2" borderId="51" xfId="108" applyFont="1" applyFill="1" applyBorder="1" applyAlignment="1">
      <alignment horizontal="center" vertical="center"/>
    </xf>
    <xf numFmtId="0" fontId="18" fillId="2" borderId="51" xfId="108" applyFont="1" applyFill="1" applyBorder="1" applyAlignment="1">
      <alignment horizontal="center"/>
    </xf>
    <xf numFmtId="0" fontId="18" fillId="2" borderId="51" xfId="108" applyFont="1" applyFill="1" applyBorder="1" applyAlignment="1">
      <alignment horizontal="center"/>
    </xf>
    <xf numFmtId="0" fontId="1" fillId="2" borderId="51" xfId="97" applyFont="1" applyFill="1" applyBorder="1" applyAlignment="1">
      <alignment horizontal="center"/>
    </xf>
    <xf numFmtId="0" fontId="1" fillId="2" borderId="0" xfId="97" applyFont="1" applyFill="1" applyBorder="1" applyAlignment="1">
      <alignment horizontal="center"/>
    </xf>
    <xf numFmtId="0" fontId="19" fillId="2" borderId="0" xfId="108" applyFont="1" applyFill="1" applyBorder="1" applyAlignment="1">
      <alignment horizontal="center"/>
    </xf>
    <xf numFmtId="0" fontId="13" fillId="2" borderId="0" xfId="108" applyFont="1" applyFill="1" applyBorder="1" applyAlignment="1">
      <alignment horizontal="center"/>
    </xf>
    <xf numFmtId="0" fontId="13" fillId="2" borderId="0" xfId="108" applyFont="1" applyFill="1" applyBorder="1"/>
  </cellXfs>
  <cellStyles count="112">
    <cellStyle name="20% - Accent1 2" xfId="16"/>
    <cellStyle name="20% - Accent1 2 2" xfId="74"/>
    <cellStyle name="20% - Accent2 2" xfId="17"/>
    <cellStyle name="20% - Accent2 2 2" xfId="75"/>
    <cellStyle name="20% - Accent3 2" xfId="18"/>
    <cellStyle name="20% - Accent3 2 2" xfId="66"/>
    <cellStyle name="20% - Accent4 2" xfId="19"/>
    <cellStyle name="20% - Accent4 2 2" xfId="71"/>
    <cellStyle name="20% - Accent5 2" xfId="20"/>
    <cellStyle name="20% - Accent5 2 2" xfId="77"/>
    <cellStyle name="20% - Accent6 2" xfId="21"/>
    <cellStyle name="20% - Accent6 2 2" xfId="79"/>
    <cellStyle name="40% - Accent1 2" xfId="22"/>
    <cellStyle name="40% - Accent1 2 2" xfId="80"/>
    <cellStyle name="40% - Accent2 2" xfId="23"/>
    <cellStyle name="40% - Accent2 2 2" xfId="68"/>
    <cellStyle name="40% - Accent3 2" xfId="24"/>
    <cellStyle name="40% - Accent3 2 2" xfId="81"/>
    <cellStyle name="40% - Accent4 2" xfId="25"/>
    <cellStyle name="40% - Accent4 2 2" xfId="70"/>
    <cellStyle name="40% - Accent5 2" xfId="26"/>
    <cellStyle name="40% - Accent5 2 2" xfId="82"/>
    <cellStyle name="40% - Accent6 2" xfId="27"/>
    <cellStyle name="40% - Accent6 2 2" xfId="83"/>
    <cellStyle name="60% - Accent1 2" xfId="28"/>
    <cellStyle name="60% - Accent1 2 2" xfId="76"/>
    <cellStyle name="60% - Accent2 2" xfId="29"/>
    <cellStyle name="60% - Accent2 2 2" xfId="78"/>
    <cellStyle name="60% - Accent3 2" xfId="30"/>
    <cellStyle name="60% - Accent3 2 2" xfId="67"/>
    <cellStyle name="60% - Accent4 2" xfId="31"/>
    <cellStyle name="60% - Accent4 2 2" xfId="73"/>
    <cellStyle name="60% - Accent5 2" xfId="32"/>
    <cellStyle name="60% - Accent5 2 2" xfId="84"/>
    <cellStyle name="60% - Accent6 2" xfId="33"/>
    <cellStyle name="60% - Accent6 2 2" xfId="85"/>
    <cellStyle name="Accent1 2" xfId="34"/>
    <cellStyle name="Accent1 2 2" xfId="86"/>
    <cellStyle name="Accent2 2" xfId="35"/>
    <cellStyle name="Accent2 2 2" xfId="87"/>
    <cellStyle name="Accent3 2" xfId="36"/>
    <cellStyle name="Accent3 2 2" xfId="88"/>
    <cellStyle name="Accent4 2" xfId="37"/>
    <cellStyle name="Accent4 2 2" xfId="72"/>
    <cellStyle name="Accent5 2" xfId="38"/>
    <cellStyle name="Accent5 2 2" xfId="89"/>
    <cellStyle name="Accent6 2" xfId="39"/>
    <cellStyle name="Accent6 2 2" xfId="90"/>
    <cellStyle name="Bad 2" xfId="40"/>
    <cellStyle name="Bad 2 2" xfId="91"/>
    <cellStyle name="Calculation 2" xfId="41"/>
    <cellStyle name="Calculation 2 2" xfId="92"/>
    <cellStyle name="Check Cell 2" xfId="42"/>
    <cellStyle name="Check Cell 2 2" xfId="93"/>
    <cellStyle name="Comma 2" xfId="14"/>
    <cellStyle name="Explanatory Text 2" xfId="43"/>
    <cellStyle name="Good 2" xfId="44"/>
    <cellStyle name="Good 2 2" xfId="94"/>
    <cellStyle name="Heading 1 2" xfId="45"/>
    <cellStyle name="Heading 2 2" xfId="46"/>
    <cellStyle name="Heading 3 2" xfId="47"/>
    <cellStyle name="Heading 4 2" xfId="48"/>
    <cellStyle name="Input 2" xfId="49"/>
    <cellStyle name="Input 2 2" xfId="95"/>
    <cellStyle name="Linked Cell 2" xfId="50"/>
    <cellStyle name="Neutral 2" xfId="51"/>
    <cellStyle name="Neutral 2 2" xfId="96"/>
    <cellStyle name="Normal" xfId="0" builtinId="0"/>
    <cellStyle name="Normal 10" xfId="9"/>
    <cellStyle name="Normal 11" xfId="10"/>
    <cellStyle name="Normal 12" xfId="11"/>
    <cellStyle name="Normal 13" xfId="15"/>
    <cellStyle name="Normal 13 2" xfId="97"/>
    <cellStyle name="Normal 14" xfId="12"/>
    <cellStyle name="Normal 15" xfId="13"/>
    <cellStyle name="Normal 16" xfId="63"/>
    <cellStyle name="Normal 16 2" xfId="98"/>
    <cellStyle name="Normal 17" xfId="4"/>
    <cellStyle name="Normal 18" xfId="3"/>
    <cellStyle name="Normal 18 2" xfId="99"/>
    <cellStyle name="Normal 19" xfId="65"/>
    <cellStyle name="Normal 2" xfId="52"/>
    <cellStyle name="Normal 2 2" xfId="2"/>
    <cellStyle name="Normal 2 2 2" xfId="53"/>
    <cellStyle name="Normal 2 2 3" xfId="107"/>
    <cellStyle name="Normal 20" xfId="106"/>
    <cellStyle name="Normal 20 2" xfId="108"/>
    <cellStyle name="Normal 21" xfId="110"/>
    <cellStyle name="Normal 21 2" xfId="109"/>
    <cellStyle name="Normal 22" xfId="111"/>
    <cellStyle name="Normal 3" xfId="54"/>
    <cellStyle name="Normal 4" xfId="55"/>
    <cellStyle name="Normal 4 2" xfId="64"/>
    <cellStyle name="Normal 4 2 2" xfId="101"/>
    <cellStyle name="Normal 4 3" xfId="100"/>
    <cellStyle name="Normal 5" xfId="56"/>
    <cellStyle name="Normal 5 2" xfId="102"/>
    <cellStyle name="Normal 6" xfId="5"/>
    <cellStyle name="Normal 6 2" xfId="1"/>
    <cellStyle name="Normal 6 2 2" xfId="105"/>
    <cellStyle name="Normal 7" xfId="6"/>
    <cellStyle name="Normal 8" xfId="7"/>
    <cellStyle name="Normal 9" xfId="8"/>
    <cellStyle name="Note 2" xfId="57"/>
    <cellStyle name="Note 2 2" xfId="103"/>
    <cellStyle name="Output 2" xfId="58"/>
    <cellStyle name="Output 2 2" xfId="104"/>
    <cellStyle name="Percent 2" xfId="59"/>
    <cellStyle name="Title 2" xfId="60"/>
    <cellStyle name="Title 2 2" xfId="69"/>
    <cellStyle name="Total 2" xfId="61"/>
    <cellStyle name="Warning Text 2" xfId="6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</xdr:colOff>
      <xdr:row>3</xdr:row>
      <xdr:rowOff>47625</xdr:rowOff>
    </xdr:from>
    <xdr:to>
      <xdr:col>13</xdr:col>
      <xdr:colOff>428624</xdr:colOff>
      <xdr:row>3</xdr:row>
      <xdr:rowOff>47625</xdr:rowOff>
    </xdr:to>
    <xdr:sp macro="" textlink="">
      <xdr:nvSpPr>
        <xdr:cNvPr id="2" name="Line 3"/>
        <xdr:cNvSpPr>
          <a:spLocks noChangeShapeType="1"/>
        </xdr:cNvSpPr>
      </xdr:nvSpPr>
      <xdr:spPr>
        <a:xfrm>
          <a:off x="5419724" y="676275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3</xdr:row>
      <xdr:rowOff>28575</xdr:rowOff>
    </xdr:from>
    <xdr:to>
      <xdr:col>3</xdr:col>
      <xdr:colOff>238125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>
        <a:xfrm>
          <a:off x="790575" y="657225"/>
          <a:ext cx="15716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28574</xdr:colOff>
      <xdr:row>3</xdr:row>
      <xdr:rowOff>47625</xdr:rowOff>
    </xdr:from>
    <xdr:to>
      <xdr:col>13</xdr:col>
      <xdr:colOff>428624</xdr:colOff>
      <xdr:row>3</xdr:row>
      <xdr:rowOff>47625</xdr:rowOff>
    </xdr:to>
    <xdr:sp macro="" textlink="">
      <xdr:nvSpPr>
        <xdr:cNvPr id="4" name="Line 3"/>
        <xdr:cNvSpPr>
          <a:spLocks noChangeShapeType="1"/>
        </xdr:cNvSpPr>
      </xdr:nvSpPr>
      <xdr:spPr>
        <a:xfrm>
          <a:off x="5419724" y="676275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3</xdr:row>
      <xdr:rowOff>28575</xdr:rowOff>
    </xdr:from>
    <xdr:to>
      <xdr:col>3</xdr:col>
      <xdr:colOff>238125</xdr:colOff>
      <xdr:row>3</xdr:row>
      <xdr:rowOff>28575</xdr:rowOff>
    </xdr:to>
    <xdr:sp macro="" textlink="">
      <xdr:nvSpPr>
        <xdr:cNvPr id="5" name="Line 3"/>
        <xdr:cNvSpPr>
          <a:spLocks noChangeShapeType="1"/>
        </xdr:cNvSpPr>
      </xdr:nvSpPr>
      <xdr:spPr>
        <a:xfrm>
          <a:off x="790575" y="657225"/>
          <a:ext cx="15716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2" name="Line 3"/>
        <xdr:cNvSpPr>
          <a:spLocks noChangeShapeType="1"/>
        </xdr:cNvSpPr>
      </xdr:nvSpPr>
      <xdr:spPr>
        <a:xfrm>
          <a:off x="6048375" y="485775"/>
          <a:ext cx="112395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209550</xdr:colOff>
      <xdr:row>3</xdr:row>
      <xdr:rowOff>9525</xdr:rowOff>
    </xdr:from>
    <xdr:to>
      <xdr:col>2</xdr:col>
      <xdr:colOff>990600</xdr:colOff>
      <xdr:row>3</xdr:row>
      <xdr:rowOff>9525</xdr:rowOff>
    </xdr:to>
    <xdr:sp macro="" textlink="">
      <xdr:nvSpPr>
        <xdr:cNvPr id="3" name="Line 4"/>
        <xdr:cNvSpPr>
          <a:spLocks noChangeShapeType="1"/>
        </xdr:cNvSpPr>
      </xdr:nvSpPr>
      <xdr:spPr>
        <a:xfrm>
          <a:off x="495300" y="495300"/>
          <a:ext cx="1504950" cy="0"/>
        </a:xfrm>
        <a:prstGeom prst="line">
          <a:avLst/>
        </a:prstGeom>
        <a:noFill/>
        <a:ln w="127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4" name="Line 7"/>
        <xdr:cNvSpPr>
          <a:spLocks noChangeShapeType="1"/>
        </xdr:cNvSpPr>
      </xdr:nvSpPr>
      <xdr:spPr>
        <a:xfrm>
          <a:off x="6048375" y="485775"/>
          <a:ext cx="112395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209550</xdr:colOff>
      <xdr:row>3</xdr:row>
      <xdr:rowOff>9525</xdr:rowOff>
    </xdr:from>
    <xdr:to>
      <xdr:col>2</xdr:col>
      <xdr:colOff>990600</xdr:colOff>
      <xdr:row>3</xdr:row>
      <xdr:rowOff>9525</xdr:rowOff>
    </xdr:to>
    <xdr:sp macro="" textlink="">
      <xdr:nvSpPr>
        <xdr:cNvPr id="5" name="Line 8"/>
        <xdr:cNvSpPr>
          <a:spLocks noChangeShapeType="1"/>
        </xdr:cNvSpPr>
      </xdr:nvSpPr>
      <xdr:spPr>
        <a:xfrm>
          <a:off x="495300" y="495300"/>
          <a:ext cx="1504950" cy="0"/>
        </a:xfrm>
        <a:prstGeom prst="line">
          <a:avLst/>
        </a:prstGeom>
        <a:noFill/>
        <a:ln w="127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6" name="Line 3"/>
        <xdr:cNvSpPr>
          <a:spLocks noChangeShapeType="1"/>
        </xdr:cNvSpPr>
      </xdr:nvSpPr>
      <xdr:spPr>
        <a:xfrm>
          <a:off x="6048375" y="485775"/>
          <a:ext cx="112395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209550</xdr:colOff>
      <xdr:row>3</xdr:row>
      <xdr:rowOff>9525</xdr:rowOff>
    </xdr:from>
    <xdr:to>
      <xdr:col>2</xdr:col>
      <xdr:colOff>990600</xdr:colOff>
      <xdr:row>3</xdr:row>
      <xdr:rowOff>9525</xdr:rowOff>
    </xdr:to>
    <xdr:sp macro="" textlink="">
      <xdr:nvSpPr>
        <xdr:cNvPr id="7" name="Line 4"/>
        <xdr:cNvSpPr>
          <a:spLocks noChangeShapeType="1"/>
        </xdr:cNvSpPr>
      </xdr:nvSpPr>
      <xdr:spPr>
        <a:xfrm>
          <a:off x="495300" y="495300"/>
          <a:ext cx="1504950" cy="0"/>
        </a:xfrm>
        <a:prstGeom prst="line">
          <a:avLst/>
        </a:prstGeom>
        <a:noFill/>
        <a:ln w="127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8" name="Line 7"/>
        <xdr:cNvSpPr>
          <a:spLocks noChangeShapeType="1"/>
        </xdr:cNvSpPr>
      </xdr:nvSpPr>
      <xdr:spPr>
        <a:xfrm>
          <a:off x="6048375" y="485775"/>
          <a:ext cx="112395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209550</xdr:colOff>
      <xdr:row>3</xdr:row>
      <xdr:rowOff>9525</xdr:rowOff>
    </xdr:from>
    <xdr:to>
      <xdr:col>2</xdr:col>
      <xdr:colOff>990600</xdr:colOff>
      <xdr:row>3</xdr:row>
      <xdr:rowOff>9525</xdr:rowOff>
    </xdr:to>
    <xdr:sp macro="" textlink="">
      <xdr:nvSpPr>
        <xdr:cNvPr id="9" name="Line 8"/>
        <xdr:cNvSpPr>
          <a:spLocks noChangeShapeType="1"/>
        </xdr:cNvSpPr>
      </xdr:nvSpPr>
      <xdr:spPr>
        <a:xfrm>
          <a:off x="495300" y="495300"/>
          <a:ext cx="1504950" cy="0"/>
        </a:xfrm>
        <a:prstGeom prst="line">
          <a:avLst/>
        </a:prstGeom>
        <a:noFill/>
        <a:ln w="127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394585</xdr:colOff>
      <xdr:row>3</xdr:row>
      <xdr:rowOff>7179</xdr:rowOff>
    </xdr:from>
    <xdr:to>
      <xdr:col>14</xdr:col>
      <xdr:colOff>307802</xdr:colOff>
      <xdr:row>3</xdr:row>
      <xdr:rowOff>7179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5719060" y="607254"/>
          <a:ext cx="192299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361950</xdr:colOff>
      <xdr:row>3</xdr:row>
      <xdr:rowOff>19050</xdr:rowOff>
    </xdr:from>
    <xdr:to>
      <xdr:col>3</xdr:col>
      <xdr:colOff>133350</xdr:colOff>
      <xdr:row>3</xdr:row>
      <xdr:rowOff>19050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628650" y="619125"/>
          <a:ext cx="1657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226723</xdr:colOff>
      <xdr:row>20</xdr:row>
      <xdr:rowOff>67070</xdr:rowOff>
    </xdr:from>
    <xdr:to>
      <xdr:col>2</xdr:col>
      <xdr:colOff>227083</xdr:colOff>
      <xdr:row>20</xdr:row>
      <xdr:rowOff>67430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4" name="Ink 3">
              <a:extLst>
                <a:ext uri="{FF2B5EF4-FFF2-40B4-BE49-F238E27FC236}">
                  <a16:creationId xmlns:a16="http://schemas.microsoft.com/office/drawing/2014/main" xmlns="" id="{00000000-0008-0000-0400-000004000000}"/>
                </a:ext>
              </a:extLst>
            </xdr14:cNvPr>
            <xdr14:cNvContentPartPr/>
          </xdr14:nvContentPartPr>
          <xdr14:nvPr macro=""/>
          <xdr14:xfrm>
            <a:off x="1473840" y="4277520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D1A81CAA-870F-384C-ACD0-E8FBC739CD96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1465200" y="42685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  <xdr:twoCellAnchor editAs="oneCell">
    <xdr:from>
      <xdr:col>2</xdr:col>
      <xdr:colOff>226723</xdr:colOff>
      <xdr:row>18</xdr:row>
      <xdr:rowOff>67070</xdr:rowOff>
    </xdr:from>
    <xdr:to>
      <xdr:col>2</xdr:col>
      <xdr:colOff>227083</xdr:colOff>
      <xdr:row>18</xdr:row>
      <xdr:rowOff>67430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5" name="Ink 4">
              <a:extLst>
                <a:ext uri="{FF2B5EF4-FFF2-40B4-BE49-F238E27FC236}">
                  <a16:creationId xmlns:a16="http://schemas.microsoft.com/office/drawing/2014/main" xmlns="" id="{00000000-0008-0000-0400-000009000000}"/>
                </a:ext>
              </a:extLst>
            </xdr14:cNvPr>
            <xdr14:cNvContentPartPr/>
          </xdr14:nvContentPartPr>
          <xdr14:nvPr macro=""/>
          <xdr14:xfrm>
            <a:off x="1473840" y="4277520"/>
            <a:ext cx="360" cy="360"/>
          </xdr14:xfrm>
        </xdr:contentPart>
      </mc:Choice>
      <mc:Fallback xmlns="">
        <xdr:pic>
          <xdr:nvPicPr>
            <xdr:cNvPr id="5" name="Ink 4">
              <a:extLst>
                <a:ext uri="{FF2B5EF4-FFF2-40B4-BE49-F238E27FC236}">
                  <a16:creationId xmlns:a16="http://schemas.microsoft.com/office/drawing/2014/main" id="{D1A81CAA-870F-384C-ACD0-E8FBC739CD96}"/>
                </a:ext>
              </a:extLst>
            </xdr:cNvPr>
            <xdr:cNvPicPr/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1465200" y="426852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6619875" y="485775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3" name="Line 7"/>
        <xdr:cNvSpPr>
          <a:spLocks noChangeShapeType="1"/>
        </xdr:cNvSpPr>
      </xdr:nvSpPr>
      <xdr:spPr bwMode="auto">
        <a:xfrm>
          <a:off x="6619875" y="485775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466725" y="495300"/>
          <a:ext cx="19526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5" name="Line 3"/>
        <xdr:cNvSpPr>
          <a:spLocks noChangeShapeType="1"/>
        </xdr:cNvSpPr>
      </xdr:nvSpPr>
      <xdr:spPr bwMode="auto">
        <a:xfrm>
          <a:off x="6619875" y="485775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>
          <a:off x="6619875" y="485775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466725" y="495300"/>
          <a:ext cx="19526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6619875" y="485775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9" name="Line 7"/>
        <xdr:cNvSpPr>
          <a:spLocks noChangeShapeType="1"/>
        </xdr:cNvSpPr>
      </xdr:nvSpPr>
      <xdr:spPr bwMode="auto">
        <a:xfrm>
          <a:off x="6619875" y="485775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10" name="Line 8"/>
        <xdr:cNvSpPr>
          <a:spLocks noChangeShapeType="1"/>
        </xdr:cNvSpPr>
      </xdr:nvSpPr>
      <xdr:spPr bwMode="auto">
        <a:xfrm>
          <a:off x="466725" y="495300"/>
          <a:ext cx="19526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6619875" y="485775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12" name="Line 7"/>
        <xdr:cNvSpPr>
          <a:spLocks noChangeShapeType="1"/>
        </xdr:cNvSpPr>
      </xdr:nvSpPr>
      <xdr:spPr bwMode="auto">
        <a:xfrm>
          <a:off x="6619875" y="485775"/>
          <a:ext cx="10001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13" name="Line 8"/>
        <xdr:cNvSpPr>
          <a:spLocks noChangeShapeType="1"/>
        </xdr:cNvSpPr>
      </xdr:nvSpPr>
      <xdr:spPr bwMode="auto">
        <a:xfrm>
          <a:off x="466725" y="495300"/>
          <a:ext cx="19526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2</xdr:row>
      <xdr:rowOff>190500</xdr:rowOff>
    </xdr:from>
    <xdr:to>
      <xdr:col>14</xdr:col>
      <xdr:colOff>47625</xdr:colOff>
      <xdr:row>2</xdr:row>
      <xdr:rowOff>190500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SpPr>
          <a:spLocks noChangeShapeType="1"/>
        </xdr:cNvSpPr>
      </xdr:nvSpPr>
      <xdr:spPr bwMode="auto">
        <a:xfrm>
          <a:off x="6667500" y="485775"/>
          <a:ext cx="1676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457200</xdr:colOff>
      <xdr:row>3</xdr:row>
      <xdr:rowOff>9525</xdr:rowOff>
    </xdr:from>
    <xdr:to>
      <xdr:col>2</xdr:col>
      <xdr:colOff>742950</xdr:colOff>
      <xdr:row>3</xdr:row>
      <xdr:rowOff>9525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SpPr>
          <a:spLocks noChangeShapeType="1"/>
        </xdr:cNvSpPr>
      </xdr:nvSpPr>
      <xdr:spPr bwMode="auto">
        <a:xfrm>
          <a:off x="857250" y="495300"/>
          <a:ext cx="11811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1900-000004000000}"/>
            </a:ext>
          </a:extLst>
        </xdr:cNvPr>
        <xdr:cNvSpPr>
          <a:spLocks noChangeShapeType="1"/>
        </xdr:cNvSpPr>
      </xdr:nvSpPr>
      <xdr:spPr bwMode="auto">
        <a:xfrm>
          <a:off x="66294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5" name="Line 7">
          <a:extLst>
            <a:ext uri="{FF2B5EF4-FFF2-40B4-BE49-F238E27FC236}">
              <a16:creationId xmlns:a16="http://schemas.microsoft.com/office/drawing/2014/main" xmlns="" id="{00000000-0008-0000-1900-000005000000}"/>
            </a:ext>
          </a:extLst>
        </xdr:cNvPr>
        <xdr:cNvSpPr>
          <a:spLocks noChangeShapeType="1"/>
        </xdr:cNvSpPr>
      </xdr:nvSpPr>
      <xdr:spPr bwMode="auto">
        <a:xfrm>
          <a:off x="66294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xmlns="" id="{00000000-0008-0000-1900-000006000000}"/>
            </a:ext>
          </a:extLst>
        </xdr:cNvPr>
        <xdr:cNvSpPr>
          <a:spLocks noChangeShapeType="1"/>
        </xdr:cNvSpPr>
      </xdr:nvSpPr>
      <xdr:spPr bwMode="auto">
        <a:xfrm>
          <a:off x="466725" y="495300"/>
          <a:ext cx="19526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xmlns="" id="{00000000-0008-0000-1900-000007000000}"/>
            </a:ext>
          </a:extLst>
        </xdr:cNvPr>
        <xdr:cNvSpPr>
          <a:spLocks noChangeShapeType="1"/>
        </xdr:cNvSpPr>
      </xdr:nvSpPr>
      <xdr:spPr bwMode="auto">
        <a:xfrm>
          <a:off x="66294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xmlns="" id="{00000000-0008-0000-1900-000008000000}"/>
            </a:ext>
          </a:extLst>
        </xdr:cNvPr>
        <xdr:cNvSpPr>
          <a:spLocks noChangeShapeType="1"/>
        </xdr:cNvSpPr>
      </xdr:nvSpPr>
      <xdr:spPr bwMode="auto">
        <a:xfrm>
          <a:off x="66294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xmlns="" id="{00000000-0008-0000-1900-000009000000}"/>
            </a:ext>
          </a:extLst>
        </xdr:cNvPr>
        <xdr:cNvSpPr>
          <a:spLocks noChangeShapeType="1"/>
        </xdr:cNvSpPr>
      </xdr:nvSpPr>
      <xdr:spPr bwMode="auto">
        <a:xfrm>
          <a:off x="466725" y="495300"/>
          <a:ext cx="19526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10" name="Line 3">
          <a:extLst>
            <a:ext uri="{FF2B5EF4-FFF2-40B4-BE49-F238E27FC236}">
              <a16:creationId xmlns:a16="http://schemas.microsoft.com/office/drawing/2014/main" xmlns="" id="{00000000-0008-0000-1900-00000A000000}"/>
            </a:ext>
          </a:extLst>
        </xdr:cNvPr>
        <xdr:cNvSpPr>
          <a:spLocks noChangeShapeType="1"/>
        </xdr:cNvSpPr>
      </xdr:nvSpPr>
      <xdr:spPr bwMode="auto">
        <a:xfrm>
          <a:off x="66294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11" name="Line 7">
          <a:extLst>
            <a:ext uri="{FF2B5EF4-FFF2-40B4-BE49-F238E27FC236}">
              <a16:creationId xmlns:a16="http://schemas.microsoft.com/office/drawing/2014/main" xmlns="" id="{00000000-0008-0000-1900-00000B000000}"/>
            </a:ext>
          </a:extLst>
        </xdr:cNvPr>
        <xdr:cNvSpPr>
          <a:spLocks noChangeShapeType="1"/>
        </xdr:cNvSpPr>
      </xdr:nvSpPr>
      <xdr:spPr bwMode="auto">
        <a:xfrm>
          <a:off x="66294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12" name="Line 8">
          <a:extLst>
            <a:ext uri="{FF2B5EF4-FFF2-40B4-BE49-F238E27FC236}">
              <a16:creationId xmlns:a16="http://schemas.microsoft.com/office/drawing/2014/main" xmlns="" id="{00000000-0008-0000-1900-00000C000000}"/>
            </a:ext>
          </a:extLst>
        </xdr:cNvPr>
        <xdr:cNvSpPr>
          <a:spLocks noChangeShapeType="1"/>
        </xdr:cNvSpPr>
      </xdr:nvSpPr>
      <xdr:spPr bwMode="auto">
        <a:xfrm>
          <a:off x="466725" y="495300"/>
          <a:ext cx="19526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13" name="Line 3">
          <a:extLst>
            <a:ext uri="{FF2B5EF4-FFF2-40B4-BE49-F238E27FC236}">
              <a16:creationId xmlns:a16="http://schemas.microsoft.com/office/drawing/2014/main" xmlns="" id="{00000000-0008-0000-1900-00000D000000}"/>
            </a:ext>
          </a:extLst>
        </xdr:cNvPr>
        <xdr:cNvSpPr>
          <a:spLocks noChangeShapeType="1"/>
        </xdr:cNvSpPr>
      </xdr:nvSpPr>
      <xdr:spPr bwMode="auto">
        <a:xfrm>
          <a:off x="66294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333375</xdr:colOff>
      <xdr:row>3</xdr:row>
      <xdr:rowOff>0</xdr:rowOff>
    </xdr:from>
    <xdr:to>
      <xdr:col>12</xdr:col>
      <xdr:colOff>485775</xdr:colOff>
      <xdr:row>3</xdr:row>
      <xdr:rowOff>0</xdr:rowOff>
    </xdr:to>
    <xdr:sp macro="" textlink="">
      <xdr:nvSpPr>
        <xdr:cNvPr id="14" name="Line 7">
          <a:extLst>
            <a:ext uri="{FF2B5EF4-FFF2-40B4-BE49-F238E27FC236}">
              <a16:creationId xmlns:a16="http://schemas.microsoft.com/office/drawing/2014/main" xmlns="" id="{00000000-0008-0000-1900-00000E000000}"/>
            </a:ext>
          </a:extLst>
        </xdr:cNvPr>
        <xdr:cNvSpPr>
          <a:spLocks noChangeShapeType="1"/>
        </xdr:cNvSpPr>
      </xdr:nvSpPr>
      <xdr:spPr bwMode="auto">
        <a:xfrm>
          <a:off x="6629400" y="48577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15" name="Line 8">
          <a:extLst>
            <a:ext uri="{FF2B5EF4-FFF2-40B4-BE49-F238E27FC236}">
              <a16:creationId xmlns:a16="http://schemas.microsoft.com/office/drawing/2014/main" xmlns="" id="{00000000-0008-0000-1900-00000F000000}"/>
            </a:ext>
          </a:extLst>
        </xdr:cNvPr>
        <xdr:cNvSpPr>
          <a:spLocks noChangeShapeType="1"/>
        </xdr:cNvSpPr>
      </xdr:nvSpPr>
      <xdr:spPr bwMode="auto">
        <a:xfrm>
          <a:off x="466725" y="495300"/>
          <a:ext cx="19526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57150</xdr:colOff>
      <xdr:row>3</xdr:row>
      <xdr:rowOff>38100</xdr:rowOff>
    </xdr:from>
    <xdr:to>
      <xdr:col>13</xdr:col>
      <xdr:colOff>533400</xdr:colOff>
      <xdr:row>3</xdr:row>
      <xdr:rowOff>38100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>
          <a:spLocks noChangeShapeType="1"/>
        </xdr:cNvSpPr>
      </xdr:nvSpPr>
      <xdr:spPr bwMode="auto">
        <a:xfrm>
          <a:off x="7667625" y="6381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SpPr>
          <a:spLocks noChangeShapeType="1"/>
        </xdr:cNvSpPr>
      </xdr:nvSpPr>
      <xdr:spPr bwMode="auto">
        <a:xfrm>
          <a:off x="409575" y="609600"/>
          <a:ext cx="20002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4" name="Line 8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SpPr>
          <a:spLocks noChangeShapeType="1"/>
        </xdr:cNvSpPr>
      </xdr:nvSpPr>
      <xdr:spPr bwMode="auto">
        <a:xfrm>
          <a:off x="409575" y="609600"/>
          <a:ext cx="20002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5" name="Line 8">
          <a:extLst>
            <a:ext uri="{FF2B5EF4-FFF2-40B4-BE49-F238E27FC236}">
              <a16:creationId xmlns:a16="http://schemas.microsoft.com/office/drawing/2014/main" xmlns="" id="{00000000-0008-0000-0900-000005000000}"/>
            </a:ext>
          </a:extLst>
        </xdr:cNvPr>
        <xdr:cNvSpPr>
          <a:spLocks noChangeShapeType="1"/>
        </xdr:cNvSpPr>
      </xdr:nvSpPr>
      <xdr:spPr bwMode="auto">
        <a:xfrm>
          <a:off x="409575" y="609600"/>
          <a:ext cx="20002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6" name="Line 8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SpPr>
          <a:spLocks noChangeShapeType="1"/>
        </xdr:cNvSpPr>
      </xdr:nvSpPr>
      <xdr:spPr bwMode="auto">
        <a:xfrm>
          <a:off x="409575" y="609600"/>
          <a:ext cx="20002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57150</xdr:colOff>
      <xdr:row>3</xdr:row>
      <xdr:rowOff>38100</xdr:rowOff>
    </xdr:from>
    <xdr:to>
      <xdr:col>13</xdr:col>
      <xdr:colOff>533400</xdr:colOff>
      <xdr:row>3</xdr:row>
      <xdr:rowOff>38100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xmlns="" id="{00000000-0008-0000-0900-000007000000}"/>
            </a:ext>
          </a:extLst>
        </xdr:cNvPr>
        <xdr:cNvSpPr>
          <a:spLocks noChangeShapeType="1"/>
        </xdr:cNvSpPr>
      </xdr:nvSpPr>
      <xdr:spPr bwMode="auto">
        <a:xfrm>
          <a:off x="7667625" y="638175"/>
          <a:ext cx="981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8" name="Line 8">
          <a:extLst>
            <a:ext uri="{FF2B5EF4-FFF2-40B4-BE49-F238E27FC236}">
              <a16:creationId xmlns:a16="http://schemas.microsoft.com/office/drawing/2014/main" xmlns="" id="{00000000-0008-0000-0900-000008000000}"/>
            </a:ext>
          </a:extLst>
        </xdr:cNvPr>
        <xdr:cNvSpPr>
          <a:spLocks noChangeShapeType="1"/>
        </xdr:cNvSpPr>
      </xdr:nvSpPr>
      <xdr:spPr bwMode="auto">
        <a:xfrm>
          <a:off x="409575" y="609600"/>
          <a:ext cx="20002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xmlns="" id="{00000000-0008-0000-0900-000009000000}"/>
            </a:ext>
          </a:extLst>
        </xdr:cNvPr>
        <xdr:cNvSpPr>
          <a:spLocks noChangeShapeType="1"/>
        </xdr:cNvSpPr>
      </xdr:nvSpPr>
      <xdr:spPr bwMode="auto">
        <a:xfrm>
          <a:off x="409575" y="609600"/>
          <a:ext cx="20002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xmlns="" id="{00000000-0008-0000-0900-00000A000000}"/>
            </a:ext>
          </a:extLst>
        </xdr:cNvPr>
        <xdr:cNvSpPr>
          <a:spLocks noChangeShapeType="1"/>
        </xdr:cNvSpPr>
      </xdr:nvSpPr>
      <xdr:spPr bwMode="auto">
        <a:xfrm>
          <a:off x="409575" y="609600"/>
          <a:ext cx="20002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11" name="Line 8">
          <a:extLst>
            <a:ext uri="{FF2B5EF4-FFF2-40B4-BE49-F238E27FC236}">
              <a16:creationId xmlns:a16="http://schemas.microsoft.com/office/drawing/2014/main" xmlns="" id="{00000000-0008-0000-0900-00000B000000}"/>
            </a:ext>
          </a:extLst>
        </xdr:cNvPr>
        <xdr:cNvSpPr>
          <a:spLocks noChangeShapeType="1"/>
        </xdr:cNvSpPr>
      </xdr:nvSpPr>
      <xdr:spPr bwMode="auto">
        <a:xfrm>
          <a:off x="409575" y="609600"/>
          <a:ext cx="200025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333375</xdr:colOff>
      <xdr:row>3</xdr:row>
      <xdr:rowOff>0</xdr:rowOff>
    </xdr:from>
    <xdr:to>
      <xdr:col>14</xdr:col>
      <xdr:colOff>409575</xdr:colOff>
      <xdr:row>3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ShapeType="1"/>
        </xdr:cNvSpPr>
      </xdr:nvSpPr>
      <xdr:spPr>
        <a:xfrm>
          <a:off x="4638675" y="485775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333375</xdr:colOff>
      <xdr:row>3</xdr:row>
      <xdr:rowOff>0</xdr:rowOff>
    </xdr:from>
    <xdr:to>
      <xdr:col>14</xdr:col>
      <xdr:colOff>409575</xdr:colOff>
      <xdr:row>3</xdr:row>
      <xdr:rowOff>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>
          <a:spLocks noChangeShapeType="1"/>
        </xdr:cNvSpPr>
      </xdr:nvSpPr>
      <xdr:spPr>
        <a:xfrm>
          <a:off x="4638675" y="485775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1057275</xdr:colOff>
      <xdr:row>3</xdr:row>
      <xdr:rowOff>9525</xdr:rowOff>
    </xdr:to>
    <xdr:sp macro="" textlink="">
      <xdr:nvSpPr>
        <xdr:cNvPr id="4" name="Line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ShapeType="1"/>
        </xdr:cNvSpPr>
      </xdr:nvSpPr>
      <xdr:spPr>
        <a:xfrm>
          <a:off x="381000" y="495300"/>
          <a:ext cx="1495425" cy="0"/>
        </a:xfrm>
        <a:prstGeom prst="line">
          <a:avLst/>
        </a:prstGeom>
        <a:noFill/>
        <a:ln w="127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333375</xdr:colOff>
      <xdr:row>3</xdr:row>
      <xdr:rowOff>0</xdr:rowOff>
    </xdr:from>
    <xdr:to>
      <xdr:col>14</xdr:col>
      <xdr:colOff>409575</xdr:colOff>
      <xdr:row>3</xdr:row>
      <xdr:rowOff>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>
          <a:spLocks noChangeShapeType="1"/>
        </xdr:cNvSpPr>
      </xdr:nvSpPr>
      <xdr:spPr>
        <a:xfrm>
          <a:off x="4638675" y="485775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333375</xdr:colOff>
      <xdr:row>3</xdr:row>
      <xdr:rowOff>0</xdr:rowOff>
    </xdr:from>
    <xdr:to>
      <xdr:col>14</xdr:col>
      <xdr:colOff>409575</xdr:colOff>
      <xdr:row>3</xdr:row>
      <xdr:rowOff>0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>
          <a:spLocks noChangeShapeType="1"/>
        </xdr:cNvSpPr>
      </xdr:nvSpPr>
      <xdr:spPr>
        <a:xfrm>
          <a:off x="4638675" y="485775"/>
          <a:ext cx="82867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1057275</xdr:colOff>
      <xdr:row>3</xdr:row>
      <xdr:rowOff>9525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>
          <a:spLocks noChangeShapeType="1"/>
        </xdr:cNvSpPr>
      </xdr:nvSpPr>
      <xdr:spPr>
        <a:xfrm>
          <a:off x="381000" y="495300"/>
          <a:ext cx="1495425" cy="0"/>
        </a:xfrm>
        <a:prstGeom prst="line">
          <a:avLst/>
        </a:prstGeom>
        <a:noFill/>
        <a:ln w="12700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</xdr:colOff>
      <xdr:row>3</xdr:row>
      <xdr:rowOff>47625</xdr:rowOff>
    </xdr:from>
    <xdr:to>
      <xdr:col>13</xdr:col>
      <xdr:colOff>428624</xdr:colOff>
      <xdr:row>3</xdr:row>
      <xdr:rowOff>47625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ShapeType="1"/>
        </xdr:cNvSpPr>
      </xdr:nvSpPr>
      <xdr:spPr>
        <a:xfrm>
          <a:off x="5429249" y="647700"/>
          <a:ext cx="150495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3</xdr:row>
      <xdr:rowOff>28575</xdr:rowOff>
    </xdr:from>
    <xdr:to>
      <xdr:col>3</xdr:col>
      <xdr:colOff>238125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ShapeType="1"/>
        </xdr:cNvSpPr>
      </xdr:nvSpPr>
      <xdr:spPr>
        <a:xfrm>
          <a:off x="781050" y="6286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28574</xdr:colOff>
      <xdr:row>3</xdr:row>
      <xdr:rowOff>47625</xdr:rowOff>
    </xdr:from>
    <xdr:to>
      <xdr:col>13</xdr:col>
      <xdr:colOff>428624</xdr:colOff>
      <xdr:row>3</xdr:row>
      <xdr:rowOff>47625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ShapeType="1"/>
        </xdr:cNvSpPr>
      </xdr:nvSpPr>
      <xdr:spPr>
        <a:xfrm>
          <a:off x="5429249" y="647700"/>
          <a:ext cx="150495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3</xdr:row>
      <xdr:rowOff>28575</xdr:rowOff>
    </xdr:from>
    <xdr:to>
      <xdr:col>3</xdr:col>
      <xdr:colOff>238125</xdr:colOff>
      <xdr:row>3</xdr:row>
      <xdr:rowOff>28575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>
          <a:spLocks noChangeShapeType="1"/>
        </xdr:cNvSpPr>
      </xdr:nvSpPr>
      <xdr:spPr>
        <a:xfrm>
          <a:off x="781050" y="628650"/>
          <a:ext cx="1419225" cy="0"/>
        </a:xfrm>
        <a:prstGeom prst="line">
          <a:avLst/>
        </a:prstGeom>
        <a:noFill/>
        <a:ln w="9525">
          <a:solidFill>
            <a:srgbClr val="000000"/>
          </a:solidFill>
          <a:rou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</xdr:colOff>
      <xdr:row>3</xdr:row>
      <xdr:rowOff>47625</xdr:rowOff>
    </xdr:from>
    <xdr:to>
      <xdr:col>13</xdr:col>
      <xdr:colOff>428624</xdr:colOff>
      <xdr:row>3</xdr:row>
      <xdr:rowOff>47625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xmlns="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5305424" y="676275"/>
          <a:ext cx="18002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3</xdr:row>
      <xdr:rowOff>28575</xdr:rowOff>
    </xdr:from>
    <xdr:to>
      <xdr:col>3</xdr:col>
      <xdr:colOff>238125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xmlns="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790575" y="657225"/>
          <a:ext cx="15716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438150</xdr:colOff>
      <xdr:row>2</xdr:row>
      <xdr:rowOff>47625</xdr:rowOff>
    </xdr:from>
    <xdr:to>
      <xdr:col>13</xdr:col>
      <xdr:colOff>85725</xdr:colOff>
      <xdr:row>2</xdr:row>
      <xdr:rowOff>47625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5286375" y="371475"/>
          <a:ext cx="8667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466725</xdr:colOff>
      <xdr:row>2</xdr:row>
      <xdr:rowOff>28575</xdr:rowOff>
    </xdr:from>
    <xdr:to>
      <xdr:col>3</xdr:col>
      <xdr:colOff>295275</xdr:colOff>
      <xdr:row>2</xdr:row>
      <xdr:rowOff>28575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809625" y="352425"/>
          <a:ext cx="1343025" cy="0"/>
        </a:xfrm>
        <a:prstGeom prst="line">
          <a:avLst/>
        </a:prstGeom>
        <a:noFill/>
        <a:ln w="1260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438150</xdr:colOff>
      <xdr:row>2</xdr:row>
      <xdr:rowOff>47625</xdr:rowOff>
    </xdr:from>
    <xdr:to>
      <xdr:col>13</xdr:col>
      <xdr:colOff>85725</xdr:colOff>
      <xdr:row>2</xdr:row>
      <xdr:rowOff>47625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5286375" y="371475"/>
          <a:ext cx="8667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466725</xdr:colOff>
      <xdr:row>2</xdr:row>
      <xdr:rowOff>28575</xdr:rowOff>
    </xdr:from>
    <xdr:to>
      <xdr:col>3</xdr:col>
      <xdr:colOff>295275</xdr:colOff>
      <xdr:row>2</xdr:row>
      <xdr:rowOff>28575</xdr:rowOff>
    </xdr:to>
    <xdr:sp macro="" textlink="">
      <xdr:nvSpPr>
        <xdr:cNvPr id="5" name="Line 8"/>
        <xdr:cNvSpPr>
          <a:spLocks noChangeShapeType="1"/>
        </xdr:cNvSpPr>
      </xdr:nvSpPr>
      <xdr:spPr bwMode="auto">
        <a:xfrm>
          <a:off x="809625" y="352425"/>
          <a:ext cx="1343025" cy="0"/>
        </a:xfrm>
        <a:prstGeom prst="line">
          <a:avLst/>
        </a:prstGeom>
        <a:noFill/>
        <a:ln w="1260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438150</xdr:colOff>
      <xdr:row>2</xdr:row>
      <xdr:rowOff>47625</xdr:rowOff>
    </xdr:from>
    <xdr:to>
      <xdr:col>13</xdr:col>
      <xdr:colOff>85725</xdr:colOff>
      <xdr:row>2</xdr:row>
      <xdr:rowOff>47625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5286375" y="371475"/>
          <a:ext cx="8667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466725</xdr:colOff>
      <xdr:row>2</xdr:row>
      <xdr:rowOff>28575</xdr:rowOff>
    </xdr:from>
    <xdr:to>
      <xdr:col>3</xdr:col>
      <xdr:colOff>295275</xdr:colOff>
      <xdr:row>2</xdr:row>
      <xdr:rowOff>28575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809625" y="352425"/>
          <a:ext cx="1343025" cy="0"/>
        </a:xfrm>
        <a:prstGeom prst="line">
          <a:avLst/>
        </a:prstGeom>
        <a:noFill/>
        <a:ln w="1260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10</xdr:col>
      <xdr:colOff>438150</xdr:colOff>
      <xdr:row>2</xdr:row>
      <xdr:rowOff>47625</xdr:rowOff>
    </xdr:from>
    <xdr:to>
      <xdr:col>13</xdr:col>
      <xdr:colOff>85725</xdr:colOff>
      <xdr:row>2</xdr:row>
      <xdr:rowOff>47625</xdr:rowOff>
    </xdr:to>
    <xdr:sp macro="" textlink="">
      <xdr:nvSpPr>
        <xdr:cNvPr id="8" name="Line 3"/>
        <xdr:cNvSpPr>
          <a:spLocks noChangeShapeType="1"/>
        </xdr:cNvSpPr>
      </xdr:nvSpPr>
      <xdr:spPr bwMode="auto">
        <a:xfrm>
          <a:off x="5286375" y="371475"/>
          <a:ext cx="866775" cy="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466725</xdr:colOff>
      <xdr:row>2</xdr:row>
      <xdr:rowOff>28575</xdr:rowOff>
    </xdr:from>
    <xdr:to>
      <xdr:col>3</xdr:col>
      <xdr:colOff>295275</xdr:colOff>
      <xdr:row>2</xdr:row>
      <xdr:rowOff>28575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809625" y="352425"/>
          <a:ext cx="1343025" cy="0"/>
        </a:xfrm>
        <a:prstGeom prst="line">
          <a:avLst/>
        </a:prstGeom>
        <a:noFill/>
        <a:ln w="12600" cap="sq">
          <a:solidFill>
            <a:srgbClr val="000000"/>
          </a:solidFill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xmlns="" id="{BB4CD715-4B40-4D11-95CB-A0F172FE3189}"/>
            </a:ext>
          </a:extLst>
        </xdr:cNvPr>
        <xdr:cNvSpPr>
          <a:spLocks noChangeShapeType="1"/>
        </xdr:cNvSpPr>
      </xdr:nvSpPr>
      <xdr:spPr bwMode="auto">
        <a:xfrm>
          <a:off x="5791200" y="4857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3" name="Line 7">
          <a:extLst>
            <a:ext uri="{FF2B5EF4-FFF2-40B4-BE49-F238E27FC236}">
              <a16:creationId xmlns:a16="http://schemas.microsoft.com/office/drawing/2014/main" xmlns="" id="{3B37C9E1-DCE4-4DCC-9674-067ED77786F7}"/>
            </a:ext>
          </a:extLst>
        </xdr:cNvPr>
        <xdr:cNvSpPr>
          <a:spLocks noChangeShapeType="1"/>
        </xdr:cNvSpPr>
      </xdr:nvSpPr>
      <xdr:spPr bwMode="auto">
        <a:xfrm>
          <a:off x="5791200" y="4857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4" name="Line 8">
          <a:extLst>
            <a:ext uri="{FF2B5EF4-FFF2-40B4-BE49-F238E27FC236}">
              <a16:creationId xmlns:a16="http://schemas.microsoft.com/office/drawing/2014/main" xmlns="" id="{07C4A4CF-4731-4581-B0C7-87684E9C0AC9}"/>
            </a:ext>
          </a:extLst>
        </xdr:cNvPr>
        <xdr:cNvSpPr>
          <a:spLocks noChangeShapeType="1"/>
        </xdr:cNvSpPr>
      </xdr:nvSpPr>
      <xdr:spPr bwMode="auto">
        <a:xfrm>
          <a:off x="314325" y="495300"/>
          <a:ext cx="18669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xmlns="" id="{42237CA0-7AE6-4E6E-B52E-E00CB71BAD1F}"/>
            </a:ext>
          </a:extLst>
        </xdr:cNvPr>
        <xdr:cNvSpPr>
          <a:spLocks noChangeShapeType="1"/>
        </xdr:cNvSpPr>
      </xdr:nvSpPr>
      <xdr:spPr bwMode="auto">
        <a:xfrm>
          <a:off x="5791200" y="4857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6" name="Line 7">
          <a:extLst>
            <a:ext uri="{FF2B5EF4-FFF2-40B4-BE49-F238E27FC236}">
              <a16:creationId xmlns:a16="http://schemas.microsoft.com/office/drawing/2014/main" xmlns="" id="{A33C1225-9EBA-4658-BD96-1166A365A138}"/>
            </a:ext>
          </a:extLst>
        </xdr:cNvPr>
        <xdr:cNvSpPr>
          <a:spLocks noChangeShapeType="1"/>
        </xdr:cNvSpPr>
      </xdr:nvSpPr>
      <xdr:spPr bwMode="auto">
        <a:xfrm>
          <a:off x="5791200" y="4857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xmlns="" id="{6E65B7A6-0450-46D2-AF44-7D2F8A97D5DF}"/>
            </a:ext>
          </a:extLst>
        </xdr:cNvPr>
        <xdr:cNvSpPr>
          <a:spLocks noChangeShapeType="1"/>
        </xdr:cNvSpPr>
      </xdr:nvSpPr>
      <xdr:spPr bwMode="auto">
        <a:xfrm>
          <a:off x="314325" y="495300"/>
          <a:ext cx="18669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8" name="Line 3">
          <a:extLst>
            <a:ext uri="{FF2B5EF4-FFF2-40B4-BE49-F238E27FC236}">
              <a16:creationId xmlns:a16="http://schemas.microsoft.com/office/drawing/2014/main" xmlns="" id="{2FBA7B9D-AAEA-4BB8-BFA7-B4432CD4685E}"/>
            </a:ext>
          </a:extLst>
        </xdr:cNvPr>
        <xdr:cNvSpPr>
          <a:spLocks noChangeShapeType="1"/>
        </xdr:cNvSpPr>
      </xdr:nvSpPr>
      <xdr:spPr bwMode="auto">
        <a:xfrm>
          <a:off x="5791200" y="4857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9" name="Line 7">
          <a:extLst>
            <a:ext uri="{FF2B5EF4-FFF2-40B4-BE49-F238E27FC236}">
              <a16:creationId xmlns:a16="http://schemas.microsoft.com/office/drawing/2014/main" xmlns="" id="{47E9F7B4-865D-4B58-9A5E-C36110DA5A19}"/>
            </a:ext>
          </a:extLst>
        </xdr:cNvPr>
        <xdr:cNvSpPr>
          <a:spLocks noChangeShapeType="1"/>
        </xdr:cNvSpPr>
      </xdr:nvSpPr>
      <xdr:spPr bwMode="auto">
        <a:xfrm>
          <a:off x="5791200" y="4857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10" name="Line 8">
          <a:extLst>
            <a:ext uri="{FF2B5EF4-FFF2-40B4-BE49-F238E27FC236}">
              <a16:creationId xmlns:a16="http://schemas.microsoft.com/office/drawing/2014/main" xmlns="" id="{9B73D4CD-ACE6-4576-A477-450C51A3EB5D}"/>
            </a:ext>
          </a:extLst>
        </xdr:cNvPr>
        <xdr:cNvSpPr>
          <a:spLocks noChangeShapeType="1"/>
        </xdr:cNvSpPr>
      </xdr:nvSpPr>
      <xdr:spPr bwMode="auto">
        <a:xfrm>
          <a:off x="314325" y="495300"/>
          <a:ext cx="18669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11" name="Line 3">
          <a:extLst>
            <a:ext uri="{FF2B5EF4-FFF2-40B4-BE49-F238E27FC236}">
              <a16:creationId xmlns:a16="http://schemas.microsoft.com/office/drawing/2014/main" xmlns="" id="{55115AA9-FBE8-4EA0-86BE-0CECD51CC268}"/>
            </a:ext>
          </a:extLst>
        </xdr:cNvPr>
        <xdr:cNvSpPr>
          <a:spLocks noChangeShapeType="1"/>
        </xdr:cNvSpPr>
      </xdr:nvSpPr>
      <xdr:spPr bwMode="auto">
        <a:xfrm>
          <a:off x="5791200" y="4857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333375</xdr:colOff>
      <xdr:row>3</xdr:row>
      <xdr:rowOff>0</xdr:rowOff>
    </xdr:from>
    <xdr:to>
      <xdr:col>13</xdr:col>
      <xdr:colOff>485775</xdr:colOff>
      <xdr:row>3</xdr:row>
      <xdr:rowOff>0</xdr:rowOff>
    </xdr:to>
    <xdr:sp macro="" textlink="">
      <xdr:nvSpPr>
        <xdr:cNvPr id="12" name="Line 7">
          <a:extLst>
            <a:ext uri="{FF2B5EF4-FFF2-40B4-BE49-F238E27FC236}">
              <a16:creationId xmlns:a16="http://schemas.microsoft.com/office/drawing/2014/main" xmlns="" id="{4722E92C-AEEE-4817-A44A-B2FA24916FE5}"/>
            </a:ext>
          </a:extLst>
        </xdr:cNvPr>
        <xdr:cNvSpPr>
          <a:spLocks noChangeShapeType="1"/>
        </xdr:cNvSpPr>
      </xdr:nvSpPr>
      <xdr:spPr bwMode="auto">
        <a:xfrm>
          <a:off x="5791200" y="485775"/>
          <a:ext cx="752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66675</xdr:colOff>
      <xdr:row>3</xdr:row>
      <xdr:rowOff>9525</xdr:rowOff>
    </xdr:from>
    <xdr:to>
      <xdr:col>2</xdr:col>
      <xdr:colOff>1123950</xdr:colOff>
      <xdr:row>3</xdr:row>
      <xdr:rowOff>9525</xdr:rowOff>
    </xdr:to>
    <xdr:sp macro="" textlink="">
      <xdr:nvSpPr>
        <xdr:cNvPr id="13" name="Line 8">
          <a:extLst>
            <a:ext uri="{FF2B5EF4-FFF2-40B4-BE49-F238E27FC236}">
              <a16:creationId xmlns:a16="http://schemas.microsoft.com/office/drawing/2014/main" xmlns="" id="{39D428C2-0165-4396-8FAA-2598F9B9A6D6}"/>
            </a:ext>
          </a:extLst>
        </xdr:cNvPr>
        <xdr:cNvSpPr>
          <a:spLocks noChangeShapeType="1"/>
        </xdr:cNvSpPr>
      </xdr:nvSpPr>
      <xdr:spPr bwMode="auto">
        <a:xfrm>
          <a:off x="314325" y="495300"/>
          <a:ext cx="18669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</xdr:colOff>
      <xdr:row>3</xdr:row>
      <xdr:rowOff>47625</xdr:rowOff>
    </xdr:from>
    <xdr:to>
      <xdr:col>13</xdr:col>
      <xdr:colOff>428624</xdr:colOff>
      <xdr:row>3</xdr:row>
      <xdr:rowOff>47625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xmlns="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6029324" y="647700"/>
          <a:ext cx="1819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3</xdr:row>
      <xdr:rowOff>28575</xdr:rowOff>
    </xdr:from>
    <xdr:to>
      <xdr:col>3</xdr:col>
      <xdr:colOff>238125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xmlns="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809625" y="62865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28574</xdr:colOff>
      <xdr:row>3</xdr:row>
      <xdr:rowOff>47625</xdr:rowOff>
    </xdr:from>
    <xdr:to>
      <xdr:col>13</xdr:col>
      <xdr:colOff>428624</xdr:colOff>
      <xdr:row>3</xdr:row>
      <xdr:rowOff>47625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SpPr>
          <a:spLocks noChangeShapeType="1"/>
        </xdr:cNvSpPr>
      </xdr:nvSpPr>
      <xdr:spPr bwMode="auto">
        <a:xfrm>
          <a:off x="6029324" y="647700"/>
          <a:ext cx="1819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3</xdr:row>
      <xdr:rowOff>28575</xdr:rowOff>
    </xdr:from>
    <xdr:to>
      <xdr:col>3</xdr:col>
      <xdr:colOff>238125</xdr:colOff>
      <xdr:row>3</xdr:row>
      <xdr:rowOff>28575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SpPr>
          <a:spLocks noChangeShapeType="1"/>
        </xdr:cNvSpPr>
      </xdr:nvSpPr>
      <xdr:spPr bwMode="auto">
        <a:xfrm>
          <a:off x="809625" y="62865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28574</xdr:colOff>
      <xdr:row>3</xdr:row>
      <xdr:rowOff>47625</xdr:rowOff>
    </xdr:from>
    <xdr:to>
      <xdr:col>13</xdr:col>
      <xdr:colOff>428624</xdr:colOff>
      <xdr:row>3</xdr:row>
      <xdr:rowOff>47625</xdr:rowOff>
    </xdr:to>
    <xdr:sp macro="" textlink="">
      <xdr:nvSpPr>
        <xdr:cNvPr id="6" name="Line 3">
          <a:extLst>
            <a:ext uri="{FF2B5EF4-FFF2-40B4-BE49-F238E27FC236}">
              <a16:creationId xmlns:a16="http://schemas.microsoft.com/office/drawing/2014/main" xmlns="" id="{00000000-0008-0000-1900-000002000000}"/>
            </a:ext>
          </a:extLst>
        </xdr:cNvPr>
        <xdr:cNvSpPr>
          <a:spLocks noChangeShapeType="1"/>
        </xdr:cNvSpPr>
      </xdr:nvSpPr>
      <xdr:spPr bwMode="auto">
        <a:xfrm>
          <a:off x="6029324" y="647700"/>
          <a:ext cx="1819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3</xdr:row>
      <xdr:rowOff>28575</xdr:rowOff>
    </xdr:from>
    <xdr:to>
      <xdr:col>3</xdr:col>
      <xdr:colOff>238125</xdr:colOff>
      <xdr:row>3</xdr:row>
      <xdr:rowOff>28575</xdr:rowOff>
    </xdr:to>
    <xdr:sp macro="" textlink="">
      <xdr:nvSpPr>
        <xdr:cNvPr id="7" name="Line 3">
          <a:extLst>
            <a:ext uri="{FF2B5EF4-FFF2-40B4-BE49-F238E27FC236}">
              <a16:creationId xmlns:a16="http://schemas.microsoft.com/office/drawing/2014/main" xmlns="" id="{00000000-0008-0000-1900-000003000000}"/>
            </a:ext>
          </a:extLst>
        </xdr:cNvPr>
        <xdr:cNvSpPr>
          <a:spLocks noChangeShapeType="1"/>
        </xdr:cNvSpPr>
      </xdr:nvSpPr>
      <xdr:spPr bwMode="auto">
        <a:xfrm>
          <a:off x="809625" y="628650"/>
          <a:ext cx="16954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314325</xdr:colOff>
      <xdr:row>3</xdr:row>
      <xdr:rowOff>28575</xdr:rowOff>
    </xdr:from>
    <xdr:to>
      <xdr:col>12</xdr:col>
      <xdr:colOff>466725</xdr:colOff>
      <xdr:row>3</xdr:row>
      <xdr:rowOff>28575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6362700" y="628650"/>
          <a:ext cx="1047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351330</xdr:colOff>
      <xdr:row>3</xdr:row>
      <xdr:rowOff>20473</xdr:rowOff>
    </xdr:from>
    <xdr:to>
      <xdr:col>3</xdr:col>
      <xdr:colOff>171450</xdr:colOff>
      <xdr:row>3</xdr:row>
      <xdr:rowOff>20473</xdr:rowOff>
    </xdr:to>
    <xdr:sp macro="" textlink="">
      <xdr:nvSpPr>
        <xdr:cNvPr id="3" name="Line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>
          <a:spLocks noChangeShapeType="1"/>
        </xdr:cNvSpPr>
      </xdr:nvSpPr>
      <xdr:spPr bwMode="auto">
        <a:xfrm>
          <a:off x="751380" y="620548"/>
          <a:ext cx="182037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</xdr:colOff>
      <xdr:row>2</xdr:row>
      <xdr:rowOff>47625</xdr:rowOff>
    </xdr:from>
    <xdr:to>
      <xdr:col>13</xdr:col>
      <xdr:colOff>428624</xdr:colOff>
      <xdr:row>2</xdr:row>
      <xdr:rowOff>47625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xmlns="" id="{00000000-0008-0000-1700-000002000000}"/>
            </a:ext>
          </a:extLst>
        </xdr:cNvPr>
        <xdr:cNvSpPr>
          <a:spLocks noChangeShapeType="1"/>
        </xdr:cNvSpPr>
      </xdr:nvSpPr>
      <xdr:spPr bwMode="auto">
        <a:xfrm>
          <a:off x="5362574" y="447675"/>
          <a:ext cx="15621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2</xdr:row>
      <xdr:rowOff>28575</xdr:rowOff>
    </xdr:from>
    <xdr:to>
      <xdr:col>3</xdr:col>
      <xdr:colOff>238125</xdr:colOff>
      <xdr:row>2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xmlns="" id="{00000000-0008-0000-1700-000003000000}"/>
            </a:ext>
          </a:extLst>
        </xdr:cNvPr>
        <xdr:cNvSpPr>
          <a:spLocks noChangeShapeType="1"/>
        </xdr:cNvSpPr>
      </xdr:nvSpPr>
      <xdr:spPr bwMode="auto">
        <a:xfrm>
          <a:off x="828675" y="428625"/>
          <a:ext cx="1514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</xdr:colOff>
      <xdr:row>3</xdr:row>
      <xdr:rowOff>47625</xdr:rowOff>
    </xdr:from>
    <xdr:to>
      <xdr:col>13</xdr:col>
      <xdr:colOff>428624</xdr:colOff>
      <xdr:row>3</xdr:row>
      <xdr:rowOff>47625</xdr:rowOff>
    </xdr:to>
    <xdr:sp macro="" textlink="">
      <xdr:nvSpPr>
        <xdr:cNvPr id="2" name="Line 3">
          <a:extLst>
            <a:ext uri="{FF2B5EF4-FFF2-40B4-BE49-F238E27FC236}">
              <a16:creationId xmlns="" xmlns:a16="http://schemas.microsoft.com/office/drawing/2014/main" id="{00000000-0008-0000-1900-000002000000}"/>
            </a:ext>
          </a:extLst>
        </xdr:cNvPr>
        <xdr:cNvSpPr>
          <a:spLocks noChangeShapeType="1"/>
        </xdr:cNvSpPr>
      </xdr:nvSpPr>
      <xdr:spPr bwMode="auto">
        <a:xfrm>
          <a:off x="5353049" y="647700"/>
          <a:ext cx="1581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3</xdr:row>
      <xdr:rowOff>28575</xdr:rowOff>
    </xdr:from>
    <xdr:to>
      <xdr:col>3</xdr:col>
      <xdr:colOff>238125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="" xmlns:a16="http://schemas.microsoft.com/office/drawing/2014/main" id="{00000000-0008-0000-1900-000003000000}"/>
            </a:ext>
          </a:extLst>
        </xdr:cNvPr>
        <xdr:cNvSpPr>
          <a:spLocks noChangeShapeType="1"/>
        </xdr:cNvSpPr>
      </xdr:nvSpPr>
      <xdr:spPr bwMode="auto">
        <a:xfrm>
          <a:off x="790575" y="628650"/>
          <a:ext cx="1514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</xdr:colOff>
      <xdr:row>3</xdr:row>
      <xdr:rowOff>47625</xdr:rowOff>
    </xdr:from>
    <xdr:to>
      <xdr:col>13</xdr:col>
      <xdr:colOff>428624</xdr:colOff>
      <xdr:row>3</xdr:row>
      <xdr:rowOff>47625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xmlns="" id="{00000000-0008-0000-0E00-000002000000}"/>
            </a:ext>
          </a:extLst>
        </xdr:cNvPr>
        <xdr:cNvSpPr>
          <a:spLocks noChangeShapeType="1"/>
        </xdr:cNvSpPr>
      </xdr:nvSpPr>
      <xdr:spPr bwMode="auto">
        <a:xfrm>
          <a:off x="6743699" y="647700"/>
          <a:ext cx="1828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3</xdr:row>
      <xdr:rowOff>28575</xdr:rowOff>
    </xdr:from>
    <xdr:to>
      <xdr:col>3</xdr:col>
      <xdr:colOff>238125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xmlns="" id="{00000000-0008-0000-0E00-000003000000}"/>
            </a:ext>
          </a:extLst>
        </xdr:cNvPr>
        <xdr:cNvSpPr>
          <a:spLocks noChangeShapeType="1"/>
        </xdr:cNvSpPr>
      </xdr:nvSpPr>
      <xdr:spPr bwMode="auto">
        <a:xfrm>
          <a:off x="809625" y="628650"/>
          <a:ext cx="19716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28574</xdr:colOff>
      <xdr:row>3</xdr:row>
      <xdr:rowOff>47625</xdr:rowOff>
    </xdr:from>
    <xdr:to>
      <xdr:col>13</xdr:col>
      <xdr:colOff>428624</xdr:colOff>
      <xdr:row>3</xdr:row>
      <xdr:rowOff>47625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xmlns="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5772149" y="676275"/>
          <a:ext cx="1933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3</xdr:row>
      <xdr:rowOff>28575</xdr:rowOff>
    </xdr:from>
    <xdr:to>
      <xdr:col>3</xdr:col>
      <xdr:colOff>238125</xdr:colOff>
      <xdr:row>3</xdr:row>
      <xdr:rowOff>28575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xmlns="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809625" y="657225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466725</xdr:colOff>
      <xdr:row>3</xdr:row>
      <xdr:rowOff>28575</xdr:rowOff>
    </xdr:from>
    <xdr:to>
      <xdr:col>3</xdr:col>
      <xdr:colOff>238125</xdr:colOff>
      <xdr:row>3</xdr:row>
      <xdr:rowOff>28575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xmlns="" id="{14C77B58-A08C-41B2-BAEE-77FCED79101E}"/>
            </a:ext>
          </a:extLst>
        </xdr:cNvPr>
        <xdr:cNvSpPr>
          <a:spLocks noChangeShapeType="1"/>
        </xdr:cNvSpPr>
      </xdr:nvSpPr>
      <xdr:spPr bwMode="auto">
        <a:xfrm>
          <a:off x="809625" y="657225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295275</xdr:colOff>
      <xdr:row>2</xdr:row>
      <xdr:rowOff>19050</xdr:rowOff>
    </xdr:from>
    <xdr:to>
      <xdr:col>3</xdr:col>
      <xdr:colOff>123825</xdr:colOff>
      <xdr:row>2</xdr:row>
      <xdr:rowOff>19050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628650" y="447675"/>
          <a:ext cx="17049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2</xdr:row>
      <xdr:rowOff>0</xdr:rowOff>
    </xdr:from>
    <xdr:to>
      <xdr:col>13</xdr:col>
      <xdr:colOff>266700</xdr:colOff>
      <xdr:row>2</xdr:row>
      <xdr:rowOff>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5467350" y="428625"/>
          <a:ext cx="14859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wnloads\DANH%20SACH%20LOP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DA14TYA"/>
      <sheetName val="3.DA14TYB"/>
      <sheetName val="4.DA14TS"/>
      <sheetName val="5,DA14KCT"/>
      <sheetName val="6,DA14PT"/>
      <sheetName val="7.DA14CNTPA"/>
      <sheetName val="8.DA14CNTPB"/>
      <sheetName val="9.DA15TS"/>
      <sheetName val="10.DA15PT"/>
      <sheetName val="11.DA15KCT"/>
      <sheetName val="12.CA15TY"/>
      <sheetName val="13.DA15TYB"/>
      <sheetName val="14.CA15TS"/>
      <sheetName val="15.CA15CNTP"/>
      <sheetName val="16.CA15PT"/>
      <sheetName val="17.DA15CNTP"/>
      <sheetName val="18.DA15TYA"/>
      <sheetName val="19.DA16TYA"/>
      <sheetName val="20.DA16TYB "/>
      <sheetName val="21.DA16.NN"/>
      <sheetName val="22.DA16.TS"/>
      <sheetName val="23.DA16.CNTP"/>
      <sheetName val="24.CA16DTY"/>
      <sheetName val="25.CA16CNTP"/>
      <sheetName val="26.CA16TS"/>
      <sheetName val="27.CA16PT"/>
      <sheetName val="28.DA17CNTP"/>
      <sheetName val="29.DA17KTMT"/>
      <sheetName val="30.DA17TYA"/>
      <sheetName val="31.DA17TYB"/>
      <sheetName val="32.DA17NN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10"/>
      <sheetName val="Sheet11"/>
      <sheetName val="Sheet12"/>
      <sheetName val="Sheet9"/>
      <sheetName val="33.DA17TS"/>
      <sheetName val="34.CA17DTY"/>
      <sheetName val="35.CA17TS"/>
      <sheetName val="DA18TYA"/>
      <sheetName val="DA18TYB"/>
      <sheetName val="DA18TS"/>
      <sheetName val="DA18CNSH"/>
      <sheetName val="DA18CNTP"/>
      <sheetName val="DA18N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13">
          <cell r="B13">
            <v>114717038</v>
          </cell>
          <cell r="C13" t="str">
            <v>Châu Nhật</v>
          </cell>
          <cell r="D13" t="str">
            <v>Trường</v>
          </cell>
          <cell r="F13" t="str">
            <v>Nam</v>
          </cell>
          <cell r="G13">
            <v>36222</v>
          </cell>
          <cell r="I13" t="str">
            <v>Kinh</v>
          </cell>
        </row>
        <row r="14">
          <cell r="B14">
            <v>114717026</v>
          </cell>
          <cell r="C14" t="str">
            <v>Dương Mỹ</v>
          </cell>
          <cell r="D14" t="str">
            <v>Duyên</v>
          </cell>
          <cell r="F14" t="str">
            <v>Nữ</v>
          </cell>
          <cell r="G14">
            <v>36435</v>
          </cell>
          <cell r="I14" t="str">
            <v>Kinh</v>
          </cell>
        </row>
        <row r="15">
          <cell r="B15">
            <v>114717041</v>
          </cell>
          <cell r="C15" t="str">
            <v>Huỳnh Trúc</v>
          </cell>
          <cell r="D15" t="str">
            <v>Huỳnh</v>
          </cell>
          <cell r="F15" t="str">
            <v>Nữ</v>
          </cell>
          <cell r="G15">
            <v>36231</v>
          </cell>
          <cell r="I15" t="str">
            <v>Kinh</v>
          </cell>
        </row>
        <row r="16">
          <cell r="B16">
            <v>114717030</v>
          </cell>
          <cell r="C16" t="str">
            <v>Lâm Thị Trúc</v>
          </cell>
          <cell r="D16" t="str">
            <v>Ly</v>
          </cell>
          <cell r="F16" t="str">
            <v>Nữ</v>
          </cell>
          <cell r="G16">
            <v>36320</v>
          </cell>
          <cell r="I16" t="str">
            <v>Kinh</v>
          </cell>
        </row>
        <row r="17">
          <cell r="B17">
            <v>114717010</v>
          </cell>
          <cell r="C17" t="str">
            <v>Lý Vũ</v>
          </cell>
          <cell r="D17" t="str">
            <v>Luân</v>
          </cell>
          <cell r="F17" t="str">
            <v>Nam</v>
          </cell>
          <cell r="G17">
            <v>36448</v>
          </cell>
          <cell r="I17" t="str">
            <v>Kinh</v>
          </cell>
        </row>
        <row r="18">
          <cell r="B18">
            <v>114717013</v>
          </cell>
          <cell r="C18" t="str">
            <v>Nguyễn Lê Thảo</v>
          </cell>
          <cell r="D18" t="str">
            <v>Ngân</v>
          </cell>
          <cell r="F18" t="str">
            <v>Nữ</v>
          </cell>
          <cell r="G18">
            <v>36459</v>
          </cell>
          <cell r="I18" t="str">
            <v>Kinh</v>
          </cell>
        </row>
        <row r="19">
          <cell r="B19">
            <v>114717007</v>
          </cell>
          <cell r="C19" t="str">
            <v>Nguyễn Ngọc Thanh</v>
          </cell>
          <cell r="D19" t="str">
            <v>Hiền</v>
          </cell>
          <cell r="F19" t="str">
            <v>Nữ</v>
          </cell>
          <cell r="G19">
            <v>36249</v>
          </cell>
          <cell r="I19" t="str">
            <v>Kinh</v>
          </cell>
        </row>
        <row r="20">
          <cell r="B20">
            <v>114717039</v>
          </cell>
          <cell r="C20" t="str">
            <v xml:space="preserve">Nguyễn Quốc </v>
          </cell>
          <cell r="D20" t="str">
            <v>Việt</v>
          </cell>
          <cell r="F20" t="str">
            <v>Nam</v>
          </cell>
          <cell r="G20">
            <v>36213</v>
          </cell>
          <cell r="I20" t="str">
            <v>Kinh</v>
          </cell>
        </row>
        <row r="21">
          <cell r="B21">
            <v>114717009</v>
          </cell>
          <cell r="C21" t="str">
            <v>Nguyễn Văn</v>
          </cell>
          <cell r="D21" t="str">
            <v>Lộc</v>
          </cell>
          <cell r="F21" t="str">
            <v>Nam</v>
          </cell>
          <cell r="G21">
            <v>36363</v>
          </cell>
          <cell r="I21" t="str">
            <v>Kinh</v>
          </cell>
        </row>
        <row r="22">
          <cell r="B22">
            <v>114717035</v>
          </cell>
          <cell r="C22" t="str">
            <v>Phạm Mỹ</v>
          </cell>
          <cell r="D22" t="str">
            <v>Siêm</v>
          </cell>
          <cell r="F22" t="str">
            <v>Nữ</v>
          </cell>
          <cell r="G22">
            <v>36337</v>
          </cell>
          <cell r="I22" t="str">
            <v>Kinh</v>
          </cell>
        </row>
        <row r="23">
          <cell r="B23">
            <v>114717029</v>
          </cell>
          <cell r="C23" t="str">
            <v>Phạm Thanh</v>
          </cell>
          <cell r="D23" t="str">
            <v>Long</v>
          </cell>
          <cell r="F23" t="str">
            <v>Nam</v>
          </cell>
          <cell r="G23">
            <v>36467</v>
          </cell>
          <cell r="I23" t="str">
            <v>Kinh</v>
          </cell>
        </row>
        <row r="24">
          <cell r="B24">
            <v>114717031</v>
          </cell>
          <cell r="C24" t="str">
            <v>Phan Thị Huỳnh</v>
          </cell>
          <cell r="D24" t="str">
            <v>Như</v>
          </cell>
          <cell r="F24" t="str">
            <v>Nữ</v>
          </cell>
          <cell r="G24">
            <v>36279</v>
          </cell>
          <cell r="I24" t="str">
            <v>Kinh</v>
          </cell>
        </row>
        <row r="25">
          <cell r="B25">
            <v>114717032</v>
          </cell>
          <cell r="C25" t="str">
            <v>Sơn Thị Ngọc</v>
          </cell>
          <cell r="D25" t="str">
            <v>Qúi</v>
          </cell>
          <cell r="F25" t="str">
            <v>Nữ</v>
          </cell>
          <cell r="G25">
            <v>36475</v>
          </cell>
          <cell r="I25" t="str">
            <v>Khmer</v>
          </cell>
        </row>
        <row r="26">
          <cell r="B26">
            <v>114717037</v>
          </cell>
          <cell r="C26" t="str">
            <v>Thạch</v>
          </cell>
          <cell r="D26" t="str">
            <v>Thái</v>
          </cell>
          <cell r="F26" t="str">
            <v>Nam</v>
          </cell>
          <cell r="G26">
            <v>35784</v>
          </cell>
          <cell r="I26" t="str">
            <v>Khmer</v>
          </cell>
        </row>
        <row r="27">
          <cell r="B27">
            <v>114717020</v>
          </cell>
          <cell r="C27" t="str">
            <v>Thạch Oanh</v>
          </cell>
          <cell r="D27" t="str">
            <v>Thone</v>
          </cell>
          <cell r="F27" t="str">
            <v>Nam</v>
          </cell>
          <cell r="G27">
            <v>35460</v>
          </cell>
          <cell r="I27" t="str">
            <v>Khmer</v>
          </cell>
        </row>
        <row r="28">
          <cell r="B28">
            <v>114717034</v>
          </cell>
          <cell r="C28" t="str">
            <v>Thạch Thị</v>
          </cell>
          <cell r="D28" t="str">
            <v>Ry</v>
          </cell>
          <cell r="F28" t="str">
            <v>Nữ</v>
          </cell>
          <cell r="G28">
            <v>36352</v>
          </cell>
          <cell r="I28" t="str">
            <v>Khmer</v>
          </cell>
        </row>
        <row r="29">
          <cell r="B29">
            <v>114717018</v>
          </cell>
          <cell r="C29" t="str">
            <v>Trần Thị Huỳnh</v>
          </cell>
          <cell r="D29" t="str">
            <v>Như</v>
          </cell>
          <cell r="F29" t="str">
            <v>Nữ</v>
          </cell>
          <cell r="G29">
            <v>36441</v>
          </cell>
          <cell r="I29" t="str">
            <v>Kinh</v>
          </cell>
        </row>
        <row r="30">
          <cell r="B30">
            <v>114717027</v>
          </cell>
          <cell r="C30" t="str">
            <v>Võ Đan</v>
          </cell>
          <cell r="D30" t="str">
            <v>Hạ</v>
          </cell>
          <cell r="F30" t="str">
            <v>Nữ</v>
          </cell>
          <cell r="G30">
            <v>36161</v>
          </cell>
          <cell r="I30" t="str">
            <v>Kinh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3-07T00:23:03.776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0 24575,'0'0'0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2-03-07T00:23:03.780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0 24575,'0'0'0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5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workbookViewId="0">
      <selection activeCell="I21" sqref="I21:N21"/>
    </sheetView>
  </sheetViews>
  <sheetFormatPr defaultColWidth="9.140625" defaultRowHeight="12.75" x14ac:dyDescent="0.2"/>
  <cols>
    <col min="1" max="1" width="4.85546875" style="232" customWidth="1"/>
    <col min="2" max="2" width="9.85546875" style="176" customWidth="1"/>
    <col min="3" max="3" width="17.140625" style="176" customWidth="1"/>
    <col min="4" max="4" width="7.140625" style="176" customWidth="1"/>
    <col min="5" max="5" width="5.5703125" style="232" customWidth="1"/>
    <col min="6" max="6" width="11.42578125" style="232" customWidth="1"/>
    <col min="7" max="7" width="9.140625" style="176" customWidth="1"/>
    <col min="8" max="8" width="6.140625" style="176" customWidth="1"/>
    <col min="9" max="9" width="6.42578125" style="176" customWidth="1"/>
    <col min="10" max="10" width="6.140625" style="176" customWidth="1"/>
    <col min="11" max="11" width="6.5703125" style="176" customWidth="1"/>
    <col min="12" max="12" width="6.28515625" style="176" customWidth="1"/>
    <col min="13" max="13" width="8.140625" style="176" customWidth="1"/>
    <col min="14" max="14" width="11" style="176" customWidth="1"/>
    <col min="15" max="15" width="10.5703125" style="176" customWidth="1"/>
    <col min="16" max="16384" width="9.140625" style="176"/>
  </cols>
  <sheetData>
    <row r="1" spans="1:16" s="169" customFormat="1" ht="16.5" x14ac:dyDescent="0.25">
      <c r="A1" s="168"/>
      <c r="E1" s="168"/>
      <c r="F1" s="168"/>
      <c r="G1" s="170"/>
      <c r="K1" s="171"/>
      <c r="L1" s="171"/>
      <c r="M1" s="171"/>
      <c r="N1" s="171"/>
    </row>
    <row r="2" spans="1:16" s="175" customFormat="1" ht="16.5" x14ac:dyDescent="0.25">
      <c r="A2" s="172" t="s">
        <v>18</v>
      </c>
      <c r="B2" s="172"/>
      <c r="C2" s="172"/>
      <c r="D2" s="172"/>
      <c r="E2" s="172"/>
      <c r="F2" s="168"/>
      <c r="G2" s="173"/>
      <c r="H2" s="174" t="s">
        <v>19</v>
      </c>
      <c r="I2" s="174"/>
      <c r="J2" s="174"/>
      <c r="K2" s="174"/>
      <c r="L2" s="174"/>
      <c r="M2" s="174"/>
      <c r="N2" s="174"/>
      <c r="O2" s="174"/>
    </row>
    <row r="3" spans="1:16" s="169" customFormat="1" ht="16.5" x14ac:dyDescent="0.25">
      <c r="A3" s="174" t="s">
        <v>20</v>
      </c>
      <c r="B3" s="174"/>
      <c r="C3" s="174"/>
      <c r="D3" s="174"/>
      <c r="E3" s="174"/>
      <c r="F3" s="168"/>
      <c r="G3" s="170"/>
      <c r="H3" s="174" t="s">
        <v>21</v>
      </c>
      <c r="I3" s="174"/>
      <c r="J3" s="174"/>
      <c r="K3" s="174"/>
      <c r="L3" s="174"/>
      <c r="M3" s="174"/>
      <c r="N3" s="174"/>
      <c r="O3" s="174"/>
    </row>
    <row r="4" spans="1:16" s="169" customFormat="1" ht="16.5" x14ac:dyDescent="0.25">
      <c r="A4" s="168"/>
      <c r="E4" s="168"/>
      <c r="F4" s="168"/>
      <c r="G4" s="170"/>
      <c r="H4" s="171" t="s">
        <v>1073</v>
      </c>
      <c r="I4" s="171"/>
      <c r="J4" s="171"/>
      <c r="K4" s="171"/>
      <c r="L4" s="171"/>
      <c r="M4" s="171"/>
      <c r="N4" s="171"/>
      <c r="O4" s="171"/>
    </row>
    <row r="5" spans="1:16" ht="16.5" x14ac:dyDescent="0.25">
      <c r="A5" s="174" t="s">
        <v>0</v>
      </c>
      <c r="B5" s="174"/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</row>
    <row r="6" spans="1:16" ht="15.75" x14ac:dyDescent="0.25">
      <c r="A6" s="177" t="s">
        <v>104</v>
      </c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8"/>
    </row>
    <row r="7" spans="1:16" ht="15.75" x14ac:dyDescent="0.25">
      <c r="A7" s="177" t="s">
        <v>1074</v>
      </c>
      <c r="B7" s="177"/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177"/>
      <c r="N7" s="177"/>
      <c r="O7" s="179"/>
    </row>
    <row r="8" spans="1:16" ht="15.75" x14ac:dyDescent="0.25">
      <c r="A8" s="177" t="s">
        <v>1075</v>
      </c>
      <c r="B8" s="177"/>
      <c r="C8" s="177"/>
      <c r="D8" s="177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9"/>
    </row>
    <row r="9" spans="1:16" s="186" customFormat="1" ht="14.25" x14ac:dyDescent="0.2">
      <c r="A9" s="180" t="s">
        <v>1</v>
      </c>
      <c r="B9" s="180" t="s">
        <v>2</v>
      </c>
      <c r="C9" s="181" t="s">
        <v>3</v>
      </c>
      <c r="D9" s="182"/>
      <c r="E9" s="180" t="s">
        <v>4</v>
      </c>
      <c r="F9" s="180" t="s">
        <v>5</v>
      </c>
      <c r="G9" s="180" t="s">
        <v>22</v>
      </c>
      <c r="H9" s="183" t="s">
        <v>6</v>
      </c>
      <c r="I9" s="184"/>
      <c r="J9" s="184"/>
      <c r="K9" s="184"/>
      <c r="L9" s="185"/>
      <c r="M9" s="180" t="s">
        <v>7</v>
      </c>
      <c r="N9" s="180" t="s">
        <v>8</v>
      </c>
      <c r="O9" s="180" t="s">
        <v>9</v>
      </c>
    </row>
    <row r="10" spans="1:16" s="191" customFormat="1" ht="14.25" x14ac:dyDescent="0.2">
      <c r="A10" s="187"/>
      <c r="B10" s="187"/>
      <c r="C10" s="188"/>
      <c r="D10" s="189"/>
      <c r="E10" s="187"/>
      <c r="F10" s="187"/>
      <c r="G10" s="187"/>
      <c r="H10" s="190" t="s">
        <v>10</v>
      </c>
      <c r="I10" s="190" t="s">
        <v>11</v>
      </c>
      <c r="J10" s="190" t="s">
        <v>12</v>
      </c>
      <c r="K10" s="190" t="s">
        <v>13</v>
      </c>
      <c r="L10" s="190" t="s">
        <v>14</v>
      </c>
      <c r="M10" s="187"/>
      <c r="N10" s="187"/>
      <c r="O10" s="187"/>
    </row>
    <row r="11" spans="1:16" s="191" customFormat="1" ht="15" x14ac:dyDescent="0.25">
      <c r="A11" s="192">
        <v>1</v>
      </c>
      <c r="B11" s="193">
        <v>114720001</v>
      </c>
      <c r="C11" s="194" t="s">
        <v>248</v>
      </c>
      <c r="D11" s="195" t="s">
        <v>1076</v>
      </c>
      <c r="E11" s="196" t="s">
        <v>17</v>
      </c>
      <c r="F11" s="197" t="s">
        <v>793</v>
      </c>
      <c r="G11" s="198" t="s">
        <v>16</v>
      </c>
      <c r="H11" s="192">
        <v>14</v>
      </c>
      <c r="I11" s="192">
        <v>22</v>
      </c>
      <c r="J11" s="192">
        <v>12</v>
      </c>
      <c r="K11" s="192">
        <v>19</v>
      </c>
      <c r="L11" s="192">
        <v>5</v>
      </c>
      <c r="M11" s="192">
        <v>72</v>
      </c>
      <c r="N11" s="192" t="s">
        <v>318</v>
      </c>
      <c r="O11" s="199"/>
    </row>
    <row r="12" spans="1:16" s="207" customFormat="1" ht="15" x14ac:dyDescent="0.25">
      <c r="A12" s="200">
        <v>2</v>
      </c>
      <c r="B12" s="197">
        <v>114720002</v>
      </c>
      <c r="C12" s="201" t="s">
        <v>1077</v>
      </c>
      <c r="D12" s="202" t="s">
        <v>1078</v>
      </c>
      <c r="E12" s="203" t="s">
        <v>17</v>
      </c>
      <c r="F12" s="197" t="s">
        <v>1079</v>
      </c>
      <c r="G12" s="204" t="s">
        <v>141</v>
      </c>
      <c r="H12" s="200">
        <v>14</v>
      </c>
      <c r="I12" s="200">
        <v>25</v>
      </c>
      <c r="J12" s="200">
        <v>16</v>
      </c>
      <c r="K12" s="200">
        <v>19</v>
      </c>
      <c r="L12" s="200">
        <v>8</v>
      </c>
      <c r="M12" s="192">
        <v>82</v>
      </c>
      <c r="N12" s="205" t="s">
        <v>334</v>
      </c>
      <c r="O12" s="206"/>
    </row>
    <row r="13" spans="1:16" s="191" customFormat="1" ht="15" x14ac:dyDescent="0.25">
      <c r="A13" s="208">
        <v>3</v>
      </c>
      <c r="B13" s="209">
        <v>114720004</v>
      </c>
      <c r="C13" s="210" t="s">
        <v>613</v>
      </c>
      <c r="D13" s="195" t="s">
        <v>186</v>
      </c>
      <c r="E13" s="196" t="s">
        <v>15</v>
      </c>
      <c r="F13" s="197" t="s">
        <v>1080</v>
      </c>
      <c r="G13" s="198" t="s">
        <v>16</v>
      </c>
      <c r="H13" s="211">
        <v>18</v>
      </c>
      <c r="I13" s="211">
        <v>25</v>
      </c>
      <c r="J13" s="192">
        <v>12</v>
      </c>
      <c r="K13" s="192">
        <v>19</v>
      </c>
      <c r="L13" s="192">
        <v>5</v>
      </c>
      <c r="M13" s="192">
        <v>79</v>
      </c>
      <c r="N13" s="192" t="s">
        <v>318</v>
      </c>
      <c r="O13" s="212"/>
    </row>
    <row r="14" spans="1:16" s="214" customFormat="1" ht="15" x14ac:dyDescent="0.2">
      <c r="A14" s="200">
        <v>4</v>
      </c>
      <c r="B14" s="197">
        <v>114720005</v>
      </c>
      <c r="C14" s="201" t="s">
        <v>1081</v>
      </c>
      <c r="D14" s="202" t="s">
        <v>186</v>
      </c>
      <c r="E14" s="203" t="s">
        <v>15</v>
      </c>
      <c r="F14" s="197" t="s">
        <v>1082</v>
      </c>
      <c r="G14" s="198" t="s">
        <v>16</v>
      </c>
      <c r="H14" s="211">
        <v>16</v>
      </c>
      <c r="I14" s="211">
        <v>25</v>
      </c>
      <c r="J14" s="211">
        <v>10</v>
      </c>
      <c r="K14" s="211">
        <v>19</v>
      </c>
      <c r="L14" s="211">
        <v>10</v>
      </c>
      <c r="M14" s="211">
        <f>16+25+10+19+10</f>
        <v>80</v>
      </c>
      <c r="N14" s="213" t="s">
        <v>334</v>
      </c>
      <c r="O14" s="211" t="s">
        <v>1083</v>
      </c>
      <c r="P14" s="191"/>
    </row>
    <row r="15" spans="1:16" s="191" customFormat="1" ht="15" x14ac:dyDescent="0.2">
      <c r="A15" s="211">
        <v>5</v>
      </c>
      <c r="B15" s="209">
        <v>114720006</v>
      </c>
      <c r="C15" s="210" t="s">
        <v>1084</v>
      </c>
      <c r="D15" s="195" t="s">
        <v>675</v>
      </c>
      <c r="E15" s="196" t="s">
        <v>1085</v>
      </c>
      <c r="F15" s="197" t="s">
        <v>1086</v>
      </c>
      <c r="G15" s="198" t="str">
        <f>'[1]32.DA17NN'!I17</f>
        <v>Kinh</v>
      </c>
      <c r="H15" s="200">
        <v>16</v>
      </c>
      <c r="I15" s="200">
        <v>25</v>
      </c>
      <c r="J15" s="200">
        <v>12</v>
      </c>
      <c r="K15" s="200">
        <v>19</v>
      </c>
      <c r="L15" s="200">
        <v>10</v>
      </c>
      <c r="M15" s="192">
        <v>81</v>
      </c>
      <c r="N15" s="192" t="s">
        <v>334</v>
      </c>
      <c r="O15" s="200" t="s">
        <v>306</v>
      </c>
    </row>
    <row r="16" spans="1:16" s="191" customFormat="1" ht="30" x14ac:dyDescent="0.25">
      <c r="A16" s="211">
        <v>6</v>
      </c>
      <c r="B16" s="209">
        <v>114720013</v>
      </c>
      <c r="C16" s="210" t="s">
        <v>414</v>
      </c>
      <c r="D16" s="195" t="s">
        <v>291</v>
      </c>
      <c r="E16" s="196" t="s">
        <v>17</v>
      </c>
      <c r="F16" s="215">
        <v>37576</v>
      </c>
      <c r="G16" s="198" t="str">
        <f>'[1]32.DA17NN'!I18</f>
        <v>Kinh</v>
      </c>
      <c r="H16" s="211">
        <v>14</v>
      </c>
      <c r="I16" s="211">
        <v>25</v>
      </c>
      <c r="J16" s="211">
        <v>10</v>
      </c>
      <c r="K16" s="211">
        <v>19</v>
      </c>
      <c r="L16" s="211">
        <v>2</v>
      </c>
      <c r="M16" s="192">
        <f>SUM(H16:L16)</f>
        <v>70</v>
      </c>
      <c r="N16" s="192" t="s">
        <v>318</v>
      </c>
      <c r="O16" s="212"/>
    </row>
    <row r="17" spans="1:16" s="191" customFormat="1" ht="15" x14ac:dyDescent="0.2">
      <c r="A17" s="208">
        <v>7</v>
      </c>
      <c r="B17" s="209">
        <v>114720015</v>
      </c>
      <c r="C17" s="210" t="s">
        <v>1087</v>
      </c>
      <c r="D17" s="195" t="s">
        <v>1088</v>
      </c>
      <c r="E17" s="196" t="s">
        <v>15</v>
      </c>
      <c r="F17" s="197" t="s">
        <v>1089</v>
      </c>
      <c r="G17" s="198" t="str">
        <f>'[1]32.DA17NN'!I19</f>
        <v>Kinh</v>
      </c>
      <c r="H17" s="211">
        <v>16</v>
      </c>
      <c r="I17" s="211">
        <v>22</v>
      </c>
      <c r="J17" s="211">
        <v>10</v>
      </c>
      <c r="K17" s="211">
        <v>19</v>
      </c>
      <c r="L17" s="211">
        <v>10</v>
      </c>
      <c r="M17" s="192">
        <v>81</v>
      </c>
      <c r="N17" s="192" t="s">
        <v>334</v>
      </c>
      <c r="O17" s="211" t="s">
        <v>1090</v>
      </c>
    </row>
    <row r="18" spans="1:16" s="191" customFormat="1" ht="15" x14ac:dyDescent="0.25">
      <c r="A18" s="211">
        <v>8</v>
      </c>
      <c r="B18" s="209">
        <v>114720016</v>
      </c>
      <c r="C18" s="210" t="s">
        <v>500</v>
      </c>
      <c r="D18" s="195" t="s">
        <v>27</v>
      </c>
      <c r="E18" s="196" t="s">
        <v>17</v>
      </c>
      <c r="F18" s="215">
        <v>37576</v>
      </c>
      <c r="G18" s="198" t="str">
        <f>'[1]32.DA17NN'!I20</f>
        <v>Kinh</v>
      </c>
      <c r="H18" s="211">
        <v>12</v>
      </c>
      <c r="I18" s="211">
        <v>22</v>
      </c>
      <c r="J18" s="211">
        <v>10</v>
      </c>
      <c r="K18" s="211">
        <v>19</v>
      </c>
      <c r="L18" s="211">
        <v>5</v>
      </c>
      <c r="M18" s="192">
        <v>68</v>
      </c>
      <c r="N18" s="192" t="s">
        <v>318</v>
      </c>
      <c r="O18" s="212"/>
    </row>
    <row r="19" spans="1:16" s="191" customFormat="1" ht="15" x14ac:dyDescent="0.2">
      <c r="A19" s="208">
        <v>9</v>
      </c>
      <c r="B19" s="209">
        <v>114720019</v>
      </c>
      <c r="C19" s="210" t="s">
        <v>347</v>
      </c>
      <c r="D19" s="195" t="s">
        <v>405</v>
      </c>
      <c r="E19" s="196" t="s">
        <v>17</v>
      </c>
      <c r="F19" s="215">
        <v>37502</v>
      </c>
      <c r="G19" s="198" t="str">
        <f>'[1]32.DA17NN'!I21</f>
        <v>Kinh</v>
      </c>
      <c r="H19" s="211">
        <v>16</v>
      </c>
      <c r="I19" s="211">
        <v>25</v>
      </c>
      <c r="J19" s="211">
        <v>20</v>
      </c>
      <c r="K19" s="211">
        <v>19</v>
      </c>
      <c r="L19" s="211">
        <v>10</v>
      </c>
      <c r="M19" s="192">
        <v>90</v>
      </c>
      <c r="N19" s="192" t="s">
        <v>1091</v>
      </c>
      <c r="O19" s="211" t="s">
        <v>29</v>
      </c>
    </row>
    <row r="20" spans="1:16" s="191" customFormat="1" ht="15.75" x14ac:dyDescent="0.25">
      <c r="A20" s="216"/>
      <c r="B20" s="217" t="s">
        <v>1092</v>
      </c>
      <c r="C20" s="217"/>
      <c r="D20" s="217"/>
      <c r="E20" s="218"/>
      <c r="F20" s="218"/>
      <c r="G20" s="218"/>
      <c r="H20" s="219"/>
      <c r="I20" s="219"/>
      <c r="J20" s="219"/>
      <c r="K20" s="219"/>
      <c r="L20" s="219"/>
      <c r="M20" s="219"/>
      <c r="N20" s="219"/>
      <c r="O20" s="220"/>
    </row>
    <row r="21" spans="1:16" s="214" customFormat="1" ht="15.75" x14ac:dyDescent="0.25">
      <c r="A21" s="221"/>
      <c r="B21" s="217"/>
      <c r="C21" s="217"/>
      <c r="D21" s="217"/>
      <c r="E21" s="218"/>
      <c r="F21" s="218"/>
      <c r="G21" s="218"/>
      <c r="H21" s="218"/>
      <c r="I21" s="222" t="s">
        <v>258</v>
      </c>
      <c r="J21" s="222"/>
      <c r="K21" s="222"/>
      <c r="L21" s="222"/>
      <c r="M21" s="222"/>
      <c r="N21" s="222"/>
      <c r="O21" s="237"/>
      <c r="P21" s="191"/>
    </row>
    <row r="22" spans="1:16" s="191" customFormat="1" ht="15.75" x14ac:dyDescent="0.25">
      <c r="A22" s="223"/>
      <c r="B22" s="223"/>
      <c r="C22" s="223"/>
      <c r="D22" s="224"/>
      <c r="E22" s="224"/>
      <c r="F22" s="224"/>
      <c r="G22" s="223"/>
      <c r="H22" s="223"/>
      <c r="I22" s="224"/>
      <c r="J22" s="224"/>
      <c r="K22" s="224"/>
      <c r="L22" s="224"/>
      <c r="M22" s="225"/>
      <c r="N22" s="225"/>
      <c r="O22" s="225"/>
    </row>
    <row r="23" spans="1:16" s="191" customFormat="1" ht="15.75" x14ac:dyDescent="0.25">
      <c r="A23" s="223"/>
      <c r="B23" s="223"/>
      <c r="C23" s="223"/>
      <c r="D23" s="225"/>
      <c r="E23" s="225"/>
      <c r="F23" s="225"/>
      <c r="G23" s="223"/>
      <c r="H23" s="223"/>
      <c r="I23" s="225"/>
      <c r="J23" s="225"/>
      <c r="K23" s="225"/>
      <c r="L23" s="225"/>
      <c r="M23" s="226"/>
      <c r="N23" s="227"/>
      <c r="O23" s="223"/>
    </row>
    <row r="24" spans="1:16" s="191" customFormat="1" x14ac:dyDescent="0.2">
      <c r="A24" s="228"/>
      <c r="B24" s="228"/>
      <c r="C24" s="229"/>
      <c r="D24" s="228"/>
      <c r="E24" s="228"/>
      <c r="F24" s="228"/>
      <c r="G24" s="228"/>
      <c r="H24" s="228"/>
      <c r="I24" s="228"/>
      <c r="J24" s="228"/>
      <c r="K24" s="230"/>
      <c r="L24" s="230"/>
      <c r="M24" s="230"/>
      <c r="N24" s="230"/>
      <c r="O24" s="230"/>
    </row>
    <row r="25" spans="1:16" s="191" customFormat="1" x14ac:dyDescent="0.2">
      <c r="A25" s="228"/>
      <c r="B25" s="228"/>
      <c r="C25" s="229"/>
      <c r="D25" s="228"/>
      <c r="E25" s="228"/>
      <c r="F25" s="228"/>
      <c r="G25" s="228"/>
      <c r="H25" s="228"/>
      <c r="I25" s="228"/>
      <c r="J25" s="228"/>
      <c r="K25" s="230"/>
      <c r="L25" s="230"/>
      <c r="M25" s="230"/>
      <c r="N25" s="230"/>
      <c r="O25" s="230"/>
    </row>
    <row r="26" spans="1:16" s="191" customFormat="1" x14ac:dyDescent="0.2">
      <c r="A26" s="228"/>
      <c r="B26" s="228"/>
      <c r="C26" s="228"/>
      <c r="D26" s="228"/>
      <c r="E26" s="228"/>
      <c r="F26" s="228"/>
      <c r="G26" s="228"/>
      <c r="H26" s="228"/>
      <c r="I26" s="228"/>
      <c r="J26" s="228"/>
      <c r="K26" s="230"/>
      <c r="L26" s="230"/>
      <c r="M26" s="230"/>
      <c r="N26" s="230"/>
      <c r="O26" s="230"/>
    </row>
    <row r="27" spans="1:16" s="214" customFormat="1" x14ac:dyDescent="0.2">
      <c r="A27" s="228"/>
      <c r="B27" s="228"/>
      <c r="C27" s="229"/>
      <c r="D27" s="228"/>
      <c r="E27" s="228"/>
      <c r="F27" s="228"/>
      <c r="G27" s="228"/>
      <c r="H27" s="228"/>
      <c r="I27" s="228"/>
      <c r="J27" s="228"/>
      <c r="K27" s="230"/>
      <c r="L27" s="230"/>
      <c r="M27" s="230"/>
      <c r="N27" s="230"/>
      <c r="O27" s="230"/>
      <c r="P27" s="191"/>
    </row>
    <row r="28" spans="1:16" s="191" customFormat="1" x14ac:dyDescent="0.2">
      <c r="A28" s="228"/>
      <c r="B28" s="228"/>
      <c r="C28" s="229"/>
      <c r="D28" s="228"/>
      <c r="E28" s="228"/>
      <c r="F28" s="228"/>
      <c r="G28" s="228"/>
      <c r="H28" s="228"/>
      <c r="I28" s="228"/>
      <c r="J28" s="228"/>
      <c r="K28" s="230"/>
      <c r="L28" s="230"/>
      <c r="M28" s="230"/>
      <c r="N28" s="230"/>
      <c r="O28" s="230"/>
    </row>
    <row r="29" spans="1:16" s="191" customFormat="1" x14ac:dyDescent="0.2">
      <c r="A29" s="228"/>
      <c r="B29" s="228"/>
      <c r="C29" s="229"/>
      <c r="D29" s="228"/>
      <c r="E29" s="228"/>
      <c r="F29" s="228"/>
      <c r="G29" s="228"/>
      <c r="H29" s="228"/>
      <c r="I29" s="228"/>
      <c r="J29" s="228"/>
      <c r="K29" s="230"/>
      <c r="L29" s="230"/>
      <c r="M29" s="230"/>
      <c r="N29" s="230"/>
      <c r="O29" s="230"/>
    </row>
    <row r="30" spans="1:16" s="191" customFormat="1" x14ac:dyDescent="0.2">
      <c r="A30" s="228"/>
      <c r="B30" s="228"/>
      <c r="C30" s="229"/>
      <c r="D30" s="228"/>
      <c r="E30" s="228"/>
      <c r="F30" s="228"/>
      <c r="G30" s="228"/>
      <c r="H30" s="228"/>
      <c r="I30" s="228"/>
      <c r="J30" s="228"/>
      <c r="K30" s="230"/>
      <c r="L30" s="230"/>
      <c r="M30" s="230"/>
      <c r="N30" s="230"/>
      <c r="O30" s="230"/>
    </row>
    <row r="31" spans="1:16" s="223" customFormat="1" ht="15.75" x14ac:dyDescent="0.25">
      <c r="A31" s="228"/>
      <c r="B31" s="228"/>
      <c r="C31" s="229"/>
      <c r="D31" s="228"/>
      <c r="E31" s="228"/>
      <c r="F31" s="228"/>
      <c r="G31" s="228"/>
      <c r="H31" s="228"/>
      <c r="I31" s="228"/>
      <c r="J31" s="228"/>
      <c r="K31" s="230"/>
      <c r="L31" s="230"/>
      <c r="M31" s="230"/>
      <c r="N31" s="230"/>
      <c r="O31" s="230"/>
    </row>
    <row r="32" spans="1:16" s="223" customFormat="1" ht="15.75" x14ac:dyDescent="0.25">
      <c r="A32" s="228"/>
      <c r="B32" s="228"/>
      <c r="C32" s="229"/>
      <c r="D32" s="228"/>
      <c r="E32" s="228"/>
      <c r="F32" s="228"/>
      <c r="G32" s="228"/>
      <c r="H32" s="228"/>
      <c r="I32" s="228"/>
      <c r="J32" s="228"/>
      <c r="K32" s="230"/>
      <c r="L32" s="230"/>
      <c r="M32" s="230"/>
      <c r="N32" s="230"/>
      <c r="O32" s="230"/>
    </row>
    <row r="33" spans="1:16" x14ac:dyDescent="0.2">
      <c r="A33" s="228"/>
      <c r="B33" s="228"/>
      <c r="C33" s="229"/>
      <c r="D33" s="228"/>
      <c r="E33" s="228"/>
      <c r="F33" s="228"/>
      <c r="G33" s="228"/>
      <c r="H33" s="228"/>
      <c r="I33" s="228"/>
      <c r="J33" s="228"/>
      <c r="K33" s="230"/>
      <c r="L33" s="230"/>
      <c r="M33" s="230"/>
      <c r="N33" s="230"/>
      <c r="O33" s="230"/>
    </row>
    <row r="34" spans="1:16" x14ac:dyDescent="0.2">
      <c r="A34" s="228"/>
      <c r="B34" s="228"/>
      <c r="C34" s="229"/>
      <c r="D34" s="228"/>
      <c r="E34" s="228"/>
      <c r="F34" s="228"/>
      <c r="G34" s="228"/>
      <c r="H34" s="228"/>
      <c r="I34" s="228"/>
      <c r="J34" s="228"/>
      <c r="K34" s="230"/>
      <c r="L34" s="230"/>
      <c r="M34" s="230"/>
      <c r="N34" s="230"/>
      <c r="O34" s="230"/>
    </row>
    <row r="35" spans="1:16" x14ac:dyDescent="0.2">
      <c r="A35" s="228"/>
      <c r="B35" s="228"/>
      <c r="C35" s="229"/>
      <c r="D35" s="228"/>
      <c r="E35" s="228"/>
      <c r="F35" s="228"/>
      <c r="G35" s="228"/>
      <c r="H35" s="228"/>
      <c r="I35" s="228"/>
      <c r="J35" s="228"/>
      <c r="K35" s="230"/>
      <c r="L35" s="230"/>
      <c r="M35" s="230"/>
      <c r="N35" s="230"/>
      <c r="O35" s="230"/>
      <c r="P35" s="230"/>
    </row>
    <row r="36" spans="1:16" x14ac:dyDescent="0.2">
      <c r="A36" s="228"/>
      <c r="B36" s="228"/>
      <c r="C36" s="229"/>
      <c r="D36" s="228"/>
      <c r="E36" s="228"/>
      <c r="F36" s="228"/>
      <c r="G36" s="228"/>
      <c r="H36" s="228"/>
      <c r="I36" s="228"/>
      <c r="J36" s="228"/>
      <c r="K36" s="230"/>
      <c r="L36" s="230"/>
      <c r="M36" s="230"/>
      <c r="N36" s="230"/>
      <c r="O36" s="230"/>
      <c r="P36" s="230"/>
    </row>
    <row r="37" spans="1:16" x14ac:dyDescent="0.2">
      <c r="A37" s="228"/>
      <c r="B37" s="228"/>
      <c r="C37" s="229"/>
      <c r="D37" s="228"/>
      <c r="E37" s="228"/>
      <c r="F37" s="228"/>
      <c r="G37" s="228"/>
      <c r="H37" s="228"/>
      <c r="I37" s="228"/>
      <c r="J37" s="228"/>
      <c r="K37" s="230"/>
      <c r="L37" s="230"/>
      <c r="M37" s="230"/>
      <c r="N37" s="230"/>
      <c r="O37" s="230"/>
      <c r="P37" s="230"/>
    </row>
    <row r="38" spans="1:16" x14ac:dyDescent="0.2">
      <c r="A38" s="228"/>
      <c r="B38" s="228"/>
      <c r="C38" s="229"/>
      <c r="D38" s="228"/>
      <c r="E38" s="228"/>
      <c r="F38" s="228"/>
      <c r="G38" s="228"/>
      <c r="H38" s="228"/>
      <c r="I38" s="228"/>
      <c r="J38" s="228"/>
      <c r="K38" s="230"/>
      <c r="L38" s="230"/>
      <c r="M38" s="230"/>
      <c r="N38" s="230"/>
      <c r="O38" s="230"/>
      <c r="P38" s="230"/>
    </row>
    <row r="39" spans="1:16" x14ac:dyDescent="0.2">
      <c r="A39" s="228"/>
      <c r="B39" s="228"/>
      <c r="C39" s="229"/>
      <c r="D39" s="228"/>
      <c r="E39" s="228"/>
      <c r="F39" s="228"/>
      <c r="G39" s="228"/>
      <c r="H39" s="228"/>
      <c r="I39" s="228"/>
      <c r="J39" s="228"/>
      <c r="K39" s="230"/>
      <c r="L39" s="230"/>
      <c r="M39" s="230"/>
      <c r="N39" s="230"/>
      <c r="O39" s="230"/>
      <c r="P39" s="230"/>
    </row>
    <row r="40" spans="1:16" x14ac:dyDescent="0.2">
      <c r="A40" s="228"/>
      <c r="B40" s="228"/>
      <c r="C40" s="229"/>
      <c r="D40" s="228"/>
      <c r="E40" s="228"/>
      <c r="F40" s="228"/>
      <c r="G40" s="228"/>
      <c r="H40" s="228"/>
      <c r="I40" s="228"/>
      <c r="J40" s="228"/>
      <c r="K40" s="230"/>
      <c r="L40" s="230"/>
      <c r="M40" s="230"/>
      <c r="N40" s="230"/>
      <c r="O40" s="230"/>
      <c r="P40" s="230"/>
    </row>
    <row r="41" spans="1:16" x14ac:dyDescent="0.2">
      <c r="A41" s="228"/>
      <c r="B41" s="228"/>
      <c r="C41" s="229"/>
      <c r="D41" s="228"/>
      <c r="E41" s="228"/>
      <c r="F41" s="228"/>
      <c r="G41" s="228"/>
      <c r="H41" s="228"/>
      <c r="I41" s="228"/>
      <c r="J41" s="228"/>
      <c r="K41" s="230"/>
      <c r="L41" s="230"/>
      <c r="M41" s="230"/>
      <c r="N41" s="230"/>
      <c r="O41" s="230"/>
      <c r="P41" s="230"/>
    </row>
    <row r="42" spans="1:16" x14ac:dyDescent="0.2">
      <c r="A42" s="228"/>
      <c r="B42" s="228"/>
      <c r="C42" s="229"/>
      <c r="D42" s="228"/>
      <c r="E42" s="228"/>
      <c r="F42" s="228"/>
      <c r="G42" s="228"/>
      <c r="H42" s="228"/>
      <c r="I42" s="228"/>
      <c r="J42" s="228"/>
      <c r="K42" s="230"/>
      <c r="L42" s="230"/>
      <c r="M42" s="230"/>
      <c r="N42" s="230"/>
      <c r="O42" s="230"/>
      <c r="P42" s="230"/>
    </row>
    <row r="43" spans="1:16" x14ac:dyDescent="0.2">
      <c r="A43" s="228"/>
      <c r="B43" s="228"/>
      <c r="C43" s="229"/>
      <c r="D43" s="228"/>
      <c r="E43" s="228"/>
      <c r="F43" s="228"/>
      <c r="G43" s="228"/>
      <c r="H43" s="228"/>
      <c r="I43" s="228"/>
      <c r="J43" s="228"/>
      <c r="K43" s="230"/>
      <c r="L43" s="230"/>
      <c r="M43" s="230"/>
      <c r="N43" s="230"/>
      <c r="O43" s="230"/>
      <c r="P43" s="230"/>
    </row>
    <row r="44" spans="1:16" x14ac:dyDescent="0.2">
      <c r="A44" s="228"/>
      <c r="B44" s="228"/>
      <c r="C44" s="229"/>
      <c r="D44" s="228"/>
      <c r="E44" s="228"/>
      <c r="F44" s="228"/>
      <c r="G44" s="228"/>
      <c r="H44" s="228"/>
      <c r="I44" s="228"/>
      <c r="J44" s="228"/>
      <c r="K44" s="230"/>
      <c r="L44" s="230"/>
      <c r="M44" s="230"/>
      <c r="N44" s="230"/>
      <c r="O44" s="230"/>
      <c r="P44" s="230"/>
    </row>
    <row r="45" spans="1:16" x14ac:dyDescent="0.2">
      <c r="A45" s="228"/>
      <c r="B45" s="228"/>
      <c r="C45" s="229"/>
      <c r="D45" s="228"/>
      <c r="E45" s="228"/>
      <c r="F45" s="228"/>
      <c r="G45" s="228"/>
      <c r="H45" s="228"/>
      <c r="I45" s="228"/>
      <c r="J45" s="228"/>
      <c r="K45" s="230"/>
      <c r="L45" s="230"/>
      <c r="M45" s="230"/>
      <c r="N45" s="230"/>
      <c r="O45" s="230"/>
      <c r="P45" s="230"/>
    </row>
    <row r="46" spans="1:16" x14ac:dyDescent="0.2">
      <c r="A46" s="228"/>
      <c r="B46" s="228"/>
      <c r="C46" s="229"/>
      <c r="D46" s="228"/>
      <c r="E46" s="228"/>
      <c r="F46" s="228"/>
      <c r="G46" s="228"/>
      <c r="H46" s="228"/>
      <c r="I46" s="228"/>
      <c r="J46" s="228"/>
      <c r="K46" s="230"/>
      <c r="L46" s="230"/>
      <c r="M46" s="230"/>
      <c r="N46" s="230"/>
      <c r="O46" s="230"/>
      <c r="P46" s="230"/>
    </row>
    <row r="47" spans="1:16" x14ac:dyDescent="0.2">
      <c r="A47" s="228"/>
      <c r="B47" s="228"/>
      <c r="C47" s="229"/>
      <c r="D47" s="228"/>
      <c r="E47" s="228"/>
      <c r="F47" s="228"/>
      <c r="G47" s="228"/>
      <c r="H47" s="228"/>
      <c r="I47" s="228"/>
      <c r="J47" s="228"/>
      <c r="K47" s="230"/>
      <c r="L47" s="230"/>
      <c r="M47" s="230"/>
      <c r="N47" s="230"/>
      <c r="O47" s="230"/>
      <c r="P47" s="230"/>
    </row>
    <row r="48" spans="1:16" x14ac:dyDescent="0.2">
      <c r="A48" s="228"/>
      <c r="B48" s="228"/>
      <c r="C48" s="229"/>
      <c r="D48" s="228"/>
      <c r="E48" s="228"/>
      <c r="F48" s="228"/>
      <c r="G48" s="228"/>
      <c r="H48" s="228"/>
      <c r="I48" s="228"/>
      <c r="J48" s="228"/>
      <c r="K48" s="230"/>
      <c r="L48" s="230"/>
      <c r="M48" s="230"/>
      <c r="N48" s="230"/>
      <c r="O48" s="230"/>
      <c r="P48" s="230"/>
    </row>
    <row r="49" spans="1:16" x14ac:dyDescent="0.2">
      <c r="A49" s="228"/>
      <c r="B49" s="228"/>
      <c r="C49" s="229"/>
      <c r="D49" s="228"/>
      <c r="E49" s="228"/>
      <c r="F49" s="228"/>
      <c r="G49" s="228"/>
      <c r="H49" s="228"/>
      <c r="I49" s="228"/>
      <c r="J49" s="228"/>
      <c r="K49" s="230"/>
      <c r="L49" s="230"/>
      <c r="M49" s="230"/>
      <c r="N49" s="230"/>
      <c r="O49" s="230"/>
      <c r="P49" s="230"/>
    </row>
    <row r="50" spans="1:16" x14ac:dyDescent="0.2">
      <c r="A50" s="228"/>
      <c r="B50" s="228"/>
      <c r="C50" s="229"/>
      <c r="D50" s="228"/>
      <c r="E50" s="228"/>
      <c r="F50" s="228"/>
      <c r="G50" s="228"/>
      <c r="H50" s="228"/>
      <c r="I50" s="228"/>
      <c r="J50" s="228"/>
      <c r="K50" s="230"/>
      <c r="L50" s="230"/>
      <c r="M50" s="230"/>
      <c r="N50" s="230"/>
      <c r="O50" s="230"/>
      <c r="P50" s="230"/>
    </row>
    <row r="51" spans="1:16" x14ac:dyDescent="0.2">
      <c r="A51" s="228"/>
      <c r="B51" s="228"/>
      <c r="C51" s="229"/>
      <c r="D51" s="228"/>
      <c r="E51" s="228"/>
      <c r="F51" s="228"/>
      <c r="G51" s="228"/>
      <c r="H51" s="228"/>
      <c r="I51" s="228"/>
      <c r="J51" s="228"/>
      <c r="K51" s="230"/>
      <c r="L51" s="230"/>
      <c r="M51" s="230"/>
      <c r="N51" s="230"/>
      <c r="O51" s="230"/>
    </row>
    <row r="52" spans="1:16" x14ac:dyDescent="0.2">
      <c r="A52" s="228"/>
      <c r="B52" s="228"/>
      <c r="C52" s="229"/>
      <c r="D52" s="228"/>
      <c r="E52" s="228"/>
      <c r="F52" s="228"/>
      <c r="G52" s="228"/>
      <c r="H52" s="228"/>
      <c r="I52" s="228"/>
      <c r="J52" s="228"/>
      <c r="K52" s="230"/>
      <c r="L52" s="230"/>
      <c r="M52" s="230"/>
      <c r="N52" s="230"/>
      <c r="O52" s="230"/>
    </row>
    <row r="53" spans="1:16" x14ac:dyDescent="0.2">
      <c r="A53" s="228"/>
      <c r="B53" s="228"/>
      <c r="C53" s="229"/>
      <c r="D53" s="228"/>
      <c r="E53" s="228"/>
      <c r="F53" s="228"/>
      <c r="G53" s="228"/>
      <c r="H53" s="228"/>
      <c r="I53" s="228"/>
      <c r="J53" s="228"/>
      <c r="K53" s="230"/>
      <c r="L53" s="230"/>
      <c r="M53" s="230"/>
      <c r="N53" s="230"/>
      <c r="O53" s="230"/>
    </row>
    <row r="54" spans="1:16" x14ac:dyDescent="0.2">
      <c r="A54" s="228"/>
      <c r="B54" s="228"/>
      <c r="C54" s="229"/>
      <c r="D54" s="228"/>
      <c r="E54" s="228"/>
      <c r="F54" s="228"/>
      <c r="G54" s="228"/>
      <c r="H54" s="228"/>
      <c r="I54" s="228"/>
      <c r="J54" s="228"/>
      <c r="K54" s="230"/>
      <c r="L54" s="230"/>
      <c r="M54" s="230"/>
      <c r="N54" s="230"/>
      <c r="O54" s="230"/>
    </row>
    <row r="55" spans="1:16" x14ac:dyDescent="0.2">
      <c r="A55" s="228"/>
      <c r="B55" s="228"/>
      <c r="C55" s="229"/>
      <c r="D55" s="228"/>
      <c r="E55" s="231"/>
      <c r="F55" s="231"/>
      <c r="G55" s="228"/>
      <c r="H55" s="228"/>
      <c r="I55" s="228"/>
      <c r="J55" s="228"/>
      <c r="K55" s="230"/>
      <c r="L55" s="230"/>
      <c r="M55" s="230"/>
      <c r="N55" s="230"/>
      <c r="O55" s="230"/>
    </row>
    <row r="56" spans="1:16" x14ac:dyDescent="0.2">
      <c r="A56" s="228"/>
      <c r="B56" s="228"/>
      <c r="C56" s="229"/>
      <c r="D56" s="228"/>
      <c r="E56" s="228"/>
      <c r="F56" s="228"/>
      <c r="G56" s="228"/>
      <c r="H56" s="228"/>
      <c r="I56" s="228"/>
      <c r="J56" s="228"/>
      <c r="K56" s="230"/>
      <c r="L56" s="230"/>
      <c r="M56" s="230"/>
      <c r="N56" s="230"/>
      <c r="O56" s="230"/>
    </row>
    <row r="57" spans="1:16" x14ac:dyDescent="0.2">
      <c r="A57" s="228"/>
      <c r="B57" s="228"/>
      <c r="C57" s="229"/>
      <c r="D57" s="228"/>
      <c r="E57" s="228"/>
      <c r="F57" s="228"/>
      <c r="G57" s="228"/>
      <c r="H57" s="228"/>
      <c r="I57" s="228"/>
      <c r="J57" s="228"/>
      <c r="K57" s="230"/>
      <c r="L57" s="230"/>
      <c r="M57" s="230"/>
      <c r="N57" s="230"/>
      <c r="O57" s="230"/>
    </row>
    <row r="58" spans="1:16" s="223" customFormat="1" ht="15.75" x14ac:dyDescent="0.25">
      <c r="A58" s="228"/>
      <c r="B58" s="228"/>
      <c r="C58" s="229"/>
      <c r="D58" s="228"/>
      <c r="E58" s="228"/>
      <c r="F58" s="228"/>
      <c r="G58" s="228"/>
      <c r="H58" s="228"/>
      <c r="I58" s="228"/>
      <c r="J58" s="228"/>
      <c r="K58" s="230"/>
      <c r="L58" s="230"/>
      <c r="M58" s="230"/>
      <c r="N58" s="230"/>
      <c r="O58" s="230"/>
    </row>
    <row r="59" spans="1:16" s="223" customFormat="1" ht="15.75" x14ac:dyDescent="0.25">
      <c r="A59" s="228"/>
      <c r="B59" s="228"/>
      <c r="C59" s="229"/>
      <c r="D59" s="228"/>
      <c r="E59" s="228"/>
      <c r="F59" s="228"/>
      <c r="G59" s="228"/>
      <c r="H59" s="228"/>
      <c r="I59" s="228"/>
      <c r="J59" s="228"/>
      <c r="K59" s="230"/>
      <c r="L59" s="230"/>
      <c r="M59" s="230"/>
      <c r="N59" s="230"/>
      <c r="O59" s="230"/>
    </row>
    <row r="60" spans="1:16" x14ac:dyDescent="0.2">
      <c r="A60" s="228"/>
      <c r="B60" s="228"/>
      <c r="C60" s="229"/>
      <c r="D60" s="228"/>
      <c r="E60" s="228"/>
      <c r="F60" s="228"/>
      <c r="G60" s="228"/>
      <c r="H60" s="228"/>
      <c r="I60" s="228"/>
      <c r="J60" s="228"/>
      <c r="K60" s="230"/>
      <c r="L60" s="230"/>
      <c r="M60" s="230"/>
      <c r="N60" s="230"/>
      <c r="O60" s="230"/>
    </row>
    <row r="61" spans="1:16" x14ac:dyDescent="0.2">
      <c r="A61" s="228"/>
      <c r="B61" s="228"/>
      <c r="C61" s="229"/>
      <c r="D61" s="228"/>
      <c r="E61" s="228"/>
      <c r="F61" s="228"/>
      <c r="G61" s="228"/>
      <c r="H61" s="228"/>
      <c r="I61" s="228"/>
      <c r="J61" s="228"/>
      <c r="K61" s="230"/>
      <c r="L61" s="230"/>
      <c r="M61" s="230"/>
      <c r="N61" s="230"/>
      <c r="O61" s="230"/>
    </row>
    <row r="62" spans="1:16" x14ac:dyDescent="0.2">
      <c r="E62" s="176"/>
      <c r="F62" s="176"/>
    </row>
    <row r="63" spans="1:16" x14ac:dyDescent="0.2">
      <c r="E63" s="176"/>
      <c r="F63" s="176"/>
    </row>
    <row r="64" spans="1:16" x14ac:dyDescent="0.2">
      <c r="E64" s="176"/>
      <c r="F64" s="176"/>
    </row>
    <row r="65" spans="1:15" x14ac:dyDescent="0.2">
      <c r="E65" s="176"/>
      <c r="F65" s="176"/>
    </row>
    <row r="66" spans="1:15" ht="15.75" x14ac:dyDescent="0.25">
      <c r="A66" s="233"/>
      <c r="O66" s="223"/>
    </row>
    <row r="67" spans="1:15" ht="15.75" x14ac:dyDescent="0.25">
      <c r="A67" s="234"/>
      <c r="O67" s="223"/>
    </row>
    <row r="68" spans="1:15" x14ac:dyDescent="0.2">
      <c r="G68" s="232"/>
      <c r="N68" s="232"/>
    </row>
    <row r="69" spans="1:15" x14ac:dyDescent="0.2">
      <c r="H69" s="232"/>
      <c r="I69" s="232"/>
      <c r="J69" s="232"/>
      <c r="K69" s="232"/>
      <c r="L69" s="232"/>
      <c r="O69" s="232"/>
    </row>
    <row r="70" spans="1:15" x14ac:dyDescent="0.2">
      <c r="H70" s="232"/>
      <c r="I70" s="232"/>
      <c r="J70" s="232"/>
      <c r="K70" s="232"/>
      <c r="L70" s="232"/>
      <c r="O70" s="232"/>
    </row>
    <row r="71" spans="1:15" x14ac:dyDescent="0.2">
      <c r="H71" s="232"/>
      <c r="I71" s="232"/>
      <c r="J71" s="232"/>
      <c r="K71" s="232"/>
      <c r="L71" s="232"/>
      <c r="O71" s="232"/>
    </row>
    <row r="72" spans="1:15" ht="15.75" x14ac:dyDescent="0.25">
      <c r="H72" s="232"/>
      <c r="I72" s="232"/>
      <c r="J72" s="232"/>
      <c r="K72" s="232"/>
      <c r="L72" s="232"/>
      <c r="M72" s="235"/>
      <c r="N72" s="223"/>
      <c r="O72" s="234"/>
    </row>
    <row r="74" spans="1:15" x14ac:dyDescent="0.2">
      <c r="B74" s="232"/>
      <c r="G74" s="236"/>
    </row>
    <row r="75" spans="1:15" x14ac:dyDescent="0.2">
      <c r="B75" s="232"/>
      <c r="G75" s="236"/>
    </row>
    <row r="76" spans="1:15" x14ac:dyDescent="0.2">
      <c r="B76" s="232"/>
      <c r="G76" s="236"/>
    </row>
  </sheetData>
  <mergeCells count="28">
    <mergeCell ref="H4:O4"/>
    <mergeCell ref="K1:N1"/>
    <mergeCell ref="A2:E2"/>
    <mergeCell ref="H2:O2"/>
    <mergeCell ref="A3:E3"/>
    <mergeCell ref="H3:O3"/>
    <mergeCell ref="B20:D20"/>
    <mergeCell ref="A5:O5"/>
    <mergeCell ref="A6:N6"/>
    <mergeCell ref="A7:N7"/>
    <mergeCell ref="A8:N8"/>
    <mergeCell ref="A9:A10"/>
    <mergeCell ref="B9:B10"/>
    <mergeCell ref="C9:D10"/>
    <mergeCell ref="E9:E10"/>
    <mergeCell ref="F9:F10"/>
    <mergeCell ref="G9:G10"/>
    <mergeCell ref="D23:F23"/>
    <mergeCell ref="I23:L23"/>
    <mergeCell ref="H9:L9"/>
    <mergeCell ref="M9:M10"/>
    <mergeCell ref="N9:N10"/>
    <mergeCell ref="B21:D21"/>
    <mergeCell ref="D22:F22"/>
    <mergeCell ref="I22:L22"/>
    <mergeCell ref="M22:O22"/>
    <mergeCell ref="O9:O10"/>
    <mergeCell ref="I21:N21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10" workbookViewId="0">
      <selection activeCell="P4" sqref="P1:P1048576"/>
    </sheetView>
  </sheetViews>
  <sheetFormatPr defaultColWidth="9" defaultRowHeight="12.75" x14ac:dyDescent="0.2"/>
  <cols>
    <col min="1" max="1" width="4.28515625" style="23" customWidth="1"/>
    <col min="2" max="2" width="10.85546875" style="23" customWidth="1"/>
    <col min="3" max="3" width="17.5703125" style="23" customWidth="1"/>
    <col min="4" max="4" width="15" style="23" customWidth="1"/>
    <col min="5" max="5" width="5.85546875" style="322" customWidth="1"/>
    <col min="6" max="6" width="10.28515625" style="23" customWidth="1"/>
    <col min="7" max="7" width="7.42578125" style="23" customWidth="1"/>
    <col min="8" max="12" width="7.28515625" style="23" customWidth="1"/>
    <col min="13" max="13" width="10.140625" style="23" customWidth="1"/>
    <col min="14" max="14" width="8.5703125" style="23" customWidth="1"/>
    <col min="15" max="15" width="10.5703125" style="23" customWidth="1"/>
    <col min="16" max="16" width="9.140625" style="23" customWidth="1"/>
    <col min="17" max="255" width="9" style="23"/>
    <col min="256" max="256" width="4.28515625" style="23" customWidth="1"/>
    <col min="257" max="257" width="10.85546875" style="23" customWidth="1"/>
    <col min="258" max="258" width="17.5703125" style="23" customWidth="1"/>
    <col min="259" max="259" width="7.5703125" style="23" customWidth="1"/>
    <col min="260" max="260" width="5.85546875" style="23" customWidth="1"/>
    <col min="261" max="261" width="10.28515625" style="23" customWidth="1"/>
    <col min="262" max="262" width="7.42578125" style="23" customWidth="1"/>
    <col min="263" max="267" width="7.28515625" style="23" customWidth="1"/>
    <col min="268" max="268" width="10.140625" style="23" customWidth="1"/>
    <col min="269" max="269" width="8.5703125" style="23" customWidth="1"/>
    <col min="270" max="270" width="12" style="23" customWidth="1"/>
    <col min="271" max="271" width="85.85546875" style="23" customWidth="1"/>
    <col min="272" max="272" width="9.140625" style="23" customWidth="1"/>
    <col min="273" max="511" width="9" style="23"/>
    <col min="512" max="512" width="4.28515625" style="23" customWidth="1"/>
    <col min="513" max="513" width="10.85546875" style="23" customWidth="1"/>
    <col min="514" max="514" width="17.5703125" style="23" customWidth="1"/>
    <col min="515" max="515" width="7.5703125" style="23" customWidth="1"/>
    <col min="516" max="516" width="5.85546875" style="23" customWidth="1"/>
    <col min="517" max="517" width="10.28515625" style="23" customWidth="1"/>
    <col min="518" max="518" width="7.42578125" style="23" customWidth="1"/>
    <col min="519" max="523" width="7.28515625" style="23" customWidth="1"/>
    <col min="524" max="524" width="10.140625" style="23" customWidth="1"/>
    <col min="525" max="525" width="8.5703125" style="23" customWidth="1"/>
    <col min="526" max="526" width="12" style="23" customWidth="1"/>
    <col min="527" max="527" width="85.85546875" style="23" customWidth="1"/>
    <col min="528" max="528" width="9.140625" style="23" customWidth="1"/>
    <col min="529" max="767" width="9" style="23"/>
    <col min="768" max="768" width="4.28515625" style="23" customWidth="1"/>
    <col min="769" max="769" width="10.85546875" style="23" customWidth="1"/>
    <col min="770" max="770" width="17.5703125" style="23" customWidth="1"/>
    <col min="771" max="771" width="7.5703125" style="23" customWidth="1"/>
    <col min="772" max="772" width="5.85546875" style="23" customWidth="1"/>
    <col min="773" max="773" width="10.28515625" style="23" customWidth="1"/>
    <col min="774" max="774" width="7.42578125" style="23" customWidth="1"/>
    <col min="775" max="779" width="7.28515625" style="23" customWidth="1"/>
    <col min="780" max="780" width="10.140625" style="23" customWidth="1"/>
    <col min="781" max="781" width="8.5703125" style="23" customWidth="1"/>
    <col min="782" max="782" width="12" style="23" customWidth="1"/>
    <col min="783" max="783" width="85.85546875" style="23" customWidth="1"/>
    <col min="784" max="784" width="9.140625" style="23" customWidth="1"/>
    <col min="785" max="1023" width="9" style="23"/>
    <col min="1024" max="1024" width="4.28515625" style="23" customWidth="1"/>
    <col min="1025" max="1025" width="10.85546875" style="23" customWidth="1"/>
    <col min="1026" max="1026" width="17.5703125" style="23" customWidth="1"/>
    <col min="1027" max="1027" width="7.5703125" style="23" customWidth="1"/>
    <col min="1028" max="1028" width="5.85546875" style="23" customWidth="1"/>
    <col min="1029" max="1029" width="10.28515625" style="23" customWidth="1"/>
    <col min="1030" max="1030" width="7.42578125" style="23" customWidth="1"/>
    <col min="1031" max="1035" width="7.28515625" style="23" customWidth="1"/>
    <col min="1036" max="1036" width="10.140625" style="23" customWidth="1"/>
    <col min="1037" max="1037" width="8.5703125" style="23" customWidth="1"/>
    <col min="1038" max="1038" width="12" style="23" customWidth="1"/>
    <col min="1039" max="1039" width="85.85546875" style="23" customWidth="1"/>
    <col min="1040" max="1040" width="9.140625" style="23" customWidth="1"/>
    <col min="1041" max="1279" width="9" style="23"/>
    <col min="1280" max="1280" width="4.28515625" style="23" customWidth="1"/>
    <col min="1281" max="1281" width="10.85546875" style="23" customWidth="1"/>
    <col min="1282" max="1282" width="17.5703125" style="23" customWidth="1"/>
    <col min="1283" max="1283" width="7.5703125" style="23" customWidth="1"/>
    <col min="1284" max="1284" width="5.85546875" style="23" customWidth="1"/>
    <col min="1285" max="1285" width="10.28515625" style="23" customWidth="1"/>
    <col min="1286" max="1286" width="7.42578125" style="23" customWidth="1"/>
    <col min="1287" max="1291" width="7.28515625" style="23" customWidth="1"/>
    <col min="1292" max="1292" width="10.140625" style="23" customWidth="1"/>
    <col min="1293" max="1293" width="8.5703125" style="23" customWidth="1"/>
    <col min="1294" max="1294" width="12" style="23" customWidth="1"/>
    <col min="1295" max="1295" width="85.85546875" style="23" customWidth="1"/>
    <col min="1296" max="1296" width="9.140625" style="23" customWidth="1"/>
    <col min="1297" max="1535" width="9" style="23"/>
    <col min="1536" max="1536" width="4.28515625" style="23" customWidth="1"/>
    <col min="1537" max="1537" width="10.85546875" style="23" customWidth="1"/>
    <col min="1538" max="1538" width="17.5703125" style="23" customWidth="1"/>
    <col min="1539" max="1539" width="7.5703125" style="23" customWidth="1"/>
    <col min="1540" max="1540" width="5.85546875" style="23" customWidth="1"/>
    <col min="1541" max="1541" width="10.28515625" style="23" customWidth="1"/>
    <col min="1542" max="1542" width="7.42578125" style="23" customWidth="1"/>
    <col min="1543" max="1547" width="7.28515625" style="23" customWidth="1"/>
    <col min="1548" max="1548" width="10.140625" style="23" customWidth="1"/>
    <col min="1549" max="1549" width="8.5703125" style="23" customWidth="1"/>
    <col min="1550" max="1550" width="12" style="23" customWidth="1"/>
    <col min="1551" max="1551" width="85.85546875" style="23" customWidth="1"/>
    <col min="1552" max="1552" width="9.140625" style="23" customWidth="1"/>
    <col min="1553" max="1791" width="9" style="23"/>
    <col min="1792" max="1792" width="4.28515625" style="23" customWidth="1"/>
    <col min="1793" max="1793" width="10.85546875" style="23" customWidth="1"/>
    <col min="1794" max="1794" width="17.5703125" style="23" customWidth="1"/>
    <col min="1795" max="1795" width="7.5703125" style="23" customWidth="1"/>
    <col min="1796" max="1796" width="5.85546875" style="23" customWidth="1"/>
    <col min="1797" max="1797" width="10.28515625" style="23" customWidth="1"/>
    <col min="1798" max="1798" width="7.42578125" style="23" customWidth="1"/>
    <col min="1799" max="1803" width="7.28515625" style="23" customWidth="1"/>
    <col min="1804" max="1804" width="10.140625" style="23" customWidth="1"/>
    <col min="1805" max="1805" width="8.5703125" style="23" customWidth="1"/>
    <col min="1806" max="1806" width="12" style="23" customWidth="1"/>
    <col min="1807" max="1807" width="85.85546875" style="23" customWidth="1"/>
    <col min="1808" max="1808" width="9.140625" style="23" customWidth="1"/>
    <col min="1809" max="2047" width="9" style="23"/>
    <col min="2048" max="2048" width="4.28515625" style="23" customWidth="1"/>
    <col min="2049" max="2049" width="10.85546875" style="23" customWidth="1"/>
    <col min="2050" max="2050" width="17.5703125" style="23" customWidth="1"/>
    <col min="2051" max="2051" width="7.5703125" style="23" customWidth="1"/>
    <col min="2052" max="2052" width="5.85546875" style="23" customWidth="1"/>
    <col min="2053" max="2053" width="10.28515625" style="23" customWidth="1"/>
    <col min="2054" max="2054" width="7.42578125" style="23" customWidth="1"/>
    <col min="2055" max="2059" width="7.28515625" style="23" customWidth="1"/>
    <col min="2060" max="2060" width="10.140625" style="23" customWidth="1"/>
    <col min="2061" max="2061" width="8.5703125" style="23" customWidth="1"/>
    <col min="2062" max="2062" width="12" style="23" customWidth="1"/>
    <col min="2063" max="2063" width="85.85546875" style="23" customWidth="1"/>
    <col min="2064" max="2064" width="9.140625" style="23" customWidth="1"/>
    <col min="2065" max="2303" width="9" style="23"/>
    <col min="2304" max="2304" width="4.28515625" style="23" customWidth="1"/>
    <col min="2305" max="2305" width="10.85546875" style="23" customWidth="1"/>
    <col min="2306" max="2306" width="17.5703125" style="23" customWidth="1"/>
    <col min="2307" max="2307" width="7.5703125" style="23" customWidth="1"/>
    <col min="2308" max="2308" width="5.85546875" style="23" customWidth="1"/>
    <col min="2309" max="2309" width="10.28515625" style="23" customWidth="1"/>
    <col min="2310" max="2310" width="7.42578125" style="23" customWidth="1"/>
    <col min="2311" max="2315" width="7.28515625" style="23" customWidth="1"/>
    <col min="2316" max="2316" width="10.140625" style="23" customWidth="1"/>
    <col min="2317" max="2317" width="8.5703125" style="23" customWidth="1"/>
    <col min="2318" max="2318" width="12" style="23" customWidth="1"/>
    <col min="2319" max="2319" width="85.85546875" style="23" customWidth="1"/>
    <col min="2320" max="2320" width="9.140625" style="23" customWidth="1"/>
    <col min="2321" max="2559" width="9" style="23"/>
    <col min="2560" max="2560" width="4.28515625" style="23" customWidth="1"/>
    <col min="2561" max="2561" width="10.85546875" style="23" customWidth="1"/>
    <col min="2562" max="2562" width="17.5703125" style="23" customWidth="1"/>
    <col min="2563" max="2563" width="7.5703125" style="23" customWidth="1"/>
    <col min="2564" max="2564" width="5.85546875" style="23" customWidth="1"/>
    <col min="2565" max="2565" width="10.28515625" style="23" customWidth="1"/>
    <col min="2566" max="2566" width="7.42578125" style="23" customWidth="1"/>
    <col min="2567" max="2571" width="7.28515625" style="23" customWidth="1"/>
    <col min="2572" max="2572" width="10.140625" style="23" customWidth="1"/>
    <col min="2573" max="2573" width="8.5703125" style="23" customWidth="1"/>
    <col min="2574" max="2574" width="12" style="23" customWidth="1"/>
    <col min="2575" max="2575" width="85.85546875" style="23" customWidth="1"/>
    <col min="2576" max="2576" width="9.140625" style="23" customWidth="1"/>
    <col min="2577" max="2815" width="9" style="23"/>
    <col min="2816" max="2816" width="4.28515625" style="23" customWidth="1"/>
    <col min="2817" max="2817" width="10.85546875" style="23" customWidth="1"/>
    <col min="2818" max="2818" width="17.5703125" style="23" customWidth="1"/>
    <col min="2819" max="2819" width="7.5703125" style="23" customWidth="1"/>
    <col min="2820" max="2820" width="5.85546875" style="23" customWidth="1"/>
    <col min="2821" max="2821" width="10.28515625" style="23" customWidth="1"/>
    <col min="2822" max="2822" width="7.42578125" style="23" customWidth="1"/>
    <col min="2823" max="2827" width="7.28515625" style="23" customWidth="1"/>
    <col min="2828" max="2828" width="10.140625" style="23" customWidth="1"/>
    <col min="2829" max="2829" width="8.5703125" style="23" customWidth="1"/>
    <col min="2830" max="2830" width="12" style="23" customWidth="1"/>
    <col min="2831" max="2831" width="85.85546875" style="23" customWidth="1"/>
    <col min="2832" max="2832" width="9.140625" style="23" customWidth="1"/>
    <col min="2833" max="3071" width="9" style="23"/>
    <col min="3072" max="3072" width="4.28515625" style="23" customWidth="1"/>
    <col min="3073" max="3073" width="10.85546875" style="23" customWidth="1"/>
    <col min="3074" max="3074" width="17.5703125" style="23" customWidth="1"/>
    <col min="3075" max="3075" width="7.5703125" style="23" customWidth="1"/>
    <col min="3076" max="3076" width="5.85546875" style="23" customWidth="1"/>
    <col min="3077" max="3077" width="10.28515625" style="23" customWidth="1"/>
    <col min="3078" max="3078" width="7.42578125" style="23" customWidth="1"/>
    <col min="3079" max="3083" width="7.28515625" style="23" customWidth="1"/>
    <col min="3084" max="3084" width="10.140625" style="23" customWidth="1"/>
    <col min="3085" max="3085" width="8.5703125" style="23" customWidth="1"/>
    <col min="3086" max="3086" width="12" style="23" customWidth="1"/>
    <col min="3087" max="3087" width="85.85546875" style="23" customWidth="1"/>
    <col min="3088" max="3088" width="9.140625" style="23" customWidth="1"/>
    <col min="3089" max="3327" width="9" style="23"/>
    <col min="3328" max="3328" width="4.28515625" style="23" customWidth="1"/>
    <col min="3329" max="3329" width="10.85546875" style="23" customWidth="1"/>
    <col min="3330" max="3330" width="17.5703125" style="23" customWidth="1"/>
    <col min="3331" max="3331" width="7.5703125" style="23" customWidth="1"/>
    <col min="3332" max="3332" width="5.85546875" style="23" customWidth="1"/>
    <col min="3333" max="3333" width="10.28515625" style="23" customWidth="1"/>
    <col min="3334" max="3334" width="7.42578125" style="23" customWidth="1"/>
    <col min="3335" max="3339" width="7.28515625" style="23" customWidth="1"/>
    <col min="3340" max="3340" width="10.140625" style="23" customWidth="1"/>
    <col min="3341" max="3341" width="8.5703125" style="23" customWidth="1"/>
    <col min="3342" max="3342" width="12" style="23" customWidth="1"/>
    <col min="3343" max="3343" width="85.85546875" style="23" customWidth="1"/>
    <col min="3344" max="3344" width="9.140625" style="23" customWidth="1"/>
    <col min="3345" max="3583" width="9" style="23"/>
    <col min="3584" max="3584" width="4.28515625" style="23" customWidth="1"/>
    <col min="3585" max="3585" width="10.85546875" style="23" customWidth="1"/>
    <col min="3586" max="3586" width="17.5703125" style="23" customWidth="1"/>
    <col min="3587" max="3587" width="7.5703125" style="23" customWidth="1"/>
    <col min="3588" max="3588" width="5.85546875" style="23" customWidth="1"/>
    <col min="3589" max="3589" width="10.28515625" style="23" customWidth="1"/>
    <col min="3590" max="3590" width="7.42578125" style="23" customWidth="1"/>
    <col min="3591" max="3595" width="7.28515625" style="23" customWidth="1"/>
    <col min="3596" max="3596" width="10.140625" style="23" customWidth="1"/>
    <col min="3597" max="3597" width="8.5703125" style="23" customWidth="1"/>
    <col min="3598" max="3598" width="12" style="23" customWidth="1"/>
    <col min="3599" max="3599" width="85.85546875" style="23" customWidth="1"/>
    <col min="3600" max="3600" width="9.140625" style="23" customWidth="1"/>
    <col min="3601" max="3839" width="9" style="23"/>
    <col min="3840" max="3840" width="4.28515625" style="23" customWidth="1"/>
    <col min="3841" max="3841" width="10.85546875" style="23" customWidth="1"/>
    <col min="3842" max="3842" width="17.5703125" style="23" customWidth="1"/>
    <col min="3843" max="3843" width="7.5703125" style="23" customWidth="1"/>
    <col min="3844" max="3844" width="5.85546875" style="23" customWidth="1"/>
    <col min="3845" max="3845" width="10.28515625" style="23" customWidth="1"/>
    <col min="3846" max="3846" width="7.42578125" style="23" customWidth="1"/>
    <col min="3847" max="3851" width="7.28515625" style="23" customWidth="1"/>
    <col min="3852" max="3852" width="10.140625" style="23" customWidth="1"/>
    <col min="3853" max="3853" width="8.5703125" style="23" customWidth="1"/>
    <col min="3854" max="3854" width="12" style="23" customWidth="1"/>
    <col min="3855" max="3855" width="85.85546875" style="23" customWidth="1"/>
    <col min="3856" max="3856" width="9.140625" style="23" customWidth="1"/>
    <col min="3857" max="4095" width="9" style="23"/>
    <col min="4096" max="4096" width="4.28515625" style="23" customWidth="1"/>
    <col min="4097" max="4097" width="10.85546875" style="23" customWidth="1"/>
    <col min="4098" max="4098" width="17.5703125" style="23" customWidth="1"/>
    <col min="4099" max="4099" width="7.5703125" style="23" customWidth="1"/>
    <col min="4100" max="4100" width="5.85546875" style="23" customWidth="1"/>
    <col min="4101" max="4101" width="10.28515625" style="23" customWidth="1"/>
    <col min="4102" max="4102" width="7.42578125" style="23" customWidth="1"/>
    <col min="4103" max="4107" width="7.28515625" style="23" customWidth="1"/>
    <col min="4108" max="4108" width="10.140625" style="23" customWidth="1"/>
    <col min="4109" max="4109" width="8.5703125" style="23" customWidth="1"/>
    <col min="4110" max="4110" width="12" style="23" customWidth="1"/>
    <col min="4111" max="4111" width="85.85546875" style="23" customWidth="1"/>
    <col min="4112" max="4112" width="9.140625" style="23" customWidth="1"/>
    <col min="4113" max="4351" width="9" style="23"/>
    <col min="4352" max="4352" width="4.28515625" style="23" customWidth="1"/>
    <col min="4353" max="4353" width="10.85546875" style="23" customWidth="1"/>
    <col min="4354" max="4354" width="17.5703125" style="23" customWidth="1"/>
    <col min="4355" max="4355" width="7.5703125" style="23" customWidth="1"/>
    <col min="4356" max="4356" width="5.85546875" style="23" customWidth="1"/>
    <col min="4357" max="4357" width="10.28515625" style="23" customWidth="1"/>
    <col min="4358" max="4358" width="7.42578125" style="23" customWidth="1"/>
    <col min="4359" max="4363" width="7.28515625" style="23" customWidth="1"/>
    <col min="4364" max="4364" width="10.140625" style="23" customWidth="1"/>
    <col min="4365" max="4365" width="8.5703125" style="23" customWidth="1"/>
    <col min="4366" max="4366" width="12" style="23" customWidth="1"/>
    <col min="4367" max="4367" width="85.85546875" style="23" customWidth="1"/>
    <col min="4368" max="4368" width="9.140625" style="23" customWidth="1"/>
    <col min="4369" max="4607" width="9" style="23"/>
    <col min="4608" max="4608" width="4.28515625" style="23" customWidth="1"/>
    <col min="4609" max="4609" width="10.85546875" style="23" customWidth="1"/>
    <col min="4610" max="4610" width="17.5703125" style="23" customWidth="1"/>
    <col min="4611" max="4611" width="7.5703125" style="23" customWidth="1"/>
    <col min="4612" max="4612" width="5.85546875" style="23" customWidth="1"/>
    <col min="4613" max="4613" width="10.28515625" style="23" customWidth="1"/>
    <col min="4614" max="4614" width="7.42578125" style="23" customWidth="1"/>
    <col min="4615" max="4619" width="7.28515625" style="23" customWidth="1"/>
    <col min="4620" max="4620" width="10.140625" style="23" customWidth="1"/>
    <col min="4621" max="4621" width="8.5703125" style="23" customWidth="1"/>
    <col min="4622" max="4622" width="12" style="23" customWidth="1"/>
    <col min="4623" max="4623" width="85.85546875" style="23" customWidth="1"/>
    <col min="4624" max="4624" width="9.140625" style="23" customWidth="1"/>
    <col min="4625" max="4863" width="9" style="23"/>
    <col min="4864" max="4864" width="4.28515625" style="23" customWidth="1"/>
    <col min="4865" max="4865" width="10.85546875" style="23" customWidth="1"/>
    <col min="4866" max="4866" width="17.5703125" style="23" customWidth="1"/>
    <col min="4867" max="4867" width="7.5703125" style="23" customWidth="1"/>
    <col min="4868" max="4868" width="5.85546875" style="23" customWidth="1"/>
    <col min="4869" max="4869" width="10.28515625" style="23" customWidth="1"/>
    <col min="4870" max="4870" width="7.42578125" style="23" customWidth="1"/>
    <col min="4871" max="4875" width="7.28515625" style="23" customWidth="1"/>
    <col min="4876" max="4876" width="10.140625" style="23" customWidth="1"/>
    <col min="4877" max="4877" width="8.5703125" style="23" customWidth="1"/>
    <col min="4878" max="4878" width="12" style="23" customWidth="1"/>
    <col min="4879" max="4879" width="85.85546875" style="23" customWidth="1"/>
    <col min="4880" max="4880" width="9.140625" style="23" customWidth="1"/>
    <col min="4881" max="5119" width="9" style="23"/>
    <col min="5120" max="5120" width="4.28515625" style="23" customWidth="1"/>
    <col min="5121" max="5121" width="10.85546875" style="23" customWidth="1"/>
    <col min="5122" max="5122" width="17.5703125" style="23" customWidth="1"/>
    <col min="5123" max="5123" width="7.5703125" style="23" customWidth="1"/>
    <col min="5124" max="5124" width="5.85546875" style="23" customWidth="1"/>
    <col min="5125" max="5125" width="10.28515625" style="23" customWidth="1"/>
    <col min="5126" max="5126" width="7.42578125" style="23" customWidth="1"/>
    <col min="5127" max="5131" width="7.28515625" style="23" customWidth="1"/>
    <col min="5132" max="5132" width="10.140625" style="23" customWidth="1"/>
    <col min="5133" max="5133" width="8.5703125" style="23" customWidth="1"/>
    <col min="5134" max="5134" width="12" style="23" customWidth="1"/>
    <col min="5135" max="5135" width="85.85546875" style="23" customWidth="1"/>
    <col min="5136" max="5136" width="9.140625" style="23" customWidth="1"/>
    <col min="5137" max="5375" width="9" style="23"/>
    <col min="5376" max="5376" width="4.28515625" style="23" customWidth="1"/>
    <col min="5377" max="5377" width="10.85546875" style="23" customWidth="1"/>
    <col min="5378" max="5378" width="17.5703125" style="23" customWidth="1"/>
    <col min="5379" max="5379" width="7.5703125" style="23" customWidth="1"/>
    <col min="5380" max="5380" width="5.85546875" style="23" customWidth="1"/>
    <col min="5381" max="5381" width="10.28515625" style="23" customWidth="1"/>
    <col min="5382" max="5382" width="7.42578125" style="23" customWidth="1"/>
    <col min="5383" max="5387" width="7.28515625" style="23" customWidth="1"/>
    <col min="5388" max="5388" width="10.140625" style="23" customWidth="1"/>
    <col min="5389" max="5389" width="8.5703125" style="23" customWidth="1"/>
    <col min="5390" max="5390" width="12" style="23" customWidth="1"/>
    <col min="5391" max="5391" width="85.85546875" style="23" customWidth="1"/>
    <col min="5392" max="5392" width="9.140625" style="23" customWidth="1"/>
    <col min="5393" max="5631" width="9" style="23"/>
    <col min="5632" max="5632" width="4.28515625" style="23" customWidth="1"/>
    <col min="5633" max="5633" width="10.85546875" style="23" customWidth="1"/>
    <col min="5634" max="5634" width="17.5703125" style="23" customWidth="1"/>
    <col min="5635" max="5635" width="7.5703125" style="23" customWidth="1"/>
    <col min="5636" max="5636" width="5.85546875" style="23" customWidth="1"/>
    <col min="5637" max="5637" width="10.28515625" style="23" customWidth="1"/>
    <col min="5638" max="5638" width="7.42578125" style="23" customWidth="1"/>
    <col min="5639" max="5643" width="7.28515625" style="23" customWidth="1"/>
    <col min="5644" max="5644" width="10.140625" style="23" customWidth="1"/>
    <col min="5645" max="5645" width="8.5703125" style="23" customWidth="1"/>
    <col min="5646" max="5646" width="12" style="23" customWidth="1"/>
    <col min="5647" max="5647" width="85.85546875" style="23" customWidth="1"/>
    <col min="5648" max="5648" width="9.140625" style="23" customWidth="1"/>
    <col min="5649" max="5887" width="9" style="23"/>
    <col min="5888" max="5888" width="4.28515625" style="23" customWidth="1"/>
    <col min="5889" max="5889" width="10.85546875" style="23" customWidth="1"/>
    <col min="5890" max="5890" width="17.5703125" style="23" customWidth="1"/>
    <col min="5891" max="5891" width="7.5703125" style="23" customWidth="1"/>
    <col min="5892" max="5892" width="5.85546875" style="23" customWidth="1"/>
    <col min="5893" max="5893" width="10.28515625" style="23" customWidth="1"/>
    <col min="5894" max="5894" width="7.42578125" style="23" customWidth="1"/>
    <col min="5895" max="5899" width="7.28515625" style="23" customWidth="1"/>
    <col min="5900" max="5900" width="10.140625" style="23" customWidth="1"/>
    <col min="5901" max="5901" width="8.5703125" style="23" customWidth="1"/>
    <col min="5902" max="5902" width="12" style="23" customWidth="1"/>
    <col min="5903" max="5903" width="85.85546875" style="23" customWidth="1"/>
    <col min="5904" max="5904" width="9.140625" style="23" customWidth="1"/>
    <col min="5905" max="6143" width="9" style="23"/>
    <col min="6144" max="6144" width="4.28515625" style="23" customWidth="1"/>
    <col min="6145" max="6145" width="10.85546875" style="23" customWidth="1"/>
    <col min="6146" max="6146" width="17.5703125" style="23" customWidth="1"/>
    <col min="6147" max="6147" width="7.5703125" style="23" customWidth="1"/>
    <col min="6148" max="6148" width="5.85546875" style="23" customWidth="1"/>
    <col min="6149" max="6149" width="10.28515625" style="23" customWidth="1"/>
    <col min="6150" max="6150" width="7.42578125" style="23" customWidth="1"/>
    <col min="6151" max="6155" width="7.28515625" style="23" customWidth="1"/>
    <col min="6156" max="6156" width="10.140625" style="23" customWidth="1"/>
    <col min="6157" max="6157" width="8.5703125" style="23" customWidth="1"/>
    <col min="6158" max="6158" width="12" style="23" customWidth="1"/>
    <col min="6159" max="6159" width="85.85546875" style="23" customWidth="1"/>
    <col min="6160" max="6160" width="9.140625" style="23" customWidth="1"/>
    <col min="6161" max="6399" width="9" style="23"/>
    <col min="6400" max="6400" width="4.28515625" style="23" customWidth="1"/>
    <col min="6401" max="6401" width="10.85546875" style="23" customWidth="1"/>
    <col min="6402" max="6402" width="17.5703125" style="23" customWidth="1"/>
    <col min="6403" max="6403" width="7.5703125" style="23" customWidth="1"/>
    <col min="6404" max="6404" width="5.85546875" style="23" customWidth="1"/>
    <col min="6405" max="6405" width="10.28515625" style="23" customWidth="1"/>
    <col min="6406" max="6406" width="7.42578125" style="23" customWidth="1"/>
    <col min="6407" max="6411" width="7.28515625" style="23" customWidth="1"/>
    <col min="6412" max="6412" width="10.140625" style="23" customWidth="1"/>
    <col min="6413" max="6413" width="8.5703125" style="23" customWidth="1"/>
    <col min="6414" max="6414" width="12" style="23" customWidth="1"/>
    <col min="6415" max="6415" width="85.85546875" style="23" customWidth="1"/>
    <col min="6416" max="6416" width="9.140625" style="23" customWidth="1"/>
    <col min="6417" max="6655" width="9" style="23"/>
    <col min="6656" max="6656" width="4.28515625" style="23" customWidth="1"/>
    <col min="6657" max="6657" width="10.85546875" style="23" customWidth="1"/>
    <col min="6658" max="6658" width="17.5703125" style="23" customWidth="1"/>
    <col min="6659" max="6659" width="7.5703125" style="23" customWidth="1"/>
    <col min="6660" max="6660" width="5.85546875" style="23" customWidth="1"/>
    <col min="6661" max="6661" width="10.28515625" style="23" customWidth="1"/>
    <col min="6662" max="6662" width="7.42578125" style="23" customWidth="1"/>
    <col min="6663" max="6667" width="7.28515625" style="23" customWidth="1"/>
    <col min="6668" max="6668" width="10.140625" style="23" customWidth="1"/>
    <col min="6669" max="6669" width="8.5703125" style="23" customWidth="1"/>
    <col min="6670" max="6670" width="12" style="23" customWidth="1"/>
    <col min="6671" max="6671" width="85.85546875" style="23" customWidth="1"/>
    <col min="6672" max="6672" width="9.140625" style="23" customWidth="1"/>
    <col min="6673" max="6911" width="9" style="23"/>
    <col min="6912" max="6912" width="4.28515625" style="23" customWidth="1"/>
    <col min="6913" max="6913" width="10.85546875" style="23" customWidth="1"/>
    <col min="6914" max="6914" width="17.5703125" style="23" customWidth="1"/>
    <col min="6915" max="6915" width="7.5703125" style="23" customWidth="1"/>
    <col min="6916" max="6916" width="5.85546875" style="23" customWidth="1"/>
    <col min="6917" max="6917" width="10.28515625" style="23" customWidth="1"/>
    <col min="6918" max="6918" width="7.42578125" style="23" customWidth="1"/>
    <col min="6919" max="6923" width="7.28515625" style="23" customWidth="1"/>
    <col min="6924" max="6924" width="10.140625" style="23" customWidth="1"/>
    <col min="6925" max="6925" width="8.5703125" style="23" customWidth="1"/>
    <col min="6926" max="6926" width="12" style="23" customWidth="1"/>
    <col min="6927" max="6927" width="85.85546875" style="23" customWidth="1"/>
    <col min="6928" max="6928" width="9.140625" style="23" customWidth="1"/>
    <col min="6929" max="7167" width="9" style="23"/>
    <col min="7168" max="7168" width="4.28515625" style="23" customWidth="1"/>
    <col min="7169" max="7169" width="10.85546875" style="23" customWidth="1"/>
    <col min="7170" max="7170" width="17.5703125" style="23" customWidth="1"/>
    <col min="7171" max="7171" width="7.5703125" style="23" customWidth="1"/>
    <col min="7172" max="7172" width="5.85546875" style="23" customWidth="1"/>
    <col min="7173" max="7173" width="10.28515625" style="23" customWidth="1"/>
    <col min="7174" max="7174" width="7.42578125" style="23" customWidth="1"/>
    <col min="7175" max="7179" width="7.28515625" style="23" customWidth="1"/>
    <col min="7180" max="7180" width="10.140625" style="23" customWidth="1"/>
    <col min="7181" max="7181" width="8.5703125" style="23" customWidth="1"/>
    <col min="7182" max="7182" width="12" style="23" customWidth="1"/>
    <col min="7183" max="7183" width="85.85546875" style="23" customWidth="1"/>
    <col min="7184" max="7184" width="9.140625" style="23" customWidth="1"/>
    <col min="7185" max="7423" width="9" style="23"/>
    <col min="7424" max="7424" width="4.28515625" style="23" customWidth="1"/>
    <col min="7425" max="7425" width="10.85546875" style="23" customWidth="1"/>
    <col min="7426" max="7426" width="17.5703125" style="23" customWidth="1"/>
    <col min="7427" max="7427" width="7.5703125" style="23" customWidth="1"/>
    <col min="7428" max="7428" width="5.85546875" style="23" customWidth="1"/>
    <col min="7429" max="7429" width="10.28515625" style="23" customWidth="1"/>
    <col min="7430" max="7430" width="7.42578125" style="23" customWidth="1"/>
    <col min="7431" max="7435" width="7.28515625" style="23" customWidth="1"/>
    <col min="7436" max="7436" width="10.140625" style="23" customWidth="1"/>
    <col min="7437" max="7437" width="8.5703125" style="23" customWidth="1"/>
    <col min="7438" max="7438" width="12" style="23" customWidth="1"/>
    <col min="7439" max="7439" width="85.85546875" style="23" customWidth="1"/>
    <col min="7440" max="7440" width="9.140625" style="23" customWidth="1"/>
    <col min="7441" max="7679" width="9" style="23"/>
    <col min="7680" max="7680" width="4.28515625" style="23" customWidth="1"/>
    <col min="7681" max="7681" width="10.85546875" style="23" customWidth="1"/>
    <col min="7682" max="7682" width="17.5703125" style="23" customWidth="1"/>
    <col min="7683" max="7683" width="7.5703125" style="23" customWidth="1"/>
    <col min="7684" max="7684" width="5.85546875" style="23" customWidth="1"/>
    <col min="7685" max="7685" width="10.28515625" style="23" customWidth="1"/>
    <col min="7686" max="7686" width="7.42578125" style="23" customWidth="1"/>
    <col min="7687" max="7691" width="7.28515625" style="23" customWidth="1"/>
    <col min="7692" max="7692" width="10.140625" style="23" customWidth="1"/>
    <col min="7693" max="7693" width="8.5703125" style="23" customWidth="1"/>
    <col min="7694" max="7694" width="12" style="23" customWidth="1"/>
    <col min="7695" max="7695" width="85.85546875" style="23" customWidth="1"/>
    <col min="7696" max="7696" width="9.140625" style="23" customWidth="1"/>
    <col min="7697" max="7935" width="9" style="23"/>
    <col min="7936" max="7936" width="4.28515625" style="23" customWidth="1"/>
    <col min="7937" max="7937" width="10.85546875" style="23" customWidth="1"/>
    <col min="7938" max="7938" width="17.5703125" style="23" customWidth="1"/>
    <col min="7939" max="7939" width="7.5703125" style="23" customWidth="1"/>
    <col min="7940" max="7940" width="5.85546875" style="23" customWidth="1"/>
    <col min="7941" max="7941" width="10.28515625" style="23" customWidth="1"/>
    <col min="7942" max="7942" width="7.42578125" style="23" customWidth="1"/>
    <col min="7943" max="7947" width="7.28515625" style="23" customWidth="1"/>
    <col min="7948" max="7948" width="10.140625" style="23" customWidth="1"/>
    <col min="7949" max="7949" width="8.5703125" style="23" customWidth="1"/>
    <col min="7950" max="7950" width="12" style="23" customWidth="1"/>
    <col min="7951" max="7951" width="85.85546875" style="23" customWidth="1"/>
    <col min="7952" max="7952" width="9.140625" style="23" customWidth="1"/>
    <col min="7953" max="8191" width="9" style="23"/>
    <col min="8192" max="8192" width="4.28515625" style="23" customWidth="1"/>
    <col min="8193" max="8193" width="10.85546875" style="23" customWidth="1"/>
    <col min="8194" max="8194" width="17.5703125" style="23" customWidth="1"/>
    <col min="8195" max="8195" width="7.5703125" style="23" customWidth="1"/>
    <col min="8196" max="8196" width="5.85546875" style="23" customWidth="1"/>
    <col min="8197" max="8197" width="10.28515625" style="23" customWidth="1"/>
    <col min="8198" max="8198" width="7.42578125" style="23" customWidth="1"/>
    <col min="8199" max="8203" width="7.28515625" style="23" customWidth="1"/>
    <col min="8204" max="8204" width="10.140625" style="23" customWidth="1"/>
    <col min="8205" max="8205" width="8.5703125" style="23" customWidth="1"/>
    <col min="8206" max="8206" width="12" style="23" customWidth="1"/>
    <col min="8207" max="8207" width="85.85546875" style="23" customWidth="1"/>
    <col min="8208" max="8208" width="9.140625" style="23" customWidth="1"/>
    <col min="8209" max="8447" width="9" style="23"/>
    <col min="8448" max="8448" width="4.28515625" style="23" customWidth="1"/>
    <col min="8449" max="8449" width="10.85546875" style="23" customWidth="1"/>
    <col min="8450" max="8450" width="17.5703125" style="23" customWidth="1"/>
    <col min="8451" max="8451" width="7.5703125" style="23" customWidth="1"/>
    <col min="8452" max="8452" width="5.85546875" style="23" customWidth="1"/>
    <col min="8453" max="8453" width="10.28515625" style="23" customWidth="1"/>
    <col min="8454" max="8454" width="7.42578125" style="23" customWidth="1"/>
    <col min="8455" max="8459" width="7.28515625" style="23" customWidth="1"/>
    <col min="8460" max="8460" width="10.140625" style="23" customWidth="1"/>
    <col min="8461" max="8461" width="8.5703125" style="23" customWidth="1"/>
    <col min="8462" max="8462" width="12" style="23" customWidth="1"/>
    <col min="8463" max="8463" width="85.85546875" style="23" customWidth="1"/>
    <col min="8464" max="8464" width="9.140625" style="23" customWidth="1"/>
    <col min="8465" max="8703" width="9" style="23"/>
    <col min="8704" max="8704" width="4.28515625" style="23" customWidth="1"/>
    <col min="8705" max="8705" width="10.85546875" style="23" customWidth="1"/>
    <col min="8706" max="8706" width="17.5703125" style="23" customWidth="1"/>
    <col min="8707" max="8707" width="7.5703125" style="23" customWidth="1"/>
    <col min="8708" max="8708" width="5.85546875" style="23" customWidth="1"/>
    <col min="8709" max="8709" width="10.28515625" style="23" customWidth="1"/>
    <col min="8710" max="8710" width="7.42578125" style="23" customWidth="1"/>
    <col min="8711" max="8715" width="7.28515625" style="23" customWidth="1"/>
    <col min="8716" max="8716" width="10.140625" style="23" customWidth="1"/>
    <col min="8717" max="8717" width="8.5703125" style="23" customWidth="1"/>
    <col min="8718" max="8718" width="12" style="23" customWidth="1"/>
    <col min="8719" max="8719" width="85.85546875" style="23" customWidth="1"/>
    <col min="8720" max="8720" width="9.140625" style="23" customWidth="1"/>
    <col min="8721" max="8959" width="9" style="23"/>
    <col min="8960" max="8960" width="4.28515625" style="23" customWidth="1"/>
    <col min="8961" max="8961" width="10.85546875" style="23" customWidth="1"/>
    <col min="8962" max="8962" width="17.5703125" style="23" customWidth="1"/>
    <col min="8963" max="8963" width="7.5703125" style="23" customWidth="1"/>
    <col min="8964" max="8964" width="5.85546875" style="23" customWidth="1"/>
    <col min="8965" max="8965" width="10.28515625" style="23" customWidth="1"/>
    <col min="8966" max="8966" width="7.42578125" style="23" customWidth="1"/>
    <col min="8967" max="8971" width="7.28515625" style="23" customWidth="1"/>
    <col min="8972" max="8972" width="10.140625" style="23" customWidth="1"/>
    <col min="8973" max="8973" width="8.5703125" style="23" customWidth="1"/>
    <col min="8974" max="8974" width="12" style="23" customWidth="1"/>
    <col min="8975" max="8975" width="85.85546875" style="23" customWidth="1"/>
    <col min="8976" max="8976" width="9.140625" style="23" customWidth="1"/>
    <col min="8977" max="9215" width="9" style="23"/>
    <col min="9216" max="9216" width="4.28515625" style="23" customWidth="1"/>
    <col min="9217" max="9217" width="10.85546875" style="23" customWidth="1"/>
    <col min="9218" max="9218" width="17.5703125" style="23" customWidth="1"/>
    <col min="9219" max="9219" width="7.5703125" style="23" customWidth="1"/>
    <col min="9220" max="9220" width="5.85546875" style="23" customWidth="1"/>
    <col min="9221" max="9221" width="10.28515625" style="23" customWidth="1"/>
    <col min="9222" max="9222" width="7.42578125" style="23" customWidth="1"/>
    <col min="9223" max="9227" width="7.28515625" style="23" customWidth="1"/>
    <col min="9228" max="9228" width="10.140625" style="23" customWidth="1"/>
    <col min="9229" max="9229" width="8.5703125" style="23" customWidth="1"/>
    <col min="9230" max="9230" width="12" style="23" customWidth="1"/>
    <col min="9231" max="9231" width="85.85546875" style="23" customWidth="1"/>
    <col min="9232" max="9232" width="9.140625" style="23" customWidth="1"/>
    <col min="9233" max="9471" width="9" style="23"/>
    <col min="9472" max="9472" width="4.28515625" style="23" customWidth="1"/>
    <col min="9473" max="9473" width="10.85546875" style="23" customWidth="1"/>
    <col min="9474" max="9474" width="17.5703125" style="23" customWidth="1"/>
    <col min="9475" max="9475" width="7.5703125" style="23" customWidth="1"/>
    <col min="9476" max="9476" width="5.85546875" style="23" customWidth="1"/>
    <col min="9477" max="9477" width="10.28515625" style="23" customWidth="1"/>
    <col min="9478" max="9478" width="7.42578125" style="23" customWidth="1"/>
    <col min="9479" max="9483" width="7.28515625" style="23" customWidth="1"/>
    <col min="9484" max="9484" width="10.140625" style="23" customWidth="1"/>
    <col min="9485" max="9485" width="8.5703125" style="23" customWidth="1"/>
    <col min="9486" max="9486" width="12" style="23" customWidth="1"/>
    <col min="9487" max="9487" width="85.85546875" style="23" customWidth="1"/>
    <col min="9488" max="9488" width="9.140625" style="23" customWidth="1"/>
    <col min="9489" max="9727" width="9" style="23"/>
    <col min="9728" max="9728" width="4.28515625" style="23" customWidth="1"/>
    <col min="9729" max="9729" width="10.85546875" style="23" customWidth="1"/>
    <col min="9730" max="9730" width="17.5703125" style="23" customWidth="1"/>
    <col min="9731" max="9731" width="7.5703125" style="23" customWidth="1"/>
    <col min="9732" max="9732" width="5.85546875" style="23" customWidth="1"/>
    <col min="9733" max="9733" width="10.28515625" style="23" customWidth="1"/>
    <col min="9734" max="9734" width="7.42578125" style="23" customWidth="1"/>
    <col min="9735" max="9739" width="7.28515625" style="23" customWidth="1"/>
    <col min="9740" max="9740" width="10.140625" style="23" customWidth="1"/>
    <col min="9741" max="9741" width="8.5703125" style="23" customWidth="1"/>
    <col min="9742" max="9742" width="12" style="23" customWidth="1"/>
    <col min="9743" max="9743" width="85.85546875" style="23" customWidth="1"/>
    <col min="9744" max="9744" width="9.140625" style="23" customWidth="1"/>
    <col min="9745" max="9983" width="9" style="23"/>
    <col min="9984" max="9984" width="4.28515625" style="23" customWidth="1"/>
    <col min="9985" max="9985" width="10.85546875" style="23" customWidth="1"/>
    <col min="9986" max="9986" width="17.5703125" style="23" customWidth="1"/>
    <col min="9987" max="9987" width="7.5703125" style="23" customWidth="1"/>
    <col min="9988" max="9988" width="5.85546875" style="23" customWidth="1"/>
    <col min="9989" max="9989" width="10.28515625" style="23" customWidth="1"/>
    <col min="9990" max="9990" width="7.42578125" style="23" customWidth="1"/>
    <col min="9991" max="9995" width="7.28515625" style="23" customWidth="1"/>
    <col min="9996" max="9996" width="10.140625" style="23" customWidth="1"/>
    <col min="9997" max="9997" width="8.5703125" style="23" customWidth="1"/>
    <col min="9998" max="9998" width="12" style="23" customWidth="1"/>
    <col min="9999" max="9999" width="85.85546875" style="23" customWidth="1"/>
    <col min="10000" max="10000" width="9.140625" style="23" customWidth="1"/>
    <col min="10001" max="10239" width="9" style="23"/>
    <col min="10240" max="10240" width="4.28515625" style="23" customWidth="1"/>
    <col min="10241" max="10241" width="10.85546875" style="23" customWidth="1"/>
    <col min="10242" max="10242" width="17.5703125" style="23" customWidth="1"/>
    <col min="10243" max="10243" width="7.5703125" style="23" customWidth="1"/>
    <col min="10244" max="10244" width="5.85546875" style="23" customWidth="1"/>
    <col min="10245" max="10245" width="10.28515625" style="23" customWidth="1"/>
    <col min="10246" max="10246" width="7.42578125" style="23" customWidth="1"/>
    <col min="10247" max="10251" width="7.28515625" style="23" customWidth="1"/>
    <col min="10252" max="10252" width="10.140625" style="23" customWidth="1"/>
    <col min="10253" max="10253" width="8.5703125" style="23" customWidth="1"/>
    <col min="10254" max="10254" width="12" style="23" customWidth="1"/>
    <col min="10255" max="10255" width="85.85546875" style="23" customWidth="1"/>
    <col min="10256" max="10256" width="9.140625" style="23" customWidth="1"/>
    <col min="10257" max="10495" width="9" style="23"/>
    <col min="10496" max="10496" width="4.28515625" style="23" customWidth="1"/>
    <col min="10497" max="10497" width="10.85546875" style="23" customWidth="1"/>
    <col min="10498" max="10498" width="17.5703125" style="23" customWidth="1"/>
    <col min="10499" max="10499" width="7.5703125" style="23" customWidth="1"/>
    <col min="10500" max="10500" width="5.85546875" style="23" customWidth="1"/>
    <col min="10501" max="10501" width="10.28515625" style="23" customWidth="1"/>
    <col min="10502" max="10502" width="7.42578125" style="23" customWidth="1"/>
    <col min="10503" max="10507" width="7.28515625" style="23" customWidth="1"/>
    <col min="10508" max="10508" width="10.140625" style="23" customWidth="1"/>
    <col min="10509" max="10509" width="8.5703125" style="23" customWidth="1"/>
    <col min="10510" max="10510" width="12" style="23" customWidth="1"/>
    <col min="10511" max="10511" width="85.85546875" style="23" customWidth="1"/>
    <col min="10512" max="10512" width="9.140625" style="23" customWidth="1"/>
    <col min="10513" max="10751" width="9" style="23"/>
    <col min="10752" max="10752" width="4.28515625" style="23" customWidth="1"/>
    <col min="10753" max="10753" width="10.85546875" style="23" customWidth="1"/>
    <col min="10754" max="10754" width="17.5703125" style="23" customWidth="1"/>
    <col min="10755" max="10755" width="7.5703125" style="23" customWidth="1"/>
    <col min="10756" max="10756" width="5.85546875" style="23" customWidth="1"/>
    <col min="10757" max="10757" width="10.28515625" style="23" customWidth="1"/>
    <col min="10758" max="10758" width="7.42578125" style="23" customWidth="1"/>
    <col min="10759" max="10763" width="7.28515625" style="23" customWidth="1"/>
    <col min="10764" max="10764" width="10.140625" style="23" customWidth="1"/>
    <col min="10765" max="10765" width="8.5703125" style="23" customWidth="1"/>
    <col min="10766" max="10766" width="12" style="23" customWidth="1"/>
    <col min="10767" max="10767" width="85.85546875" style="23" customWidth="1"/>
    <col min="10768" max="10768" width="9.140625" style="23" customWidth="1"/>
    <col min="10769" max="11007" width="9" style="23"/>
    <col min="11008" max="11008" width="4.28515625" style="23" customWidth="1"/>
    <col min="11009" max="11009" width="10.85546875" style="23" customWidth="1"/>
    <col min="11010" max="11010" width="17.5703125" style="23" customWidth="1"/>
    <col min="11011" max="11011" width="7.5703125" style="23" customWidth="1"/>
    <col min="11012" max="11012" width="5.85546875" style="23" customWidth="1"/>
    <col min="11013" max="11013" width="10.28515625" style="23" customWidth="1"/>
    <col min="11014" max="11014" width="7.42578125" style="23" customWidth="1"/>
    <col min="11015" max="11019" width="7.28515625" style="23" customWidth="1"/>
    <col min="11020" max="11020" width="10.140625" style="23" customWidth="1"/>
    <col min="11021" max="11021" width="8.5703125" style="23" customWidth="1"/>
    <col min="11022" max="11022" width="12" style="23" customWidth="1"/>
    <col min="11023" max="11023" width="85.85546875" style="23" customWidth="1"/>
    <col min="11024" max="11024" width="9.140625" style="23" customWidth="1"/>
    <col min="11025" max="11263" width="9" style="23"/>
    <col min="11264" max="11264" width="4.28515625" style="23" customWidth="1"/>
    <col min="11265" max="11265" width="10.85546875" style="23" customWidth="1"/>
    <col min="11266" max="11266" width="17.5703125" style="23" customWidth="1"/>
    <col min="11267" max="11267" width="7.5703125" style="23" customWidth="1"/>
    <col min="11268" max="11268" width="5.85546875" style="23" customWidth="1"/>
    <col min="11269" max="11269" width="10.28515625" style="23" customWidth="1"/>
    <col min="11270" max="11270" width="7.42578125" style="23" customWidth="1"/>
    <col min="11271" max="11275" width="7.28515625" style="23" customWidth="1"/>
    <col min="11276" max="11276" width="10.140625" style="23" customWidth="1"/>
    <col min="11277" max="11277" width="8.5703125" style="23" customWidth="1"/>
    <col min="11278" max="11278" width="12" style="23" customWidth="1"/>
    <col min="11279" max="11279" width="85.85546875" style="23" customWidth="1"/>
    <col min="11280" max="11280" width="9.140625" style="23" customWidth="1"/>
    <col min="11281" max="11519" width="9" style="23"/>
    <col min="11520" max="11520" width="4.28515625" style="23" customWidth="1"/>
    <col min="11521" max="11521" width="10.85546875" style="23" customWidth="1"/>
    <col min="11522" max="11522" width="17.5703125" style="23" customWidth="1"/>
    <col min="11523" max="11523" width="7.5703125" style="23" customWidth="1"/>
    <col min="11524" max="11524" width="5.85546875" style="23" customWidth="1"/>
    <col min="11525" max="11525" width="10.28515625" style="23" customWidth="1"/>
    <col min="11526" max="11526" width="7.42578125" style="23" customWidth="1"/>
    <col min="11527" max="11531" width="7.28515625" style="23" customWidth="1"/>
    <col min="11532" max="11532" width="10.140625" style="23" customWidth="1"/>
    <col min="11533" max="11533" width="8.5703125" style="23" customWidth="1"/>
    <col min="11534" max="11534" width="12" style="23" customWidth="1"/>
    <col min="11535" max="11535" width="85.85546875" style="23" customWidth="1"/>
    <col min="11536" max="11536" width="9.140625" style="23" customWidth="1"/>
    <col min="11537" max="11775" width="9" style="23"/>
    <col min="11776" max="11776" width="4.28515625" style="23" customWidth="1"/>
    <col min="11777" max="11777" width="10.85546875" style="23" customWidth="1"/>
    <col min="11778" max="11778" width="17.5703125" style="23" customWidth="1"/>
    <col min="11779" max="11779" width="7.5703125" style="23" customWidth="1"/>
    <col min="11780" max="11780" width="5.85546875" style="23" customWidth="1"/>
    <col min="11781" max="11781" width="10.28515625" style="23" customWidth="1"/>
    <col min="11782" max="11782" width="7.42578125" style="23" customWidth="1"/>
    <col min="11783" max="11787" width="7.28515625" style="23" customWidth="1"/>
    <col min="11788" max="11788" width="10.140625" style="23" customWidth="1"/>
    <col min="11789" max="11789" width="8.5703125" style="23" customWidth="1"/>
    <col min="11790" max="11790" width="12" style="23" customWidth="1"/>
    <col min="11791" max="11791" width="85.85546875" style="23" customWidth="1"/>
    <col min="11792" max="11792" width="9.140625" style="23" customWidth="1"/>
    <col min="11793" max="12031" width="9" style="23"/>
    <col min="12032" max="12032" width="4.28515625" style="23" customWidth="1"/>
    <col min="12033" max="12033" width="10.85546875" style="23" customWidth="1"/>
    <col min="12034" max="12034" width="17.5703125" style="23" customWidth="1"/>
    <col min="12035" max="12035" width="7.5703125" style="23" customWidth="1"/>
    <col min="12036" max="12036" width="5.85546875" style="23" customWidth="1"/>
    <col min="12037" max="12037" width="10.28515625" style="23" customWidth="1"/>
    <col min="12038" max="12038" width="7.42578125" style="23" customWidth="1"/>
    <col min="12039" max="12043" width="7.28515625" style="23" customWidth="1"/>
    <col min="12044" max="12044" width="10.140625" style="23" customWidth="1"/>
    <col min="12045" max="12045" width="8.5703125" style="23" customWidth="1"/>
    <col min="12046" max="12046" width="12" style="23" customWidth="1"/>
    <col min="12047" max="12047" width="85.85546875" style="23" customWidth="1"/>
    <col min="12048" max="12048" width="9.140625" style="23" customWidth="1"/>
    <col min="12049" max="12287" width="9" style="23"/>
    <col min="12288" max="12288" width="4.28515625" style="23" customWidth="1"/>
    <col min="12289" max="12289" width="10.85546875" style="23" customWidth="1"/>
    <col min="12290" max="12290" width="17.5703125" style="23" customWidth="1"/>
    <col min="12291" max="12291" width="7.5703125" style="23" customWidth="1"/>
    <col min="12292" max="12292" width="5.85546875" style="23" customWidth="1"/>
    <col min="12293" max="12293" width="10.28515625" style="23" customWidth="1"/>
    <col min="12294" max="12294" width="7.42578125" style="23" customWidth="1"/>
    <col min="12295" max="12299" width="7.28515625" style="23" customWidth="1"/>
    <col min="12300" max="12300" width="10.140625" style="23" customWidth="1"/>
    <col min="12301" max="12301" width="8.5703125" style="23" customWidth="1"/>
    <col min="12302" max="12302" width="12" style="23" customWidth="1"/>
    <col min="12303" max="12303" width="85.85546875" style="23" customWidth="1"/>
    <col min="12304" max="12304" width="9.140625" style="23" customWidth="1"/>
    <col min="12305" max="12543" width="9" style="23"/>
    <col min="12544" max="12544" width="4.28515625" style="23" customWidth="1"/>
    <col min="12545" max="12545" width="10.85546875" style="23" customWidth="1"/>
    <col min="12546" max="12546" width="17.5703125" style="23" customWidth="1"/>
    <col min="12547" max="12547" width="7.5703125" style="23" customWidth="1"/>
    <col min="12548" max="12548" width="5.85546875" style="23" customWidth="1"/>
    <col min="12549" max="12549" width="10.28515625" style="23" customWidth="1"/>
    <col min="12550" max="12550" width="7.42578125" style="23" customWidth="1"/>
    <col min="12551" max="12555" width="7.28515625" style="23" customWidth="1"/>
    <col min="12556" max="12556" width="10.140625" style="23" customWidth="1"/>
    <col min="12557" max="12557" width="8.5703125" style="23" customWidth="1"/>
    <col min="12558" max="12558" width="12" style="23" customWidth="1"/>
    <col min="12559" max="12559" width="85.85546875" style="23" customWidth="1"/>
    <col min="12560" max="12560" width="9.140625" style="23" customWidth="1"/>
    <col min="12561" max="12799" width="9" style="23"/>
    <col min="12800" max="12800" width="4.28515625" style="23" customWidth="1"/>
    <col min="12801" max="12801" width="10.85546875" style="23" customWidth="1"/>
    <col min="12802" max="12802" width="17.5703125" style="23" customWidth="1"/>
    <col min="12803" max="12803" width="7.5703125" style="23" customWidth="1"/>
    <col min="12804" max="12804" width="5.85546875" style="23" customWidth="1"/>
    <col min="12805" max="12805" width="10.28515625" style="23" customWidth="1"/>
    <col min="12806" max="12806" width="7.42578125" style="23" customWidth="1"/>
    <col min="12807" max="12811" width="7.28515625" style="23" customWidth="1"/>
    <col min="12812" max="12812" width="10.140625" style="23" customWidth="1"/>
    <col min="12813" max="12813" width="8.5703125" style="23" customWidth="1"/>
    <col min="12814" max="12814" width="12" style="23" customWidth="1"/>
    <col min="12815" max="12815" width="85.85546875" style="23" customWidth="1"/>
    <col min="12816" max="12816" width="9.140625" style="23" customWidth="1"/>
    <col min="12817" max="13055" width="9" style="23"/>
    <col min="13056" max="13056" width="4.28515625" style="23" customWidth="1"/>
    <col min="13057" max="13057" width="10.85546875" style="23" customWidth="1"/>
    <col min="13058" max="13058" width="17.5703125" style="23" customWidth="1"/>
    <col min="13059" max="13059" width="7.5703125" style="23" customWidth="1"/>
    <col min="13060" max="13060" width="5.85546875" style="23" customWidth="1"/>
    <col min="13061" max="13061" width="10.28515625" style="23" customWidth="1"/>
    <col min="13062" max="13062" width="7.42578125" style="23" customWidth="1"/>
    <col min="13063" max="13067" width="7.28515625" style="23" customWidth="1"/>
    <col min="13068" max="13068" width="10.140625" style="23" customWidth="1"/>
    <col min="13069" max="13069" width="8.5703125" style="23" customWidth="1"/>
    <col min="13070" max="13070" width="12" style="23" customWidth="1"/>
    <col min="13071" max="13071" width="85.85546875" style="23" customWidth="1"/>
    <col min="13072" max="13072" width="9.140625" style="23" customWidth="1"/>
    <col min="13073" max="13311" width="9" style="23"/>
    <col min="13312" max="13312" width="4.28515625" style="23" customWidth="1"/>
    <col min="13313" max="13313" width="10.85546875" style="23" customWidth="1"/>
    <col min="13314" max="13314" width="17.5703125" style="23" customWidth="1"/>
    <col min="13315" max="13315" width="7.5703125" style="23" customWidth="1"/>
    <col min="13316" max="13316" width="5.85546875" style="23" customWidth="1"/>
    <col min="13317" max="13317" width="10.28515625" style="23" customWidth="1"/>
    <col min="13318" max="13318" width="7.42578125" style="23" customWidth="1"/>
    <col min="13319" max="13323" width="7.28515625" style="23" customWidth="1"/>
    <col min="13324" max="13324" width="10.140625" style="23" customWidth="1"/>
    <col min="13325" max="13325" width="8.5703125" style="23" customWidth="1"/>
    <col min="13326" max="13326" width="12" style="23" customWidth="1"/>
    <col min="13327" max="13327" width="85.85546875" style="23" customWidth="1"/>
    <col min="13328" max="13328" width="9.140625" style="23" customWidth="1"/>
    <col min="13329" max="13567" width="9" style="23"/>
    <col min="13568" max="13568" width="4.28515625" style="23" customWidth="1"/>
    <col min="13569" max="13569" width="10.85546875" style="23" customWidth="1"/>
    <col min="13570" max="13570" width="17.5703125" style="23" customWidth="1"/>
    <col min="13571" max="13571" width="7.5703125" style="23" customWidth="1"/>
    <col min="13572" max="13572" width="5.85546875" style="23" customWidth="1"/>
    <col min="13573" max="13573" width="10.28515625" style="23" customWidth="1"/>
    <col min="13574" max="13574" width="7.42578125" style="23" customWidth="1"/>
    <col min="13575" max="13579" width="7.28515625" style="23" customWidth="1"/>
    <col min="13580" max="13580" width="10.140625" style="23" customWidth="1"/>
    <col min="13581" max="13581" width="8.5703125" style="23" customWidth="1"/>
    <col min="13582" max="13582" width="12" style="23" customWidth="1"/>
    <col min="13583" max="13583" width="85.85546875" style="23" customWidth="1"/>
    <col min="13584" max="13584" width="9.140625" style="23" customWidth="1"/>
    <col min="13585" max="13823" width="9" style="23"/>
    <col min="13824" max="13824" width="4.28515625" style="23" customWidth="1"/>
    <col min="13825" max="13825" width="10.85546875" style="23" customWidth="1"/>
    <col min="13826" max="13826" width="17.5703125" style="23" customWidth="1"/>
    <col min="13827" max="13827" width="7.5703125" style="23" customWidth="1"/>
    <col min="13828" max="13828" width="5.85546875" style="23" customWidth="1"/>
    <col min="13829" max="13829" width="10.28515625" style="23" customWidth="1"/>
    <col min="13830" max="13830" width="7.42578125" style="23" customWidth="1"/>
    <col min="13831" max="13835" width="7.28515625" style="23" customWidth="1"/>
    <col min="13836" max="13836" width="10.140625" style="23" customWidth="1"/>
    <col min="13837" max="13837" width="8.5703125" style="23" customWidth="1"/>
    <col min="13838" max="13838" width="12" style="23" customWidth="1"/>
    <col min="13839" max="13839" width="85.85546875" style="23" customWidth="1"/>
    <col min="13840" max="13840" width="9.140625" style="23" customWidth="1"/>
    <col min="13841" max="14079" width="9" style="23"/>
    <col min="14080" max="14080" width="4.28515625" style="23" customWidth="1"/>
    <col min="14081" max="14081" width="10.85546875" style="23" customWidth="1"/>
    <col min="14082" max="14082" width="17.5703125" style="23" customWidth="1"/>
    <col min="14083" max="14083" width="7.5703125" style="23" customWidth="1"/>
    <col min="14084" max="14084" width="5.85546875" style="23" customWidth="1"/>
    <col min="14085" max="14085" width="10.28515625" style="23" customWidth="1"/>
    <col min="14086" max="14086" width="7.42578125" style="23" customWidth="1"/>
    <col min="14087" max="14091" width="7.28515625" style="23" customWidth="1"/>
    <col min="14092" max="14092" width="10.140625" style="23" customWidth="1"/>
    <col min="14093" max="14093" width="8.5703125" style="23" customWidth="1"/>
    <col min="14094" max="14094" width="12" style="23" customWidth="1"/>
    <col min="14095" max="14095" width="85.85546875" style="23" customWidth="1"/>
    <col min="14096" max="14096" width="9.140625" style="23" customWidth="1"/>
    <col min="14097" max="14335" width="9" style="23"/>
    <col min="14336" max="14336" width="4.28515625" style="23" customWidth="1"/>
    <col min="14337" max="14337" width="10.85546875" style="23" customWidth="1"/>
    <col min="14338" max="14338" width="17.5703125" style="23" customWidth="1"/>
    <col min="14339" max="14339" width="7.5703125" style="23" customWidth="1"/>
    <col min="14340" max="14340" width="5.85546875" style="23" customWidth="1"/>
    <col min="14341" max="14341" width="10.28515625" style="23" customWidth="1"/>
    <col min="14342" max="14342" width="7.42578125" style="23" customWidth="1"/>
    <col min="14343" max="14347" width="7.28515625" style="23" customWidth="1"/>
    <col min="14348" max="14348" width="10.140625" style="23" customWidth="1"/>
    <col min="14349" max="14349" width="8.5703125" style="23" customWidth="1"/>
    <col min="14350" max="14350" width="12" style="23" customWidth="1"/>
    <col min="14351" max="14351" width="85.85546875" style="23" customWidth="1"/>
    <col min="14352" max="14352" width="9.140625" style="23" customWidth="1"/>
    <col min="14353" max="14591" width="9" style="23"/>
    <col min="14592" max="14592" width="4.28515625" style="23" customWidth="1"/>
    <col min="14593" max="14593" width="10.85546875" style="23" customWidth="1"/>
    <col min="14594" max="14594" width="17.5703125" style="23" customWidth="1"/>
    <col min="14595" max="14595" width="7.5703125" style="23" customWidth="1"/>
    <col min="14596" max="14596" width="5.85546875" style="23" customWidth="1"/>
    <col min="14597" max="14597" width="10.28515625" style="23" customWidth="1"/>
    <col min="14598" max="14598" width="7.42578125" style="23" customWidth="1"/>
    <col min="14599" max="14603" width="7.28515625" style="23" customWidth="1"/>
    <col min="14604" max="14604" width="10.140625" style="23" customWidth="1"/>
    <col min="14605" max="14605" width="8.5703125" style="23" customWidth="1"/>
    <col min="14606" max="14606" width="12" style="23" customWidth="1"/>
    <col min="14607" max="14607" width="85.85546875" style="23" customWidth="1"/>
    <col min="14608" max="14608" width="9.140625" style="23" customWidth="1"/>
    <col min="14609" max="14847" width="9" style="23"/>
    <col min="14848" max="14848" width="4.28515625" style="23" customWidth="1"/>
    <col min="14849" max="14849" width="10.85546875" style="23" customWidth="1"/>
    <col min="14850" max="14850" width="17.5703125" style="23" customWidth="1"/>
    <col min="14851" max="14851" width="7.5703125" style="23" customWidth="1"/>
    <col min="14852" max="14852" width="5.85546875" style="23" customWidth="1"/>
    <col min="14853" max="14853" width="10.28515625" style="23" customWidth="1"/>
    <col min="14854" max="14854" width="7.42578125" style="23" customWidth="1"/>
    <col min="14855" max="14859" width="7.28515625" style="23" customWidth="1"/>
    <col min="14860" max="14860" width="10.140625" style="23" customWidth="1"/>
    <col min="14861" max="14861" width="8.5703125" style="23" customWidth="1"/>
    <col min="14862" max="14862" width="12" style="23" customWidth="1"/>
    <col min="14863" max="14863" width="85.85546875" style="23" customWidth="1"/>
    <col min="14864" max="14864" width="9.140625" style="23" customWidth="1"/>
    <col min="14865" max="15103" width="9" style="23"/>
    <col min="15104" max="15104" width="4.28515625" style="23" customWidth="1"/>
    <col min="15105" max="15105" width="10.85546875" style="23" customWidth="1"/>
    <col min="15106" max="15106" width="17.5703125" style="23" customWidth="1"/>
    <col min="15107" max="15107" width="7.5703125" style="23" customWidth="1"/>
    <col min="15108" max="15108" width="5.85546875" style="23" customWidth="1"/>
    <col min="15109" max="15109" width="10.28515625" style="23" customWidth="1"/>
    <col min="15110" max="15110" width="7.42578125" style="23" customWidth="1"/>
    <col min="15111" max="15115" width="7.28515625" style="23" customWidth="1"/>
    <col min="15116" max="15116" width="10.140625" style="23" customWidth="1"/>
    <col min="15117" max="15117" width="8.5703125" style="23" customWidth="1"/>
    <col min="15118" max="15118" width="12" style="23" customWidth="1"/>
    <col min="15119" max="15119" width="85.85546875" style="23" customWidth="1"/>
    <col min="15120" max="15120" width="9.140625" style="23" customWidth="1"/>
    <col min="15121" max="15359" width="9" style="23"/>
    <col min="15360" max="15360" width="4.28515625" style="23" customWidth="1"/>
    <col min="15361" max="15361" width="10.85546875" style="23" customWidth="1"/>
    <col min="15362" max="15362" width="17.5703125" style="23" customWidth="1"/>
    <col min="15363" max="15363" width="7.5703125" style="23" customWidth="1"/>
    <col min="15364" max="15364" width="5.85546875" style="23" customWidth="1"/>
    <col min="15365" max="15365" width="10.28515625" style="23" customWidth="1"/>
    <col min="15366" max="15366" width="7.42578125" style="23" customWidth="1"/>
    <col min="15367" max="15371" width="7.28515625" style="23" customWidth="1"/>
    <col min="15372" max="15372" width="10.140625" style="23" customWidth="1"/>
    <col min="15373" max="15373" width="8.5703125" style="23" customWidth="1"/>
    <col min="15374" max="15374" width="12" style="23" customWidth="1"/>
    <col min="15375" max="15375" width="85.85546875" style="23" customWidth="1"/>
    <col min="15376" max="15376" width="9.140625" style="23" customWidth="1"/>
    <col min="15377" max="15615" width="9" style="23"/>
    <col min="15616" max="15616" width="4.28515625" style="23" customWidth="1"/>
    <col min="15617" max="15617" width="10.85546875" style="23" customWidth="1"/>
    <col min="15618" max="15618" width="17.5703125" style="23" customWidth="1"/>
    <col min="15619" max="15619" width="7.5703125" style="23" customWidth="1"/>
    <col min="15620" max="15620" width="5.85546875" style="23" customWidth="1"/>
    <col min="15621" max="15621" width="10.28515625" style="23" customWidth="1"/>
    <col min="15622" max="15622" width="7.42578125" style="23" customWidth="1"/>
    <col min="15623" max="15627" width="7.28515625" style="23" customWidth="1"/>
    <col min="15628" max="15628" width="10.140625" style="23" customWidth="1"/>
    <col min="15629" max="15629" width="8.5703125" style="23" customWidth="1"/>
    <col min="15630" max="15630" width="12" style="23" customWidth="1"/>
    <col min="15631" max="15631" width="85.85546875" style="23" customWidth="1"/>
    <col min="15632" max="15632" width="9.140625" style="23" customWidth="1"/>
    <col min="15633" max="15871" width="9" style="23"/>
    <col min="15872" max="15872" width="4.28515625" style="23" customWidth="1"/>
    <col min="15873" max="15873" width="10.85546875" style="23" customWidth="1"/>
    <col min="15874" max="15874" width="17.5703125" style="23" customWidth="1"/>
    <col min="15875" max="15875" width="7.5703125" style="23" customWidth="1"/>
    <col min="15876" max="15876" width="5.85546875" style="23" customWidth="1"/>
    <col min="15877" max="15877" width="10.28515625" style="23" customWidth="1"/>
    <col min="15878" max="15878" width="7.42578125" style="23" customWidth="1"/>
    <col min="15879" max="15883" width="7.28515625" style="23" customWidth="1"/>
    <col min="15884" max="15884" width="10.140625" style="23" customWidth="1"/>
    <col min="15885" max="15885" width="8.5703125" style="23" customWidth="1"/>
    <col min="15886" max="15886" width="12" style="23" customWidth="1"/>
    <col min="15887" max="15887" width="85.85546875" style="23" customWidth="1"/>
    <col min="15888" max="15888" width="9.140625" style="23" customWidth="1"/>
    <col min="15889" max="16127" width="9" style="23"/>
    <col min="16128" max="16128" width="4.28515625" style="23" customWidth="1"/>
    <col min="16129" max="16129" width="10.85546875" style="23" customWidth="1"/>
    <col min="16130" max="16130" width="17.5703125" style="23" customWidth="1"/>
    <col min="16131" max="16131" width="7.5703125" style="23" customWidth="1"/>
    <col min="16132" max="16132" width="5.85546875" style="23" customWidth="1"/>
    <col min="16133" max="16133" width="10.28515625" style="23" customWidth="1"/>
    <col min="16134" max="16134" width="7.42578125" style="23" customWidth="1"/>
    <col min="16135" max="16139" width="7.28515625" style="23" customWidth="1"/>
    <col min="16140" max="16140" width="10.140625" style="23" customWidth="1"/>
    <col min="16141" max="16141" width="8.5703125" style="23" customWidth="1"/>
    <col min="16142" max="16142" width="12" style="23" customWidth="1"/>
    <col min="16143" max="16143" width="85.85546875" style="23" customWidth="1"/>
    <col min="16144" max="16144" width="9.140625" style="23" customWidth="1"/>
    <col min="16145" max="16384" width="9" style="23"/>
  </cols>
  <sheetData>
    <row r="1" spans="1:15" x14ac:dyDescent="0.2">
      <c r="F1" s="326"/>
      <c r="G1" s="326"/>
      <c r="L1" s="23" t="s">
        <v>262</v>
      </c>
    </row>
    <row r="2" spans="1:15" s="295" customFormat="1" x14ac:dyDescent="0.2">
      <c r="B2" s="731" t="s">
        <v>18</v>
      </c>
      <c r="C2" s="731"/>
      <c r="D2" s="326"/>
      <c r="E2" s="322"/>
      <c r="F2" s="732"/>
      <c r="G2" s="732"/>
      <c r="J2" s="732" t="s">
        <v>19</v>
      </c>
      <c r="K2" s="732"/>
      <c r="L2" s="732"/>
      <c r="M2" s="732"/>
    </row>
    <row r="3" spans="1:15" x14ac:dyDescent="0.2">
      <c r="B3" s="732" t="s">
        <v>20</v>
      </c>
      <c r="F3" s="326"/>
      <c r="G3" s="326"/>
      <c r="J3" s="733" t="s">
        <v>21</v>
      </c>
      <c r="K3" s="733"/>
      <c r="L3" s="733"/>
      <c r="M3" s="733"/>
      <c r="N3" s="733"/>
    </row>
    <row r="4" spans="1:15" x14ac:dyDescent="0.2">
      <c r="C4" s="732"/>
      <c r="D4" s="732"/>
      <c r="E4" s="290"/>
      <c r="F4" s="326"/>
      <c r="G4" s="326"/>
      <c r="J4" s="326"/>
      <c r="K4" s="326"/>
      <c r="L4" s="326"/>
      <c r="M4" s="326"/>
    </row>
    <row r="5" spans="1:15" x14ac:dyDescent="0.2">
      <c r="F5" s="326"/>
      <c r="G5" s="326"/>
      <c r="J5" s="734" t="s">
        <v>103</v>
      </c>
      <c r="K5" s="734"/>
      <c r="L5" s="734"/>
      <c r="M5" s="734"/>
      <c r="N5" s="734"/>
    </row>
    <row r="6" spans="1:15" x14ac:dyDescent="0.2">
      <c r="F6" s="326"/>
      <c r="G6" s="326"/>
      <c r="K6" s="322"/>
      <c r="L6" s="322"/>
      <c r="M6" s="735"/>
      <c r="N6" s="322"/>
    </row>
    <row r="7" spans="1:15" ht="15.75" x14ac:dyDescent="0.25">
      <c r="A7" s="590" t="s">
        <v>0</v>
      </c>
      <c r="B7" s="590"/>
      <c r="C7" s="590"/>
      <c r="D7" s="590"/>
      <c r="E7" s="590"/>
      <c r="F7" s="590"/>
      <c r="G7" s="590"/>
      <c r="H7" s="590"/>
      <c r="I7" s="590"/>
      <c r="J7" s="590"/>
      <c r="K7" s="590"/>
      <c r="L7" s="590"/>
      <c r="M7" s="590"/>
      <c r="N7" s="590"/>
      <c r="O7" s="590"/>
    </row>
    <row r="8" spans="1:15" ht="15.75" x14ac:dyDescent="0.25">
      <c r="A8" s="594" t="s">
        <v>259</v>
      </c>
      <c r="B8" s="594"/>
      <c r="C8" s="594"/>
      <c r="D8" s="594"/>
      <c r="E8" s="594"/>
      <c r="F8" s="594"/>
      <c r="G8" s="594"/>
      <c r="H8" s="594"/>
      <c r="I8" s="594"/>
      <c r="J8" s="594"/>
      <c r="K8" s="594"/>
      <c r="L8" s="594"/>
      <c r="M8" s="594"/>
      <c r="N8" s="594"/>
      <c r="O8" s="594"/>
    </row>
    <row r="9" spans="1:15" ht="15.75" x14ac:dyDescent="0.25">
      <c r="A9" s="594" t="s">
        <v>1423</v>
      </c>
      <c r="B9" s="594"/>
      <c r="C9" s="594"/>
      <c r="D9" s="594"/>
      <c r="E9" s="594"/>
      <c r="F9" s="594"/>
      <c r="G9" s="594"/>
      <c r="H9" s="594"/>
      <c r="I9" s="594"/>
      <c r="J9" s="594"/>
      <c r="K9" s="594"/>
      <c r="L9" s="594"/>
      <c r="M9" s="594"/>
      <c r="N9" s="594"/>
      <c r="O9" s="594"/>
    </row>
    <row r="10" spans="1:15" ht="15.75" x14ac:dyDescent="0.25">
      <c r="A10" s="595" t="s">
        <v>1424</v>
      </c>
      <c r="B10" s="595"/>
      <c r="C10" s="595"/>
      <c r="D10" s="595"/>
      <c r="E10" s="595"/>
      <c r="F10" s="595"/>
      <c r="G10" s="595"/>
      <c r="H10" s="595"/>
      <c r="I10" s="595"/>
      <c r="J10" s="595"/>
      <c r="K10" s="595"/>
      <c r="L10" s="595"/>
      <c r="M10" s="595"/>
      <c r="N10" s="595"/>
      <c r="O10" s="595"/>
    </row>
    <row r="11" spans="1:15" ht="15.75" x14ac:dyDescent="0.25">
      <c r="A11" s="736" t="s">
        <v>1425</v>
      </c>
      <c r="B11" s="736"/>
      <c r="C11" s="736"/>
      <c r="D11" s="736"/>
      <c r="E11" s="736"/>
      <c r="F11" s="736"/>
      <c r="G11" s="736"/>
      <c r="H11" s="736"/>
      <c r="I11" s="736"/>
      <c r="J11" s="736"/>
      <c r="K11" s="736"/>
      <c r="L11" s="736"/>
      <c r="M11" s="736"/>
      <c r="N11" s="736"/>
      <c r="O11" s="736"/>
    </row>
    <row r="12" spans="1:15" x14ac:dyDescent="0.2">
      <c r="F12" s="326"/>
      <c r="G12" s="326"/>
      <c r="I12" s="312"/>
      <c r="J12" s="737"/>
      <c r="K12" s="312"/>
      <c r="L12" s="312"/>
      <c r="M12" s="322"/>
    </row>
    <row r="13" spans="1:15" s="290" customFormat="1" ht="12.75" customHeight="1" x14ac:dyDescent="0.2">
      <c r="A13" s="738" t="s">
        <v>1</v>
      </c>
      <c r="B13" s="738" t="s">
        <v>2</v>
      </c>
      <c r="C13" s="738" t="s">
        <v>3</v>
      </c>
      <c r="D13" s="738"/>
      <c r="E13" s="738" t="s">
        <v>4</v>
      </c>
      <c r="F13" s="738" t="s">
        <v>5</v>
      </c>
      <c r="G13" s="738" t="s">
        <v>112</v>
      </c>
      <c r="H13" s="739" t="s">
        <v>6</v>
      </c>
      <c r="I13" s="739"/>
      <c r="J13" s="739"/>
      <c r="K13" s="739"/>
      <c r="L13" s="739"/>
      <c r="M13" s="738" t="s">
        <v>7</v>
      </c>
      <c r="N13" s="738" t="s">
        <v>8</v>
      </c>
      <c r="O13" s="738" t="s">
        <v>9</v>
      </c>
    </row>
    <row r="14" spans="1:15" s="295" customFormat="1" ht="13.5" customHeight="1" thickBot="1" x14ac:dyDescent="0.25">
      <c r="A14" s="738"/>
      <c r="B14" s="738"/>
      <c r="C14" s="738"/>
      <c r="D14" s="738"/>
      <c r="E14" s="738"/>
      <c r="F14" s="738"/>
      <c r="G14" s="738"/>
      <c r="H14" s="740" t="s">
        <v>10</v>
      </c>
      <c r="I14" s="740" t="s">
        <v>11</v>
      </c>
      <c r="J14" s="740" t="s">
        <v>12</v>
      </c>
      <c r="K14" s="740" t="s">
        <v>13</v>
      </c>
      <c r="L14" s="740" t="s">
        <v>14</v>
      </c>
      <c r="M14" s="738"/>
      <c r="N14" s="738"/>
      <c r="O14" s="738"/>
    </row>
    <row r="15" spans="1:15" s="295" customFormat="1" ht="13.5" thickBot="1" x14ac:dyDescent="0.25">
      <c r="A15" s="741">
        <v>1</v>
      </c>
      <c r="B15" s="742">
        <v>116219001</v>
      </c>
      <c r="C15" s="743" t="s">
        <v>1426</v>
      </c>
      <c r="D15" s="743" t="s">
        <v>115</v>
      </c>
      <c r="E15" s="741" t="s">
        <v>15</v>
      </c>
      <c r="F15" s="744">
        <v>37077</v>
      </c>
      <c r="G15" s="248" t="s">
        <v>45</v>
      </c>
      <c r="H15" s="741">
        <v>16</v>
      </c>
      <c r="I15" s="741">
        <v>25</v>
      </c>
      <c r="J15" s="741">
        <v>15</v>
      </c>
      <c r="K15" s="741">
        <v>16</v>
      </c>
      <c r="L15" s="741">
        <v>0</v>
      </c>
      <c r="M15" s="248">
        <f t="shared" ref="M15:M33" si="0">SUM(H15:L15)</f>
        <v>72</v>
      </c>
      <c r="N15" s="248" t="str">
        <f t="shared" ref="N15:N33" si="1">IF(M15&gt;=90,"Xuất sắc",IF(M15&gt;=80,"Tốt",IF(M15&gt;=65,"Khá",IF(M15&gt;=50,"Trung bình",IF(M15&gt;=35,"Yếu","Kém")))))</f>
        <v>Khá</v>
      </c>
      <c r="O15" s="248"/>
    </row>
    <row r="16" spans="1:15" s="295" customFormat="1" ht="13.5" thickBot="1" x14ac:dyDescent="0.25">
      <c r="A16" s="741">
        <v>2</v>
      </c>
      <c r="B16" s="742">
        <v>116219004</v>
      </c>
      <c r="C16" s="743" t="s">
        <v>1427</v>
      </c>
      <c r="D16" s="743" t="s">
        <v>485</v>
      </c>
      <c r="E16" s="741" t="s">
        <v>15</v>
      </c>
      <c r="F16" s="745">
        <v>37174</v>
      </c>
      <c r="G16" s="248" t="s">
        <v>45</v>
      </c>
      <c r="H16" s="741">
        <v>16</v>
      </c>
      <c r="I16" s="741">
        <v>25</v>
      </c>
      <c r="J16" s="741">
        <v>15</v>
      </c>
      <c r="K16" s="741">
        <v>16</v>
      </c>
      <c r="L16" s="741">
        <v>0</v>
      </c>
      <c r="M16" s="248">
        <f t="shared" si="0"/>
        <v>72</v>
      </c>
      <c r="N16" s="248" t="str">
        <f t="shared" si="1"/>
        <v>Khá</v>
      </c>
      <c r="O16" s="248"/>
    </row>
    <row r="17" spans="1:15" s="295" customFormat="1" ht="13.5" thickBot="1" x14ac:dyDescent="0.25">
      <c r="A17" s="741">
        <v>3</v>
      </c>
      <c r="B17" s="742">
        <v>116219005</v>
      </c>
      <c r="C17" s="743" t="s">
        <v>1428</v>
      </c>
      <c r="D17" s="743" t="s">
        <v>274</v>
      </c>
      <c r="E17" s="741" t="s">
        <v>15</v>
      </c>
      <c r="F17" s="746" t="s">
        <v>1429</v>
      </c>
      <c r="G17" s="248" t="s">
        <v>45</v>
      </c>
      <c r="H17" s="741">
        <v>20</v>
      </c>
      <c r="I17" s="741">
        <v>25</v>
      </c>
      <c r="J17" s="741">
        <v>10</v>
      </c>
      <c r="K17" s="741">
        <v>19</v>
      </c>
      <c r="L17" s="741">
        <v>0</v>
      </c>
      <c r="M17" s="248">
        <f t="shared" si="0"/>
        <v>74</v>
      </c>
      <c r="N17" s="248" t="str">
        <f t="shared" si="1"/>
        <v>Khá</v>
      </c>
      <c r="O17" s="248"/>
    </row>
    <row r="18" spans="1:15" s="295" customFormat="1" ht="13.5" thickBot="1" x14ac:dyDescent="0.25">
      <c r="A18" s="741">
        <v>4</v>
      </c>
      <c r="B18" s="742">
        <v>116219007</v>
      </c>
      <c r="C18" s="743" t="s">
        <v>1430</v>
      </c>
      <c r="D18" s="743" t="s">
        <v>1211</v>
      </c>
      <c r="E18" s="741" t="s">
        <v>15</v>
      </c>
      <c r="F18" s="746" t="s">
        <v>1431</v>
      </c>
      <c r="G18" s="248" t="s">
        <v>45</v>
      </c>
      <c r="H18" s="741">
        <v>20</v>
      </c>
      <c r="I18" s="741">
        <v>25</v>
      </c>
      <c r="J18" s="741">
        <v>15</v>
      </c>
      <c r="K18" s="741">
        <v>19</v>
      </c>
      <c r="L18" s="741">
        <v>1</v>
      </c>
      <c r="M18" s="248">
        <f t="shared" si="0"/>
        <v>80</v>
      </c>
      <c r="N18" s="248" t="str">
        <f t="shared" si="1"/>
        <v>Tốt</v>
      </c>
      <c r="O18" s="248"/>
    </row>
    <row r="19" spans="1:15" s="295" customFormat="1" ht="13.5" thickBot="1" x14ac:dyDescent="0.25">
      <c r="A19" s="741">
        <v>5</v>
      </c>
      <c r="B19" s="742">
        <v>116219009</v>
      </c>
      <c r="C19" s="743" t="s">
        <v>1432</v>
      </c>
      <c r="D19" s="743" t="s">
        <v>27</v>
      </c>
      <c r="E19" s="741" t="s">
        <v>17</v>
      </c>
      <c r="F19" s="746" t="s">
        <v>1433</v>
      </c>
      <c r="G19" s="248" t="s">
        <v>45</v>
      </c>
      <c r="H19" s="741">
        <v>16</v>
      </c>
      <c r="I19" s="741">
        <v>24</v>
      </c>
      <c r="J19" s="741">
        <v>10</v>
      </c>
      <c r="K19" s="741">
        <v>19</v>
      </c>
      <c r="L19" s="741">
        <v>6</v>
      </c>
      <c r="M19" s="248">
        <f t="shared" si="0"/>
        <v>75</v>
      </c>
      <c r="N19" s="248" t="str">
        <f t="shared" si="1"/>
        <v>Khá</v>
      </c>
      <c r="O19" s="248" t="s">
        <v>852</v>
      </c>
    </row>
    <row r="20" spans="1:15" s="295" customFormat="1" ht="13.5" thickBot="1" x14ac:dyDescent="0.25">
      <c r="A20" s="741">
        <v>6</v>
      </c>
      <c r="B20" s="742">
        <v>116219018</v>
      </c>
      <c r="C20" s="743" t="s">
        <v>338</v>
      </c>
      <c r="D20" s="743" t="s">
        <v>530</v>
      </c>
      <c r="E20" s="741" t="s">
        <v>15</v>
      </c>
      <c r="F20" s="745">
        <v>36990</v>
      </c>
      <c r="G20" s="248" t="s">
        <v>45</v>
      </c>
      <c r="H20" s="741">
        <v>18</v>
      </c>
      <c r="I20" s="741">
        <v>25</v>
      </c>
      <c r="J20" s="741">
        <v>14</v>
      </c>
      <c r="K20" s="741">
        <v>19</v>
      </c>
      <c r="L20" s="741">
        <v>0</v>
      </c>
      <c r="M20" s="248">
        <f t="shared" si="0"/>
        <v>76</v>
      </c>
      <c r="N20" s="248" t="str">
        <f t="shared" si="1"/>
        <v>Khá</v>
      </c>
      <c r="O20" s="248"/>
    </row>
    <row r="21" spans="1:15" s="295" customFormat="1" ht="24" customHeight="1" thickBot="1" x14ac:dyDescent="0.25">
      <c r="A21" s="741">
        <v>7</v>
      </c>
      <c r="B21" s="742">
        <v>116219020</v>
      </c>
      <c r="C21" s="743" t="s">
        <v>57</v>
      </c>
      <c r="D21" s="743" t="s">
        <v>820</v>
      </c>
      <c r="E21" s="741" t="s">
        <v>15</v>
      </c>
      <c r="F21" s="745">
        <v>36900</v>
      </c>
      <c r="G21" s="248" t="s">
        <v>45</v>
      </c>
      <c r="H21" s="741"/>
      <c r="I21" s="741"/>
      <c r="J21" s="741"/>
      <c r="K21" s="741"/>
      <c r="L21" s="741"/>
      <c r="M21" s="248"/>
      <c r="N21" s="248"/>
      <c r="O21" s="248" t="s">
        <v>321</v>
      </c>
    </row>
    <row r="22" spans="1:15" s="295" customFormat="1" ht="13.5" thickBot="1" x14ac:dyDescent="0.25">
      <c r="A22" s="741">
        <v>8</v>
      </c>
      <c r="B22" s="742">
        <v>116219022</v>
      </c>
      <c r="C22" s="743" t="s">
        <v>366</v>
      </c>
      <c r="D22" s="743" t="s">
        <v>1434</v>
      </c>
      <c r="E22" s="741" t="s">
        <v>15</v>
      </c>
      <c r="F22" s="746" t="s">
        <v>1435</v>
      </c>
      <c r="G22" s="248" t="s">
        <v>45</v>
      </c>
      <c r="H22" s="741">
        <v>16</v>
      </c>
      <c r="I22" s="741">
        <v>25</v>
      </c>
      <c r="J22" s="741">
        <v>15</v>
      </c>
      <c r="K22" s="741">
        <v>19</v>
      </c>
      <c r="L22" s="741">
        <v>3</v>
      </c>
      <c r="M22" s="248">
        <f t="shared" si="0"/>
        <v>78</v>
      </c>
      <c r="N22" s="248" t="str">
        <f t="shared" si="1"/>
        <v>Khá</v>
      </c>
      <c r="O22" s="248"/>
    </row>
    <row r="23" spans="1:15" s="295" customFormat="1" ht="13.5" thickBot="1" x14ac:dyDescent="0.25">
      <c r="A23" s="741">
        <v>9</v>
      </c>
      <c r="B23" s="742">
        <v>116219026</v>
      </c>
      <c r="C23" s="743" t="s">
        <v>1436</v>
      </c>
      <c r="D23" s="743" t="s">
        <v>436</v>
      </c>
      <c r="E23" s="741" t="s">
        <v>15</v>
      </c>
      <c r="F23" s="745">
        <v>37104</v>
      </c>
      <c r="G23" s="248" t="s">
        <v>45</v>
      </c>
      <c r="H23" s="741">
        <v>16</v>
      </c>
      <c r="I23" s="741">
        <v>22</v>
      </c>
      <c r="J23" s="741">
        <v>12</v>
      </c>
      <c r="K23" s="741">
        <v>18</v>
      </c>
      <c r="L23" s="741">
        <v>1</v>
      </c>
      <c r="M23" s="248">
        <f t="shared" si="0"/>
        <v>69</v>
      </c>
      <c r="N23" s="248" t="str">
        <f t="shared" si="1"/>
        <v>Khá</v>
      </c>
      <c r="O23" s="248"/>
    </row>
    <row r="24" spans="1:15" s="295" customFormat="1" ht="13.5" thickBot="1" x14ac:dyDescent="0.25">
      <c r="A24" s="741">
        <v>10</v>
      </c>
      <c r="B24" s="742">
        <v>116219029</v>
      </c>
      <c r="C24" s="743" t="s">
        <v>1437</v>
      </c>
      <c r="D24" s="743" t="s">
        <v>762</v>
      </c>
      <c r="E24" s="741" t="s">
        <v>15</v>
      </c>
      <c r="F24" s="746" t="s">
        <v>1438</v>
      </c>
      <c r="G24" s="248" t="s">
        <v>45</v>
      </c>
      <c r="H24" s="741">
        <v>20</v>
      </c>
      <c r="I24" s="741">
        <v>25</v>
      </c>
      <c r="J24" s="741">
        <v>18</v>
      </c>
      <c r="K24" s="741">
        <v>23</v>
      </c>
      <c r="L24" s="741">
        <v>10</v>
      </c>
      <c r="M24" s="248">
        <f t="shared" si="0"/>
        <v>96</v>
      </c>
      <c r="N24" s="248" t="str">
        <f t="shared" si="1"/>
        <v>Xuất sắc</v>
      </c>
      <c r="O24" s="248" t="s">
        <v>986</v>
      </c>
    </row>
    <row r="25" spans="1:15" s="295" customFormat="1" ht="13.5" thickBot="1" x14ac:dyDescent="0.25">
      <c r="A25" s="741">
        <v>11</v>
      </c>
      <c r="B25" s="742">
        <v>116219031</v>
      </c>
      <c r="C25" s="743" t="s">
        <v>1439</v>
      </c>
      <c r="D25" s="743" t="s">
        <v>32</v>
      </c>
      <c r="E25" s="741" t="s">
        <v>15</v>
      </c>
      <c r="F25" s="745">
        <v>36679</v>
      </c>
      <c r="G25" s="248" t="s">
        <v>45</v>
      </c>
      <c r="H25" s="741">
        <v>16</v>
      </c>
      <c r="I25" s="741">
        <v>25</v>
      </c>
      <c r="J25" s="741">
        <v>15</v>
      </c>
      <c r="K25" s="741">
        <v>19</v>
      </c>
      <c r="L25" s="741">
        <v>6</v>
      </c>
      <c r="M25" s="248">
        <f t="shared" si="0"/>
        <v>81</v>
      </c>
      <c r="N25" s="248" t="str">
        <f t="shared" si="1"/>
        <v>Tốt</v>
      </c>
      <c r="O25" s="741" t="s">
        <v>866</v>
      </c>
    </row>
    <row r="26" spans="1:15" s="295" customFormat="1" ht="13.5" thickBot="1" x14ac:dyDescent="0.25">
      <c r="A26" s="741">
        <v>12</v>
      </c>
      <c r="B26" s="742">
        <v>116219035</v>
      </c>
      <c r="C26" s="743" t="s">
        <v>997</v>
      </c>
      <c r="D26" s="743" t="s">
        <v>190</v>
      </c>
      <c r="E26" s="741" t="s">
        <v>15</v>
      </c>
      <c r="F26" s="746" t="s">
        <v>1440</v>
      </c>
      <c r="G26" s="248" t="s">
        <v>45</v>
      </c>
      <c r="H26" s="741">
        <v>16</v>
      </c>
      <c r="I26" s="741">
        <v>25</v>
      </c>
      <c r="J26" s="741">
        <v>12</v>
      </c>
      <c r="K26" s="741">
        <v>19</v>
      </c>
      <c r="L26" s="741">
        <v>1</v>
      </c>
      <c r="M26" s="248">
        <f t="shared" si="0"/>
        <v>73</v>
      </c>
      <c r="N26" s="248" t="str">
        <f t="shared" si="1"/>
        <v>Khá</v>
      </c>
      <c r="O26" s="248"/>
    </row>
    <row r="27" spans="1:15" s="295" customFormat="1" ht="13.5" thickBot="1" x14ac:dyDescent="0.25">
      <c r="A27" s="741">
        <v>13</v>
      </c>
      <c r="B27" s="742">
        <v>116219039</v>
      </c>
      <c r="C27" s="743" t="s">
        <v>1441</v>
      </c>
      <c r="D27" s="743" t="s">
        <v>293</v>
      </c>
      <c r="E27" s="741" t="s">
        <v>15</v>
      </c>
      <c r="F27" s="746" t="s">
        <v>1442</v>
      </c>
      <c r="G27" s="248" t="s">
        <v>45</v>
      </c>
      <c r="H27" s="741">
        <v>20</v>
      </c>
      <c r="I27" s="741">
        <v>25</v>
      </c>
      <c r="J27" s="741">
        <v>10</v>
      </c>
      <c r="K27" s="741">
        <v>23</v>
      </c>
      <c r="L27" s="741">
        <v>3</v>
      </c>
      <c r="M27" s="248">
        <f t="shared" si="0"/>
        <v>81</v>
      </c>
      <c r="N27" s="248" t="str">
        <f t="shared" si="1"/>
        <v>Tốt</v>
      </c>
      <c r="O27" s="248"/>
    </row>
    <row r="28" spans="1:15" s="295" customFormat="1" ht="13.5" thickBot="1" x14ac:dyDescent="0.25">
      <c r="A28" s="741">
        <v>14</v>
      </c>
      <c r="B28" s="742">
        <v>116219040</v>
      </c>
      <c r="C28" s="743" t="s">
        <v>1428</v>
      </c>
      <c r="D28" s="743" t="s">
        <v>236</v>
      </c>
      <c r="E28" s="741" t="s">
        <v>15</v>
      </c>
      <c r="F28" s="746" t="s">
        <v>1443</v>
      </c>
      <c r="G28" s="248" t="s">
        <v>45</v>
      </c>
      <c r="H28" s="741">
        <v>16</v>
      </c>
      <c r="I28" s="741">
        <v>25</v>
      </c>
      <c r="J28" s="741">
        <v>15</v>
      </c>
      <c r="K28" s="741">
        <v>19</v>
      </c>
      <c r="L28" s="741">
        <v>9</v>
      </c>
      <c r="M28" s="248">
        <f t="shared" si="0"/>
        <v>84</v>
      </c>
      <c r="N28" s="248" t="str">
        <f t="shared" si="1"/>
        <v>Tốt</v>
      </c>
      <c r="O28" s="248" t="s">
        <v>991</v>
      </c>
    </row>
    <row r="29" spans="1:15" s="295" customFormat="1" ht="13.5" thickBot="1" x14ac:dyDescent="0.25">
      <c r="A29" s="741">
        <v>15</v>
      </c>
      <c r="B29" s="742">
        <v>116219046</v>
      </c>
      <c r="C29" s="743" t="s">
        <v>1444</v>
      </c>
      <c r="D29" s="743" t="s">
        <v>23</v>
      </c>
      <c r="E29" s="741" t="s">
        <v>15</v>
      </c>
      <c r="F29" s="746" t="s">
        <v>1445</v>
      </c>
      <c r="G29" s="248" t="s">
        <v>45</v>
      </c>
      <c r="H29" s="741">
        <v>20</v>
      </c>
      <c r="I29" s="741">
        <v>25</v>
      </c>
      <c r="J29" s="741">
        <v>10</v>
      </c>
      <c r="K29" s="741">
        <v>23</v>
      </c>
      <c r="L29" s="741">
        <v>5</v>
      </c>
      <c r="M29" s="248">
        <f t="shared" si="0"/>
        <v>83</v>
      </c>
      <c r="N29" s="248" t="str">
        <f t="shared" si="1"/>
        <v>Tốt</v>
      </c>
      <c r="O29" s="248"/>
    </row>
    <row r="30" spans="1:15" s="295" customFormat="1" ht="13.5" thickBot="1" x14ac:dyDescent="0.25">
      <c r="A30" s="741">
        <v>16</v>
      </c>
      <c r="B30" s="742">
        <v>116219053</v>
      </c>
      <c r="C30" s="743" t="s">
        <v>1446</v>
      </c>
      <c r="D30" s="743" t="s">
        <v>1038</v>
      </c>
      <c r="E30" s="741" t="s">
        <v>15</v>
      </c>
      <c r="F30" s="746" t="s">
        <v>1447</v>
      </c>
      <c r="G30" s="248" t="s">
        <v>45</v>
      </c>
      <c r="H30" s="741">
        <v>16</v>
      </c>
      <c r="I30" s="741">
        <v>25</v>
      </c>
      <c r="J30" s="741">
        <v>12</v>
      </c>
      <c r="K30" s="741">
        <v>19</v>
      </c>
      <c r="L30" s="741">
        <v>6</v>
      </c>
      <c r="M30" s="248">
        <f t="shared" si="0"/>
        <v>78</v>
      </c>
      <c r="N30" s="248" t="str">
        <f t="shared" si="1"/>
        <v>Khá</v>
      </c>
      <c r="O30" s="248" t="s">
        <v>877</v>
      </c>
    </row>
    <row r="31" spans="1:15" s="295" customFormat="1" ht="13.5" thickBot="1" x14ac:dyDescent="0.25">
      <c r="A31" s="741">
        <v>17</v>
      </c>
      <c r="B31" s="742">
        <v>116219057</v>
      </c>
      <c r="C31" s="743" t="s">
        <v>1448</v>
      </c>
      <c r="D31" s="743" t="s">
        <v>1449</v>
      </c>
      <c r="E31" s="741" t="s">
        <v>17</v>
      </c>
      <c r="F31" s="745">
        <v>37115</v>
      </c>
      <c r="G31" s="248" t="s">
        <v>45</v>
      </c>
      <c r="H31" s="741">
        <v>16</v>
      </c>
      <c r="I31" s="741">
        <v>22</v>
      </c>
      <c r="J31" s="741">
        <v>17</v>
      </c>
      <c r="K31" s="741">
        <v>19</v>
      </c>
      <c r="L31" s="741">
        <v>2</v>
      </c>
      <c r="M31" s="248">
        <f t="shared" si="0"/>
        <v>76</v>
      </c>
      <c r="N31" s="248" t="str">
        <f t="shared" si="1"/>
        <v>Khá</v>
      </c>
      <c r="O31" s="248"/>
    </row>
    <row r="32" spans="1:15" s="295" customFormat="1" ht="13.5" thickBot="1" x14ac:dyDescent="0.25">
      <c r="A32" s="741">
        <v>18</v>
      </c>
      <c r="B32" s="742">
        <v>116219069</v>
      </c>
      <c r="C32" s="743" t="s">
        <v>1450</v>
      </c>
      <c r="D32" s="743" t="s">
        <v>36</v>
      </c>
      <c r="E32" s="741" t="s">
        <v>15</v>
      </c>
      <c r="F32" s="746" t="s">
        <v>1451</v>
      </c>
      <c r="G32" s="248" t="s">
        <v>271</v>
      </c>
      <c r="H32" s="741">
        <v>16</v>
      </c>
      <c r="I32" s="741">
        <v>22</v>
      </c>
      <c r="J32" s="741">
        <v>15</v>
      </c>
      <c r="K32" s="741">
        <v>19</v>
      </c>
      <c r="L32" s="741">
        <v>0</v>
      </c>
      <c r="M32" s="248">
        <f t="shared" si="0"/>
        <v>72</v>
      </c>
      <c r="N32" s="248" t="str">
        <f t="shared" si="1"/>
        <v>Khá</v>
      </c>
      <c r="O32" s="248"/>
    </row>
    <row r="33" spans="1:15" s="295" customFormat="1" ht="13.5" thickBot="1" x14ac:dyDescent="0.25">
      <c r="A33" s="741">
        <v>19</v>
      </c>
      <c r="B33" s="742">
        <v>116219070</v>
      </c>
      <c r="C33" s="743" t="s">
        <v>1452</v>
      </c>
      <c r="D33" s="743" t="s">
        <v>295</v>
      </c>
      <c r="E33" s="741" t="s">
        <v>15</v>
      </c>
      <c r="F33" s="745">
        <v>36957</v>
      </c>
      <c r="G33" s="248" t="s">
        <v>45</v>
      </c>
      <c r="H33" s="741">
        <v>16</v>
      </c>
      <c r="I33" s="741">
        <v>25</v>
      </c>
      <c r="J33" s="741">
        <v>12</v>
      </c>
      <c r="K33" s="741">
        <v>21</v>
      </c>
      <c r="L33" s="741">
        <v>1</v>
      </c>
      <c r="M33" s="248">
        <f t="shared" si="0"/>
        <v>75</v>
      </c>
      <c r="N33" s="248" t="str">
        <f t="shared" si="1"/>
        <v>Khá</v>
      </c>
      <c r="O33" s="248"/>
    </row>
    <row r="34" spans="1:15" ht="15.75" x14ac:dyDescent="0.25">
      <c r="A34" s="312"/>
      <c r="B34" s="692" t="s">
        <v>1453</v>
      </c>
      <c r="C34" s="692"/>
      <c r="D34" s="692"/>
      <c r="E34" s="692"/>
      <c r="F34" s="692"/>
      <c r="G34" s="314"/>
      <c r="H34" s="315"/>
      <c r="I34" s="315"/>
      <c r="J34" s="315"/>
      <c r="K34" s="315"/>
      <c r="L34" s="315"/>
      <c r="M34" s="315"/>
      <c r="N34" s="315"/>
      <c r="O34" s="316"/>
    </row>
    <row r="35" spans="1:15" s="87" customFormat="1" ht="15.75" x14ac:dyDescent="0.25">
      <c r="A35" s="268"/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37" t="s">
        <v>258</v>
      </c>
      <c r="N35" s="237"/>
    </row>
    <row r="36" spans="1:15" s="87" customFormat="1" ht="15.75" x14ac:dyDescent="0.25">
      <c r="A36" s="269"/>
      <c r="B36" s="269"/>
      <c r="C36" s="269"/>
      <c r="D36" s="269"/>
      <c r="E36" s="269"/>
      <c r="F36" s="269"/>
      <c r="G36" s="269"/>
      <c r="H36" s="269"/>
      <c r="I36" s="269"/>
      <c r="J36" s="269"/>
      <c r="K36" s="269"/>
      <c r="L36" s="269"/>
      <c r="M36" s="268"/>
      <c r="N36" s="268"/>
      <c r="O36" s="268"/>
    </row>
    <row r="37" spans="1:15" ht="15.75" x14ac:dyDescent="0.25">
      <c r="A37" s="747"/>
      <c r="O37" s="87"/>
    </row>
    <row r="38" spans="1:15" ht="15.75" x14ac:dyDescent="0.25">
      <c r="A38" s="87"/>
      <c r="O38" s="87"/>
    </row>
    <row r="39" spans="1:15" x14ac:dyDescent="0.2">
      <c r="F39" s="322"/>
      <c r="G39" s="322"/>
      <c r="N39" s="322"/>
    </row>
    <row r="40" spans="1:15" x14ac:dyDescent="0.2">
      <c r="H40" s="322"/>
      <c r="I40" s="322"/>
      <c r="J40" s="322"/>
      <c r="K40" s="322"/>
      <c r="L40" s="322"/>
      <c r="O40" s="322"/>
    </row>
    <row r="41" spans="1:15" x14ac:dyDescent="0.2">
      <c r="H41" s="322"/>
      <c r="I41" s="322"/>
      <c r="J41" s="322"/>
      <c r="K41" s="322"/>
      <c r="L41" s="322"/>
      <c r="O41" s="322"/>
    </row>
    <row r="42" spans="1:15" x14ac:dyDescent="0.2">
      <c r="H42" s="322"/>
      <c r="I42" s="322"/>
      <c r="J42" s="322"/>
      <c r="K42" s="322"/>
      <c r="L42" s="322"/>
      <c r="O42" s="322"/>
    </row>
    <row r="43" spans="1:15" ht="15.75" x14ac:dyDescent="0.25">
      <c r="H43" s="322"/>
      <c r="I43" s="322"/>
      <c r="J43" s="322"/>
      <c r="K43" s="322"/>
      <c r="L43" s="322"/>
      <c r="M43" s="325"/>
      <c r="N43" s="87"/>
      <c r="O43" s="324"/>
    </row>
    <row r="45" spans="1:15" x14ac:dyDescent="0.2">
      <c r="B45" s="322"/>
      <c r="F45" s="322"/>
      <c r="G45" s="326"/>
    </row>
    <row r="46" spans="1:15" x14ac:dyDescent="0.2">
      <c r="B46" s="322"/>
      <c r="F46" s="322"/>
      <c r="G46" s="326"/>
    </row>
    <row r="47" spans="1:15" x14ac:dyDescent="0.2">
      <c r="B47" s="322"/>
      <c r="F47" s="322"/>
      <c r="G47" s="326"/>
    </row>
  </sheetData>
  <mergeCells count="26">
    <mergeCell ref="A36:C36"/>
    <mergeCell ref="D36:G36"/>
    <mergeCell ref="H36:L36"/>
    <mergeCell ref="M36:O36"/>
    <mergeCell ref="N13:N14"/>
    <mergeCell ref="O13:O14"/>
    <mergeCell ref="B34:F34"/>
    <mergeCell ref="A35:C35"/>
    <mergeCell ref="D35:G35"/>
    <mergeCell ref="H35:L35"/>
    <mergeCell ref="A10:O10"/>
    <mergeCell ref="A11:O11"/>
    <mergeCell ref="A13:A14"/>
    <mergeCell ref="B13:B14"/>
    <mergeCell ref="C13:D14"/>
    <mergeCell ref="E13:E14"/>
    <mergeCell ref="F13:F14"/>
    <mergeCell ref="G13:G14"/>
    <mergeCell ref="H13:L13"/>
    <mergeCell ref="M13:M14"/>
    <mergeCell ref="A9:O9"/>
    <mergeCell ref="B2:C2"/>
    <mergeCell ref="J3:N3"/>
    <mergeCell ref="J5:N5"/>
    <mergeCell ref="A7:O7"/>
    <mergeCell ref="A8:O8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9"/>
  <sheetViews>
    <sheetView topLeftCell="A4" workbookViewId="0">
      <selection activeCell="O13" sqref="O13"/>
    </sheetView>
  </sheetViews>
  <sheetFormatPr defaultColWidth="27.7109375" defaultRowHeight="15.75" x14ac:dyDescent="0.25"/>
  <cols>
    <col min="1" max="1" width="4" style="686" customWidth="1"/>
    <col min="2" max="2" width="12.85546875" style="687" customWidth="1"/>
    <col min="3" max="3" width="15.42578125" style="687" customWidth="1"/>
    <col min="4" max="4" width="6.7109375" style="687" bestFit="1" customWidth="1"/>
    <col min="5" max="5" width="6.28515625" style="686" bestFit="1" customWidth="1"/>
    <col min="6" max="6" width="14.42578125" style="686" customWidth="1"/>
    <col min="7" max="7" width="8.85546875" style="687" customWidth="1"/>
    <col min="8" max="11" width="5.7109375" style="687" bestFit="1" customWidth="1"/>
    <col min="12" max="12" width="4.140625" style="687" customWidth="1"/>
    <col min="13" max="13" width="5" style="687" customWidth="1"/>
    <col min="14" max="14" width="9.42578125" style="687" customWidth="1"/>
    <col min="15" max="15" width="17.42578125" style="686" customWidth="1"/>
    <col min="16" max="16384" width="27.7109375" style="687"/>
  </cols>
  <sheetData>
    <row r="1" spans="1:16" x14ac:dyDescent="0.25">
      <c r="K1" s="688"/>
      <c r="L1" s="688"/>
      <c r="M1" s="688"/>
      <c r="N1" s="688"/>
    </row>
    <row r="2" spans="1:16" s="691" customFormat="1" x14ac:dyDescent="0.25">
      <c r="A2" s="689" t="s">
        <v>18</v>
      </c>
      <c r="B2" s="689"/>
      <c r="C2" s="689"/>
      <c r="D2" s="689"/>
      <c r="E2" s="689"/>
      <c r="F2" s="686"/>
      <c r="G2" s="687"/>
      <c r="H2" s="690" t="s">
        <v>19</v>
      </c>
      <c r="I2" s="690"/>
      <c r="J2" s="690"/>
      <c r="K2" s="690"/>
      <c r="L2" s="690"/>
      <c r="M2" s="690"/>
      <c r="N2" s="690"/>
      <c r="O2" s="690"/>
    </row>
    <row r="3" spans="1:16" x14ac:dyDescent="0.25">
      <c r="A3" s="690" t="s">
        <v>20</v>
      </c>
      <c r="B3" s="690"/>
      <c r="C3" s="690"/>
      <c r="D3" s="690"/>
      <c r="E3" s="690"/>
      <c r="H3" s="690" t="s">
        <v>21</v>
      </c>
      <c r="I3" s="690"/>
      <c r="J3" s="690"/>
      <c r="K3" s="690"/>
      <c r="L3" s="690"/>
      <c r="M3" s="690"/>
      <c r="N3" s="690"/>
      <c r="O3" s="690"/>
    </row>
    <row r="4" spans="1:16" x14ac:dyDescent="0.25">
      <c r="H4" s="688" t="s">
        <v>105</v>
      </c>
      <c r="I4" s="688"/>
      <c r="J4" s="688"/>
      <c r="K4" s="688"/>
      <c r="L4" s="688"/>
      <c r="M4" s="688"/>
      <c r="N4" s="688"/>
      <c r="O4" s="688"/>
    </row>
    <row r="5" spans="1:16" x14ac:dyDescent="0.25">
      <c r="A5" s="690" t="s">
        <v>0</v>
      </c>
      <c r="B5" s="690"/>
      <c r="C5" s="690"/>
      <c r="D5" s="690"/>
      <c r="E5" s="690"/>
      <c r="F5" s="690"/>
      <c r="G5" s="690"/>
      <c r="H5" s="690"/>
      <c r="I5" s="690"/>
      <c r="J5" s="690"/>
      <c r="K5" s="690"/>
      <c r="L5" s="690"/>
      <c r="M5" s="690"/>
      <c r="N5" s="690"/>
      <c r="O5" s="690"/>
    </row>
    <row r="6" spans="1:16" x14ac:dyDescent="0.25">
      <c r="A6" s="692" t="s">
        <v>312</v>
      </c>
      <c r="B6" s="692"/>
      <c r="C6" s="692"/>
      <c r="D6" s="692"/>
      <c r="E6" s="692"/>
      <c r="F6" s="692"/>
      <c r="G6" s="692"/>
      <c r="H6" s="692"/>
      <c r="I6" s="692"/>
      <c r="J6" s="692"/>
      <c r="K6" s="692"/>
      <c r="L6" s="692"/>
      <c r="M6" s="692"/>
      <c r="N6" s="692"/>
      <c r="O6" s="693"/>
    </row>
    <row r="7" spans="1:16" x14ac:dyDescent="0.25">
      <c r="A7" s="692" t="s">
        <v>106</v>
      </c>
      <c r="B7" s="692"/>
      <c r="C7" s="692"/>
      <c r="D7" s="692"/>
      <c r="E7" s="692"/>
      <c r="F7" s="692"/>
      <c r="G7" s="692"/>
      <c r="H7" s="692"/>
      <c r="I7" s="692"/>
      <c r="J7" s="692"/>
      <c r="K7" s="692"/>
      <c r="L7" s="692"/>
      <c r="M7" s="692"/>
      <c r="N7" s="692"/>
      <c r="O7" s="693"/>
    </row>
    <row r="8" spans="1:16" x14ac:dyDescent="0.25">
      <c r="A8" s="694" t="s">
        <v>76</v>
      </c>
      <c r="B8" s="694"/>
      <c r="C8" s="694"/>
      <c r="D8" s="694"/>
      <c r="E8" s="694"/>
      <c r="F8" s="694"/>
      <c r="G8" s="694"/>
      <c r="H8" s="694"/>
      <c r="I8" s="694"/>
      <c r="J8" s="694"/>
      <c r="K8" s="694"/>
      <c r="L8" s="694"/>
      <c r="M8" s="694"/>
      <c r="N8" s="694"/>
      <c r="O8" s="693"/>
    </row>
    <row r="9" spans="1:16" s="701" customFormat="1" x14ac:dyDescent="0.25">
      <c r="A9" s="695" t="s">
        <v>1</v>
      </c>
      <c r="B9" s="695" t="s">
        <v>2</v>
      </c>
      <c r="C9" s="696" t="s">
        <v>3</v>
      </c>
      <c r="D9" s="697"/>
      <c r="E9" s="695" t="s">
        <v>4</v>
      </c>
      <c r="F9" s="695" t="s">
        <v>5</v>
      </c>
      <c r="G9" s="697" t="s">
        <v>22</v>
      </c>
      <c r="H9" s="698" t="s">
        <v>6</v>
      </c>
      <c r="I9" s="699"/>
      <c r="J9" s="699"/>
      <c r="K9" s="699"/>
      <c r="L9" s="700"/>
      <c r="M9" s="695" t="s">
        <v>7</v>
      </c>
      <c r="N9" s="695" t="s">
        <v>8</v>
      </c>
      <c r="O9" s="695" t="s">
        <v>107</v>
      </c>
      <c r="P9" s="686"/>
    </row>
    <row r="10" spans="1:16" s="691" customFormat="1" x14ac:dyDescent="0.25">
      <c r="A10" s="702"/>
      <c r="B10" s="702"/>
      <c r="C10" s="703"/>
      <c r="D10" s="704"/>
      <c r="E10" s="702"/>
      <c r="F10" s="702"/>
      <c r="G10" s="704"/>
      <c r="H10" s="705" t="s">
        <v>10</v>
      </c>
      <c r="I10" s="705" t="s">
        <v>11</v>
      </c>
      <c r="J10" s="705" t="s">
        <v>12</v>
      </c>
      <c r="K10" s="705" t="s">
        <v>13</v>
      </c>
      <c r="L10" s="705" t="s">
        <v>14</v>
      </c>
      <c r="M10" s="702"/>
      <c r="N10" s="702"/>
      <c r="O10" s="702"/>
      <c r="P10" s="687"/>
    </row>
    <row r="11" spans="1:16" s="691" customFormat="1" x14ac:dyDescent="0.25">
      <c r="A11" s="706">
        <v>1</v>
      </c>
      <c r="B11" s="707">
        <v>111319089</v>
      </c>
      <c r="C11" s="708" t="s">
        <v>79</v>
      </c>
      <c r="D11" s="709" t="s">
        <v>33</v>
      </c>
      <c r="E11" s="710" t="s">
        <v>17</v>
      </c>
      <c r="F11" s="711" t="s">
        <v>78</v>
      </c>
      <c r="G11" s="712" t="s">
        <v>16</v>
      </c>
      <c r="H11" s="713">
        <v>16</v>
      </c>
      <c r="I11" s="713">
        <v>22</v>
      </c>
      <c r="J11" s="713">
        <v>10</v>
      </c>
      <c r="K11" s="713">
        <v>16</v>
      </c>
      <c r="L11" s="713">
        <v>1</v>
      </c>
      <c r="M11" s="713">
        <f t="shared" ref="M11:M32" si="0">SUM(H11:L11)</f>
        <v>65</v>
      </c>
      <c r="N11" s="706" t="str">
        <f t="shared" ref="N11:N32" si="1">IF(M11&gt;=90,"xuất sắc",IF(M11&gt;=80,"tốt",IF(M11&gt;=65,"khá",IF(M11&gt;=50,"trung bình",IF(M11&gt;=35,"yếu","kém")))))</f>
        <v>khá</v>
      </c>
      <c r="O11" s="714" t="s">
        <v>310</v>
      </c>
      <c r="P11" s="687"/>
    </row>
    <row r="12" spans="1:16" s="691" customFormat="1" x14ac:dyDescent="0.25">
      <c r="A12" s="706">
        <v>2</v>
      </c>
      <c r="B12" s="715">
        <v>111319087</v>
      </c>
      <c r="C12" s="687" t="s">
        <v>80</v>
      </c>
      <c r="D12" s="709" t="s">
        <v>39</v>
      </c>
      <c r="E12" s="710" t="s">
        <v>15</v>
      </c>
      <c r="F12" s="711" t="s">
        <v>78</v>
      </c>
      <c r="G12" s="712" t="s">
        <v>16</v>
      </c>
      <c r="H12" s="713">
        <v>14</v>
      </c>
      <c r="I12" s="713">
        <v>16</v>
      </c>
      <c r="J12" s="713">
        <v>10</v>
      </c>
      <c r="K12" s="713">
        <v>16</v>
      </c>
      <c r="L12" s="713">
        <v>0</v>
      </c>
      <c r="M12" s="713">
        <f t="shared" si="0"/>
        <v>56</v>
      </c>
      <c r="N12" s="706" t="str">
        <f t="shared" si="1"/>
        <v>trung bình</v>
      </c>
      <c r="O12" s="706"/>
      <c r="P12" s="687"/>
    </row>
    <row r="13" spans="1:16" s="691" customFormat="1" ht="31.5" x14ac:dyDescent="0.25">
      <c r="A13" s="706">
        <v>3</v>
      </c>
      <c r="B13" s="715">
        <v>111319086</v>
      </c>
      <c r="C13" s="716" t="s">
        <v>81</v>
      </c>
      <c r="D13" s="709" t="s">
        <v>23</v>
      </c>
      <c r="E13" s="710" t="s">
        <v>17</v>
      </c>
      <c r="F13" s="711" t="s">
        <v>78</v>
      </c>
      <c r="G13" s="712" t="s">
        <v>16</v>
      </c>
      <c r="H13" s="713">
        <v>20</v>
      </c>
      <c r="I13" s="713">
        <v>16</v>
      </c>
      <c r="J13" s="713">
        <v>10</v>
      </c>
      <c r="K13" s="713">
        <v>16</v>
      </c>
      <c r="L13" s="713">
        <v>8</v>
      </c>
      <c r="M13" s="713">
        <f t="shared" si="0"/>
        <v>70</v>
      </c>
      <c r="N13" s="706" t="str">
        <f t="shared" si="1"/>
        <v>khá</v>
      </c>
      <c r="O13" s="717" t="s">
        <v>29</v>
      </c>
      <c r="P13" s="687"/>
    </row>
    <row r="14" spans="1:16" s="691" customFormat="1" x14ac:dyDescent="0.25">
      <c r="A14" s="706">
        <v>4</v>
      </c>
      <c r="B14" s="718">
        <v>111319082</v>
      </c>
      <c r="C14" s="719" t="s">
        <v>82</v>
      </c>
      <c r="D14" s="720" t="s">
        <v>23</v>
      </c>
      <c r="E14" s="710" t="s">
        <v>17</v>
      </c>
      <c r="F14" s="711" t="s">
        <v>78</v>
      </c>
      <c r="G14" s="712" t="s">
        <v>16</v>
      </c>
      <c r="H14" s="713">
        <v>14</v>
      </c>
      <c r="I14" s="713">
        <v>25</v>
      </c>
      <c r="J14" s="713">
        <v>10</v>
      </c>
      <c r="K14" s="713">
        <v>16</v>
      </c>
      <c r="L14" s="713">
        <v>6</v>
      </c>
      <c r="M14" s="713">
        <f t="shared" si="0"/>
        <v>71</v>
      </c>
      <c r="N14" s="706" t="str">
        <f t="shared" si="1"/>
        <v>khá</v>
      </c>
      <c r="O14" s="706" t="s">
        <v>306</v>
      </c>
      <c r="P14" s="687"/>
    </row>
    <row r="15" spans="1:16" s="691" customFormat="1" x14ac:dyDescent="0.25">
      <c r="A15" s="706">
        <v>5</v>
      </c>
      <c r="B15" s="718">
        <v>111319090</v>
      </c>
      <c r="C15" s="719" t="s">
        <v>83</v>
      </c>
      <c r="D15" s="720" t="s">
        <v>23</v>
      </c>
      <c r="E15" s="710" t="s">
        <v>17</v>
      </c>
      <c r="F15" s="711" t="s">
        <v>77</v>
      </c>
      <c r="G15" s="712" t="s">
        <v>16</v>
      </c>
      <c r="H15" s="713">
        <v>20</v>
      </c>
      <c r="I15" s="713">
        <v>25</v>
      </c>
      <c r="J15" s="713">
        <v>20</v>
      </c>
      <c r="K15" s="713">
        <v>25</v>
      </c>
      <c r="L15" s="713">
        <v>10</v>
      </c>
      <c r="M15" s="713">
        <f t="shared" si="0"/>
        <v>100</v>
      </c>
      <c r="N15" s="706" t="str">
        <f t="shared" si="1"/>
        <v>xuất sắc</v>
      </c>
      <c r="O15" s="706" t="s">
        <v>31</v>
      </c>
      <c r="P15" s="687"/>
    </row>
    <row r="16" spans="1:16" s="691" customFormat="1" x14ac:dyDescent="0.25">
      <c r="A16" s="706">
        <v>6</v>
      </c>
      <c r="B16" s="718">
        <v>111319073</v>
      </c>
      <c r="C16" s="719" t="s">
        <v>84</v>
      </c>
      <c r="D16" s="720" t="s">
        <v>85</v>
      </c>
      <c r="E16" s="710" t="s">
        <v>17</v>
      </c>
      <c r="F16" s="711" t="s">
        <v>78</v>
      </c>
      <c r="G16" s="712" t="s">
        <v>16</v>
      </c>
      <c r="H16" s="713">
        <v>12</v>
      </c>
      <c r="I16" s="713">
        <v>22</v>
      </c>
      <c r="J16" s="713">
        <v>10</v>
      </c>
      <c r="K16" s="713">
        <v>10</v>
      </c>
      <c r="L16" s="713">
        <v>0</v>
      </c>
      <c r="M16" s="713">
        <f t="shared" si="0"/>
        <v>54</v>
      </c>
      <c r="N16" s="706" t="str">
        <f t="shared" si="1"/>
        <v>trung bình</v>
      </c>
      <c r="O16" s="706"/>
      <c r="P16" s="687"/>
    </row>
    <row r="17" spans="1:16" s="691" customFormat="1" x14ac:dyDescent="0.25">
      <c r="A17" s="706">
        <v>7</v>
      </c>
      <c r="B17" s="718">
        <v>111319085</v>
      </c>
      <c r="C17" s="719" t="s">
        <v>43</v>
      </c>
      <c r="D17" s="720" t="s">
        <v>52</v>
      </c>
      <c r="E17" s="710" t="s">
        <v>17</v>
      </c>
      <c r="F17" s="711" t="s">
        <v>86</v>
      </c>
      <c r="G17" s="712" t="s">
        <v>16</v>
      </c>
      <c r="H17" s="713">
        <v>14</v>
      </c>
      <c r="I17" s="713">
        <v>22</v>
      </c>
      <c r="J17" s="713">
        <v>10</v>
      </c>
      <c r="K17" s="713">
        <v>16</v>
      </c>
      <c r="L17" s="713">
        <v>1</v>
      </c>
      <c r="M17" s="713">
        <f t="shared" si="0"/>
        <v>63</v>
      </c>
      <c r="N17" s="706" t="str">
        <f t="shared" si="1"/>
        <v>trung bình</v>
      </c>
      <c r="O17" s="706"/>
      <c r="P17" s="687"/>
    </row>
    <row r="18" spans="1:16" s="691" customFormat="1" x14ac:dyDescent="0.25">
      <c r="A18" s="706">
        <v>8</v>
      </c>
      <c r="B18" s="718">
        <v>111319098</v>
      </c>
      <c r="C18" s="719" t="s">
        <v>54</v>
      </c>
      <c r="D18" s="720" t="s">
        <v>27</v>
      </c>
      <c r="E18" s="710" t="s">
        <v>17</v>
      </c>
      <c r="F18" s="711" t="s">
        <v>77</v>
      </c>
      <c r="G18" s="712" t="s">
        <v>16</v>
      </c>
      <c r="H18" s="713">
        <v>12</v>
      </c>
      <c r="I18" s="713">
        <v>16</v>
      </c>
      <c r="J18" s="713">
        <v>10</v>
      </c>
      <c r="K18" s="713">
        <v>16</v>
      </c>
      <c r="L18" s="713">
        <v>0</v>
      </c>
      <c r="M18" s="713">
        <f t="shared" si="0"/>
        <v>54</v>
      </c>
      <c r="N18" s="706" t="str">
        <f t="shared" si="1"/>
        <v>trung bình</v>
      </c>
      <c r="O18" s="706"/>
      <c r="P18" s="687"/>
    </row>
    <row r="19" spans="1:16" s="691" customFormat="1" x14ac:dyDescent="0.25">
      <c r="A19" s="706">
        <v>9</v>
      </c>
      <c r="B19" s="718">
        <v>111319130</v>
      </c>
      <c r="C19" s="719" t="s">
        <v>87</v>
      </c>
      <c r="D19" s="720" t="s">
        <v>27</v>
      </c>
      <c r="E19" s="710" t="s">
        <v>17</v>
      </c>
      <c r="F19" s="711" t="s">
        <v>78</v>
      </c>
      <c r="G19" s="712" t="s">
        <v>16</v>
      </c>
      <c r="H19" s="713">
        <v>14</v>
      </c>
      <c r="I19" s="713">
        <v>22</v>
      </c>
      <c r="J19" s="713">
        <v>10</v>
      </c>
      <c r="K19" s="713">
        <v>16</v>
      </c>
      <c r="L19" s="713">
        <v>0</v>
      </c>
      <c r="M19" s="713">
        <f t="shared" si="0"/>
        <v>62</v>
      </c>
      <c r="N19" s="706" t="str">
        <f t="shared" si="1"/>
        <v>trung bình</v>
      </c>
      <c r="O19" s="706"/>
      <c r="P19" s="687"/>
    </row>
    <row r="20" spans="1:16" s="691" customFormat="1" x14ac:dyDescent="0.25">
      <c r="A20" s="706">
        <v>10</v>
      </c>
      <c r="B20" s="718">
        <v>111319133</v>
      </c>
      <c r="C20" s="719" t="s">
        <v>55</v>
      </c>
      <c r="D20" s="720" t="s">
        <v>28</v>
      </c>
      <c r="E20" s="710" t="s">
        <v>17</v>
      </c>
      <c r="F20" s="711" t="s">
        <v>78</v>
      </c>
      <c r="G20" s="712" t="s">
        <v>16</v>
      </c>
      <c r="H20" s="721">
        <v>12</v>
      </c>
      <c r="I20" s="713">
        <v>16</v>
      </c>
      <c r="J20" s="713">
        <v>10</v>
      </c>
      <c r="K20" s="713">
        <v>16</v>
      </c>
      <c r="L20" s="713">
        <v>0</v>
      </c>
      <c r="M20" s="713">
        <f t="shared" si="0"/>
        <v>54</v>
      </c>
      <c r="N20" s="706" t="str">
        <f t="shared" si="1"/>
        <v>trung bình</v>
      </c>
      <c r="O20" s="706"/>
      <c r="P20" s="687"/>
    </row>
    <row r="21" spans="1:16" s="691" customFormat="1" x14ac:dyDescent="0.25">
      <c r="A21" s="706">
        <v>11</v>
      </c>
      <c r="B21" s="718">
        <v>111319102</v>
      </c>
      <c r="C21" s="719" t="s">
        <v>88</v>
      </c>
      <c r="D21" s="720" t="s">
        <v>89</v>
      </c>
      <c r="E21" s="710" t="s">
        <v>17</v>
      </c>
      <c r="F21" s="711" t="s">
        <v>90</v>
      </c>
      <c r="G21" s="712" t="s">
        <v>16</v>
      </c>
      <c r="H21" s="713">
        <v>19</v>
      </c>
      <c r="I21" s="713">
        <v>22</v>
      </c>
      <c r="J21" s="713">
        <v>10</v>
      </c>
      <c r="K21" s="713">
        <v>16</v>
      </c>
      <c r="L21" s="713">
        <v>0</v>
      </c>
      <c r="M21" s="713">
        <f t="shared" si="0"/>
        <v>67</v>
      </c>
      <c r="N21" s="706" t="str">
        <f t="shared" si="1"/>
        <v>khá</v>
      </c>
      <c r="O21" s="706"/>
      <c r="P21" s="687"/>
    </row>
    <row r="22" spans="1:16" s="691" customFormat="1" x14ac:dyDescent="0.25">
      <c r="A22" s="706">
        <v>12</v>
      </c>
      <c r="B22" s="718">
        <v>111319132</v>
      </c>
      <c r="C22" s="719" t="s">
        <v>91</v>
      </c>
      <c r="D22" s="720" t="s">
        <v>40</v>
      </c>
      <c r="E22" s="710" t="s">
        <v>17</v>
      </c>
      <c r="F22" s="711" t="s">
        <v>78</v>
      </c>
      <c r="G22" s="712" t="s">
        <v>16</v>
      </c>
      <c r="H22" s="713">
        <v>14</v>
      </c>
      <c r="I22" s="713">
        <v>22</v>
      </c>
      <c r="J22" s="713">
        <v>10</v>
      </c>
      <c r="K22" s="713">
        <v>16</v>
      </c>
      <c r="L22" s="713">
        <v>0</v>
      </c>
      <c r="M22" s="713">
        <f t="shared" si="0"/>
        <v>62</v>
      </c>
      <c r="N22" s="706" t="str">
        <f t="shared" si="1"/>
        <v>trung bình</v>
      </c>
      <c r="O22" s="706"/>
      <c r="P22" s="687"/>
    </row>
    <row r="23" spans="1:16" s="691" customFormat="1" ht="31.5" x14ac:dyDescent="0.25">
      <c r="A23" s="706">
        <v>13</v>
      </c>
      <c r="B23" s="718">
        <v>111319118</v>
      </c>
      <c r="C23" s="719" t="s">
        <v>92</v>
      </c>
      <c r="D23" s="720" t="s">
        <v>37</v>
      </c>
      <c r="E23" s="710" t="s">
        <v>15</v>
      </c>
      <c r="F23" s="711" t="s">
        <v>77</v>
      </c>
      <c r="G23" s="712" t="s">
        <v>16</v>
      </c>
      <c r="H23" s="713">
        <v>14</v>
      </c>
      <c r="I23" s="713">
        <v>25</v>
      </c>
      <c r="J23" s="713">
        <v>12</v>
      </c>
      <c r="K23" s="713">
        <v>23</v>
      </c>
      <c r="L23" s="713">
        <v>7</v>
      </c>
      <c r="M23" s="713">
        <f t="shared" si="0"/>
        <v>81</v>
      </c>
      <c r="N23" s="706" t="str">
        <f t="shared" si="1"/>
        <v>tốt</v>
      </c>
      <c r="O23" s="706" t="s">
        <v>307</v>
      </c>
      <c r="P23" s="687"/>
    </row>
    <row r="24" spans="1:16" s="691" customFormat="1" x14ac:dyDescent="0.25">
      <c r="A24" s="706">
        <v>14</v>
      </c>
      <c r="B24" s="718">
        <v>111319047</v>
      </c>
      <c r="C24" s="719" t="s">
        <v>93</v>
      </c>
      <c r="D24" s="720" t="s">
        <v>34</v>
      </c>
      <c r="E24" s="710" t="s">
        <v>17</v>
      </c>
      <c r="F24" s="711" t="s">
        <v>78</v>
      </c>
      <c r="G24" s="712" t="s">
        <v>16</v>
      </c>
      <c r="H24" s="713">
        <v>20</v>
      </c>
      <c r="I24" s="713">
        <v>25</v>
      </c>
      <c r="J24" s="713">
        <v>20</v>
      </c>
      <c r="K24" s="713">
        <v>25</v>
      </c>
      <c r="L24" s="713">
        <v>10</v>
      </c>
      <c r="M24" s="713">
        <f t="shared" si="0"/>
        <v>100</v>
      </c>
      <c r="N24" s="706" t="str">
        <f t="shared" si="1"/>
        <v>xuất sắc</v>
      </c>
      <c r="O24" s="706"/>
      <c r="P24" s="687"/>
    </row>
    <row r="25" spans="1:16" s="691" customFormat="1" ht="31.5" x14ac:dyDescent="0.25">
      <c r="A25" s="706">
        <v>15</v>
      </c>
      <c r="B25" s="718">
        <v>111319120</v>
      </c>
      <c r="C25" s="719" t="s">
        <v>94</v>
      </c>
      <c r="D25" s="720" t="s">
        <v>95</v>
      </c>
      <c r="E25" s="710" t="s">
        <v>17</v>
      </c>
      <c r="F25" s="711" t="s">
        <v>96</v>
      </c>
      <c r="G25" s="712" t="s">
        <v>16</v>
      </c>
      <c r="H25" s="713">
        <v>12</v>
      </c>
      <c r="I25" s="713">
        <v>22</v>
      </c>
      <c r="J25" s="713">
        <v>10</v>
      </c>
      <c r="K25" s="713">
        <v>10</v>
      </c>
      <c r="L25" s="713">
        <v>0</v>
      </c>
      <c r="M25" s="713">
        <f t="shared" si="0"/>
        <v>54</v>
      </c>
      <c r="N25" s="706" t="str">
        <f t="shared" si="1"/>
        <v>trung bình</v>
      </c>
      <c r="O25" s="706"/>
      <c r="P25" s="687"/>
    </row>
    <row r="26" spans="1:16" s="691" customFormat="1" x14ac:dyDescent="0.25">
      <c r="A26" s="706">
        <v>16</v>
      </c>
      <c r="B26" s="715">
        <v>111319131</v>
      </c>
      <c r="C26" s="719" t="s">
        <v>97</v>
      </c>
      <c r="D26" s="709" t="s">
        <v>25</v>
      </c>
      <c r="E26" s="710" t="s">
        <v>15</v>
      </c>
      <c r="F26" s="711" t="s">
        <v>78</v>
      </c>
      <c r="G26" s="712" t="s">
        <v>16</v>
      </c>
      <c r="H26" s="713">
        <v>14</v>
      </c>
      <c r="I26" s="713">
        <v>16</v>
      </c>
      <c r="J26" s="713">
        <v>10</v>
      </c>
      <c r="K26" s="713">
        <v>16</v>
      </c>
      <c r="L26" s="713">
        <v>0</v>
      </c>
      <c r="M26" s="713">
        <f t="shared" si="0"/>
        <v>56</v>
      </c>
      <c r="N26" s="706" t="str">
        <f t="shared" si="1"/>
        <v>trung bình</v>
      </c>
      <c r="O26" s="706"/>
      <c r="P26" s="687"/>
    </row>
    <row r="27" spans="1:16" s="691" customFormat="1" x14ac:dyDescent="0.25">
      <c r="A27" s="706">
        <v>17</v>
      </c>
      <c r="B27" s="718">
        <v>111319065</v>
      </c>
      <c r="C27" s="719" t="s">
        <v>98</v>
      </c>
      <c r="D27" s="720" t="s">
        <v>38</v>
      </c>
      <c r="E27" s="710" t="s">
        <v>15</v>
      </c>
      <c r="F27" s="711" t="s">
        <v>90</v>
      </c>
      <c r="G27" s="712" t="s">
        <v>16</v>
      </c>
      <c r="H27" s="713">
        <v>14</v>
      </c>
      <c r="I27" s="713">
        <v>22</v>
      </c>
      <c r="J27" s="713">
        <v>10</v>
      </c>
      <c r="K27" s="713">
        <v>10</v>
      </c>
      <c r="L27" s="713">
        <v>0</v>
      </c>
      <c r="M27" s="713">
        <f t="shared" si="0"/>
        <v>56</v>
      </c>
      <c r="N27" s="706" t="str">
        <f t="shared" si="1"/>
        <v>trung bình</v>
      </c>
      <c r="O27" s="706"/>
      <c r="P27" s="687"/>
    </row>
    <row r="28" spans="1:16" x14ac:dyDescent="0.25">
      <c r="A28" s="706">
        <v>18</v>
      </c>
      <c r="B28" s="718">
        <v>111319088</v>
      </c>
      <c r="C28" s="719" t="s">
        <v>99</v>
      </c>
      <c r="D28" s="720" t="s">
        <v>46</v>
      </c>
      <c r="E28" s="710" t="s">
        <v>15</v>
      </c>
      <c r="F28" s="711" t="s">
        <v>78</v>
      </c>
      <c r="G28" s="712" t="s">
        <v>16</v>
      </c>
      <c r="H28" s="722">
        <v>12</v>
      </c>
      <c r="I28" s="722">
        <v>22</v>
      </c>
      <c r="J28" s="713">
        <v>16</v>
      </c>
      <c r="K28" s="722">
        <v>10</v>
      </c>
      <c r="L28" s="722">
        <v>6</v>
      </c>
      <c r="M28" s="713">
        <f t="shared" si="0"/>
        <v>66</v>
      </c>
      <c r="N28" s="706" t="str">
        <f t="shared" si="1"/>
        <v>khá</v>
      </c>
      <c r="O28" s="706" t="s">
        <v>308</v>
      </c>
    </row>
    <row r="29" spans="1:16" s="691" customFormat="1" ht="31.5" x14ac:dyDescent="0.25">
      <c r="A29" s="706">
        <v>19</v>
      </c>
      <c r="B29" s="718">
        <v>111319067</v>
      </c>
      <c r="C29" s="719" t="s">
        <v>309</v>
      </c>
      <c r="D29" s="720" t="s">
        <v>32</v>
      </c>
      <c r="E29" s="710" t="s">
        <v>15</v>
      </c>
      <c r="F29" s="711" t="s">
        <v>78</v>
      </c>
      <c r="G29" s="712" t="s">
        <v>16</v>
      </c>
      <c r="H29" s="722">
        <v>12</v>
      </c>
      <c r="I29" s="722">
        <v>22</v>
      </c>
      <c r="J29" s="713">
        <v>10</v>
      </c>
      <c r="K29" s="722">
        <v>16</v>
      </c>
      <c r="L29" s="722">
        <v>2</v>
      </c>
      <c r="M29" s="713">
        <f t="shared" si="0"/>
        <v>62</v>
      </c>
      <c r="N29" s="706" t="str">
        <f t="shared" si="1"/>
        <v>trung bình</v>
      </c>
      <c r="O29" s="706"/>
      <c r="P29" s="687"/>
    </row>
    <row r="30" spans="1:16" s="691" customFormat="1" x14ac:dyDescent="0.25">
      <c r="A30" s="706">
        <v>20</v>
      </c>
      <c r="B30" s="715">
        <v>111319136</v>
      </c>
      <c r="C30" s="723" t="s">
        <v>100</v>
      </c>
      <c r="D30" s="720" t="s">
        <v>32</v>
      </c>
      <c r="E30" s="710" t="s">
        <v>15</v>
      </c>
      <c r="F30" s="711" t="s">
        <v>78</v>
      </c>
      <c r="G30" s="712" t="s">
        <v>16</v>
      </c>
      <c r="H30" s="722">
        <v>16</v>
      </c>
      <c r="I30" s="722">
        <v>22</v>
      </c>
      <c r="J30" s="713">
        <v>10</v>
      </c>
      <c r="K30" s="722">
        <v>16</v>
      </c>
      <c r="L30" s="722">
        <v>1</v>
      </c>
      <c r="M30" s="713">
        <f t="shared" si="0"/>
        <v>65</v>
      </c>
      <c r="N30" s="706" t="str">
        <f t="shared" si="1"/>
        <v>khá</v>
      </c>
      <c r="O30" s="706"/>
      <c r="P30" s="687"/>
    </row>
    <row r="31" spans="1:16" s="691" customFormat="1" x14ac:dyDescent="0.25">
      <c r="A31" s="706">
        <v>21</v>
      </c>
      <c r="B31" s="718">
        <v>111319135</v>
      </c>
      <c r="C31" s="719" t="s">
        <v>101</v>
      </c>
      <c r="D31" s="720" t="s">
        <v>102</v>
      </c>
      <c r="E31" s="710" t="s">
        <v>17</v>
      </c>
      <c r="F31" s="711" t="s">
        <v>78</v>
      </c>
      <c r="G31" s="712" t="s">
        <v>16</v>
      </c>
      <c r="H31" s="722">
        <v>14</v>
      </c>
      <c r="I31" s="722">
        <v>25</v>
      </c>
      <c r="J31" s="713">
        <v>10</v>
      </c>
      <c r="K31" s="713">
        <v>16</v>
      </c>
      <c r="L31" s="713">
        <v>1</v>
      </c>
      <c r="M31" s="713">
        <f t="shared" si="0"/>
        <v>66</v>
      </c>
      <c r="N31" s="706" t="str">
        <f t="shared" si="1"/>
        <v>khá</v>
      </c>
      <c r="O31" s="706"/>
      <c r="P31" s="687"/>
    </row>
    <row r="32" spans="1:16" s="691" customFormat="1" ht="31.5" x14ac:dyDescent="0.25">
      <c r="A32" s="706">
        <v>22</v>
      </c>
      <c r="B32" s="718">
        <v>111318131</v>
      </c>
      <c r="C32" s="719" t="s">
        <v>57</v>
      </c>
      <c r="D32" s="720" t="s">
        <v>41</v>
      </c>
      <c r="E32" s="710" t="s">
        <v>17</v>
      </c>
      <c r="F32" s="711" t="s">
        <v>78</v>
      </c>
      <c r="G32" s="712" t="s">
        <v>16</v>
      </c>
      <c r="H32" s="722">
        <v>12</v>
      </c>
      <c r="I32" s="722">
        <v>16</v>
      </c>
      <c r="J32" s="713">
        <v>10</v>
      </c>
      <c r="K32" s="722">
        <v>16</v>
      </c>
      <c r="L32" s="722">
        <v>0</v>
      </c>
      <c r="M32" s="713">
        <f t="shared" si="0"/>
        <v>54</v>
      </c>
      <c r="N32" s="706" t="str">
        <f t="shared" si="1"/>
        <v>trung bình</v>
      </c>
      <c r="O32" s="706"/>
      <c r="P32" s="687"/>
    </row>
    <row r="33" spans="1:27" s="691" customFormat="1" x14ac:dyDescent="0.25">
      <c r="A33" s="101"/>
      <c r="B33" s="724" t="s">
        <v>108</v>
      </c>
      <c r="C33" s="724"/>
      <c r="D33" s="724"/>
      <c r="E33" s="101"/>
      <c r="F33" s="101"/>
      <c r="G33" s="101"/>
      <c r="H33" s="725"/>
      <c r="I33" s="725"/>
      <c r="J33" s="725"/>
      <c r="K33" s="725"/>
      <c r="L33" s="725"/>
      <c r="M33" s="725"/>
      <c r="N33" s="725"/>
      <c r="O33" s="725"/>
      <c r="P33" s="687"/>
    </row>
    <row r="34" spans="1:27" s="691" customFormat="1" x14ac:dyDescent="0.25">
      <c r="A34" s="101"/>
      <c r="B34" s="724"/>
      <c r="C34" s="724"/>
      <c r="D34" s="724"/>
      <c r="E34" s="101"/>
      <c r="F34" s="101"/>
      <c r="G34" s="101"/>
      <c r="H34" s="101"/>
      <c r="I34" s="101"/>
      <c r="J34" s="101"/>
      <c r="K34" s="725"/>
      <c r="L34" s="725"/>
      <c r="M34" s="237" t="s">
        <v>258</v>
      </c>
      <c r="N34" s="237"/>
      <c r="O34" s="87"/>
      <c r="P34" s="687"/>
    </row>
    <row r="35" spans="1:27" s="691" customFormat="1" x14ac:dyDescent="0.25">
      <c r="A35" s="687"/>
      <c r="B35" s="687"/>
      <c r="C35" s="687"/>
      <c r="D35" s="689"/>
      <c r="E35" s="689"/>
      <c r="F35" s="689"/>
      <c r="G35" s="687"/>
      <c r="H35" s="687"/>
      <c r="I35" s="689"/>
      <c r="J35" s="689"/>
      <c r="K35" s="689"/>
      <c r="L35" s="689"/>
      <c r="M35" s="726"/>
      <c r="N35" s="726"/>
      <c r="O35" s="726"/>
      <c r="P35" s="687"/>
    </row>
    <row r="36" spans="1:27" x14ac:dyDescent="0.25">
      <c r="A36" s="687"/>
      <c r="D36" s="688"/>
      <c r="E36" s="688"/>
      <c r="F36" s="688"/>
      <c r="I36" s="688"/>
      <c r="J36" s="688"/>
      <c r="K36" s="688"/>
      <c r="L36" s="688"/>
      <c r="M36" s="726"/>
      <c r="N36" s="701"/>
      <c r="P36" s="727"/>
      <c r="Q36" s="727"/>
      <c r="R36" s="727"/>
      <c r="S36" s="727"/>
      <c r="T36" s="727"/>
      <c r="U36" s="727"/>
      <c r="V36" s="725"/>
      <c r="W36" s="725"/>
      <c r="X36" s="725"/>
      <c r="Y36" s="725"/>
      <c r="Z36" s="725"/>
      <c r="AA36" s="725"/>
    </row>
    <row r="37" spans="1:27" x14ac:dyDescent="0.25">
      <c r="A37" s="687"/>
      <c r="D37" s="728"/>
      <c r="E37" s="728"/>
      <c r="F37" s="728"/>
      <c r="I37" s="728"/>
      <c r="J37" s="728"/>
      <c r="K37" s="728"/>
      <c r="L37" s="728"/>
      <c r="M37" s="726"/>
      <c r="N37" s="701"/>
    </row>
    <row r="38" spans="1:27" x14ac:dyDescent="0.25">
      <c r="A38" s="101"/>
      <c r="B38" s="727"/>
      <c r="C38" s="727"/>
      <c r="D38" s="727"/>
      <c r="E38" s="727"/>
      <c r="F38" s="727"/>
      <c r="G38" s="727"/>
      <c r="H38" s="725"/>
      <c r="I38" s="725"/>
      <c r="J38" s="725"/>
      <c r="K38" s="725"/>
      <c r="L38" s="725"/>
      <c r="M38" s="725"/>
      <c r="O38" s="687"/>
      <c r="P38" s="727"/>
      <c r="Q38" s="727"/>
      <c r="R38" s="727"/>
      <c r="S38" s="727"/>
      <c r="T38" s="727"/>
      <c r="U38" s="727"/>
      <c r="V38" s="725"/>
      <c r="W38" s="725"/>
      <c r="X38" s="725"/>
      <c r="Y38" s="725"/>
      <c r="Z38" s="725"/>
      <c r="AA38" s="725"/>
    </row>
    <row r="39" spans="1:27" x14ac:dyDescent="0.25">
      <c r="A39" s="101"/>
      <c r="B39" s="101"/>
      <c r="C39" s="101"/>
      <c r="D39" s="101"/>
      <c r="E39" s="101"/>
      <c r="F39" s="101"/>
      <c r="G39" s="101"/>
      <c r="H39" s="101"/>
      <c r="I39" s="101"/>
      <c r="J39" s="101"/>
      <c r="K39" s="727"/>
      <c r="L39" s="727"/>
      <c r="M39" s="727"/>
      <c r="N39" s="727"/>
      <c r="O39" s="729"/>
      <c r="P39" s="727"/>
      <c r="Q39" s="727"/>
      <c r="R39" s="727"/>
      <c r="S39" s="727"/>
      <c r="T39" s="727"/>
      <c r="U39" s="727"/>
      <c r="V39" s="725"/>
      <c r="W39" s="725"/>
      <c r="X39" s="725"/>
      <c r="Y39" s="725"/>
      <c r="Z39" s="725"/>
      <c r="AA39" s="725"/>
    </row>
    <row r="40" spans="1:27" x14ac:dyDescent="0.25">
      <c r="A40" s="101"/>
      <c r="B40" s="101"/>
      <c r="C40" s="506"/>
      <c r="D40" s="101"/>
      <c r="E40" s="101"/>
      <c r="F40" s="101"/>
      <c r="G40" s="101"/>
      <c r="H40" s="101"/>
      <c r="I40" s="101"/>
      <c r="J40" s="101"/>
      <c r="K40" s="727"/>
      <c r="L40" s="727"/>
      <c r="M40" s="727"/>
      <c r="N40" s="727"/>
      <c r="O40" s="729"/>
      <c r="P40" s="727"/>
      <c r="Q40" s="727"/>
      <c r="R40" s="727"/>
      <c r="S40" s="727"/>
      <c r="T40" s="727"/>
      <c r="U40" s="727"/>
      <c r="V40" s="725"/>
      <c r="W40" s="725"/>
      <c r="X40" s="725"/>
      <c r="Y40" s="725"/>
      <c r="Z40" s="725"/>
      <c r="AA40" s="725"/>
    </row>
    <row r="41" spans="1:27" x14ac:dyDescent="0.25">
      <c r="A41" s="101"/>
      <c r="B41" s="101"/>
      <c r="C41" s="506"/>
      <c r="D41" s="101"/>
      <c r="E41" s="101"/>
      <c r="F41" s="101"/>
      <c r="G41" s="101"/>
      <c r="H41" s="101"/>
      <c r="I41" s="101"/>
      <c r="J41" s="101"/>
      <c r="K41" s="727"/>
      <c r="L41" s="727"/>
      <c r="M41" s="727"/>
      <c r="N41" s="727"/>
      <c r="O41" s="729"/>
      <c r="P41" s="727"/>
      <c r="Q41" s="727"/>
      <c r="R41" s="727"/>
      <c r="S41" s="727"/>
      <c r="T41" s="727"/>
      <c r="U41" s="727"/>
      <c r="V41" s="725"/>
      <c r="W41" s="725"/>
      <c r="X41" s="725"/>
      <c r="Y41" s="725"/>
      <c r="Z41" s="725"/>
      <c r="AA41" s="725"/>
    </row>
    <row r="42" spans="1:27" x14ac:dyDescent="0.25">
      <c r="A42" s="101"/>
      <c r="B42" s="101"/>
      <c r="C42" s="506"/>
      <c r="D42" s="101"/>
      <c r="E42" s="101"/>
      <c r="F42" s="101"/>
      <c r="G42" s="101"/>
      <c r="H42" s="101"/>
      <c r="I42" s="101"/>
      <c r="J42" s="101"/>
      <c r="K42" s="727"/>
      <c r="L42" s="727"/>
      <c r="M42" s="727"/>
      <c r="N42" s="727"/>
      <c r="O42" s="729"/>
      <c r="P42" s="727"/>
      <c r="Q42" s="727"/>
      <c r="R42" s="727"/>
      <c r="S42" s="727"/>
      <c r="T42" s="727"/>
      <c r="U42" s="727"/>
      <c r="V42" s="725"/>
      <c r="W42" s="725"/>
      <c r="X42" s="725"/>
      <c r="Y42" s="725"/>
      <c r="Z42" s="725"/>
      <c r="AA42" s="725"/>
    </row>
    <row r="43" spans="1:27" x14ac:dyDescent="0.25">
      <c r="A43" s="101"/>
      <c r="B43" s="101"/>
      <c r="C43" s="506"/>
      <c r="D43" s="101"/>
      <c r="E43" s="101"/>
      <c r="F43" s="101"/>
      <c r="G43" s="101"/>
      <c r="H43" s="101"/>
      <c r="I43" s="101"/>
      <c r="J43" s="101"/>
      <c r="K43" s="727"/>
      <c r="L43" s="727"/>
      <c r="M43" s="727"/>
      <c r="N43" s="727"/>
      <c r="O43" s="729"/>
      <c r="P43" s="727"/>
      <c r="Q43" s="727"/>
      <c r="R43" s="727"/>
      <c r="S43" s="727"/>
      <c r="T43" s="727"/>
      <c r="U43" s="727"/>
      <c r="V43" s="725"/>
      <c r="W43" s="725"/>
      <c r="X43" s="725"/>
      <c r="Y43" s="725"/>
      <c r="Z43" s="725"/>
      <c r="AA43" s="725"/>
    </row>
    <row r="44" spans="1:27" x14ac:dyDescent="0.25">
      <c r="A44" s="101"/>
      <c r="B44" s="101"/>
      <c r="C44" s="506"/>
      <c r="D44" s="101"/>
      <c r="E44" s="101"/>
      <c r="F44" s="101"/>
      <c r="G44" s="101"/>
      <c r="H44" s="101"/>
      <c r="I44" s="101"/>
      <c r="J44" s="101"/>
      <c r="K44" s="727"/>
      <c r="L44" s="727"/>
      <c r="M44" s="727"/>
      <c r="N44" s="727"/>
      <c r="O44" s="729"/>
      <c r="P44" s="727"/>
      <c r="Q44" s="727"/>
      <c r="R44" s="727"/>
      <c r="S44" s="727"/>
      <c r="T44" s="727"/>
      <c r="U44" s="727"/>
      <c r="V44" s="725"/>
      <c r="W44" s="725"/>
      <c r="X44" s="725"/>
      <c r="Y44" s="725"/>
      <c r="Z44" s="725"/>
      <c r="AA44" s="725"/>
    </row>
    <row r="45" spans="1:27" x14ac:dyDescent="0.25">
      <c r="A45" s="101"/>
      <c r="B45" s="101"/>
      <c r="C45" s="506"/>
      <c r="D45" s="101"/>
      <c r="E45" s="101"/>
      <c r="F45" s="101"/>
      <c r="G45" s="101"/>
      <c r="H45" s="101"/>
      <c r="I45" s="101"/>
      <c r="J45" s="101"/>
      <c r="K45" s="727"/>
      <c r="L45" s="727"/>
      <c r="M45" s="727"/>
      <c r="N45" s="727"/>
      <c r="O45" s="729"/>
      <c r="P45" s="727"/>
      <c r="Q45" s="727"/>
      <c r="R45" s="727"/>
      <c r="S45" s="727"/>
      <c r="T45" s="727"/>
      <c r="U45" s="727"/>
      <c r="V45" s="725"/>
      <c r="W45" s="725"/>
      <c r="X45" s="725"/>
      <c r="Y45" s="725"/>
      <c r="Z45" s="725"/>
      <c r="AA45" s="725"/>
    </row>
    <row r="46" spans="1:27" x14ac:dyDescent="0.25">
      <c r="A46" s="101"/>
      <c r="B46" s="101"/>
      <c r="C46" s="506"/>
      <c r="D46" s="101"/>
      <c r="E46" s="101"/>
      <c r="F46" s="101"/>
      <c r="G46" s="101"/>
      <c r="H46" s="101"/>
      <c r="I46" s="101"/>
      <c r="J46" s="101"/>
      <c r="K46" s="727"/>
      <c r="L46" s="727"/>
      <c r="M46" s="727"/>
      <c r="N46" s="727"/>
      <c r="O46" s="729"/>
      <c r="P46" s="727"/>
      <c r="Q46" s="727"/>
      <c r="R46" s="727"/>
      <c r="S46" s="727"/>
      <c r="T46" s="727"/>
      <c r="U46" s="727"/>
      <c r="V46" s="725"/>
      <c r="W46" s="725"/>
      <c r="X46" s="725"/>
      <c r="Y46" s="725"/>
      <c r="Z46" s="725"/>
      <c r="AA46" s="725"/>
    </row>
    <row r="47" spans="1:27" x14ac:dyDescent="0.25">
      <c r="A47" s="101"/>
      <c r="B47" s="101"/>
      <c r="C47" s="506"/>
      <c r="D47" s="101"/>
      <c r="E47" s="101"/>
      <c r="F47" s="101"/>
      <c r="G47" s="101"/>
      <c r="H47" s="101"/>
      <c r="I47" s="101"/>
      <c r="J47" s="101"/>
      <c r="K47" s="727"/>
      <c r="L47" s="727"/>
      <c r="M47" s="727"/>
      <c r="N47" s="727"/>
      <c r="O47" s="729"/>
      <c r="P47" s="727"/>
      <c r="Q47" s="727"/>
      <c r="R47" s="727"/>
      <c r="S47" s="727"/>
      <c r="T47" s="727"/>
      <c r="U47" s="727"/>
      <c r="V47" s="725"/>
      <c r="W47" s="725"/>
      <c r="X47" s="725"/>
      <c r="Y47" s="725"/>
      <c r="Z47" s="725"/>
      <c r="AA47" s="725"/>
    </row>
    <row r="48" spans="1:27" x14ac:dyDescent="0.25">
      <c r="A48" s="101"/>
      <c r="B48" s="101"/>
      <c r="C48" s="506"/>
      <c r="D48" s="101"/>
      <c r="E48" s="101"/>
      <c r="F48" s="101"/>
      <c r="G48" s="101"/>
      <c r="H48" s="101"/>
      <c r="I48" s="101"/>
      <c r="J48" s="101"/>
      <c r="K48" s="727"/>
      <c r="L48" s="727"/>
      <c r="M48" s="727"/>
      <c r="N48" s="727"/>
      <c r="O48" s="729"/>
      <c r="P48" s="727"/>
      <c r="Q48" s="727"/>
      <c r="R48" s="727"/>
      <c r="S48" s="727"/>
      <c r="T48" s="727"/>
      <c r="U48" s="727"/>
      <c r="V48" s="725"/>
      <c r="W48" s="725"/>
      <c r="X48" s="725"/>
      <c r="Y48" s="725"/>
      <c r="Z48" s="725"/>
      <c r="AA48" s="725"/>
    </row>
    <row r="49" spans="1:27" x14ac:dyDescent="0.25">
      <c r="A49" s="101"/>
      <c r="B49" s="101"/>
      <c r="C49" s="506"/>
      <c r="D49" s="101"/>
      <c r="E49" s="101"/>
      <c r="F49" s="101"/>
      <c r="G49" s="101"/>
      <c r="H49" s="101"/>
      <c r="I49" s="101"/>
      <c r="J49" s="101"/>
      <c r="K49" s="727"/>
      <c r="L49" s="727"/>
      <c r="M49" s="727"/>
      <c r="N49" s="727"/>
      <c r="O49" s="729"/>
      <c r="P49" s="727"/>
      <c r="Q49" s="727"/>
      <c r="R49" s="727"/>
      <c r="S49" s="727"/>
      <c r="T49" s="727"/>
      <c r="U49" s="727"/>
      <c r="V49" s="725"/>
      <c r="W49" s="725"/>
      <c r="X49" s="725"/>
      <c r="Y49" s="725"/>
      <c r="Z49" s="725"/>
      <c r="AA49" s="725"/>
    </row>
    <row r="50" spans="1:27" x14ac:dyDescent="0.25">
      <c r="A50" s="101"/>
      <c r="B50" s="101"/>
      <c r="C50" s="506"/>
      <c r="D50" s="101"/>
      <c r="E50" s="101"/>
      <c r="F50" s="101"/>
      <c r="G50" s="101"/>
      <c r="H50" s="101"/>
      <c r="I50" s="101"/>
      <c r="J50" s="101"/>
      <c r="K50" s="727"/>
      <c r="L50" s="727"/>
      <c r="M50" s="727"/>
      <c r="N50" s="727"/>
      <c r="O50" s="729"/>
      <c r="P50" s="727"/>
      <c r="Q50" s="727"/>
      <c r="R50" s="727"/>
      <c r="S50" s="727"/>
      <c r="T50" s="727"/>
      <c r="U50" s="727"/>
      <c r="V50" s="725"/>
      <c r="W50" s="725"/>
      <c r="X50" s="725"/>
      <c r="Y50" s="725"/>
      <c r="Z50" s="725"/>
      <c r="AA50" s="725"/>
    </row>
    <row r="51" spans="1:27" x14ac:dyDescent="0.25">
      <c r="A51" s="101"/>
      <c r="B51" s="101"/>
      <c r="C51" s="506"/>
      <c r="D51" s="101"/>
      <c r="E51" s="101"/>
      <c r="F51" s="101"/>
      <c r="G51" s="101"/>
      <c r="H51" s="101"/>
      <c r="I51" s="101"/>
      <c r="J51" s="101"/>
      <c r="K51" s="727"/>
      <c r="L51" s="727"/>
      <c r="M51" s="727"/>
      <c r="N51" s="727"/>
      <c r="O51" s="729"/>
    </row>
    <row r="52" spans="1:27" x14ac:dyDescent="0.25">
      <c r="A52" s="101"/>
      <c r="B52" s="101"/>
      <c r="C52" s="506"/>
      <c r="D52" s="101"/>
      <c r="E52" s="101"/>
      <c r="F52" s="101"/>
      <c r="G52" s="101"/>
      <c r="H52" s="101"/>
      <c r="I52" s="101"/>
      <c r="J52" s="101"/>
      <c r="K52" s="727"/>
      <c r="L52" s="727"/>
      <c r="M52" s="727"/>
      <c r="N52" s="727"/>
      <c r="O52" s="729"/>
    </row>
    <row r="53" spans="1:27" x14ac:dyDescent="0.25">
      <c r="A53" s="101"/>
      <c r="B53" s="101"/>
      <c r="C53" s="506"/>
      <c r="D53" s="101"/>
      <c r="E53" s="101"/>
      <c r="F53" s="101"/>
      <c r="G53" s="101"/>
      <c r="H53" s="101"/>
      <c r="I53" s="101"/>
      <c r="J53" s="101"/>
      <c r="K53" s="727"/>
      <c r="L53" s="727"/>
      <c r="M53" s="727"/>
      <c r="N53" s="727"/>
      <c r="O53" s="729"/>
    </row>
    <row r="54" spans="1:27" x14ac:dyDescent="0.25">
      <c r="A54" s="101"/>
      <c r="B54" s="101"/>
      <c r="C54" s="506"/>
      <c r="D54" s="101"/>
      <c r="E54" s="101"/>
      <c r="F54" s="101"/>
      <c r="G54" s="101"/>
      <c r="H54" s="101"/>
      <c r="I54" s="101"/>
      <c r="J54" s="101"/>
      <c r="K54" s="727"/>
      <c r="L54" s="727"/>
      <c r="M54" s="727"/>
      <c r="N54" s="727"/>
      <c r="O54" s="729"/>
    </row>
    <row r="55" spans="1:27" x14ac:dyDescent="0.25">
      <c r="A55" s="101"/>
      <c r="B55" s="101"/>
      <c r="C55" s="506"/>
      <c r="D55" s="101"/>
      <c r="E55" s="101"/>
      <c r="F55" s="101"/>
      <c r="G55" s="101"/>
      <c r="H55" s="101"/>
      <c r="I55" s="101"/>
      <c r="J55" s="101"/>
      <c r="K55" s="727"/>
      <c r="L55" s="727"/>
      <c r="M55" s="727"/>
      <c r="N55" s="727"/>
      <c r="O55" s="729"/>
    </row>
    <row r="56" spans="1:27" x14ac:dyDescent="0.25">
      <c r="A56" s="101"/>
      <c r="B56" s="101"/>
      <c r="C56" s="506"/>
      <c r="D56" s="101"/>
      <c r="E56" s="101"/>
      <c r="F56" s="101"/>
      <c r="G56" s="101"/>
      <c r="H56" s="101"/>
      <c r="I56" s="101"/>
      <c r="J56" s="101"/>
      <c r="K56" s="727"/>
      <c r="L56" s="727"/>
      <c r="M56" s="727"/>
      <c r="N56" s="727"/>
      <c r="O56" s="729"/>
    </row>
    <row r="57" spans="1:27" x14ac:dyDescent="0.25">
      <c r="A57" s="101"/>
      <c r="B57" s="101"/>
      <c r="C57" s="506"/>
      <c r="D57" s="101"/>
      <c r="E57" s="101"/>
      <c r="F57" s="101"/>
      <c r="G57" s="101"/>
      <c r="H57" s="101"/>
      <c r="I57" s="101"/>
      <c r="J57" s="101"/>
      <c r="K57" s="727"/>
      <c r="L57" s="727"/>
      <c r="M57" s="727"/>
      <c r="N57" s="727"/>
      <c r="O57" s="729"/>
    </row>
    <row r="58" spans="1:27" x14ac:dyDescent="0.25">
      <c r="A58" s="101"/>
      <c r="B58" s="101"/>
      <c r="C58" s="506"/>
      <c r="D58" s="101"/>
      <c r="E58" s="101"/>
      <c r="F58" s="101"/>
      <c r="G58" s="101"/>
      <c r="H58" s="101"/>
      <c r="I58" s="101"/>
      <c r="J58" s="101"/>
      <c r="K58" s="727"/>
      <c r="L58" s="727"/>
      <c r="M58" s="727"/>
      <c r="N58" s="727"/>
      <c r="O58" s="729"/>
    </row>
    <row r="59" spans="1:27" x14ac:dyDescent="0.25">
      <c r="A59" s="101"/>
      <c r="B59" s="101"/>
      <c r="C59" s="506"/>
      <c r="D59" s="101"/>
      <c r="E59" s="101"/>
      <c r="F59" s="101"/>
      <c r="G59" s="101"/>
      <c r="H59" s="101"/>
      <c r="I59" s="101"/>
      <c r="J59" s="101"/>
      <c r="K59" s="727"/>
      <c r="L59" s="727"/>
      <c r="M59" s="727"/>
      <c r="N59" s="727"/>
      <c r="O59" s="729"/>
    </row>
    <row r="60" spans="1:27" x14ac:dyDescent="0.25">
      <c r="A60" s="101"/>
      <c r="B60" s="101"/>
      <c r="C60" s="506"/>
      <c r="D60" s="101"/>
      <c r="E60" s="101"/>
      <c r="F60" s="101"/>
      <c r="G60" s="101"/>
      <c r="H60" s="101"/>
      <c r="I60" s="101"/>
      <c r="J60" s="101"/>
      <c r="K60" s="727"/>
      <c r="L60" s="727"/>
      <c r="M60" s="727"/>
      <c r="N60" s="727"/>
      <c r="O60" s="729"/>
    </row>
    <row r="61" spans="1:27" x14ac:dyDescent="0.25">
      <c r="A61" s="101"/>
      <c r="B61" s="101"/>
      <c r="C61" s="506"/>
      <c r="D61" s="101"/>
      <c r="E61" s="101"/>
      <c r="F61" s="101"/>
      <c r="G61" s="101"/>
      <c r="H61" s="101"/>
      <c r="I61" s="101"/>
      <c r="J61" s="101"/>
      <c r="K61" s="727"/>
      <c r="L61" s="727"/>
      <c r="M61" s="727"/>
      <c r="N61" s="727"/>
      <c r="O61" s="729"/>
    </row>
    <row r="62" spans="1:27" x14ac:dyDescent="0.25">
      <c r="A62" s="101"/>
      <c r="B62" s="101"/>
      <c r="C62" s="506"/>
      <c r="D62" s="101"/>
      <c r="E62" s="101"/>
      <c r="F62" s="101"/>
      <c r="G62" s="101"/>
      <c r="H62" s="101"/>
      <c r="I62" s="101"/>
      <c r="J62" s="101"/>
      <c r="K62" s="727"/>
      <c r="L62" s="727"/>
      <c r="M62" s="727"/>
      <c r="N62" s="727"/>
      <c r="O62" s="729"/>
    </row>
    <row r="63" spans="1:27" x14ac:dyDescent="0.25">
      <c r="A63" s="101"/>
      <c r="B63" s="101"/>
      <c r="C63" s="506"/>
      <c r="D63" s="101"/>
      <c r="E63" s="101"/>
      <c r="F63" s="101"/>
      <c r="G63" s="101"/>
      <c r="H63" s="101"/>
      <c r="I63" s="101"/>
      <c r="J63" s="101"/>
      <c r="K63" s="727"/>
      <c r="L63" s="727"/>
      <c r="M63" s="727"/>
      <c r="N63" s="727"/>
      <c r="O63" s="729"/>
    </row>
    <row r="64" spans="1:27" x14ac:dyDescent="0.25">
      <c r="A64" s="101"/>
      <c r="B64" s="101"/>
      <c r="C64" s="506"/>
      <c r="D64" s="101"/>
      <c r="E64" s="101"/>
      <c r="F64" s="101"/>
      <c r="G64" s="101"/>
      <c r="H64" s="101"/>
      <c r="I64" s="101"/>
      <c r="J64" s="101"/>
      <c r="K64" s="727"/>
      <c r="L64" s="727"/>
      <c r="M64" s="727"/>
      <c r="N64" s="727"/>
      <c r="O64" s="729"/>
    </row>
    <row r="65" spans="1:15" x14ac:dyDescent="0.25">
      <c r="A65" s="101"/>
      <c r="B65" s="101"/>
      <c r="C65" s="506"/>
      <c r="D65" s="101"/>
      <c r="E65" s="101"/>
      <c r="F65" s="101"/>
      <c r="G65" s="101"/>
      <c r="H65" s="101"/>
      <c r="I65" s="101"/>
      <c r="J65" s="101"/>
      <c r="K65" s="727"/>
      <c r="L65" s="727"/>
      <c r="M65" s="727"/>
      <c r="N65" s="727"/>
      <c r="O65" s="729"/>
    </row>
    <row r="66" spans="1:15" x14ac:dyDescent="0.25">
      <c r="A66" s="101"/>
      <c r="B66" s="101"/>
      <c r="C66" s="506"/>
      <c r="D66" s="101"/>
      <c r="E66" s="101"/>
      <c r="F66" s="101"/>
      <c r="G66" s="101"/>
      <c r="H66" s="101"/>
      <c r="I66" s="101"/>
      <c r="J66" s="101"/>
      <c r="K66" s="727"/>
      <c r="L66" s="727"/>
      <c r="M66" s="727"/>
      <c r="N66" s="727"/>
      <c r="O66" s="729"/>
    </row>
    <row r="67" spans="1:15" x14ac:dyDescent="0.25">
      <c r="A67" s="101"/>
      <c r="B67" s="101"/>
      <c r="C67" s="506"/>
      <c r="D67" s="101"/>
      <c r="E67" s="101"/>
      <c r="F67" s="101"/>
      <c r="G67" s="101"/>
      <c r="H67" s="101"/>
      <c r="I67" s="101"/>
      <c r="J67" s="101"/>
      <c r="K67" s="727"/>
      <c r="L67" s="727"/>
      <c r="M67" s="727"/>
      <c r="N67" s="727"/>
      <c r="O67" s="729"/>
    </row>
    <row r="68" spans="1:15" x14ac:dyDescent="0.25">
      <c r="A68" s="101"/>
      <c r="B68" s="101"/>
      <c r="C68" s="506"/>
      <c r="D68" s="101"/>
      <c r="E68" s="508"/>
      <c r="F68" s="508"/>
      <c r="G68" s="101"/>
      <c r="H68" s="101"/>
      <c r="I68" s="101"/>
      <c r="J68" s="101"/>
      <c r="K68" s="727"/>
      <c r="L68" s="727"/>
      <c r="M68" s="727"/>
      <c r="N68" s="727"/>
      <c r="O68" s="729"/>
    </row>
    <row r="69" spans="1:15" x14ac:dyDescent="0.25">
      <c r="A69" s="101"/>
      <c r="B69" s="101"/>
      <c r="C69" s="506"/>
      <c r="D69" s="101"/>
      <c r="E69" s="101"/>
      <c r="F69" s="101"/>
      <c r="G69" s="101"/>
      <c r="H69" s="101"/>
      <c r="I69" s="101"/>
      <c r="J69" s="101"/>
      <c r="K69" s="727"/>
      <c r="L69" s="727"/>
      <c r="M69" s="727"/>
      <c r="N69" s="727"/>
      <c r="O69" s="729"/>
    </row>
    <row r="70" spans="1:15" x14ac:dyDescent="0.25">
      <c r="A70" s="101"/>
      <c r="B70" s="101"/>
      <c r="C70" s="506"/>
      <c r="D70" s="101"/>
      <c r="E70" s="101"/>
      <c r="F70" s="101"/>
      <c r="G70" s="101"/>
      <c r="H70" s="101"/>
      <c r="I70" s="101"/>
      <c r="J70" s="101"/>
      <c r="K70" s="727"/>
      <c r="L70" s="727"/>
      <c r="M70" s="727"/>
      <c r="N70" s="727"/>
      <c r="O70" s="729"/>
    </row>
    <row r="71" spans="1:15" x14ac:dyDescent="0.25">
      <c r="A71" s="101"/>
      <c r="B71" s="101"/>
      <c r="C71" s="506"/>
      <c r="D71" s="101"/>
      <c r="E71" s="101"/>
      <c r="F71" s="101"/>
      <c r="G71" s="101"/>
      <c r="H71" s="101"/>
      <c r="I71" s="101"/>
      <c r="J71" s="101"/>
      <c r="K71" s="727"/>
      <c r="L71" s="727"/>
      <c r="M71" s="727"/>
      <c r="N71" s="727"/>
      <c r="O71" s="729"/>
    </row>
    <row r="72" spans="1:15" x14ac:dyDescent="0.25">
      <c r="A72" s="101"/>
      <c r="B72" s="101"/>
      <c r="C72" s="506"/>
      <c r="D72" s="101"/>
      <c r="E72" s="101"/>
      <c r="F72" s="101"/>
      <c r="G72" s="101"/>
      <c r="H72" s="101"/>
      <c r="I72" s="101"/>
      <c r="J72" s="101"/>
      <c r="K72" s="727"/>
      <c r="L72" s="727"/>
      <c r="M72" s="727"/>
      <c r="N72" s="727"/>
      <c r="O72" s="729"/>
    </row>
    <row r="73" spans="1:15" x14ac:dyDescent="0.25">
      <c r="A73" s="101"/>
      <c r="B73" s="101"/>
      <c r="C73" s="506"/>
      <c r="D73" s="101"/>
      <c r="E73" s="101"/>
      <c r="F73" s="101"/>
      <c r="G73" s="101"/>
      <c r="H73" s="101"/>
      <c r="I73" s="101"/>
      <c r="J73" s="101"/>
      <c r="K73" s="727"/>
      <c r="L73" s="727"/>
      <c r="M73" s="727"/>
      <c r="N73" s="727"/>
      <c r="O73" s="729"/>
    </row>
    <row r="74" spans="1:15" x14ac:dyDescent="0.25">
      <c r="A74" s="101"/>
      <c r="B74" s="101"/>
      <c r="C74" s="506"/>
      <c r="D74" s="101"/>
      <c r="E74" s="101"/>
      <c r="F74" s="101"/>
      <c r="G74" s="101"/>
      <c r="H74" s="101"/>
      <c r="I74" s="101"/>
      <c r="J74" s="101"/>
      <c r="K74" s="727"/>
      <c r="L74" s="727"/>
      <c r="M74" s="727"/>
      <c r="N74" s="727"/>
      <c r="O74" s="729"/>
    </row>
    <row r="75" spans="1:15" x14ac:dyDescent="0.25">
      <c r="E75" s="687"/>
      <c r="F75" s="687"/>
    </row>
    <row r="76" spans="1:15" x14ac:dyDescent="0.25">
      <c r="E76" s="687"/>
      <c r="F76" s="687"/>
    </row>
    <row r="77" spans="1:15" x14ac:dyDescent="0.25">
      <c r="E77" s="687"/>
      <c r="F77" s="687"/>
    </row>
    <row r="78" spans="1:15" x14ac:dyDescent="0.25">
      <c r="E78" s="687"/>
      <c r="F78" s="687"/>
    </row>
    <row r="79" spans="1:15" x14ac:dyDescent="0.25">
      <c r="A79" s="730"/>
    </row>
    <row r="81" spans="2:14" x14ac:dyDescent="0.25">
      <c r="G81" s="686"/>
      <c r="N81" s="686"/>
    </row>
    <row r="82" spans="2:14" x14ac:dyDescent="0.25">
      <c r="H82" s="686"/>
      <c r="I82" s="686"/>
      <c r="J82" s="686"/>
      <c r="K82" s="686"/>
      <c r="L82" s="686"/>
    </row>
    <row r="83" spans="2:14" x14ac:dyDescent="0.25">
      <c r="H83" s="686"/>
      <c r="I83" s="686"/>
      <c r="J83" s="686"/>
      <c r="K83" s="686"/>
      <c r="L83" s="686"/>
    </row>
    <row r="84" spans="2:14" x14ac:dyDescent="0.25">
      <c r="H84" s="686"/>
      <c r="I84" s="686"/>
      <c r="J84" s="686"/>
      <c r="K84" s="686"/>
      <c r="L84" s="686"/>
    </row>
    <row r="85" spans="2:14" x14ac:dyDescent="0.25">
      <c r="H85" s="686"/>
      <c r="I85" s="686"/>
      <c r="J85" s="686"/>
      <c r="K85" s="686"/>
      <c r="L85" s="686"/>
      <c r="M85" s="691"/>
    </row>
    <row r="87" spans="2:14" x14ac:dyDescent="0.25">
      <c r="B87" s="686"/>
    </row>
    <row r="88" spans="2:14" x14ac:dyDescent="0.25">
      <c r="B88" s="686"/>
    </row>
    <row r="89" spans="2:14" x14ac:dyDescent="0.25">
      <c r="B89" s="686"/>
    </row>
  </sheetData>
  <mergeCells count="26">
    <mergeCell ref="H4:O4"/>
    <mergeCell ref="K1:N1"/>
    <mergeCell ref="A2:E2"/>
    <mergeCell ref="H2:O2"/>
    <mergeCell ref="A3:E3"/>
    <mergeCell ref="H3:O3"/>
    <mergeCell ref="A5:O5"/>
    <mergeCell ref="A6:N6"/>
    <mergeCell ref="A7:N7"/>
    <mergeCell ref="A8:N8"/>
    <mergeCell ref="A9:A10"/>
    <mergeCell ref="B9:B10"/>
    <mergeCell ref="C9:D10"/>
    <mergeCell ref="E9:E10"/>
    <mergeCell ref="F9:F10"/>
    <mergeCell ref="G9:G10"/>
    <mergeCell ref="D36:F36"/>
    <mergeCell ref="I36:L36"/>
    <mergeCell ref="H9:L9"/>
    <mergeCell ref="M9:M10"/>
    <mergeCell ref="N9:N10"/>
    <mergeCell ref="B34:D34"/>
    <mergeCell ref="D35:F35"/>
    <mergeCell ref="I35:L35"/>
    <mergeCell ref="O9:O10"/>
    <mergeCell ref="B33:D33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6"/>
  <sheetViews>
    <sheetView topLeftCell="A22" zoomScaleNormal="100" workbookViewId="0">
      <selection activeCell="A55" sqref="A1:XFD1048576"/>
    </sheetView>
  </sheetViews>
  <sheetFormatPr defaultRowHeight="12.75" x14ac:dyDescent="0.2"/>
  <cols>
    <col min="1" max="1" width="6" style="627" customWidth="1"/>
    <col min="2" max="2" width="13.42578125" style="628" customWidth="1"/>
    <col min="3" max="3" width="19" style="628" customWidth="1"/>
    <col min="4" max="4" width="8.7109375" style="628" customWidth="1"/>
    <col min="5" max="5" width="11.42578125" style="627" hidden="1" customWidth="1"/>
    <col min="6" max="6" width="6.28515625" style="627" customWidth="1"/>
    <col min="7" max="7" width="14.7109375" style="627" customWidth="1"/>
    <col min="8" max="8" width="7.42578125" style="628" customWidth="1"/>
    <col min="9" max="9" width="6.140625" style="628" customWidth="1"/>
    <col min="10" max="10" width="6.42578125" style="628" customWidth="1"/>
    <col min="11" max="11" width="6.140625" style="628" customWidth="1"/>
    <col min="12" max="12" width="6.42578125" style="628" customWidth="1"/>
    <col min="13" max="13" width="6.28515625" style="628" customWidth="1"/>
    <col min="14" max="14" width="17.28515625" style="628" customWidth="1"/>
    <col min="15" max="15" width="10.42578125" style="628" customWidth="1"/>
    <col min="16" max="16" width="12" style="628" customWidth="1"/>
    <col min="17" max="17" width="88.7109375" style="628" customWidth="1"/>
    <col min="18" max="256" width="11.42578125" style="628" customWidth="1"/>
    <col min="257" max="257" width="6" style="628" customWidth="1"/>
    <col min="258" max="258" width="13.42578125" style="628" customWidth="1"/>
    <col min="259" max="259" width="19" style="628" customWidth="1"/>
    <col min="260" max="260" width="8.7109375" style="628" customWidth="1"/>
    <col min="261" max="261" width="0" style="628" hidden="1" customWidth="1"/>
    <col min="262" max="262" width="6.28515625" style="628" customWidth="1"/>
    <col min="263" max="263" width="14.7109375" style="628" customWidth="1"/>
    <col min="264" max="264" width="7.42578125" style="628" customWidth="1"/>
    <col min="265" max="265" width="6.140625" style="628" customWidth="1"/>
    <col min="266" max="266" width="6.42578125" style="628" customWidth="1"/>
    <col min="267" max="267" width="6.140625" style="628" customWidth="1"/>
    <col min="268" max="268" width="6.42578125" style="628" customWidth="1"/>
    <col min="269" max="269" width="6.28515625" style="628" customWidth="1"/>
    <col min="270" max="270" width="17.28515625" style="628" customWidth="1"/>
    <col min="271" max="271" width="10.42578125" style="628" customWidth="1"/>
    <col min="272" max="272" width="12" style="628" customWidth="1"/>
    <col min="273" max="273" width="88.7109375" style="628" customWidth="1"/>
    <col min="274" max="512" width="11.42578125" style="628" customWidth="1"/>
    <col min="513" max="513" width="6" style="628" customWidth="1"/>
    <col min="514" max="514" width="13.42578125" style="628" customWidth="1"/>
    <col min="515" max="515" width="19" style="628" customWidth="1"/>
    <col min="516" max="516" width="8.7109375" style="628" customWidth="1"/>
    <col min="517" max="517" width="0" style="628" hidden="1" customWidth="1"/>
    <col min="518" max="518" width="6.28515625" style="628" customWidth="1"/>
    <col min="519" max="519" width="14.7109375" style="628" customWidth="1"/>
    <col min="520" max="520" width="7.42578125" style="628" customWidth="1"/>
    <col min="521" max="521" width="6.140625" style="628" customWidth="1"/>
    <col min="522" max="522" width="6.42578125" style="628" customWidth="1"/>
    <col min="523" max="523" width="6.140625" style="628" customWidth="1"/>
    <col min="524" max="524" width="6.42578125" style="628" customWidth="1"/>
    <col min="525" max="525" width="6.28515625" style="628" customWidth="1"/>
    <col min="526" max="526" width="17.28515625" style="628" customWidth="1"/>
    <col min="527" max="527" width="10.42578125" style="628" customWidth="1"/>
    <col min="528" max="528" width="12" style="628" customWidth="1"/>
    <col min="529" max="529" width="88.7109375" style="628" customWidth="1"/>
    <col min="530" max="768" width="11.42578125" style="628" customWidth="1"/>
    <col min="769" max="769" width="6" style="628" customWidth="1"/>
    <col min="770" max="770" width="13.42578125" style="628" customWidth="1"/>
    <col min="771" max="771" width="19" style="628" customWidth="1"/>
    <col min="772" max="772" width="8.7109375" style="628" customWidth="1"/>
    <col min="773" max="773" width="0" style="628" hidden="1" customWidth="1"/>
    <col min="774" max="774" width="6.28515625" style="628" customWidth="1"/>
    <col min="775" max="775" width="14.7109375" style="628" customWidth="1"/>
    <col min="776" max="776" width="7.42578125" style="628" customWidth="1"/>
    <col min="777" max="777" width="6.140625" style="628" customWidth="1"/>
    <col min="778" max="778" width="6.42578125" style="628" customWidth="1"/>
    <col min="779" max="779" width="6.140625" style="628" customWidth="1"/>
    <col min="780" max="780" width="6.42578125" style="628" customWidth="1"/>
    <col min="781" max="781" width="6.28515625" style="628" customWidth="1"/>
    <col min="782" max="782" width="17.28515625" style="628" customWidth="1"/>
    <col min="783" max="783" width="10.42578125" style="628" customWidth="1"/>
    <col min="784" max="784" width="12" style="628" customWidth="1"/>
    <col min="785" max="785" width="88.7109375" style="628" customWidth="1"/>
    <col min="786" max="1024" width="11.42578125" style="628" customWidth="1"/>
    <col min="1025" max="1025" width="6" style="628" customWidth="1"/>
    <col min="1026" max="1026" width="13.42578125" style="628" customWidth="1"/>
    <col min="1027" max="1027" width="19" style="628" customWidth="1"/>
    <col min="1028" max="1028" width="8.7109375" style="628" customWidth="1"/>
    <col min="1029" max="1029" width="0" style="628" hidden="1" customWidth="1"/>
    <col min="1030" max="1030" width="6.28515625" style="628" customWidth="1"/>
    <col min="1031" max="1031" width="14.7109375" style="628" customWidth="1"/>
    <col min="1032" max="1032" width="7.42578125" style="628" customWidth="1"/>
    <col min="1033" max="1033" width="6.140625" style="628" customWidth="1"/>
    <col min="1034" max="1034" width="6.42578125" style="628" customWidth="1"/>
    <col min="1035" max="1035" width="6.140625" style="628" customWidth="1"/>
    <col min="1036" max="1036" width="6.42578125" style="628" customWidth="1"/>
    <col min="1037" max="1037" width="6.28515625" style="628" customWidth="1"/>
    <col min="1038" max="1038" width="17.28515625" style="628" customWidth="1"/>
    <col min="1039" max="1039" width="10.42578125" style="628" customWidth="1"/>
    <col min="1040" max="1040" width="12" style="628" customWidth="1"/>
    <col min="1041" max="1041" width="88.7109375" style="628" customWidth="1"/>
    <col min="1042" max="1280" width="11.42578125" style="628" customWidth="1"/>
    <col min="1281" max="1281" width="6" style="628" customWidth="1"/>
    <col min="1282" max="1282" width="13.42578125" style="628" customWidth="1"/>
    <col min="1283" max="1283" width="19" style="628" customWidth="1"/>
    <col min="1284" max="1284" width="8.7109375" style="628" customWidth="1"/>
    <col min="1285" max="1285" width="0" style="628" hidden="1" customWidth="1"/>
    <col min="1286" max="1286" width="6.28515625" style="628" customWidth="1"/>
    <col min="1287" max="1287" width="14.7109375" style="628" customWidth="1"/>
    <col min="1288" max="1288" width="7.42578125" style="628" customWidth="1"/>
    <col min="1289" max="1289" width="6.140625" style="628" customWidth="1"/>
    <col min="1290" max="1290" width="6.42578125" style="628" customWidth="1"/>
    <col min="1291" max="1291" width="6.140625" style="628" customWidth="1"/>
    <col min="1292" max="1292" width="6.42578125" style="628" customWidth="1"/>
    <col min="1293" max="1293" width="6.28515625" style="628" customWidth="1"/>
    <col min="1294" max="1294" width="17.28515625" style="628" customWidth="1"/>
    <col min="1295" max="1295" width="10.42578125" style="628" customWidth="1"/>
    <col min="1296" max="1296" width="12" style="628" customWidth="1"/>
    <col min="1297" max="1297" width="88.7109375" style="628" customWidth="1"/>
    <col min="1298" max="1536" width="11.42578125" style="628" customWidth="1"/>
    <col min="1537" max="1537" width="6" style="628" customWidth="1"/>
    <col min="1538" max="1538" width="13.42578125" style="628" customWidth="1"/>
    <col min="1539" max="1539" width="19" style="628" customWidth="1"/>
    <col min="1540" max="1540" width="8.7109375" style="628" customWidth="1"/>
    <col min="1541" max="1541" width="0" style="628" hidden="1" customWidth="1"/>
    <col min="1542" max="1542" width="6.28515625" style="628" customWidth="1"/>
    <col min="1543" max="1543" width="14.7109375" style="628" customWidth="1"/>
    <col min="1544" max="1544" width="7.42578125" style="628" customWidth="1"/>
    <col min="1545" max="1545" width="6.140625" style="628" customWidth="1"/>
    <col min="1546" max="1546" width="6.42578125" style="628" customWidth="1"/>
    <col min="1547" max="1547" width="6.140625" style="628" customWidth="1"/>
    <col min="1548" max="1548" width="6.42578125" style="628" customWidth="1"/>
    <col min="1549" max="1549" width="6.28515625" style="628" customWidth="1"/>
    <col min="1550" max="1550" width="17.28515625" style="628" customWidth="1"/>
    <col min="1551" max="1551" width="10.42578125" style="628" customWidth="1"/>
    <col min="1552" max="1552" width="12" style="628" customWidth="1"/>
    <col min="1553" max="1553" width="88.7109375" style="628" customWidth="1"/>
    <col min="1554" max="1792" width="11.42578125" style="628" customWidth="1"/>
    <col min="1793" max="1793" width="6" style="628" customWidth="1"/>
    <col min="1794" max="1794" width="13.42578125" style="628" customWidth="1"/>
    <col min="1795" max="1795" width="19" style="628" customWidth="1"/>
    <col min="1796" max="1796" width="8.7109375" style="628" customWidth="1"/>
    <col min="1797" max="1797" width="0" style="628" hidden="1" customWidth="1"/>
    <col min="1798" max="1798" width="6.28515625" style="628" customWidth="1"/>
    <col min="1799" max="1799" width="14.7109375" style="628" customWidth="1"/>
    <col min="1800" max="1800" width="7.42578125" style="628" customWidth="1"/>
    <col min="1801" max="1801" width="6.140625" style="628" customWidth="1"/>
    <col min="1802" max="1802" width="6.42578125" style="628" customWidth="1"/>
    <col min="1803" max="1803" width="6.140625" style="628" customWidth="1"/>
    <col min="1804" max="1804" width="6.42578125" style="628" customWidth="1"/>
    <col min="1805" max="1805" width="6.28515625" style="628" customWidth="1"/>
    <col min="1806" max="1806" width="17.28515625" style="628" customWidth="1"/>
    <col min="1807" max="1807" width="10.42578125" style="628" customWidth="1"/>
    <col min="1808" max="1808" width="12" style="628" customWidth="1"/>
    <col min="1809" max="1809" width="88.7109375" style="628" customWidth="1"/>
    <col min="1810" max="2048" width="11.42578125" style="628" customWidth="1"/>
    <col min="2049" max="2049" width="6" style="628" customWidth="1"/>
    <col min="2050" max="2050" width="13.42578125" style="628" customWidth="1"/>
    <col min="2051" max="2051" width="19" style="628" customWidth="1"/>
    <col min="2052" max="2052" width="8.7109375" style="628" customWidth="1"/>
    <col min="2053" max="2053" width="0" style="628" hidden="1" customWidth="1"/>
    <col min="2054" max="2054" width="6.28515625" style="628" customWidth="1"/>
    <col min="2055" max="2055" width="14.7109375" style="628" customWidth="1"/>
    <col min="2056" max="2056" width="7.42578125" style="628" customWidth="1"/>
    <col min="2057" max="2057" width="6.140625" style="628" customWidth="1"/>
    <col min="2058" max="2058" width="6.42578125" style="628" customWidth="1"/>
    <col min="2059" max="2059" width="6.140625" style="628" customWidth="1"/>
    <col min="2060" max="2060" width="6.42578125" style="628" customWidth="1"/>
    <col min="2061" max="2061" width="6.28515625" style="628" customWidth="1"/>
    <col min="2062" max="2062" width="17.28515625" style="628" customWidth="1"/>
    <col min="2063" max="2063" width="10.42578125" style="628" customWidth="1"/>
    <col min="2064" max="2064" width="12" style="628" customWidth="1"/>
    <col min="2065" max="2065" width="88.7109375" style="628" customWidth="1"/>
    <col min="2066" max="2304" width="11.42578125" style="628" customWidth="1"/>
    <col min="2305" max="2305" width="6" style="628" customWidth="1"/>
    <col min="2306" max="2306" width="13.42578125" style="628" customWidth="1"/>
    <col min="2307" max="2307" width="19" style="628" customWidth="1"/>
    <col min="2308" max="2308" width="8.7109375" style="628" customWidth="1"/>
    <col min="2309" max="2309" width="0" style="628" hidden="1" customWidth="1"/>
    <col min="2310" max="2310" width="6.28515625" style="628" customWidth="1"/>
    <col min="2311" max="2311" width="14.7109375" style="628" customWidth="1"/>
    <col min="2312" max="2312" width="7.42578125" style="628" customWidth="1"/>
    <col min="2313" max="2313" width="6.140625" style="628" customWidth="1"/>
    <col min="2314" max="2314" width="6.42578125" style="628" customWidth="1"/>
    <col min="2315" max="2315" width="6.140625" style="628" customWidth="1"/>
    <col min="2316" max="2316" width="6.42578125" style="628" customWidth="1"/>
    <col min="2317" max="2317" width="6.28515625" style="628" customWidth="1"/>
    <col min="2318" max="2318" width="17.28515625" style="628" customWidth="1"/>
    <col min="2319" max="2319" width="10.42578125" style="628" customWidth="1"/>
    <col min="2320" max="2320" width="12" style="628" customWidth="1"/>
    <col min="2321" max="2321" width="88.7109375" style="628" customWidth="1"/>
    <col min="2322" max="2560" width="11.42578125" style="628" customWidth="1"/>
    <col min="2561" max="2561" width="6" style="628" customWidth="1"/>
    <col min="2562" max="2562" width="13.42578125" style="628" customWidth="1"/>
    <col min="2563" max="2563" width="19" style="628" customWidth="1"/>
    <col min="2564" max="2564" width="8.7109375" style="628" customWidth="1"/>
    <col min="2565" max="2565" width="0" style="628" hidden="1" customWidth="1"/>
    <col min="2566" max="2566" width="6.28515625" style="628" customWidth="1"/>
    <col min="2567" max="2567" width="14.7109375" style="628" customWidth="1"/>
    <col min="2568" max="2568" width="7.42578125" style="628" customWidth="1"/>
    <col min="2569" max="2569" width="6.140625" style="628" customWidth="1"/>
    <col min="2570" max="2570" width="6.42578125" style="628" customWidth="1"/>
    <col min="2571" max="2571" width="6.140625" style="628" customWidth="1"/>
    <col min="2572" max="2572" width="6.42578125" style="628" customWidth="1"/>
    <col min="2573" max="2573" width="6.28515625" style="628" customWidth="1"/>
    <col min="2574" max="2574" width="17.28515625" style="628" customWidth="1"/>
    <col min="2575" max="2575" width="10.42578125" style="628" customWidth="1"/>
    <col min="2576" max="2576" width="12" style="628" customWidth="1"/>
    <col min="2577" max="2577" width="88.7109375" style="628" customWidth="1"/>
    <col min="2578" max="2816" width="11.42578125" style="628" customWidth="1"/>
    <col min="2817" max="2817" width="6" style="628" customWidth="1"/>
    <col min="2818" max="2818" width="13.42578125" style="628" customWidth="1"/>
    <col min="2819" max="2819" width="19" style="628" customWidth="1"/>
    <col min="2820" max="2820" width="8.7109375" style="628" customWidth="1"/>
    <col min="2821" max="2821" width="0" style="628" hidden="1" customWidth="1"/>
    <col min="2822" max="2822" width="6.28515625" style="628" customWidth="1"/>
    <col min="2823" max="2823" width="14.7109375" style="628" customWidth="1"/>
    <col min="2824" max="2824" width="7.42578125" style="628" customWidth="1"/>
    <col min="2825" max="2825" width="6.140625" style="628" customWidth="1"/>
    <col min="2826" max="2826" width="6.42578125" style="628" customWidth="1"/>
    <col min="2827" max="2827" width="6.140625" style="628" customWidth="1"/>
    <col min="2828" max="2828" width="6.42578125" style="628" customWidth="1"/>
    <col min="2829" max="2829" width="6.28515625" style="628" customWidth="1"/>
    <col min="2830" max="2830" width="17.28515625" style="628" customWidth="1"/>
    <col min="2831" max="2831" width="10.42578125" style="628" customWidth="1"/>
    <col min="2832" max="2832" width="12" style="628" customWidth="1"/>
    <col min="2833" max="2833" width="88.7109375" style="628" customWidth="1"/>
    <col min="2834" max="3072" width="11.42578125" style="628" customWidth="1"/>
    <col min="3073" max="3073" width="6" style="628" customWidth="1"/>
    <col min="3074" max="3074" width="13.42578125" style="628" customWidth="1"/>
    <col min="3075" max="3075" width="19" style="628" customWidth="1"/>
    <col min="3076" max="3076" width="8.7109375" style="628" customWidth="1"/>
    <col min="3077" max="3077" width="0" style="628" hidden="1" customWidth="1"/>
    <col min="3078" max="3078" width="6.28515625" style="628" customWidth="1"/>
    <col min="3079" max="3079" width="14.7109375" style="628" customWidth="1"/>
    <col min="3080" max="3080" width="7.42578125" style="628" customWidth="1"/>
    <col min="3081" max="3081" width="6.140625" style="628" customWidth="1"/>
    <col min="3082" max="3082" width="6.42578125" style="628" customWidth="1"/>
    <col min="3083" max="3083" width="6.140625" style="628" customWidth="1"/>
    <col min="3084" max="3084" width="6.42578125" style="628" customWidth="1"/>
    <col min="3085" max="3085" width="6.28515625" style="628" customWidth="1"/>
    <col min="3086" max="3086" width="17.28515625" style="628" customWidth="1"/>
    <col min="3087" max="3087" width="10.42578125" style="628" customWidth="1"/>
    <col min="3088" max="3088" width="12" style="628" customWidth="1"/>
    <col min="3089" max="3089" width="88.7109375" style="628" customWidth="1"/>
    <col min="3090" max="3328" width="11.42578125" style="628" customWidth="1"/>
    <col min="3329" max="3329" width="6" style="628" customWidth="1"/>
    <col min="3330" max="3330" width="13.42578125" style="628" customWidth="1"/>
    <col min="3331" max="3331" width="19" style="628" customWidth="1"/>
    <col min="3332" max="3332" width="8.7109375" style="628" customWidth="1"/>
    <col min="3333" max="3333" width="0" style="628" hidden="1" customWidth="1"/>
    <col min="3334" max="3334" width="6.28515625" style="628" customWidth="1"/>
    <col min="3335" max="3335" width="14.7109375" style="628" customWidth="1"/>
    <col min="3336" max="3336" width="7.42578125" style="628" customWidth="1"/>
    <col min="3337" max="3337" width="6.140625" style="628" customWidth="1"/>
    <col min="3338" max="3338" width="6.42578125" style="628" customWidth="1"/>
    <col min="3339" max="3339" width="6.140625" style="628" customWidth="1"/>
    <col min="3340" max="3340" width="6.42578125" style="628" customWidth="1"/>
    <col min="3341" max="3341" width="6.28515625" style="628" customWidth="1"/>
    <col min="3342" max="3342" width="17.28515625" style="628" customWidth="1"/>
    <col min="3343" max="3343" width="10.42578125" style="628" customWidth="1"/>
    <col min="3344" max="3344" width="12" style="628" customWidth="1"/>
    <col min="3345" max="3345" width="88.7109375" style="628" customWidth="1"/>
    <col min="3346" max="3584" width="11.42578125" style="628" customWidth="1"/>
    <col min="3585" max="3585" width="6" style="628" customWidth="1"/>
    <col min="3586" max="3586" width="13.42578125" style="628" customWidth="1"/>
    <col min="3587" max="3587" width="19" style="628" customWidth="1"/>
    <col min="3588" max="3588" width="8.7109375" style="628" customWidth="1"/>
    <col min="3589" max="3589" width="0" style="628" hidden="1" customWidth="1"/>
    <col min="3590" max="3590" width="6.28515625" style="628" customWidth="1"/>
    <col min="3591" max="3591" width="14.7109375" style="628" customWidth="1"/>
    <col min="3592" max="3592" width="7.42578125" style="628" customWidth="1"/>
    <col min="3593" max="3593" width="6.140625" style="628" customWidth="1"/>
    <col min="3594" max="3594" width="6.42578125" style="628" customWidth="1"/>
    <col min="3595" max="3595" width="6.140625" style="628" customWidth="1"/>
    <col min="3596" max="3596" width="6.42578125" style="628" customWidth="1"/>
    <col min="3597" max="3597" width="6.28515625" style="628" customWidth="1"/>
    <col min="3598" max="3598" width="17.28515625" style="628" customWidth="1"/>
    <col min="3599" max="3599" width="10.42578125" style="628" customWidth="1"/>
    <col min="3600" max="3600" width="12" style="628" customWidth="1"/>
    <col min="3601" max="3601" width="88.7109375" style="628" customWidth="1"/>
    <col min="3602" max="3840" width="11.42578125" style="628" customWidth="1"/>
    <col min="3841" max="3841" width="6" style="628" customWidth="1"/>
    <col min="3842" max="3842" width="13.42578125" style="628" customWidth="1"/>
    <col min="3843" max="3843" width="19" style="628" customWidth="1"/>
    <col min="3844" max="3844" width="8.7109375" style="628" customWidth="1"/>
    <col min="3845" max="3845" width="0" style="628" hidden="1" customWidth="1"/>
    <col min="3846" max="3846" width="6.28515625" style="628" customWidth="1"/>
    <col min="3847" max="3847" width="14.7109375" style="628" customWidth="1"/>
    <col min="3848" max="3848" width="7.42578125" style="628" customWidth="1"/>
    <col min="3849" max="3849" width="6.140625" style="628" customWidth="1"/>
    <col min="3850" max="3850" width="6.42578125" style="628" customWidth="1"/>
    <col min="3851" max="3851" width="6.140625" style="628" customWidth="1"/>
    <col min="3852" max="3852" width="6.42578125" style="628" customWidth="1"/>
    <col min="3853" max="3853" width="6.28515625" style="628" customWidth="1"/>
    <col min="3854" max="3854" width="17.28515625" style="628" customWidth="1"/>
    <col min="3855" max="3855" width="10.42578125" style="628" customWidth="1"/>
    <col min="3856" max="3856" width="12" style="628" customWidth="1"/>
    <col min="3857" max="3857" width="88.7109375" style="628" customWidth="1"/>
    <col min="3858" max="4096" width="11.42578125" style="628" customWidth="1"/>
    <col min="4097" max="4097" width="6" style="628" customWidth="1"/>
    <col min="4098" max="4098" width="13.42578125" style="628" customWidth="1"/>
    <col min="4099" max="4099" width="19" style="628" customWidth="1"/>
    <col min="4100" max="4100" width="8.7109375" style="628" customWidth="1"/>
    <col min="4101" max="4101" width="0" style="628" hidden="1" customWidth="1"/>
    <col min="4102" max="4102" width="6.28515625" style="628" customWidth="1"/>
    <col min="4103" max="4103" width="14.7109375" style="628" customWidth="1"/>
    <col min="4104" max="4104" width="7.42578125" style="628" customWidth="1"/>
    <col min="4105" max="4105" width="6.140625" style="628" customWidth="1"/>
    <col min="4106" max="4106" width="6.42578125" style="628" customWidth="1"/>
    <col min="4107" max="4107" width="6.140625" style="628" customWidth="1"/>
    <col min="4108" max="4108" width="6.42578125" style="628" customWidth="1"/>
    <col min="4109" max="4109" width="6.28515625" style="628" customWidth="1"/>
    <col min="4110" max="4110" width="17.28515625" style="628" customWidth="1"/>
    <col min="4111" max="4111" width="10.42578125" style="628" customWidth="1"/>
    <col min="4112" max="4112" width="12" style="628" customWidth="1"/>
    <col min="4113" max="4113" width="88.7109375" style="628" customWidth="1"/>
    <col min="4114" max="4352" width="11.42578125" style="628" customWidth="1"/>
    <col min="4353" max="4353" width="6" style="628" customWidth="1"/>
    <col min="4354" max="4354" width="13.42578125" style="628" customWidth="1"/>
    <col min="4355" max="4355" width="19" style="628" customWidth="1"/>
    <col min="4356" max="4356" width="8.7109375" style="628" customWidth="1"/>
    <col min="4357" max="4357" width="0" style="628" hidden="1" customWidth="1"/>
    <col min="4358" max="4358" width="6.28515625" style="628" customWidth="1"/>
    <col min="4359" max="4359" width="14.7109375" style="628" customWidth="1"/>
    <col min="4360" max="4360" width="7.42578125" style="628" customWidth="1"/>
    <col min="4361" max="4361" width="6.140625" style="628" customWidth="1"/>
    <col min="4362" max="4362" width="6.42578125" style="628" customWidth="1"/>
    <col min="4363" max="4363" width="6.140625" style="628" customWidth="1"/>
    <col min="4364" max="4364" width="6.42578125" style="628" customWidth="1"/>
    <col min="4365" max="4365" width="6.28515625" style="628" customWidth="1"/>
    <col min="4366" max="4366" width="17.28515625" style="628" customWidth="1"/>
    <col min="4367" max="4367" width="10.42578125" style="628" customWidth="1"/>
    <col min="4368" max="4368" width="12" style="628" customWidth="1"/>
    <col min="4369" max="4369" width="88.7109375" style="628" customWidth="1"/>
    <col min="4370" max="4608" width="11.42578125" style="628" customWidth="1"/>
    <col min="4609" max="4609" width="6" style="628" customWidth="1"/>
    <col min="4610" max="4610" width="13.42578125" style="628" customWidth="1"/>
    <col min="4611" max="4611" width="19" style="628" customWidth="1"/>
    <col min="4612" max="4612" width="8.7109375" style="628" customWidth="1"/>
    <col min="4613" max="4613" width="0" style="628" hidden="1" customWidth="1"/>
    <col min="4614" max="4614" width="6.28515625" style="628" customWidth="1"/>
    <col min="4615" max="4615" width="14.7109375" style="628" customWidth="1"/>
    <col min="4616" max="4616" width="7.42578125" style="628" customWidth="1"/>
    <col min="4617" max="4617" width="6.140625" style="628" customWidth="1"/>
    <col min="4618" max="4618" width="6.42578125" style="628" customWidth="1"/>
    <col min="4619" max="4619" width="6.140625" style="628" customWidth="1"/>
    <col min="4620" max="4620" width="6.42578125" style="628" customWidth="1"/>
    <col min="4621" max="4621" width="6.28515625" style="628" customWidth="1"/>
    <col min="4622" max="4622" width="17.28515625" style="628" customWidth="1"/>
    <col min="4623" max="4623" width="10.42578125" style="628" customWidth="1"/>
    <col min="4624" max="4624" width="12" style="628" customWidth="1"/>
    <col min="4625" max="4625" width="88.7109375" style="628" customWidth="1"/>
    <col min="4626" max="4864" width="11.42578125" style="628" customWidth="1"/>
    <col min="4865" max="4865" width="6" style="628" customWidth="1"/>
    <col min="4866" max="4866" width="13.42578125" style="628" customWidth="1"/>
    <col min="4867" max="4867" width="19" style="628" customWidth="1"/>
    <col min="4868" max="4868" width="8.7109375" style="628" customWidth="1"/>
    <col min="4869" max="4869" width="0" style="628" hidden="1" customWidth="1"/>
    <col min="4870" max="4870" width="6.28515625" style="628" customWidth="1"/>
    <col min="4871" max="4871" width="14.7109375" style="628" customWidth="1"/>
    <col min="4872" max="4872" width="7.42578125" style="628" customWidth="1"/>
    <col min="4873" max="4873" width="6.140625" style="628" customWidth="1"/>
    <col min="4874" max="4874" width="6.42578125" style="628" customWidth="1"/>
    <col min="4875" max="4875" width="6.140625" style="628" customWidth="1"/>
    <col min="4876" max="4876" width="6.42578125" style="628" customWidth="1"/>
    <col min="4877" max="4877" width="6.28515625" style="628" customWidth="1"/>
    <col min="4878" max="4878" width="17.28515625" style="628" customWidth="1"/>
    <col min="4879" max="4879" width="10.42578125" style="628" customWidth="1"/>
    <col min="4880" max="4880" width="12" style="628" customWidth="1"/>
    <col min="4881" max="4881" width="88.7109375" style="628" customWidth="1"/>
    <col min="4882" max="5120" width="11.42578125" style="628" customWidth="1"/>
    <col min="5121" max="5121" width="6" style="628" customWidth="1"/>
    <col min="5122" max="5122" width="13.42578125" style="628" customWidth="1"/>
    <col min="5123" max="5123" width="19" style="628" customWidth="1"/>
    <col min="5124" max="5124" width="8.7109375" style="628" customWidth="1"/>
    <col min="5125" max="5125" width="0" style="628" hidden="1" customWidth="1"/>
    <col min="5126" max="5126" width="6.28515625" style="628" customWidth="1"/>
    <col min="5127" max="5127" width="14.7109375" style="628" customWidth="1"/>
    <col min="5128" max="5128" width="7.42578125" style="628" customWidth="1"/>
    <col min="5129" max="5129" width="6.140625" style="628" customWidth="1"/>
    <col min="5130" max="5130" width="6.42578125" style="628" customWidth="1"/>
    <col min="5131" max="5131" width="6.140625" style="628" customWidth="1"/>
    <col min="5132" max="5132" width="6.42578125" style="628" customWidth="1"/>
    <col min="5133" max="5133" width="6.28515625" style="628" customWidth="1"/>
    <col min="5134" max="5134" width="17.28515625" style="628" customWidth="1"/>
    <col min="5135" max="5135" width="10.42578125" style="628" customWidth="1"/>
    <col min="5136" max="5136" width="12" style="628" customWidth="1"/>
    <col min="5137" max="5137" width="88.7109375" style="628" customWidth="1"/>
    <col min="5138" max="5376" width="11.42578125" style="628" customWidth="1"/>
    <col min="5377" max="5377" width="6" style="628" customWidth="1"/>
    <col min="5378" max="5378" width="13.42578125" style="628" customWidth="1"/>
    <col min="5379" max="5379" width="19" style="628" customWidth="1"/>
    <col min="5380" max="5380" width="8.7109375" style="628" customWidth="1"/>
    <col min="5381" max="5381" width="0" style="628" hidden="1" customWidth="1"/>
    <col min="5382" max="5382" width="6.28515625" style="628" customWidth="1"/>
    <col min="5383" max="5383" width="14.7109375" style="628" customWidth="1"/>
    <col min="5384" max="5384" width="7.42578125" style="628" customWidth="1"/>
    <col min="5385" max="5385" width="6.140625" style="628" customWidth="1"/>
    <col min="5386" max="5386" width="6.42578125" style="628" customWidth="1"/>
    <col min="5387" max="5387" width="6.140625" style="628" customWidth="1"/>
    <col min="5388" max="5388" width="6.42578125" style="628" customWidth="1"/>
    <col min="5389" max="5389" width="6.28515625" style="628" customWidth="1"/>
    <col min="5390" max="5390" width="17.28515625" style="628" customWidth="1"/>
    <col min="5391" max="5391" width="10.42578125" style="628" customWidth="1"/>
    <col min="5392" max="5392" width="12" style="628" customWidth="1"/>
    <col min="5393" max="5393" width="88.7109375" style="628" customWidth="1"/>
    <col min="5394" max="5632" width="11.42578125" style="628" customWidth="1"/>
    <col min="5633" max="5633" width="6" style="628" customWidth="1"/>
    <col min="5634" max="5634" width="13.42578125" style="628" customWidth="1"/>
    <col min="5635" max="5635" width="19" style="628" customWidth="1"/>
    <col min="5636" max="5636" width="8.7109375" style="628" customWidth="1"/>
    <col min="5637" max="5637" width="0" style="628" hidden="1" customWidth="1"/>
    <col min="5638" max="5638" width="6.28515625" style="628" customWidth="1"/>
    <col min="5639" max="5639" width="14.7109375" style="628" customWidth="1"/>
    <col min="5640" max="5640" width="7.42578125" style="628" customWidth="1"/>
    <col min="5641" max="5641" width="6.140625" style="628" customWidth="1"/>
    <col min="5642" max="5642" width="6.42578125" style="628" customWidth="1"/>
    <col min="5643" max="5643" width="6.140625" style="628" customWidth="1"/>
    <col min="5644" max="5644" width="6.42578125" style="628" customWidth="1"/>
    <col min="5645" max="5645" width="6.28515625" style="628" customWidth="1"/>
    <col min="5646" max="5646" width="17.28515625" style="628" customWidth="1"/>
    <col min="5647" max="5647" width="10.42578125" style="628" customWidth="1"/>
    <col min="5648" max="5648" width="12" style="628" customWidth="1"/>
    <col min="5649" max="5649" width="88.7109375" style="628" customWidth="1"/>
    <col min="5650" max="5888" width="11.42578125" style="628" customWidth="1"/>
    <col min="5889" max="5889" width="6" style="628" customWidth="1"/>
    <col min="5890" max="5890" width="13.42578125" style="628" customWidth="1"/>
    <col min="5891" max="5891" width="19" style="628" customWidth="1"/>
    <col min="5892" max="5892" width="8.7109375" style="628" customWidth="1"/>
    <col min="5893" max="5893" width="0" style="628" hidden="1" customWidth="1"/>
    <col min="5894" max="5894" width="6.28515625" style="628" customWidth="1"/>
    <col min="5895" max="5895" width="14.7109375" style="628" customWidth="1"/>
    <col min="5896" max="5896" width="7.42578125" style="628" customWidth="1"/>
    <col min="5897" max="5897" width="6.140625" style="628" customWidth="1"/>
    <col min="5898" max="5898" width="6.42578125" style="628" customWidth="1"/>
    <col min="5899" max="5899" width="6.140625" style="628" customWidth="1"/>
    <col min="5900" max="5900" width="6.42578125" style="628" customWidth="1"/>
    <col min="5901" max="5901" width="6.28515625" style="628" customWidth="1"/>
    <col min="5902" max="5902" width="17.28515625" style="628" customWidth="1"/>
    <col min="5903" max="5903" width="10.42578125" style="628" customWidth="1"/>
    <col min="5904" max="5904" width="12" style="628" customWidth="1"/>
    <col min="5905" max="5905" width="88.7109375" style="628" customWidth="1"/>
    <col min="5906" max="6144" width="11.42578125" style="628" customWidth="1"/>
    <col min="6145" max="6145" width="6" style="628" customWidth="1"/>
    <col min="6146" max="6146" width="13.42578125" style="628" customWidth="1"/>
    <col min="6147" max="6147" width="19" style="628" customWidth="1"/>
    <col min="6148" max="6148" width="8.7109375" style="628" customWidth="1"/>
    <col min="6149" max="6149" width="0" style="628" hidden="1" customWidth="1"/>
    <col min="6150" max="6150" width="6.28515625" style="628" customWidth="1"/>
    <col min="6151" max="6151" width="14.7109375" style="628" customWidth="1"/>
    <col min="6152" max="6152" width="7.42578125" style="628" customWidth="1"/>
    <col min="6153" max="6153" width="6.140625" style="628" customWidth="1"/>
    <col min="6154" max="6154" width="6.42578125" style="628" customWidth="1"/>
    <col min="6155" max="6155" width="6.140625" style="628" customWidth="1"/>
    <col min="6156" max="6156" width="6.42578125" style="628" customWidth="1"/>
    <col min="6157" max="6157" width="6.28515625" style="628" customWidth="1"/>
    <col min="6158" max="6158" width="17.28515625" style="628" customWidth="1"/>
    <col min="6159" max="6159" width="10.42578125" style="628" customWidth="1"/>
    <col min="6160" max="6160" width="12" style="628" customWidth="1"/>
    <col min="6161" max="6161" width="88.7109375" style="628" customWidth="1"/>
    <col min="6162" max="6400" width="11.42578125" style="628" customWidth="1"/>
    <col min="6401" max="6401" width="6" style="628" customWidth="1"/>
    <col min="6402" max="6402" width="13.42578125" style="628" customWidth="1"/>
    <col min="6403" max="6403" width="19" style="628" customWidth="1"/>
    <col min="6404" max="6404" width="8.7109375" style="628" customWidth="1"/>
    <col min="6405" max="6405" width="0" style="628" hidden="1" customWidth="1"/>
    <col min="6406" max="6406" width="6.28515625" style="628" customWidth="1"/>
    <col min="6407" max="6407" width="14.7109375" style="628" customWidth="1"/>
    <col min="6408" max="6408" width="7.42578125" style="628" customWidth="1"/>
    <col min="6409" max="6409" width="6.140625" style="628" customWidth="1"/>
    <col min="6410" max="6410" width="6.42578125" style="628" customWidth="1"/>
    <col min="6411" max="6411" width="6.140625" style="628" customWidth="1"/>
    <col min="6412" max="6412" width="6.42578125" style="628" customWidth="1"/>
    <col min="6413" max="6413" width="6.28515625" style="628" customWidth="1"/>
    <col min="6414" max="6414" width="17.28515625" style="628" customWidth="1"/>
    <col min="6415" max="6415" width="10.42578125" style="628" customWidth="1"/>
    <col min="6416" max="6416" width="12" style="628" customWidth="1"/>
    <col min="6417" max="6417" width="88.7109375" style="628" customWidth="1"/>
    <col min="6418" max="6656" width="11.42578125" style="628" customWidth="1"/>
    <col min="6657" max="6657" width="6" style="628" customWidth="1"/>
    <col min="6658" max="6658" width="13.42578125" style="628" customWidth="1"/>
    <col min="6659" max="6659" width="19" style="628" customWidth="1"/>
    <col min="6660" max="6660" width="8.7109375" style="628" customWidth="1"/>
    <col min="6661" max="6661" width="0" style="628" hidden="1" customWidth="1"/>
    <col min="6662" max="6662" width="6.28515625" style="628" customWidth="1"/>
    <col min="6663" max="6663" width="14.7109375" style="628" customWidth="1"/>
    <col min="6664" max="6664" width="7.42578125" style="628" customWidth="1"/>
    <col min="6665" max="6665" width="6.140625" style="628" customWidth="1"/>
    <col min="6666" max="6666" width="6.42578125" style="628" customWidth="1"/>
    <col min="6667" max="6667" width="6.140625" style="628" customWidth="1"/>
    <col min="6668" max="6668" width="6.42578125" style="628" customWidth="1"/>
    <col min="6669" max="6669" width="6.28515625" style="628" customWidth="1"/>
    <col min="6670" max="6670" width="17.28515625" style="628" customWidth="1"/>
    <col min="6671" max="6671" width="10.42578125" style="628" customWidth="1"/>
    <col min="6672" max="6672" width="12" style="628" customWidth="1"/>
    <col min="6673" max="6673" width="88.7109375" style="628" customWidth="1"/>
    <col min="6674" max="6912" width="11.42578125" style="628" customWidth="1"/>
    <col min="6913" max="6913" width="6" style="628" customWidth="1"/>
    <col min="6914" max="6914" width="13.42578125" style="628" customWidth="1"/>
    <col min="6915" max="6915" width="19" style="628" customWidth="1"/>
    <col min="6916" max="6916" width="8.7109375" style="628" customWidth="1"/>
    <col min="6917" max="6917" width="0" style="628" hidden="1" customWidth="1"/>
    <col min="6918" max="6918" width="6.28515625" style="628" customWidth="1"/>
    <col min="6919" max="6919" width="14.7109375" style="628" customWidth="1"/>
    <col min="6920" max="6920" width="7.42578125" style="628" customWidth="1"/>
    <col min="6921" max="6921" width="6.140625" style="628" customWidth="1"/>
    <col min="6922" max="6922" width="6.42578125" style="628" customWidth="1"/>
    <col min="6923" max="6923" width="6.140625" style="628" customWidth="1"/>
    <col min="6924" max="6924" width="6.42578125" style="628" customWidth="1"/>
    <col min="6925" max="6925" width="6.28515625" style="628" customWidth="1"/>
    <col min="6926" max="6926" width="17.28515625" style="628" customWidth="1"/>
    <col min="6927" max="6927" width="10.42578125" style="628" customWidth="1"/>
    <col min="6928" max="6928" width="12" style="628" customWidth="1"/>
    <col min="6929" max="6929" width="88.7109375" style="628" customWidth="1"/>
    <col min="6930" max="7168" width="11.42578125" style="628" customWidth="1"/>
    <col min="7169" max="7169" width="6" style="628" customWidth="1"/>
    <col min="7170" max="7170" width="13.42578125" style="628" customWidth="1"/>
    <col min="7171" max="7171" width="19" style="628" customWidth="1"/>
    <col min="7172" max="7172" width="8.7109375" style="628" customWidth="1"/>
    <col min="7173" max="7173" width="0" style="628" hidden="1" customWidth="1"/>
    <col min="7174" max="7174" width="6.28515625" style="628" customWidth="1"/>
    <col min="7175" max="7175" width="14.7109375" style="628" customWidth="1"/>
    <col min="7176" max="7176" width="7.42578125" style="628" customWidth="1"/>
    <col min="7177" max="7177" width="6.140625" style="628" customWidth="1"/>
    <col min="7178" max="7178" width="6.42578125" style="628" customWidth="1"/>
    <col min="7179" max="7179" width="6.140625" style="628" customWidth="1"/>
    <col min="7180" max="7180" width="6.42578125" style="628" customWidth="1"/>
    <col min="7181" max="7181" width="6.28515625" style="628" customWidth="1"/>
    <col min="7182" max="7182" width="17.28515625" style="628" customWidth="1"/>
    <col min="7183" max="7183" width="10.42578125" style="628" customWidth="1"/>
    <col min="7184" max="7184" width="12" style="628" customWidth="1"/>
    <col min="7185" max="7185" width="88.7109375" style="628" customWidth="1"/>
    <col min="7186" max="7424" width="11.42578125" style="628" customWidth="1"/>
    <col min="7425" max="7425" width="6" style="628" customWidth="1"/>
    <col min="7426" max="7426" width="13.42578125" style="628" customWidth="1"/>
    <col min="7427" max="7427" width="19" style="628" customWidth="1"/>
    <col min="7428" max="7428" width="8.7109375" style="628" customWidth="1"/>
    <col min="7429" max="7429" width="0" style="628" hidden="1" customWidth="1"/>
    <col min="7430" max="7430" width="6.28515625" style="628" customWidth="1"/>
    <col min="7431" max="7431" width="14.7109375" style="628" customWidth="1"/>
    <col min="7432" max="7432" width="7.42578125" style="628" customWidth="1"/>
    <col min="7433" max="7433" width="6.140625" style="628" customWidth="1"/>
    <col min="7434" max="7434" width="6.42578125" style="628" customWidth="1"/>
    <col min="7435" max="7435" width="6.140625" style="628" customWidth="1"/>
    <col min="7436" max="7436" width="6.42578125" style="628" customWidth="1"/>
    <col min="7437" max="7437" width="6.28515625" style="628" customWidth="1"/>
    <col min="7438" max="7438" width="17.28515625" style="628" customWidth="1"/>
    <col min="7439" max="7439" width="10.42578125" style="628" customWidth="1"/>
    <col min="7440" max="7440" width="12" style="628" customWidth="1"/>
    <col min="7441" max="7441" width="88.7109375" style="628" customWidth="1"/>
    <col min="7442" max="7680" width="11.42578125" style="628" customWidth="1"/>
    <col min="7681" max="7681" width="6" style="628" customWidth="1"/>
    <col min="7682" max="7682" width="13.42578125" style="628" customWidth="1"/>
    <col min="7683" max="7683" width="19" style="628" customWidth="1"/>
    <col min="7684" max="7684" width="8.7109375" style="628" customWidth="1"/>
    <col min="7685" max="7685" width="0" style="628" hidden="1" customWidth="1"/>
    <col min="7686" max="7686" width="6.28515625" style="628" customWidth="1"/>
    <col min="7687" max="7687" width="14.7109375" style="628" customWidth="1"/>
    <col min="7688" max="7688" width="7.42578125" style="628" customWidth="1"/>
    <col min="7689" max="7689" width="6.140625" style="628" customWidth="1"/>
    <col min="7690" max="7690" width="6.42578125" style="628" customWidth="1"/>
    <col min="7691" max="7691" width="6.140625" style="628" customWidth="1"/>
    <col min="7692" max="7692" width="6.42578125" style="628" customWidth="1"/>
    <col min="7693" max="7693" width="6.28515625" style="628" customWidth="1"/>
    <col min="7694" max="7694" width="17.28515625" style="628" customWidth="1"/>
    <col min="7695" max="7695" width="10.42578125" style="628" customWidth="1"/>
    <col min="7696" max="7696" width="12" style="628" customWidth="1"/>
    <col min="7697" max="7697" width="88.7109375" style="628" customWidth="1"/>
    <col min="7698" max="7936" width="11.42578125" style="628" customWidth="1"/>
    <col min="7937" max="7937" width="6" style="628" customWidth="1"/>
    <col min="7938" max="7938" width="13.42578125" style="628" customWidth="1"/>
    <col min="7939" max="7939" width="19" style="628" customWidth="1"/>
    <col min="7940" max="7940" width="8.7109375" style="628" customWidth="1"/>
    <col min="7941" max="7941" width="0" style="628" hidden="1" customWidth="1"/>
    <col min="7942" max="7942" width="6.28515625" style="628" customWidth="1"/>
    <col min="7943" max="7943" width="14.7109375" style="628" customWidth="1"/>
    <col min="7944" max="7944" width="7.42578125" style="628" customWidth="1"/>
    <col min="7945" max="7945" width="6.140625" style="628" customWidth="1"/>
    <col min="7946" max="7946" width="6.42578125" style="628" customWidth="1"/>
    <col min="7947" max="7947" width="6.140625" style="628" customWidth="1"/>
    <col min="7948" max="7948" width="6.42578125" style="628" customWidth="1"/>
    <col min="7949" max="7949" width="6.28515625" style="628" customWidth="1"/>
    <col min="7950" max="7950" width="17.28515625" style="628" customWidth="1"/>
    <col min="7951" max="7951" width="10.42578125" style="628" customWidth="1"/>
    <col min="7952" max="7952" width="12" style="628" customWidth="1"/>
    <col min="7953" max="7953" width="88.7109375" style="628" customWidth="1"/>
    <col min="7954" max="8192" width="11.42578125" style="628" customWidth="1"/>
    <col min="8193" max="8193" width="6" style="628" customWidth="1"/>
    <col min="8194" max="8194" width="13.42578125" style="628" customWidth="1"/>
    <col min="8195" max="8195" width="19" style="628" customWidth="1"/>
    <col min="8196" max="8196" width="8.7109375" style="628" customWidth="1"/>
    <col min="8197" max="8197" width="0" style="628" hidden="1" customWidth="1"/>
    <col min="8198" max="8198" width="6.28515625" style="628" customWidth="1"/>
    <col min="8199" max="8199" width="14.7109375" style="628" customWidth="1"/>
    <col min="8200" max="8200" width="7.42578125" style="628" customWidth="1"/>
    <col min="8201" max="8201" width="6.140625" style="628" customWidth="1"/>
    <col min="8202" max="8202" width="6.42578125" style="628" customWidth="1"/>
    <col min="8203" max="8203" width="6.140625" style="628" customWidth="1"/>
    <col min="8204" max="8204" width="6.42578125" style="628" customWidth="1"/>
    <col min="8205" max="8205" width="6.28515625" style="628" customWidth="1"/>
    <col min="8206" max="8206" width="17.28515625" style="628" customWidth="1"/>
    <col min="8207" max="8207" width="10.42578125" style="628" customWidth="1"/>
    <col min="8208" max="8208" width="12" style="628" customWidth="1"/>
    <col min="8209" max="8209" width="88.7109375" style="628" customWidth="1"/>
    <col min="8210" max="8448" width="11.42578125" style="628" customWidth="1"/>
    <col min="8449" max="8449" width="6" style="628" customWidth="1"/>
    <col min="8450" max="8450" width="13.42578125" style="628" customWidth="1"/>
    <col min="8451" max="8451" width="19" style="628" customWidth="1"/>
    <col min="8452" max="8452" width="8.7109375" style="628" customWidth="1"/>
    <col min="8453" max="8453" width="0" style="628" hidden="1" customWidth="1"/>
    <col min="8454" max="8454" width="6.28515625" style="628" customWidth="1"/>
    <col min="8455" max="8455" width="14.7109375" style="628" customWidth="1"/>
    <col min="8456" max="8456" width="7.42578125" style="628" customWidth="1"/>
    <col min="8457" max="8457" width="6.140625" style="628" customWidth="1"/>
    <col min="8458" max="8458" width="6.42578125" style="628" customWidth="1"/>
    <col min="8459" max="8459" width="6.140625" style="628" customWidth="1"/>
    <col min="8460" max="8460" width="6.42578125" style="628" customWidth="1"/>
    <col min="8461" max="8461" width="6.28515625" style="628" customWidth="1"/>
    <col min="8462" max="8462" width="17.28515625" style="628" customWidth="1"/>
    <col min="8463" max="8463" width="10.42578125" style="628" customWidth="1"/>
    <col min="8464" max="8464" width="12" style="628" customWidth="1"/>
    <col min="8465" max="8465" width="88.7109375" style="628" customWidth="1"/>
    <col min="8466" max="8704" width="11.42578125" style="628" customWidth="1"/>
    <col min="8705" max="8705" width="6" style="628" customWidth="1"/>
    <col min="8706" max="8706" width="13.42578125" style="628" customWidth="1"/>
    <col min="8707" max="8707" width="19" style="628" customWidth="1"/>
    <col min="8708" max="8708" width="8.7109375" style="628" customWidth="1"/>
    <col min="8709" max="8709" width="0" style="628" hidden="1" customWidth="1"/>
    <col min="8710" max="8710" width="6.28515625" style="628" customWidth="1"/>
    <col min="8711" max="8711" width="14.7109375" style="628" customWidth="1"/>
    <col min="8712" max="8712" width="7.42578125" style="628" customWidth="1"/>
    <col min="8713" max="8713" width="6.140625" style="628" customWidth="1"/>
    <col min="8714" max="8714" width="6.42578125" style="628" customWidth="1"/>
    <col min="8715" max="8715" width="6.140625" style="628" customWidth="1"/>
    <col min="8716" max="8716" width="6.42578125" style="628" customWidth="1"/>
    <col min="8717" max="8717" width="6.28515625" style="628" customWidth="1"/>
    <col min="8718" max="8718" width="17.28515625" style="628" customWidth="1"/>
    <col min="8719" max="8719" width="10.42578125" style="628" customWidth="1"/>
    <col min="8720" max="8720" width="12" style="628" customWidth="1"/>
    <col min="8721" max="8721" width="88.7109375" style="628" customWidth="1"/>
    <col min="8722" max="8960" width="11.42578125" style="628" customWidth="1"/>
    <col min="8961" max="8961" width="6" style="628" customWidth="1"/>
    <col min="8962" max="8962" width="13.42578125" style="628" customWidth="1"/>
    <col min="8963" max="8963" width="19" style="628" customWidth="1"/>
    <col min="8964" max="8964" width="8.7109375" style="628" customWidth="1"/>
    <col min="8965" max="8965" width="0" style="628" hidden="1" customWidth="1"/>
    <col min="8966" max="8966" width="6.28515625" style="628" customWidth="1"/>
    <col min="8967" max="8967" width="14.7109375" style="628" customWidth="1"/>
    <col min="8968" max="8968" width="7.42578125" style="628" customWidth="1"/>
    <col min="8969" max="8969" width="6.140625" style="628" customWidth="1"/>
    <col min="8970" max="8970" width="6.42578125" style="628" customWidth="1"/>
    <col min="8971" max="8971" width="6.140625" style="628" customWidth="1"/>
    <col min="8972" max="8972" width="6.42578125" style="628" customWidth="1"/>
    <col min="8973" max="8973" width="6.28515625" style="628" customWidth="1"/>
    <col min="8974" max="8974" width="17.28515625" style="628" customWidth="1"/>
    <col min="8975" max="8975" width="10.42578125" style="628" customWidth="1"/>
    <col min="8976" max="8976" width="12" style="628" customWidth="1"/>
    <col min="8977" max="8977" width="88.7109375" style="628" customWidth="1"/>
    <col min="8978" max="9216" width="11.42578125" style="628" customWidth="1"/>
    <col min="9217" max="9217" width="6" style="628" customWidth="1"/>
    <col min="9218" max="9218" width="13.42578125" style="628" customWidth="1"/>
    <col min="9219" max="9219" width="19" style="628" customWidth="1"/>
    <col min="9220" max="9220" width="8.7109375" style="628" customWidth="1"/>
    <col min="9221" max="9221" width="0" style="628" hidden="1" customWidth="1"/>
    <col min="9222" max="9222" width="6.28515625" style="628" customWidth="1"/>
    <col min="9223" max="9223" width="14.7109375" style="628" customWidth="1"/>
    <col min="9224" max="9224" width="7.42578125" style="628" customWidth="1"/>
    <col min="9225" max="9225" width="6.140625" style="628" customWidth="1"/>
    <col min="9226" max="9226" width="6.42578125" style="628" customWidth="1"/>
    <col min="9227" max="9227" width="6.140625" style="628" customWidth="1"/>
    <col min="9228" max="9228" width="6.42578125" style="628" customWidth="1"/>
    <col min="9229" max="9229" width="6.28515625" style="628" customWidth="1"/>
    <col min="9230" max="9230" width="17.28515625" style="628" customWidth="1"/>
    <col min="9231" max="9231" width="10.42578125" style="628" customWidth="1"/>
    <col min="9232" max="9232" width="12" style="628" customWidth="1"/>
    <col min="9233" max="9233" width="88.7109375" style="628" customWidth="1"/>
    <col min="9234" max="9472" width="11.42578125" style="628" customWidth="1"/>
    <col min="9473" max="9473" width="6" style="628" customWidth="1"/>
    <col min="9474" max="9474" width="13.42578125" style="628" customWidth="1"/>
    <col min="9475" max="9475" width="19" style="628" customWidth="1"/>
    <col min="9476" max="9476" width="8.7109375" style="628" customWidth="1"/>
    <col min="9477" max="9477" width="0" style="628" hidden="1" customWidth="1"/>
    <col min="9478" max="9478" width="6.28515625" style="628" customWidth="1"/>
    <col min="9479" max="9479" width="14.7109375" style="628" customWidth="1"/>
    <col min="9480" max="9480" width="7.42578125" style="628" customWidth="1"/>
    <col min="9481" max="9481" width="6.140625" style="628" customWidth="1"/>
    <col min="9482" max="9482" width="6.42578125" style="628" customWidth="1"/>
    <col min="9483" max="9483" width="6.140625" style="628" customWidth="1"/>
    <col min="9484" max="9484" width="6.42578125" style="628" customWidth="1"/>
    <col min="9485" max="9485" width="6.28515625" style="628" customWidth="1"/>
    <col min="9486" max="9486" width="17.28515625" style="628" customWidth="1"/>
    <col min="9487" max="9487" width="10.42578125" style="628" customWidth="1"/>
    <col min="9488" max="9488" width="12" style="628" customWidth="1"/>
    <col min="9489" max="9489" width="88.7109375" style="628" customWidth="1"/>
    <col min="9490" max="9728" width="11.42578125" style="628" customWidth="1"/>
    <col min="9729" max="9729" width="6" style="628" customWidth="1"/>
    <col min="9730" max="9730" width="13.42578125" style="628" customWidth="1"/>
    <col min="9731" max="9731" width="19" style="628" customWidth="1"/>
    <col min="9732" max="9732" width="8.7109375" style="628" customWidth="1"/>
    <col min="9733" max="9733" width="0" style="628" hidden="1" customWidth="1"/>
    <col min="9734" max="9734" width="6.28515625" style="628" customWidth="1"/>
    <col min="9735" max="9735" width="14.7109375" style="628" customWidth="1"/>
    <col min="9736" max="9736" width="7.42578125" style="628" customWidth="1"/>
    <col min="9737" max="9737" width="6.140625" style="628" customWidth="1"/>
    <col min="9738" max="9738" width="6.42578125" style="628" customWidth="1"/>
    <col min="9739" max="9739" width="6.140625" style="628" customWidth="1"/>
    <col min="9740" max="9740" width="6.42578125" style="628" customWidth="1"/>
    <col min="9741" max="9741" width="6.28515625" style="628" customWidth="1"/>
    <col min="9742" max="9742" width="17.28515625" style="628" customWidth="1"/>
    <col min="9743" max="9743" width="10.42578125" style="628" customWidth="1"/>
    <col min="9744" max="9744" width="12" style="628" customWidth="1"/>
    <col min="9745" max="9745" width="88.7109375" style="628" customWidth="1"/>
    <col min="9746" max="9984" width="11.42578125" style="628" customWidth="1"/>
    <col min="9985" max="9985" width="6" style="628" customWidth="1"/>
    <col min="9986" max="9986" width="13.42578125" style="628" customWidth="1"/>
    <col min="9987" max="9987" width="19" style="628" customWidth="1"/>
    <col min="9988" max="9988" width="8.7109375" style="628" customWidth="1"/>
    <col min="9989" max="9989" width="0" style="628" hidden="1" customWidth="1"/>
    <col min="9990" max="9990" width="6.28515625" style="628" customWidth="1"/>
    <col min="9991" max="9991" width="14.7109375" style="628" customWidth="1"/>
    <col min="9992" max="9992" width="7.42578125" style="628" customWidth="1"/>
    <col min="9993" max="9993" width="6.140625" style="628" customWidth="1"/>
    <col min="9994" max="9994" width="6.42578125" style="628" customWidth="1"/>
    <col min="9995" max="9995" width="6.140625" style="628" customWidth="1"/>
    <col min="9996" max="9996" width="6.42578125" style="628" customWidth="1"/>
    <col min="9997" max="9997" width="6.28515625" style="628" customWidth="1"/>
    <col min="9998" max="9998" width="17.28515625" style="628" customWidth="1"/>
    <col min="9999" max="9999" width="10.42578125" style="628" customWidth="1"/>
    <col min="10000" max="10000" width="12" style="628" customWidth="1"/>
    <col min="10001" max="10001" width="88.7109375" style="628" customWidth="1"/>
    <col min="10002" max="10240" width="11.42578125" style="628" customWidth="1"/>
    <col min="10241" max="10241" width="6" style="628" customWidth="1"/>
    <col min="10242" max="10242" width="13.42578125" style="628" customWidth="1"/>
    <col min="10243" max="10243" width="19" style="628" customWidth="1"/>
    <col min="10244" max="10244" width="8.7109375" style="628" customWidth="1"/>
    <col min="10245" max="10245" width="0" style="628" hidden="1" customWidth="1"/>
    <col min="10246" max="10246" width="6.28515625" style="628" customWidth="1"/>
    <col min="10247" max="10247" width="14.7109375" style="628" customWidth="1"/>
    <col min="10248" max="10248" width="7.42578125" style="628" customWidth="1"/>
    <col min="10249" max="10249" width="6.140625" style="628" customWidth="1"/>
    <col min="10250" max="10250" width="6.42578125" style="628" customWidth="1"/>
    <col min="10251" max="10251" width="6.140625" style="628" customWidth="1"/>
    <col min="10252" max="10252" width="6.42578125" style="628" customWidth="1"/>
    <col min="10253" max="10253" width="6.28515625" style="628" customWidth="1"/>
    <col min="10254" max="10254" width="17.28515625" style="628" customWidth="1"/>
    <col min="10255" max="10255" width="10.42578125" style="628" customWidth="1"/>
    <col min="10256" max="10256" width="12" style="628" customWidth="1"/>
    <col min="10257" max="10257" width="88.7109375" style="628" customWidth="1"/>
    <col min="10258" max="10496" width="11.42578125" style="628" customWidth="1"/>
    <col min="10497" max="10497" width="6" style="628" customWidth="1"/>
    <col min="10498" max="10498" width="13.42578125" style="628" customWidth="1"/>
    <col min="10499" max="10499" width="19" style="628" customWidth="1"/>
    <col min="10500" max="10500" width="8.7109375" style="628" customWidth="1"/>
    <col min="10501" max="10501" width="0" style="628" hidden="1" customWidth="1"/>
    <col min="10502" max="10502" width="6.28515625" style="628" customWidth="1"/>
    <col min="10503" max="10503" width="14.7109375" style="628" customWidth="1"/>
    <col min="10504" max="10504" width="7.42578125" style="628" customWidth="1"/>
    <col min="10505" max="10505" width="6.140625" style="628" customWidth="1"/>
    <col min="10506" max="10506" width="6.42578125" style="628" customWidth="1"/>
    <col min="10507" max="10507" width="6.140625" style="628" customWidth="1"/>
    <col min="10508" max="10508" width="6.42578125" style="628" customWidth="1"/>
    <col min="10509" max="10509" width="6.28515625" style="628" customWidth="1"/>
    <col min="10510" max="10510" width="17.28515625" style="628" customWidth="1"/>
    <col min="10511" max="10511" width="10.42578125" style="628" customWidth="1"/>
    <col min="10512" max="10512" width="12" style="628" customWidth="1"/>
    <col min="10513" max="10513" width="88.7109375" style="628" customWidth="1"/>
    <col min="10514" max="10752" width="11.42578125" style="628" customWidth="1"/>
    <col min="10753" max="10753" width="6" style="628" customWidth="1"/>
    <col min="10754" max="10754" width="13.42578125" style="628" customWidth="1"/>
    <col min="10755" max="10755" width="19" style="628" customWidth="1"/>
    <col min="10756" max="10756" width="8.7109375" style="628" customWidth="1"/>
    <col min="10757" max="10757" width="0" style="628" hidden="1" customWidth="1"/>
    <col min="10758" max="10758" width="6.28515625" style="628" customWidth="1"/>
    <col min="10759" max="10759" width="14.7109375" style="628" customWidth="1"/>
    <col min="10760" max="10760" width="7.42578125" style="628" customWidth="1"/>
    <col min="10761" max="10761" width="6.140625" style="628" customWidth="1"/>
    <col min="10762" max="10762" width="6.42578125" style="628" customWidth="1"/>
    <col min="10763" max="10763" width="6.140625" style="628" customWidth="1"/>
    <col min="10764" max="10764" width="6.42578125" style="628" customWidth="1"/>
    <col min="10765" max="10765" width="6.28515625" style="628" customWidth="1"/>
    <col min="10766" max="10766" width="17.28515625" style="628" customWidth="1"/>
    <col min="10767" max="10767" width="10.42578125" style="628" customWidth="1"/>
    <col min="10768" max="10768" width="12" style="628" customWidth="1"/>
    <col min="10769" max="10769" width="88.7109375" style="628" customWidth="1"/>
    <col min="10770" max="11008" width="11.42578125" style="628" customWidth="1"/>
    <col min="11009" max="11009" width="6" style="628" customWidth="1"/>
    <col min="11010" max="11010" width="13.42578125" style="628" customWidth="1"/>
    <col min="11011" max="11011" width="19" style="628" customWidth="1"/>
    <col min="11012" max="11012" width="8.7109375" style="628" customWidth="1"/>
    <col min="11013" max="11013" width="0" style="628" hidden="1" customWidth="1"/>
    <col min="11014" max="11014" width="6.28515625" style="628" customWidth="1"/>
    <col min="11015" max="11015" width="14.7109375" style="628" customWidth="1"/>
    <col min="11016" max="11016" width="7.42578125" style="628" customWidth="1"/>
    <col min="11017" max="11017" width="6.140625" style="628" customWidth="1"/>
    <col min="11018" max="11018" width="6.42578125" style="628" customWidth="1"/>
    <col min="11019" max="11019" width="6.140625" style="628" customWidth="1"/>
    <col min="11020" max="11020" width="6.42578125" style="628" customWidth="1"/>
    <col min="11021" max="11021" width="6.28515625" style="628" customWidth="1"/>
    <col min="11022" max="11022" width="17.28515625" style="628" customWidth="1"/>
    <col min="11023" max="11023" width="10.42578125" style="628" customWidth="1"/>
    <col min="11024" max="11024" width="12" style="628" customWidth="1"/>
    <col min="11025" max="11025" width="88.7109375" style="628" customWidth="1"/>
    <col min="11026" max="11264" width="11.42578125" style="628" customWidth="1"/>
    <col min="11265" max="11265" width="6" style="628" customWidth="1"/>
    <col min="11266" max="11266" width="13.42578125" style="628" customWidth="1"/>
    <col min="11267" max="11267" width="19" style="628" customWidth="1"/>
    <col min="11268" max="11268" width="8.7109375" style="628" customWidth="1"/>
    <col min="11269" max="11269" width="0" style="628" hidden="1" customWidth="1"/>
    <col min="11270" max="11270" width="6.28515625" style="628" customWidth="1"/>
    <col min="11271" max="11271" width="14.7109375" style="628" customWidth="1"/>
    <col min="11272" max="11272" width="7.42578125" style="628" customWidth="1"/>
    <col min="11273" max="11273" width="6.140625" style="628" customWidth="1"/>
    <col min="11274" max="11274" width="6.42578125" style="628" customWidth="1"/>
    <col min="11275" max="11275" width="6.140625" style="628" customWidth="1"/>
    <col min="11276" max="11276" width="6.42578125" style="628" customWidth="1"/>
    <col min="11277" max="11277" width="6.28515625" style="628" customWidth="1"/>
    <col min="11278" max="11278" width="17.28515625" style="628" customWidth="1"/>
    <col min="11279" max="11279" width="10.42578125" style="628" customWidth="1"/>
    <col min="11280" max="11280" width="12" style="628" customWidth="1"/>
    <col min="11281" max="11281" width="88.7109375" style="628" customWidth="1"/>
    <col min="11282" max="11520" width="11.42578125" style="628" customWidth="1"/>
    <col min="11521" max="11521" width="6" style="628" customWidth="1"/>
    <col min="11522" max="11522" width="13.42578125" style="628" customWidth="1"/>
    <col min="11523" max="11523" width="19" style="628" customWidth="1"/>
    <col min="11524" max="11524" width="8.7109375" style="628" customWidth="1"/>
    <col min="11525" max="11525" width="0" style="628" hidden="1" customWidth="1"/>
    <col min="11526" max="11526" width="6.28515625" style="628" customWidth="1"/>
    <col min="11527" max="11527" width="14.7109375" style="628" customWidth="1"/>
    <col min="11528" max="11528" width="7.42578125" style="628" customWidth="1"/>
    <col min="11529" max="11529" width="6.140625" style="628" customWidth="1"/>
    <col min="11530" max="11530" width="6.42578125" style="628" customWidth="1"/>
    <col min="11531" max="11531" width="6.140625" style="628" customWidth="1"/>
    <col min="11532" max="11532" width="6.42578125" style="628" customWidth="1"/>
    <col min="11533" max="11533" width="6.28515625" style="628" customWidth="1"/>
    <col min="11534" max="11534" width="17.28515625" style="628" customWidth="1"/>
    <col min="11535" max="11535" width="10.42578125" style="628" customWidth="1"/>
    <col min="11536" max="11536" width="12" style="628" customWidth="1"/>
    <col min="11537" max="11537" width="88.7109375" style="628" customWidth="1"/>
    <col min="11538" max="11776" width="11.42578125" style="628" customWidth="1"/>
    <col min="11777" max="11777" width="6" style="628" customWidth="1"/>
    <col min="11778" max="11778" width="13.42578125" style="628" customWidth="1"/>
    <col min="11779" max="11779" width="19" style="628" customWidth="1"/>
    <col min="11780" max="11780" width="8.7109375" style="628" customWidth="1"/>
    <col min="11781" max="11781" width="0" style="628" hidden="1" customWidth="1"/>
    <col min="11782" max="11782" width="6.28515625" style="628" customWidth="1"/>
    <col min="11783" max="11783" width="14.7109375" style="628" customWidth="1"/>
    <col min="11784" max="11784" width="7.42578125" style="628" customWidth="1"/>
    <col min="11785" max="11785" width="6.140625" style="628" customWidth="1"/>
    <col min="11786" max="11786" width="6.42578125" style="628" customWidth="1"/>
    <col min="11787" max="11787" width="6.140625" style="628" customWidth="1"/>
    <col min="11788" max="11788" width="6.42578125" style="628" customWidth="1"/>
    <col min="11789" max="11789" width="6.28515625" style="628" customWidth="1"/>
    <col min="11790" max="11790" width="17.28515625" style="628" customWidth="1"/>
    <col min="11791" max="11791" width="10.42578125" style="628" customWidth="1"/>
    <col min="11792" max="11792" width="12" style="628" customWidth="1"/>
    <col min="11793" max="11793" width="88.7109375" style="628" customWidth="1"/>
    <col min="11794" max="12032" width="11.42578125" style="628" customWidth="1"/>
    <col min="12033" max="12033" width="6" style="628" customWidth="1"/>
    <col min="12034" max="12034" width="13.42578125" style="628" customWidth="1"/>
    <col min="12035" max="12035" width="19" style="628" customWidth="1"/>
    <col min="12036" max="12036" width="8.7109375" style="628" customWidth="1"/>
    <col min="12037" max="12037" width="0" style="628" hidden="1" customWidth="1"/>
    <col min="12038" max="12038" width="6.28515625" style="628" customWidth="1"/>
    <col min="12039" max="12039" width="14.7109375" style="628" customWidth="1"/>
    <col min="12040" max="12040" width="7.42578125" style="628" customWidth="1"/>
    <col min="12041" max="12041" width="6.140625" style="628" customWidth="1"/>
    <col min="12042" max="12042" width="6.42578125" style="628" customWidth="1"/>
    <col min="12043" max="12043" width="6.140625" style="628" customWidth="1"/>
    <col min="12044" max="12044" width="6.42578125" style="628" customWidth="1"/>
    <col min="12045" max="12045" width="6.28515625" style="628" customWidth="1"/>
    <col min="12046" max="12046" width="17.28515625" style="628" customWidth="1"/>
    <col min="12047" max="12047" width="10.42578125" style="628" customWidth="1"/>
    <col min="12048" max="12048" width="12" style="628" customWidth="1"/>
    <col min="12049" max="12049" width="88.7109375" style="628" customWidth="1"/>
    <col min="12050" max="12288" width="11.42578125" style="628" customWidth="1"/>
    <col min="12289" max="12289" width="6" style="628" customWidth="1"/>
    <col min="12290" max="12290" width="13.42578125" style="628" customWidth="1"/>
    <col min="12291" max="12291" width="19" style="628" customWidth="1"/>
    <col min="12292" max="12292" width="8.7109375" style="628" customWidth="1"/>
    <col min="12293" max="12293" width="0" style="628" hidden="1" customWidth="1"/>
    <col min="12294" max="12294" width="6.28515625" style="628" customWidth="1"/>
    <col min="12295" max="12295" width="14.7109375" style="628" customWidth="1"/>
    <col min="12296" max="12296" width="7.42578125" style="628" customWidth="1"/>
    <col min="12297" max="12297" width="6.140625" style="628" customWidth="1"/>
    <col min="12298" max="12298" width="6.42578125" style="628" customWidth="1"/>
    <col min="12299" max="12299" width="6.140625" style="628" customWidth="1"/>
    <col min="12300" max="12300" width="6.42578125" style="628" customWidth="1"/>
    <col min="12301" max="12301" width="6.28515625" style="628" customWidth="1"/>
    <col min="12302" max="12302" width="17.28515625" style="628" customWidth="1"/>
    <col min="12303" max="12303" width="10.42578125" style="628" customWidth="1"/>
    <col min="12304" max="12304" width="12" style="628" customWidth="1"/>
    <col min="12305" max="12305" width="88.7109375" style="628" customWidth="1"/>
    <col min="12306" max="12544" width="11.42578125" style="628" customWidth="1"/>
    <col min="12545" max="12545" width="6" style="628" customWidth="1"/>
    <col min="12546" max="12546" width="13.42578125" style="628" customWidth="1"/>
    <col min="12547" max="12547" width="19" style="628" customWidth="1"/>
    <col min="12548" max="12548" width="8.7109375" style="628" customWidth="1"/>
    <col min="12549" max="12549" width="0" style="628" hidden="1" customWidth="1"/>
    <col min="12550" max="12550" width="6.28515625" style="628" customWidth="1"/>
    <col min="12551" max="12551" width="14.7109375" style="628" customWidth="1"/>
    <col min="12552" max="12552" width="7.42578125" style="628" customWidth="1"/>
    <col min="12553" max="12553" width="6.140625" style="628" customWidth="1"/>
    <col min="12554" max="12554" width="6.42578125" style="628" customWidth="1"/>
    <col min="12555" max="12555" width="6.140625" style="628" customWidth="1"/>
    <col min="12556" max="12556" width="6.42578125" style="628" customWidth="1"/>
    <col min="12557" max="12557" width="6.28515625" style="628" customWidth="1"/>
    <col min="12558" max="12558" width="17.28515625" style="628" customWidth="1"/>
    <col min="12559" max="12559" width="10.42578125" style="628" customWidth="1"/>
    <col min="12560" max="12560" width="12" style="628" customWidth="1"/>
    <col min="12561" max="12561" width="88.7109375" style="628" customWidth="1"/>
    <col min="12562" max="12800" width="11.42578125" style="628" customWidth="1"/>
    <col min="12801" max="12801" width="6" style="628" customWidth="1"/>
    <col min="12802" max="12802" width="13.42578125" style="628" customWidth="1"/>
    <col min="12803" max="12803" width="19" style="628" customWidth="1"/>
    <col min="12804" max="12804" width="8.7109375" style="628" customWidth="1"/>
    <col min="12805" max="12805" width="0" style="628" hidden="1" customWidth="1"/>
    <col min="12806" max="12806" width="6.28515625" style="628" customWidth="1"/>
    <col min="12807" max="12807" width="14.7109375" style="628" customWidth="1"/>
    <col min="12808" max="12808" width="7.42578125" style="628" customWidth="1"/>
    <col min="12809" max="12809" width="6.140625" style="628" customWidth="1"/>
    <col min="12810" max="12810" width="6.42578125" style="628" customWidth="1"/>
    <col min="12811" max="12811" width="6.140625" style="628" customWidth="1"/>
    <col min="12812" max="12812" width="6.42578125" style="628" customWidth="1"/>
    <col min="12813" max="12813" width="6.28515625" style="628" customWidth="1"/>
    <col min="12814" max="12814" width="17.28515625" style="628" customWidth="1"/>
    <col min="12815" max="12815" width="10.42578125" style="628" customWidth="1"/>
    <col min="12816" max="12816" width="12" style="628" customWidth="1"/>
    <col min="12817" max="12817" width="88.7109375" style="628" customWidth="1"/>
    <col min="12818" max="13056" width="11.42578125" style="628" customWidth="1"/>
    <col min="13057" max="13057" width="6" style="628" customWidth="1"/>
    <col min="13058" max="13058" width="13.42578125" style="628" customWidth="1"/>
    <col min="13059" max="13059" width="19" style="628" customWidth="1"/>
    <col min="13060" max="13060" width="8.7109375" style="628" customWidth="1"/>
    <col min="13061" max="13061" width="0" style="628" hidden="1" customWidth="1"/>
    <col min="13062" max="13062" width="6.28515625" style="628" customWidth="1"/>
    <col min="13063" max="13063" width="14.7109375" style="628" customWidth="1"/>
    <col min="13064" max="13064" width="7.42578125" style="628" customWidth="1"/>
    <col min="13065" max="13065" width="6.140625" style="628" customWidth="1"/>
    <col min="13066" max="13066" width="6.42578125" style="628" customWidth="1"/>
    <col min="13067" max="13067" width="6.140625" style="628" customWidth="1"/>
    <col min="13068" max="13068" width="6.42578125" style="628" customWidth="1"/>
    <col min="13069" max="13069" width="6.28515625" style="628" customWidth="1"/>
    <col min="13070" max="13070" width="17.28515625" style="628" customWidth="1"/>
    <col min="13071" max="13071" width="10.42578125" style="628" customWidth="1"/>
    <col min="13072" max="13072" width="12" style="628" customWidth="1"/>
    <col min="13073" max="13073" width="88.7109375" style="628" customWidth="1"/>
    <col min="13074" max="13312" width="11.42578125" style="628" customWidth="1"/>
    <col min="13313" max="13313" width="6" style="628" customWidth="1"/>
    <col min="13314" max="13314" width="13.42578125" style="628" customWidth="1"/>
    <col min="13315" max="13315" width="19" style="628" customWidth="1"/>
    <col min="13316" max="13316" width="8.7109375" style="628" customWidth="1"/>
    <col min="13317" max="13317" width="0" style="628" hidden="1" customWidth="1"/>
    <col min="13318" max="13318" width="6.28515625" style="628" customWidth="1"/>
    <col min="13319" max="13319" width="14.7109375" style="628" customWidth="1"/>
    <col min="13320" max="13320" width="7.42578125" style="628" customWidth="1"/>
    <col min="13321" max="13321" width="6.140625" style="628" customWidth="1"/>
    <col min="13322" max="13322" width="6.42578125" style="628" customWidth="1"/>
    <col min="13323" max="13323" width="6.140625" style="628" customWidth="1"/>
    <col min="13324" max="13324" width="6.42578125" style="628" customWidth="1"/>
    <col min="13325" max="13325" width="6.28515625" style="628" customWidth="1"/>
    <col min="13326" max="13326" width="17.28515625" style="628" customWidth="1"/>
    <col min="13327" max="13327" width="10.42578125" style="628" customWidth="1"/>
    <col min="13328" max="13328" width="12" style="628" customWidth="1"/>
    <col min="13329" max="13329" width="88.7109375" style="628" customWidth="1"/>
    <col min="13330" max="13568" width="11.42578125" style="628" customWidth="1"/>
    <col min="13569" max="13569" width="6" style="628" customWidth="1"/>
    <col min="13570" max="13570" width="13.42578125" style="628" customWidth="1"/>
    <col min="13571" max="13571" width="19" style="628" customWidth="1"/>
    <col min="13572" max="13572" width="8.7109375" style="628" customWidth="1"/>
    <col min="13573" max="13573" width="0" style="628" hidden="1" customWidth="1"/>
    <col min="13574" max="13574" width="6.28515625" style="628" customWidth="1"/>
    <col min="13575" max="13575" width="14.7109375" style="628" customWidth="1"/>
    <col min="13576" max="13576" width="7.42578125" style="628" customWidth="1"/>
    <col min="13577" max="13577" width="6.140625" style="628" customWidth="1"/>
    <col min="13578" max="13578" width="6.42578125" style="628" customWidth="1"/>
    <col min="13579" max="13579" width="6.140625" style="628" customWidth="1"/>
    <col min="13580" max="13580" width="6.42578125" style="628" customWidth="1"/>
    <col min="13581" max="13581" width="6.28515625" style="628" customWidth="1"/>
    <col min="13582" max="13582" width="17.28515625" style="628" customWidth="1"/>
    <col min="13583" max="13583" width="10.42578125" style="628" customWidth="1"/>
    <col min="13584" max="13584" width="12" style="628" customWidth="1"/>
    <col min="13585" max="13585" width="88.7109375" style="628" customWidth="1"/>
    <col min="13586" max="13824" width="11.42578125" style="628" customWidth="1"/>
    <col min="13825" max="13825" width="6" style="628" customWidth="1"/>
    <col min="13826" max="13826" width="13.42578125" style="628" customWidth="1"/>
    <col min="13827" max="13827" width="19" style="628" customWidth="1"/>
    <col min="13828" max="13828" width="8.7109375" style="628" customWidth="1"/>
    <col min="13829" max="13829" width="0" style="628" hidden="1" customWidth="1"/>
    <col min="13830" max="13830" width="6.28515625" style="628" customWidth="1"/>
    <col min="13831" max="13831" width="14.7109375" style="628" customWidth="1"/>
    <col min="13832" max="13832" width="7.42578125" style="628" customWidth="1"/>
    <col min="13833" max="13833" width="6.140625" style="628" customWidth="1"/>
    <col min="13834" max="13834" width="6.42578125" style="628" customWidth="1"/>
    <col min="13835" max="13835" width="6.140625" style="628" customWidth="1"/>
    <col min="13836" max="13836" width="6.42578125" style="628" customWidth="1"/>
    <col min="13837" max="13837" width="6.28515625" style="628" customWidth="1"/>
    <col min="13838" max="13838" width="17.28515625" style="628" customWidth="1"/>
    <col min="13839" max="13839" width="10.42578125" style="628" customWidth="1"/>
    <col min="13840" max="13840" width="12" style="628" customWidth="1"/>
    <col min="13841" max="13841" width="88.7109375" style="628" customWidth="1"/>
    <col min="13842" max="14080" width="11.42578125" style="628" customWidth="1"/>
    <col min="14081" max="14081" width="6" style="628" customWidth="1"/>
    <col min="14082" max="14082" width="13.42578125" style="628" customWidth="1"/>
    <col min="14083" max="14083" width="19" style="628" customWidth="1"/>
    <col min="14084" max="14084" width="8.7109375" style="628" customWidth="1"/>
    <col min="14085" max="14085" width="0" style="628" hidden="1" customWidth="1"/>
    <col min="14086" max="14086" width="6.28515625" style="628" customWidth="1"/>
    <col min="14087" max="14087" width="14.7109375" style="628" customWidth="1"/>
    <col min="14088" max="14088" width="7.42578125" style="628" customWidth="1"/>
    <col min="14089" max="14089" width="6.140625" style="628" customWidth="1"/>
    <col min="14090" max="14090" width="6.42578125" style="628" customWidth="1"/>
    <col min="14091" max="14091" width="6.140625" style="628" customWidth="1"/>
    <col min="14092" max="14092" width="6.42578125" style="628" customWidth="1"/>
    <col min="14093" max="14093" width="6.28515625" style="628" customWidth="1"/>
    <col min="14094" max="14094" width="17.28515625" style="628" customWidth="1"/>
    <col min="14095" max="14095" width="10.42578125" style="628" customWidth="1"/>
    <col min="14096" max="14096" width="12" style="628" customWidth="1"/>
    <col min="14097" max="14097" width="88.7109375" style="628" customWidth="1"/>
    <col min="14098" max="14336" width="11.42578125" style="628" customWidth="1"/>
    <col min="14337" max="14337" width="6" style="628" customWidth="1"/>
    <col min="14338" max="14338" width="13.42578125" style="628" customWidth="1"/>
    <col min="14339" max="14339" width="19" style="628" customWidth="1"/>
    <col min="14340" max="14340" width="8.7109375" style="628" customWidth="1"/>
    <col min="14341" max="14341" width="0" style="628" hidden="1" customWidth="1"/>
    <col min="14342" max="14342" width="6.28515625" style="628" customWidth="1"/>
    <col min="14343" max="14343" width="14.7109375" style="628" customWidth="1"/>
    <col min="14344" max="14344" width="7.42578125" style="628" customWidth="1"/>
    <col min="14345" max="14345" width="6.140625" style="628" customWidth="1"/>
    <col min="14346" max="14346" width="6.42578125" style="628" customWidth="1"/>
    <col min="14347" max="14347" width="6.140625" style="628" customWidth="1"/>
    <col min="14348" max="14348" width="6.42578125" style="628" customWidth="1"/>
    <col min="14349" max="14349" width="6.28515625" style="628" customWidth="1"/>
    <col min="14350" max="14350" width="17.28515625" style="628" customWidth="1"/>
    <col min="14351" max="14351" width="10.42578125" style="628" customWidth="1"/>
    <col min="14352" max="14352" width="12" style="628" customWidth="1"/>
    <col min="14353" max="14353" width="88.7109375" style="628" customWidth="1"/>
    <col min="14354" max="14592" width="11.42578125" style="628" customWidth="1"/>
    <col min="14593" max="14593" width="6" style="628" customWidth="1"/>
    <col min="14594" max="14594" width="13.42578125" style="628" customWidth="1"/>
    <col min="14595" max="14595" width="19" style="628" customWidth="1"/>
    <col min="14596" max="14596" width="8.7109375" style="628" customWidth="1"/>
    <col min="14597" max="14597" width="0" style="628" hidden="1" customWidth="1"/>
    <col min="14598" max="14598" width="6.28515625" style="628" customWidth="1"/>
    <col min="14599" max="14599" width="14.7109375" style="628" customWidth="1"/>
    <col min="14600" max="14600" width="7.42578125" style="628" customWidth="1"/>
    <col min="14601" max="14601" width="6.140625" style="628" customWidth="1"/>
    <col min="14602" max="14602" width="6.42578125" style="628" customWidth="1"/>
    <col min="14603" max="14603" width="6.140625" style="628" customWidth="1"/>
    <col min="14604" max="14604" width="6.42578125" style="628" customWidth="1"/>
    <col min="14605" max="14605" width="6.28515625" style="628" customWidth="1"/>
    <col min="14606" max="14606" width="17.28515625" style="628" customWidth="1"/>
    <col min="14607" max="14607" width="10.42578125" style="628" customWidth="1"/>
    <col min="14608" max="14608" width="12" style="628" customWidth="1"/>
    <col min="14609" max="14609" width="88.7109375" style="628" customWidth="1"/>
    <col min="14610" max="14848" width="11.42578125" style="628" customWidth="1"/>
    <col min="14849" max="14849" width="6" style="628" customWidth="1"/>
    <col min="14850" max="14850" width="13.42578125" style="628" customWidth="1"/>
    <col min="14851" max="14851" width="19" style="628" customWidth="1"/>
    <col min="14852" max="14852" width="8.7109375" style="628" customWidth="1"/>
    <col min="14853" max="14853" width="0" style="628" hidden="1" customWidth="1"/>
    <col min="14854" max="14854" width="6.28515625" style="628" customWidth="1"/>
    <col min="14855" max="14855" width="14.7109375" style="628" customWidth="1"/>
    <col min="14856" max="14856" width="7.42578125" style="628" customWidth="1"/>
    <col min="14857" max="14857" width="6.140625" style="628" customWidth="1"/>
    <col min="14858" max="14858" width="6.42578125" style="628" customWidth="1"/>
    <col min="14859" max="14859" width="6.140625" style="628" customWidth="1"/>
    <col min="14860" max="14860" width="6.42578125" style="628" customWidth="1"/>
    <col min="14861" max="14861" width="6.28515625" style="628" customWidth="1"/>
    <col min="14862" max="14862" width="17.28515625" style="628" customWidth="1"/>
    <col min="14863" max="14863" width="10.42578125" style="628" customWidth="1"/>
    <col min="14864" max="14864" width="12" style="628" customWidth="1"/>
    <col min="14865" max="14865" width="88.7109375" style="628" customWidth="1"/>
    <col min="14866" max="15104" width="11.42578125" style="628" customWidth="1"/>
    <col min="15105" max="15105" width="6" style="628" customWidth="1"/>
    <col min="15106" max="15106" width="13.42578125" style="628" customWidth="1"/>
    <col min="15107" max="15107" width="19" style="628" customWidth="1"/>
    <col min="15108" max="15108" width="8.7109375" style="628" customWidth="1"/>
    <col min="15109" max="15109" width="0" style="628" hidden="1" customWidth="1"/>
    <col min="15110" max="15110" width="6.28515625" style="628" customWidth="1"/>
    <col min="15111" max="15111" width="14.7109375" style="628" customWidth="1"/>
    <col min="15112" max="15112" width="7.42578125" style="628" customWidth="1"/>
    <col min="15113" max="15113" width="6.140625" style="628" customWidth="1"/>
    <col min="15114" max="15114" width="6.42578125" style="628" customWidth="1"/>
    <col min="15115" max="15115" width="6.140625" style="628" customWidth="1"/>
    <col min="15116" max="15116" width="6.42578125" style="628" customWidth="1"/>
    <col min="15117" max="15117" width="6.28515625" style="628" customWidth="1"/>
    <col min="15118" max="15118" width="17.28515625" style="628" customWidth="1"/>
    <col min="15119" max="15119" width="10.42578125" style="628" customWidth="1"/>
    <col min="15120" max="15120" width="12" style="628" customWidth="1"/>
    <col min="15121" max="15121" width="88.7109375" style="628" customWidth="1"/>
    <col min="15122" max="15360" width="11.42578125" style="628" customWidth="1"/>
    <col min="15361" max="15361" width="6" style="628" customWidth="1"/>
    <col min="15362" max="15362" width="13.42578125" style="628" customWidth="1"/>
    <col min="15363" max="15363" width="19" style="628" customWidth="1"/>
    <col min="15364" max="15364" width="8.7109375" style="628" customWidth="1"/>
    <col min="15365" max="15365" width="0" style="628" hidden="1" customWidth="1"/>
    <col min="15366" max="15366" width="6.28515625" style="628" customWidth="1"/>
    <col min="15367" max="15367" width="14.7109375" style="628" customWidth="1"/>
    <col min="15368" max="15368" width="7.42578125" style="628" customWidth="1"/>
    <col min="15369" max="15369" width="6.140625" style="628" customWidth="1"/>
    <col min="15370" max="15370" width="6.42578125" style="628" customWidth="1"/>
    <col min="15371" max="15371" width="6.140625" style="628" customWidth="1"/>
    <col min="15372" max="15372" width="6.42578125" style="628" customWidth="1"/>
    <col min="15373" max="15373" width="6.28515625" style="628" customWidth="1"/>
    <col min="15374" max="15374" width="17.28515625" style="628" customWidth="1"/>
    <col min="15375" max="15375" width="10.42578125" style="628" customWidth="1"/>
    <col min="15376" max="15376" width="12" style="628" customWidth="1"/>
    <col min="15377" max="15377" width="88.7109375" style="628" customWidth="1"/>
    <col min="15378" max="15616" width="11.42578125" style="628" customWidth="1"/>
    <col min="15617" max="15617" width="6" style="628" customWidth="1"/>
    <col min="15618" max="15618" width="13.42578125" style="628" customWidth="1"/>
    <col min="15619" max="15619" width="19" style="628" customWidth="1"/>
    <col min="15620" max="15620" width="8.7109375" style="628" customWidth="1"/>
    <col min="15621" max="15621" width="0" style="628" hidden="1" customWidth="1"/>
    <col min="15622" max="15622" width="6.28515625" style="628" customWidth="1"/>
    <col min="15623" max="15623" width="14.7109375" style="628" customWidth="1"/>
    <col min="15624" max="15624" width="7.42578125" style="628" customWidth="1"/>
    <col min="15625" max="15625" width="6.140625" style="628" customWidth="1"/>
    <col min="15626" max="15626" width="6.42578125" style="628" customWidth="1"/>
    <col min="15627" max="15627" width="6.140625" style="628" customWidth="1"/>
    <col min="15628" max="15628" width="6.42578125" style="628" customWidth="1"/>
    <col min="15629" max="15629" width="6.28515625" style="628" customWidth="1"/>
    <col min="15630" max="15630" width="17.28515625" style="628" customWidth="1"/>
    <col min="15631" max="15631" width="10.42578125" style="628" customWidth="1"/>
    <col min="15632" max="15632" width="12" style="628" customWidth="1"/>
    <col min="15633" max="15633" width="88.7109375" style="628" customWidth="1"/>
    <col min="15634" max="15872" width="11.42578125" style="628" customWidth="1"/>
    <col min="15873" max="15873" width="6" style="628" customWidth="1"/>
    <col min="15874" max="15874" width="13.42578125" style="628" customWidth="1"/>
    <col min="15875" max="15875" width="19" style="628" customWidth="1"/>
    <col min="15876" max="15876" width="8.7109375" style="628" customWidth="1"/>
    <col min="15877" max="15877" width="0" style="628" hidden="1" customWidth="1"/>
    <col min="15878" max="15878" width="6.28515625" style="628" customWidth="1"/>
    <col min="15879" max="15879" width="14.7109375" style="628" customWidth="1"/>
    <col min="15880" max="15880" width="7.42578125" style="628" customWidth="1"/>
    <col min="15881" max="15881" width="6.140625" style="628" customWidth="1"/>
    <col min="15882" max="15882" width="6.42578125" style="628" customWidth="1"/>
    <col min="15883" max="15883" width="6.140625" style="628" customWidth="1"/>
    <col min="15884" max="15884" width="6.42578125" style="628" customWidth="1"/>
    <col min="15885" max="15885" width="6.28515625" style="628" customWidth="1"/>
    <col min="15886" max="15886" width="17.28515625" style="628" customWidth="1"/>
    <col min="15887" max="15887" width="10.42578125" style="628" customWidth="1"/>
    <col min="15888" max="15888" width="12" style="628" customWidth="1"/>
    <col min="15889" max="15889" width="88.7109375" style="628" customWidth="1"/>
    <col min="15890" max="16128" width="11.42578125" style="628" customWidth="1"/>
    <col min="16129" max="16129" width="6" style="628" customWidth="1"/>
    <col min="16130" max="16130" width="13.42578125" style="628" customWidth="1"/>
    <col min="16131" max="16131" width="19" style="628" customWidth="1"/>
    <col min="16132" max="16132" width="8.7109375" style="628" customWidth="1"/>
    <col min="16133" max="16133" width="0" style="628" hidden="1" customWidth="1"/>
    <col min="16134" max="16134" width="6.28515625" style="628" customWidth="1"/>
    <col min="16135" max="16135" width="14.7109375" style="628" customWidth="1"/>
    <col min="16136" max="16136" width="7.42578125" style="628" customWidth="1"/>
    <col min="16137" max="16137" width="6.140625" style="628" customWidth="1"/>
    <col min="16138" max="16138" width="6.42578125" style="628" customWidth="1"/>
    <col min="16139" max="16139" width="6.140625" style="628" customWidth="1"/>
    <col min="16140" max="16140" width="6.42578125" style="628" customWidth="1"/>
    <col min="16141" max="16141" width="6.28515625" style="628" customWidth="1"/>
    <col min="16142" max="16142" width="17.28515625" style="628" customWidth="1"/>
    <col min="16143" max="16143" width="10.42578125" style="628" customWidth="1"/>
    <col min="16144" max="16144" width="12" style="628" customWidth="1"/>
    <col min="16145" max="16145" width="88.7109375" style="628" customWidth="1"/>
    <col min="16146" max="16384" width="11.42578125" style="628" customWidth="1"/>
  </cols>
  <sheetData>
    <row r="1" spans="1:17" s="628" customFormat="1" x14ac:dyDescent="0.2">
      <c r="A1" s="627"/>
      <c r="E1" s="627"/>
      <c r="F1" s="627"/>
      <c r="G1" s="627"/>
      <c r="H1" s="629"/>
      <c r="K1" s="630" t="s">
        <v>584</v>
      </c>
      <c r="L1" s="630"/>
      <c r="M1" s="630"/>
      <c r="N1" s="630"/>
      <c r="O1" s="630"/>
    </row>
    <row r="2" spans="1:17" s="633" customFormat="1" x14ac:dyDescent="0.2">
      <c r="A2" s="631"/>
      <c r="B2" s="630" t="s">
        <v>18</v>
      </c>
      <c r="C2" s="630"/>
      <c r="D2" s="629"/>
      <c r="E2" s="627"/>
      <c r="F2" s="627"/>
      <c r="G2" s="627"/>
      <c r="H2" s="632"/>
      <c r="K2" s="632" t="s">
        <v>19</v>
      </c>
      <c r="L2" s="632"/>
      <c r="M2" s="632"/>
      <c r="N2" s="632"/>
    </row>
    <row r="3" spans="1:17" s="628" customFormat="1" x14ac:dyDescent="0.2">
      <c r="A3" s="627"/>
      <c r="B3" s="632" t="s">
        <v>20</v>
      </c>
      <c r="E3" s="627"/>
      <c r="F3" s="627"/>
      <c r="G3" s="627"/>
      <c r="H3" s="629"/>
      <c r="K3" s="634" t="s">
        <v>21</v>
      </c>
      <c r="L3" s="634"/>
      <c r="M3" s="634"/>
      <c r="N3" s="634"/>
      <c r="O3" s="634"/>
    </row>
    <row r="4" spans="1:17" s="628" customFormat="1" ht="6" customHeight="1" x14ac:dyDescent="0.2">
      <c r="A4" s="627"/>
      <c r="C4" s="632"/>
      <c r="D4" s="632"/>
      <c r="E4" s="631"/>
      <c r="F4" s="631"/>
      <c r="G4" s="631"/>
      <c r="H4" s="629"/>
      <c r="K4" s="629"/>
      <c r="L4" s="629"/>
      <c r="M4" s="629"/>
      <c r="N4" s="629"/>
    </row>
    <row r="5" spans="1:17" s="628" customFormat="1" x14ac:dyDescent="0.2">
      <c r="A5" s="627"/>
      <c r="E5" s="627"/>
      <c r="F5" s="627"/>
      <c r="G5" s="627"/>
      <c r="H5" s="629"/>
      <c r="K5" s="635" t="s">
        <v>311</v>
      </c>
      <c r="L5" s="635"/>
      <c r="M5" s="635"/>
      <c r="N5" s="635"/>
      <c r="O5" s="635"/>
    </row>
    <row r="6" spans="1:17" s="628" customFormat="1" ht="6" customHeight="1" x14ac:dyDescent="0.2">
      <c r="A6" s="627"/>
      <c r="E6" s="627"/>
      <c r="F6" s="627"/>
      <c r="G6" s="627"/>
      <c r="H6" s="629"/>
      <c r="L6" s="627"/>
      <c r="M6" s="627"/>
      <c r="N6" s="636"/>
      <c r="O6" s="627"/>
    </row>
    <row r="7" spans="1:17" s="628" customFormat="1" ht="16.5" x14ac:dyDescent="0.25">
      <c r="A7" s="637" t="s">
        <v>0</v>
      </c>
      <c r="B7" s="637"/>
      <c r="C7" s="637"/>
      <c r="D7" s="637"/>
      <c r="E7" s="637"/>
      <c r="F7" s="637"/>
      <c r="G7" s="637"/>
      <c r="H7" s="637"/>
      <c r="I7" s="637"/>
      <c r="J7" s="637"/>
      <c r="K7" s="637"/>
      <c r="L7" s="637"/>
      <c r="M7" s="637"/>
      <c r="N7" s="637"/>
      <c r="O7" s="637"/>
      <c r="P7" s="637"/>
      <c r="Q7" s="627"/>
    </row>
    <row r="8" spans="1:17" s="628" customFormat="1" ht="15.75" x14ac:dyDescent="0.25">
      <c r="A8" s="638" t="s">
        <v>586</v>
      </c>
      <c r="B8" s="638"/>
      <c r="C8" s="638"/>
      <c r="D8" s="638"/>
      <c r="E8" s="638"/>
      <c r="F8" s="638"/>
      <c r="G8" s="638"/>
      <c r="H8" s="638"/>
      <c r="I8" s="638"/>
      <c r="J8" s="638"/>
      <c r="K8" s="638"/>
      <c r="L8" s="638"/>
      <c r="M8" s="638"/>
      <c r="N8" s="638"/>
      <c r="O8" s="638"/>
      <c r="P8" s="638"/>
      <c r="Q8" s="627"/>
    </row>
    <row r="9" spans="1:17" s="628" customFormat="1" ht="15.75" x14ac:dyDescent="0.25">
      <c r="A9" s="638" t="s">
        <v>1093</v>
      </c>
      <c r="B9" s="638"/>
      <c r="C9" s="638"/>
      <c r="D9" s="638"/>
      <c r="E9" s="638"/>
      <c r="F9" s="638"/>
      <c r="G9" s="638"/>
      <c r="H9" s="638"/>
      <c r="I9" s="638"/>
      <c r="J9" s="638"/>
      <c r="K9" s="638"/>
      <c r="L9" s="638"/>
      <c r="M9" s="638"/>
      <c r="N9" s="638"/>
      <c r="O9" s="638"/>
      <c r="P9" s="638"/>
      <c r="Q9" s="627"/>
    </row>
    <row r="10" spans="1:17" s="628" customFormat="1" ht="15.75" x14ac:dyDescent="0.25">
      <c r="A10" s="638" t="s">
        <v>588</v>
      </c>
      <c r="B10" s="638"/>
      <c r="C10" s="638"/>
      <c r="D10" s="638"/>
      <c r="E10" s="638"/>
      <c r="F10" s="638"/>
      <c r="G10" s="638"/>
      <c r="H10" s="638"/>
      <c r="I10" s="638"/>
      <c r="J10" s="638"/>
      <c r="K10" s="638"/>
      <c r="L10" s="638"/>
      <c r="M10" s="638"/>
      <c r="N10" s="638"/>
      <c r="O10" s="638"/>
      <c r="P10" s="638"/>
      <c r="Q10" s="627"/>
    </row>
    <row r="11" spans="1:17" s="628" customFormat="1" ht="15.75" x14ac:dyDescent="0.25">
      <c r="A11" s="639"/>
      <c r="B11" s="640"/>
      <c r="C11" s="640"/>
      <c r="D11" s="640"/>
      <c r="E11" s="640"/>
      <c r="F11" s="640"/>
      <c r="G11" s="640"/>
      <c r="H11" s="640"/>
      <c r="I11" s="640"/>
      <c r="J11" s="640"/>
      <c r="K11" s="640"/>
      <c r="L11" s="640"/>
      <c r="M11" s="640"/>
      <c r="N11" s="640"/>
      <c r="O11" s="640"/>
      <c r="P11" s="640"/>
      <c r="Q11" s="641"/>
    </row>
    <row r="12" spans="1:17" s="628" customFormat="1" ht="8.4499999999999993" customHeight="1" x14ac:dyDescent="0.2">
      <c r="A12" s="642"/>
      <c r="B12" s="643"/>
      <c r="C12" s="643"/>
      <c r="D12" s="643"/>
      <c r="E12" s="644"/>
      <c r="F12" s="644"/>
      <c r="G12" s="644"/>
      <c r="H12" s="645"/>
      <c r="I12" s="643"/>
      <c r="J12" s="644"/>
      <c r="K12" s="646"/>
      <c r="L12" s="644"/>
      <c r="M12" s="644"/>
      <c r="N12" s="644"/>
      <c r="O12" s="643"/>
      <c r="P12" s="643"/>
      <c r="Q12" s="641"/>
    </row>
    <row r="13" spans="1:17" s="631" customFormat="1" ht="15.75" x14ac:dyDescent="0.25">
      <c r="A13" s="647" t="s">
        <v>1</v>
      </c>
      <c r="B13" s="647" t="s">
        <v>2</v>
      </c>
      <c r="C13" s="647" t="s">
        <v>3</v>
      </c>
      <c r="D13" s="647"/>
      <c r="E13" s="648"/>
      <c r="F13" s="647" t="s">
        <v>4</v>
      </c>
      <c r="G13" s="649" t="s">
        <v>5</v>
      </c>
      <c r="H13" s="647" t="s">
        <v>112</v>
      </c>
      <c r="I13" s="650" t="s">
        <v>6</v>
      </c>
      <c r="J13" s="650"/>
      <c r="K13" s="650"/>
      <c r="L13" s="650"/>
      <c r="M13" s="650"/>
      <c r="N13" s="647" t="s">
        <v>7</v>
      </c>
      <c r="O13" s="647" t="s">
        <v>8</v>
      </c>
      <c r="P13" s="647" t="s">
        <v>9</v>
      </c>
      <c r="Q13" s="631" t="s">
        <v>1094</v>
      </c>
    </row>
    <row r="14" spans="1:17" s="633" customFormat="1" ht="15.75" x14ac:dyDescent="0.25">
      <c r="A14" s="647"/>
      <c r="B14" s="647"/>
      <c r="C14" s="647"/>
      <c r="D14" s="647"/>
      <c r="E14" s="651"/>
      <c r="F14" s="647"/>
      <c r="G14" s="652"/>
      <c r="H14" s="647"/>
      <c r="I14" s="648" t="s">
        <v>10</v>
      </c>
      <c r="J14" s="648" t="s">
        <v>11</v>
      </c>
      <c r="K14" s="648" t="s">
        <v>12</v>
      </c>
      <c r="L14" s="648" t="s">
        <v>13</v>
      </c>
      <c r="M14" s="648" t="s">
        <v>14</v>
      </c>
      <c r="N14" s="647"/>
      <c r="O14" s="647"/>
      <c r="P14" s="647"/>
    </row>
    <row r="15" spans="1:17" s="633" customFormat="1" ht="18" customHeight="1" x14ac:dyDescent="0.25">
      <c r="A15" s="653">
        <v>1</v>
      </c>
      <c r="B15" s="654" t="s">
        <v>1095</v>
      </c>
      <c r="C15" s="654" t="s">
        <v>1096</v>
      </c>
      <c r="D15" s="654" t="s">
        <v>293</v>
      </c>
      <c r="E15" s="655"/>
      <c r="F15" s="656" t="s">
        <v>15</v>
      </c>
      <c r="G15" s="654" t="s">
        <v>1097</v>
      </c>
      <c r="H15" s="654" t="s">
        <v>16</v>
      </c>
      <c r="I15" s="657">
        <v>20</v>
      </c>
      <c r="J15" s="658">
        <v>25</v>
      </c>
      <c r="K15" s="659">
        <v>12</v>
      </c>
      <c r="L15" s="659">
        <v>16</v>
      </c>
      <c r="M15" s="659">
        <v>10</v>
      </c>
      <c r="N15" s="61">
        <f>SUM(I15:M15)</f>
        <v>83</v>
      </c>
      <c r="O15" s="61" t="str">
        <f>IF(N15&gt;=90,"Xuất sắc",IF(N15&gt;=80,"Tốt",IF(N15&gt;=65,"Khá",IF(N15&gt;=50,"Trung bình",IF(N15&gt;=35,"Yếu","Kém")))))</f>
        <v>Tốt</v>
      </c>
      <c r="P15" s="660" t="s">
        <v>877</v>
      </c>
    </row>
    <row r="16" spans="1:17" s="633" customFormat="1" ht="18" customHeight="1" x14ac:dyDescent="0.25">
      <c r="A16" s="661">
        <v>2</v>
      </c>
      <c r="B16" s="662" t="s">
        <v>1098</v>
      </c>
      <c r="C16" s="662" t="s">
        <v>1099</v>
      </c>
      <c r="D16" s="662" t="s">
        <v>626</v>
      </c>
      <c r="E16" s="655"/>
      <c r="F16" s="663" t="s">
        <v>15</v>
      </c>
      <c r="G16" s="662" t="s">
        <v>1100</v>
      </c>
      <c r="H16" s="662" t="s">
        <v>141</v>
      </c>
      <c r="I16" s="657"/>
      <c r="J16" s="658"/>
      <c r="K16" s="659"/>
      <c r="L16" s="659"/>
      <c r="M16" s="659"/>
      <c r="N16" s="61">
        <f t="shared" ref="N16:N63" si="0">SUM(I16:M16)</f>
        <v>0</v>
      </c>
      <c r="O16" s="61" t="str">
        <f t="shared" ref="O16:O40" si="1">IF(N16&gt;=90,"Xuất sắc",IF(N16&gt;=80,"Tốt",IF(N16&gt;=65,"Khá",IF(N16&gt;=50,"Trung bình",IF(N16&gt;=35,"Yếu","Kém")))))</f>
        <v>Kém</v>
      </c>
      <c r="P16" s="660"/>
    </row>
    <row r="17" spans="1:16" s="633" customFormat="1" ht="18" customHeight="1" x14ac:dyDescent="0.25">
      <c r="A17" s="664">
        <v>3</v>
      </c>
      <c r="B17" s="662" t="s">
        <v>1101</v>
      </c>
      <c r="C17" s="662" t="s">
        <v>828</v>
      </c>
      <c r="D17" s="662" t="s">
        <v>186</v>
      </c>
      <c r="E17" s="655"/>
      <c r="F17" s="663" t="s">
        <v>15</v>
      </c>
      <c r="G17" s="662" t="s">
        <v>1102</v>
      </c>
      <c r="H17" s="662" t="s">
        <v>16</v>
      </c>
      <c r="I17" s="657">
        <v>20</v>
      </c>
      <c r="J17" s="658">
        <v>22</v>
      </c>
      <c r="K17" s="659">
        <v>10</v>
      </c>
      <c r="L17" s="659">
        <v>16</v>
      </c>
      <c r="M17" s="659">
        <v>1</v>
      </c>
      <c r="N17" s="61">
        <f t="shared" si="0"/>
        <v>69</v>
      </c>
      <c r="O17" s="61" t="str">
        <f t="shared" si="1"/>
        <v>Khá</v>
      </c>
      <c r="P17" s="660"/>
    </row>
    <row r="18" spans="1:16" s="633" customFormat="1" ht="18" customHeight="1" x14ac:dyDescent="0.25">
      <c r="A18" s="661">
        <v>4</v>
      </c>
      <c r="B18" s="662" t="s">
        <v>1103</v>
      </c>
      <c r="C18" s="662" t="s">
        <v>1104</v>
      </c>
      <c r="D18" s="662" t="s">
        <v>115</v>
      </c>
      <c r="E18" s="655"/>
      <c r="F18" s="663" t="s">
        <v>15</v>
      </c>
      <c r="G18" s="662" t="s">
        <v>1105</v>
      </c>
      <c r="H18" s="662" t="s">
        <v>16</v>
      </c>
      <c r="I18" s="657">
        <v>18</v>
      </c>
      <c r="J18" s="658">
        <v>22</v>
      </c>
      <c r="K18" s="659">
        <v>10</v>
      </c>
      <c r="L18" s="659">
        <v>16</v>
      </c>
      <c r="M18" s="659">
        <v>1</v>
      </c>
      <c r="N18" s="61">
        <f t="shared" si="0"/>
        <v>67</v>
      </c>
      <c r="O18" s="61" t="str">
        <f t="shared" si="1"/>
        <v>Khá</v>
      </c>
      <c r="P18" s="660"/>
    </row>
    <row r="19" spans="1:16" s="633" customFormat="1" ht="18" customHeight="1" x14ac:dyDescent="0.25">
      <c r="A19" s="661">
        <v>5</v>
      </c>
      <c r="B19" s="662" t="s">
        <v>1106</v>
      </c>
      <c r="C19" s="662" t="s">
        <v>657</v>
      </c>
      <c r="D19" s="662" t="s">
        <v>115</v>
      </c>
      <c r="E19" s="655"/>
      <c r="F19" s="663" t="s">
        <v>17</v>
      </c>
      <c r="G19" s="662" t="s">
        <v>1107</v>
      </c>
      <c r="H19" s="662" t="s">
        <v>16</v>
      </c>
      <c r="I19" s="657">
        <v>19</v>
      </c>
      <c r="J19" s="658">
        <v>22</v>
      </c>
      <c r="K19" s="659">
        <v>10</v>
      </c>
      <c r="L19" s="659">
        <v>16</v>
      </c>
      <c r="M19" s="659">
        <v>1</v>
      </c>
      <c r="N19" s="61">
        <f t="shared" si="0"/>
        <v>68</v>
      </c>
      <c r="O19" s="61" t="str">
        <f t="shared" si="1"/>
        <v>Khá</v>
      </c>
      <c r="P19" s="660"/>
    </row>
    <row r="20" spans="1:16" s="633" customFormat="1" ht="18" customHeight="1" x14ac:dyDescent="0.25">
      <c r="A20" s="661">
        <v>6</v>
      </c>
      <c r="B20" s="662" t="s">
        <v>1108</v>
      </c>
      <c r="C20" s="662" t="s">
        <v>231</v>
      </c>
      <c r="D20" s="662" t="s">
        <v>33</v>
      </c>
      <c r="E20" s="655"/>
      <c r="F20" s="663" t="s">
        <v>17</v>
      </c>
      <c r="G20" s="662" t="s">
        <v>1028</v>
      </c>
      <c r="H20" s="662" t="s">
        <v>16</v>
      </c>
      <c r="I20" s="657">
        <v>20</v>
      </c>
      <c r="J20" s="658">
        <v>25</v>
      </c>
      <c r="K20" s="659">
        <v>19</v>
      </c>
      <c r="L20" s="659">
        <v>25</v>
      </c>
      <c r="M20" s="659">
        <v>10</v>
      </c>
      <c r="N20" s="61">
        <f t="shared" si="0"/>
        <v>99</v>
      </c>
      <c r="O20" s="61" t="str">
        <f>IF(N20&gt;=90,"Xuất sắc",IF(N20&gt;=80,"Tốt",IF(N20&gt;=65,"Khá",IF(N20&gt;=50,"Trung bình",IF(N20&gt;=35,"Yếu","Kém")))))</f>
        <v>Xuất sắc</v>
      </c>
      <c r="P20" s="660" t="s">
        <v>31</v>
      </c>
    </row>
    <row r="21" spans="1:16" s="633" customFormat="1" ht="18" customHeight="1" x14ac:dyDescent="0.25">
      <c r="A21" s="664">
        <v>7</v>
      </c>
      <c r="B21" s="662" t="s">
        <v>1109</v>
      </c>
      <c r="C21" s="662" t="s">
        <v>248</v>
      </c>
      <c r="D21" s="662" t="s">
        <v>1110</v>
      </c>
      <c r="E21" s="655"/>
      <c r="F21" s="663" t="s">
        <v>17</v>
      </c>
      <c r="G21" s="662" t="s">
        <v>1111</v>
      </c>
      <c r="H21" s="662" t="s">
        <v>16</v>
      </c>
      <c r="I21" s="657">
        <v>20</v>
      </c>
      <c r="J21" s="658">
        <v>22</v>
      </c>
      <c r="K21" s="659">
        <v>10</v>
      </c>
      <c r="L21" s="659">
        <v>16</v>
      </c>
      <c r="M21" s="659">
        <v>1</v>
      </c>
      <c r="N21" s="61">
        <f t="shared" si="0"/>
        <v>69</v>
      </c>
      <c r="O21" s="61" t="str">
        <f t="shared" si="1"/>
        <v>Khá</v>
      </c>
      <c r="P21" s="660"/>
    </row>
    <row r="22" spans="1:16" s="633" customFormat="1" ht="18" customHeight="1" x14ac:dyDescent="0.25">
      <c r="A22" s="661">
        <v>8</v>
      </c>
      <c r="B22" s="662" t="s">
        <v>1112</v>
      </c>
      <c r="C22" s="662" t="s">
        <v>520</v>
      </c>
      <c r="D22" s="662" t="s">
        <v>485</v>
      </c>
      <c r="E22" s="655"/>
      <c r="F22" s="663" t="s">
        <v>15</v>
      </c>
      <c r="G22" s="662" t="s">
        <v>1113</v>
      </c>
      <c r="H22" s="662" t="s">
        <v>16</v>
      </c>
      <c r="I22" s="657">
        <v>20</v>
      </c>
      <c r="J22" s="658">
        <v>25</v>
      </c>
      <c r="K22" s="659">
        <v>15</v>
      </c>
      <c r="L22" s="659">
        <v>16</v>
      </c>
      <c r="M22" s="659">
        <v>5</v>
      </c>
      <c r="N22" s="61">
        <f t="shared" si="0"/>
        <v>81</v>
      </c>
      <c r="O22" s="61" t="str">
        <f t="shared" si="1"/>
        <v>Tốt</v>
      </c>
      <c r="P22" s="660"/>
    </row>
    <row r="23" spans="1:16" s="633" customFormat="1" ht="18" customHeight="1" x14ac:dyDescent="0.25">
      <c r="A23" s="661">
        <v>9</v>
      </c>
      <c r="B23" s="662" t="s">
        <v>1114</v>
      </c>
      <c r="C23" s="662" t="s">
        <v>1115</v>
      </c>
      <c r="D23" s="662" t="s">
        <v>27</v>
      </c>
      <c r="E23" s="655"/>
      <c r="F23" s="663" t="s">
        <v>17</v>
      </c>
      <c r="G23" s="662" t="s">
        <v>1116</v>
      </c>
      <c r="H23" s="662" t="s">
        <v>16</v>
      </c>
      <c r="I23" s="657">
        <v>16</v>
      </c>
      <c r="J23" s="658">
        <v>22</v>
      </c>
      <c r="K23" s="659">
        <v>15</v>
      </c>
      <c r="L23" s="659">
        <v>16</v>
      </c>
      <c r="M23" s="659">
        <v>5</v>
      </c>
      <c r="N23" s="61">
        <f t="shared" si="0"/>
        <v>74</v>
      </c>
      <c r="O23" s="61" t="str">
        <f t="shared" si="1"/>
        <v>Khá</v>
      </c>
      <c r="P23" s="660"/>
    </row>
    <row r="24" spans="1:16" s="633" customFormat="1" ht="18" customHeight="1" x14ac:dyDescent="0.25">
      <c r="A24" s="661">
        <v>10</v>
      </c>
      <c r="B24" s="662" t="s">
        <v>1117</v>
      </c>
      <c r="C24" s="662" t="s">
        <v>1118</v>
      </c>
      <c r="D24" s="662" t="s">
        <v>374</v>
      </c>
      <c r="E24" s="655"/>
      <c r="F24" s="663" t="s">
        <v>17</v>
      </c>
      <c r="G24" s="662" t="s">
        <v>1119</v>
      </c>
      <c r="H24" s="662" t="s">
        <v>16</v>
      </c>
      <c r="I24" s="657"/>
      <c r="J24" s="661"/>
      <c r="K24" s="660"/>
      <c r="L24" s="660"/>
      <c r="M24" s="660"/>
      <c r="N24" s="61">
        <f t="shared" si="0"/>
        <v>0</v>
      </c>
      <c r="O24" s="61" t="str">
        <f>IF(N24&gt;=90,"Xuất sắc",IF(N24&gt;=80,"Tốt",IF(N24&gt;=65,"Khá",IF(N24&gt;=50,"Trung bình",IF(N24&gt;=35,"Yếu","Kém")))))</f>
        <v>Kém</v>
      </c>
      <c r="P24" s="660"/>
    </row>
    <row r="25" spans="1:16" s="633" customFormat="1" ht="18" customHeight="1" x14ac:dyDescent="0.25">
      <c r="A25" s="664">
        <v>11</v>
      </c>
      <c r="B25" s="662" t="s">
        <v>1120</v>
      </c>
      <c r="C25" s="662" t="s">
        <v>1121</v>
      </c>
      <c r="D25" s="662" t="s">
        <v>1122</v>
      </c>
      <c r="E25" s="655"/>
      <c r="F25" s="663" t="s">
        <v>15</v>
      </c>
      <c r="G25" s="662" t="s">
        <v>1123</v>
      </c>
      <c r="H25" s="662" t="s">
        <v>16</v>
      </c>
      <c r="I25" s="657">
        <v>18</v>
      </c>
      <c r="J25" s="658">
        <v>25</v>
      </c>
      <c r="K25" s="659">
        <v>17</v>
      </c>
      <c r="L25" s="659">
        <v>16</v>
      </c>
      <c r="M25" s="659">
        <v>5</v>
      </c>
      <c r="N25" s="61">
        <f t="shared" si="0"/>
        <v>81</v>
      </c>
      <c r="O25" s="61" t="str">
        <f t="shared" si="1"/>
        <v>Tốt</v>
      </c>
      <c r="P25" s="660"/>
    </row>
    <row r="26" spans="1:16" s="633" customFormat="1" ht="18" customHeight="1" x14ac:dyDescent="0.25">
      <c r="A26" s="661">
        <v>12</v>
      </c>
      <c r="B26" s="662" t="s">
        <v>1124</v>
      </c>
      <c r="C26" s="662" t="s">
        <v>613</v>
      </c>
      <c r="D26" s="662" t="s">
        <v>1125</v>
      </c>
      <c r="E26" s="655"/>
      <c r="F26" s="663" t="s">
        <v>15</v>
      </c>
      <c r="G26" s="662" t="s">
        <v>1126</v>
      </c>
      <c r="H26" s="662" t="s">
        <v>16</v>
      </c>
      <c r="I26" s="657">
        <v>20</v>
      </c>
      <c r="J26" s="658">
        <v>22</v>
      </c>
      <c r="K26" s="659">
        <v>15</v>
      </c>
      <c r="L26" s="659">
        <v>16</v>
      </c>
      <c r="M26" s="659">
        <v>10</v>
      </c>
      <c r="N26" s="61">
        <f t="shared" si="0"/>
        <v>83</v>
      </c>
      <c r="O26" s="61" t="str">
        <f t="shared" si="1"/>
        <v>Tốt</v>
      </c>
      <c r="P26" s="660" t="s">
        <v>1456</v>
      </c>
    </row>
    <row r="27" spans="1:16" s="633" customFormat="1" ht="18" customHeight="1" x14ac:dyDescent="0.25">
      <c r="A27" s="661">
        <v>13</v>
      </c>
      <c r="B27" s="662" t="s">
        <v>1127</v>
      </c>
      <c r="C27" s="662" t="s">
        <v>56</v>
      </c>
      <c r="D27" s="662" t="s">
        <v>186</v>
      </c>
      <c r="E27" s="655"/>
      <c r="F27" s="663" t="s">
        <v>15</v>
      </c>
      <c r="G27" s="662" t="s">
        <v>1128</v>
      </c>
      <c r="H27" s="662" t="s">
        <v>16</v>
      </c>
      <c r="I27" s="657">
        <v>20</v>
      </c>
      <c r="J27" s="658">
        <v>22</v>
      </c>
      <c r="K27" s="659">
        <v>12</v>
      </c>
      <c r="L27" s="659">
        <v>18</v>
      </c>
      <c r="M27" s="659">
        <v>5</v>
      </c>
      <c r="N27" s="61">
        <f t="shared" si="0"/>
        <v>77</v>
      </c>
      <c r="O27" s="61" t="str">
        <f t="shared" si="1"/>
        <v>Khá</v>
      </c>
      <c r="P27" s="660"/>
    </row>
    <row r="28" spans="1:16" s="633" customFormat="1" ht="18" customHeight="1" x14ac:dyDescent="0.25">
      <c r="A28" s="661">
        <v>14</v>
      </c>
      <c r="B28" s="662" t="s">
        <v>1129</v>
      </c>
      <c r="C28" s="662" t="s">
        <v>1130</v>
      </c>
      <c r="D28" s="662" t="s">
        <v>186</v>
      </c>
      <c r="E28" s="655"/>
      <c r="F28" s="663" t="s">
        <v>15</v>
      </c>
      <c r="G28" s="662" t="s">
        <v>676</v>
      </c>
      <c r="H28" s="662" t="s">
        <v>16</v>
      </c>
      <c r="I28" s="657"/>
      <c r="J28" s="658"/>
      <c r="K28" s="659"/>
      <c r="L28" s="659"/>
      <c r="M28" s="659"/>
      <c r="N28" s="61">
        <f t="shared" si="0"/>
        <v>0</v>
      </c>
      <c r="O28" s="61" t="str">
        <f>IF(N28&gt;=90,"Xuất sắc",IF(N28&gt;=80,"Tốt",IF(N28&gt;=65,"Khá",IF(N28&gt;=50,"Trung bình",IF(N28&gt;=35,"Yếu","Kém")))))</f>
        <v>Kém</v>
      </c>
      <c r="P28" s="660"/>
    </row>
    <row r="29" spans="1:16" s="633" customFormat="1" ht="18" customHeight="1" x14ac:dyDescent="0.25">
      <c r="A29" s="664">
        <v>15</v>
      </c>
      <c r="B29" s="662" t="s">
        <v>1131</v>
      </c>
      <c r="C29" s="662" t="s">
        <v>1132</v>
      </c>
      <c r="D29" s="662" t="s">
        <v>293</v>
      </c>
      <c r="E29" s="655"/>
      <c r="F29" s="663" t="s">
        <v>17</v>
      </c>
      <c r="G29" s="662" t="s">
        <v>617</v>
      </c>
      <c r="H29" s="662" t="s">
        <v>16</v>
      </c>
      <c r="I29" s="657"/>
      <c r="J29" s="658"/>
      <c r="K29" s="659"/>
      <c r="L29" s="659"/>
      <c r="M29" s="659"/>
      <c r="N29" s="61">
        <f t="shared" si="0"/>
        <v>0</v>
      </c>
      <c r="O29" s="61" t="str">
        <f t="shared" si="1"/>
        <v>Kém</v>
      </c>
      <c r="P29" s="660"/>
    </row>
    <row r="30" spans="1:16" s="633" customFormat="1" ht="18" customHeight="1" x14ac:dyDescent="0.25">
      <c r="A30" s="661">
        <v>16</v>
      </c>
      <c r="B30" s="662" t="s">
        <v>1133</v>
      </c>
      <c r="C30" s="662" t="s">
        <v>1134</v>
      </c>
      <c r="D30" s="662" t="s">
        <v>393</v>
      </c>
      <c r="E30" s="655"/>
      <c r="F30" s="663" t="s">
        <v>15</v>
      </c>
      <c r="G30" s="662" t="s">
        <v>1135</v>
      </c>
      <c r="H30" s="662" t="s">
        <v>16</v>
      </c>
      <c r="I30" s="657">
        <v>20</v>
      </c>
      <c r="J30" s="658">
        <v>25</v>
      </c>
      <c r="K30" s="659">
        <v>12</v>
      </c>
      <c r="L30" s="659">
        <v>16</v>
      </c>
      <c r="M30" s="659">
        <v>3</v>
      </c>
      <c r="N30" s="61">
        <f t="shared" si="0"/>
        <v>76</v>
      </c>
      <c r="O30" s="61" t="str">
        <f t="shared" si="1"/>
        <v>Khá</v>
      </c>
      <c r="P30" s="660"/>
    </row>
    <row r="31" spans="1:16" s="633" customFormat="1" ht="18" customHeight="1" x14ac:dyDescent="0.25">
      <c r="A31" s="661">
        <v>17</v>
      </c>
      <c r="B31" s="662" t="s">
        <v>1136</v>
      </c>
      <c r="C31" s="662" t="s">
        <v>1137</v>
      </c>
      <c r="D31" s="662" t="s">
        <v>1138</v>
      </c>
      <c r="E31" s="655"/>
      <c r="F31" s="663" t="s">
        <v>17</v>
      </c>
      <c r="G31" s="662" t="s">
        <v>1139</v>
      </c>
      <c r="H31" s="662" t="s">
        <v>16</v>
      </c>
      <c r="I31" s="657">
        <v>16</v>
      </c>
      <c r="J31" s="661">
        <v>22</v>
      </c>
      <c r="K31" s="660">
        <v>10</v>
      </c>
      <c r="L31" s="660">
        <v>16</v>
      </c>
      <c r="M31" s="660">
        <v>1</v>
      </c>
      <c r="N31" s="61">
        <f t="shared" si="0"/>
        <v>65</v>
      </c>
      <c r="O31" s="61" t="str">
        <f t="shared" si="1"/>
        <v>Khá</v>
      </c>
      <c r="P31" s="660"/>
    </row>
    <row r="32" spans="1:16" s="633" customFormat="1" ht="18" customHeight="1" x14ac:dyDescent="0.25">
      <c r="A32" s="661">
        <v>18</v>
      </c>
      <c r="B32" s="662" t="s">
        <v>1140</v>
      </c>
      <c r="C32" s="662" t="s">
        <v>1141</v>
      </c>
      <c r="D32" s="662" t="s">
        <v>1142</v>
      </c>
      <c r="E32" s="655"/>
      <c r="F32" s="663" t="s">
        <v>17</v>
      </c>
      <c r="G32" s="662" t="s">
        <v>1143</v>
      </c>
      <c r="H32" s="662" t="s">
        <v>16</v>
      </c>
      <c r="I32" s="657">
        <v>20</v>
      </c>
      <c r="J32" s="658">
        <v>22</v>
      </c>
      <c r="K32" s="659">
        <v>12</v>
      </c>
      <c r="L32" s="659">
        <v>16</v>
      </c>
      <c r="M32" s="659">
        <v>5</v>
      </c>
      <c r="N32" s="61">
        <f t="shared" si="0"/>
        <v>75</v>
      </c>
      <c r="O32" s="61" t="str">
        <f t="shared" si="1"/>
        <v>Khá</v>
      </c>
      <c r="P32" s="660"/>
    </row>
    <row r="33" spans="1:17" s="633" customFormat="1" ht="18" customHeight="1" x14ac:dyDescent="0.25">
      <c r="A33" s="664">
        <v>19</v>
      </c>
      <c r="B33" s="662" t="s">
        <v>1144</v>
      </c>
      <c r="C33" s="662" t="s">
        <v>1145</v>
      </c>
      <c r="D33" s="662" t="s">
        <v>879</v>
      </c>
      <c r="E33" s="655"/>
      <c r="F33" s="663" t="s">
        <v>17</v>
      </c>
      <c r="G33" s="662" t="s">
        <v>703</v>
      </c>
      <c r="H33" s="662" t="s">
        <v>16</v>
      </c>
      <c r="I33" s="657">
        <v>18</v>
      </c>
      <c r="J33" s="658">
        <v>22</v>
      </c>
      <c r="K33" s="659">
        <v>12</v>
      </c>
      <c r="L33" s="659">
        <v>16</v>
      </c>
      <c r="M33" s="659">
        <v>5</v>
      </c>
      <c r="N33" s="61">
        <f t="shared" si="0"/>
        <v>73</v>
      </c>
      <c r="O33" s="61" t="str">
        <f>IF(N33&gt;=90,"Xuất sắc",IF(N33&gt;=80,"Tốt",IF(N33&gt;=65,"Khá",IF(N33&gt;=50,"Trung bình",IF(N33&gt;=35,"Yếu","Kém")))))</f>
        <v>Khá</v>
      </c>
      <c r="P33" s="660"/>
    </row>
    <row r="34" spans="1:17" s="633" customFormat="1" ht="18" customHeight="1" x14ac:dyDescent="0.25">
      <c r="A34" s="661">
        <v>20</v>
      </c>
      <c r="B34" s="662" t="s">
        <v>1146</v>
      </c>
      <c r="C34" s="662" t="s">
        <v>559</v>
      </c>
      <c r="D34" s="662" t="s">
        <v>25</v>
      </c>
      <c r="E34" s="655"/>
      <c r="F34" s="663" t="s">
        <v>15</v>
      </c>
      <c r="G34" s="662" t="s">
        <v>1147</v>
      </c>
      <c r="H34" s="662" t="s">
        <v>16</v>
      </c>
      <c r="I34" s="657">
        <v>20</v>
      </c>
      <c r="J34" s="658">
        <v>22</v>
      </c>
      <c r="K34" s="659">
        <v>12</v>
      </c>
      <c r="L34" s="659">
        <v>16</v>
      </c>
      <c r="M34" s="659">
        <v>5</v>
      </c>
      <c r="N34" s="61">
        <f t="shared" si="0"/>
        <v>75</v>
      </c>
      <c r="O34" s="61" t="str">
        <f t="shared" si="1"/>
        <v>Khá</v>
      </c>
      <c r="P34" s="660"/>
    </row>
    <row r="35" spans="1:17" s="633" customFormat="1" ht="18" customHeight="1" x14ac:dyDescent="0.25">
      <c r="A35" s="661">
        <v>21</v>
      </c>
      <c r="B35" s="662" t="s">
        <v>1148</v>
      </c>
      <c r="C35" s="662" t="s">
        <v>606</v>
      </c>
      <c r="D35" s="662" t="s">
        <v>25</v>
      </c>
      <c r="E35" s="655"/>
      <c r="F35" s="663" t="s">
        <v>15</v>
      </c>
      <c r="G35" s="662" t="s">
        <v>1149</v>
      </c>
      <c r="H35" s="662" t="s">
        <v>16</v>
      </c>
      <c r="I35" s="657">
        <v>16</v>
      </c>
      <c r="J35" s="658">
        <v>22</v>
      </c>
      <c r="K35" s="659">
        <v>10</v>
      </c>
      <c r="L35" s="659">
        <v>16</v>
      </c>
      <c r="M35" s="659">
        <v>1</v>
      </c>
      <c r="N35" s="61">
        <f t="shared" si="0"/>
        <v>65</v>
      </c>
      <c r="O35" s="61" t="str">
        <f t="shared" si="1"/>
        <v>Khá</v>
      </c>
      <c r="P35" s="660"/>
    </row>
    <row r="36" spans="1:17" s="633" customFormat="1" ht="18" customHeight="1" x14ac:dyDescent="0.25">
      <c r="A36" s="661">
        <v>22</v>
      </c>
      <c r="B36" s="662" t="s">
        <v>1150</v>
      </c>
      <c r="C36" s="662" t="s">
        <v>1151</v>
      </c>
      <c r="D36" s="662" t="s">
        <v>579</v>
      </c>
      <c r="E36" s="655"/>
      <c r="F36" s="663" t="s">
        <v>15</v>
      </c>
      <c r="G36" s="662" t="s">
        <v>1152</v>
      </c>
      <c r="H36" s="662" t="s">
        <v>16</v>
      </c>
      <c r="I36" s="657">
        <v>16</v>
      </c>
      <c r="J36" s="658">
        <v>22</v>
      </c>
      <c r="K36" s="659">
        <v>12</v>
      </c>
      <c r="L36" s="659">
        <v>16</v>
      </c>
      <c r="M36" s="659">
        <v>5</v>
      </c>
      <c r="N36" s="61">
        <f t="shared" si="0"/>
        <v>71</v>
      </c>
      <c r="O36" s="61" t="str">
        <f>IF(N36&gt;=90,"Xuất sắc",IF(N36&gt;=80,"Tốt",IF(N36&gt;=65,"Khá",IF(N36&gt;=50,"Trung bình",IF(N36&gt;=35,"Yếu","Kém")))))</f>
        <v>Khá</v>
      </c>
      <c r="P36" s="660"/>
    </row>
    <row r="37" spans="1:17" s="633" customFormat="1" ht="18" customHeight="1" x14ac:dyDescent="0.25">
      <c r="A37" s="664">
        <v>23</v>
      </c>
      <c r="B37" s="662" t="s">
        <v>1153</v>
      </c>
      <c r="C37" s="662" t="s">
        <v>292</v>
      </c>
      <c r="D37" s="662" t="s">
        <v>462</v>
      </c>
      <c r="E37" s="655"/>
      <c r="F37" s="663" t="s">
        <v>15</v>
      </c>
      <c r="G37" s="662" t="s">
        <v>696</v>
      </c>
      <c r="H37" s="662" t="s">
        <v>16</v>
      </c>
      <c r="I37" s="657">
        <v>20</v>
      </c>
      <c r="J37" s="658">
        <v>22</v>
      </c>
      <c r="K37" s="659">
        <v>10</v>
      </c>
      <c r="L37" s="659">
        <v>18</v>
      </c>
      <c r="M37" s="659">
        <v>1</v>
      </c>
      <c r="N37" s="61">
        <f t="shared" si="0"/>
        <v>71</v>
      </c>
      <c r="O37" s="61" t="str">
        <f t="shared" si="1"/>
        <v>Khá</v>
      </c>
      <c r="P37" s="660"/>
    </row>
    <row r="38" spans="1:17" s="633" customFormat="1" ht="18" customHeight="1" x14ac:dyDescent="0.25">
      <c r="A38" s="661">
        <v>24</v>
      </c>
      <c r="B38" s="662" t="s">
        <v>1154</v>
      </c>
      <c r="C38" s="662" t="s">
        <v>846</v>
      </c>
      <c r="D38" s="662" t="s">
        <v>1155</v>
      </c>
      <c r="E38" s="655"/>
      <c r="F38" s="663" t="s">
        <v>17</v>
      </c>
      <c r="G38" s="662" t="s">
        <v>1156</v>
      </c>
      <c r="H38" s="662" t="s">
        <v>16</v>
      </c>
      <c r="I38" s="657">
        <v>16</v>
      </c>
      <c r="J38" s="658">
        <v>22</v>
      </c>
      <c r="K38" s="659">
        <v>10</v>
      </c>
      <c r="L38" s="659">
        <v>16</v>
      </c>
      <c r="M38" s="659">
        <v>1</v>
      </c>
      <c r="N38" s="61">
        <f t="shared" si="0"/>
        <v>65</v>
      </c>
      <c r="O38" s="61" t="str">
        <f t="shared" si="1"/>
        <v>Khá</v>
      </c>
      <c r="P38" s="660"/>
    </row>
    <row r="39" spans="1:17" s="633" customFormat="1" ht="18" customHeight="1" x14ac:dyDescent="0.25">
      <c r="A39" s="661">
        <v>25</v>
      </c>
      <c r="B39" s="662" t="s">
        <v>1157</v>
      </c>
      <c r="C39" s="662" t="s">
        <v>1158</v>
      </c>
      <c r="D39" s="662" t="s">
        <v>730</v>
      </c>
      <c r="E39" s="655"/>
      <c r="F39" s="663" t="s">
        <v>17</v>
      </c>
      <c r="G39" s="662" t="s">
        <v>1159</v>
      </c>
      <c r="H39" s="662" t="s">
        <v>141</v>
      </c>
      <c r="I39" s="657">
        <v>20</v>
      </c>
      <c r="J39" s="658">
        <v>22</v>
      </c>
      <c r="K39" s="659">
        <v>20</v>
      </c>
      <c r="L39" s="659">
        <v>18</v>
      </c>
      <c r="M39" s="659">
        <v>10</v>
      </c>
      <c r="N39" s="61">
        <f t="shared" si="0"/>
        <v>90</v>
      </c>
      <c r="O39" s="61" t="str">
        <f t="shared" si="1"/>
        <v>Xuất sắc</v>
      </c>
      <c r="P39" s="660"/>
      <c r="Q39" s="633" t="s">
        <v>1457</v>
      </c>
    </row>
    <row r="40" spans="1:17" s="633" customFormat="1" ht="18" customHeight="1" x14ac:dyDescent="0.25">
      <c r="A40" s="661">
        <v>26</v>
      </c>
      <c r="B40" s="662" t="s">
        <v>1160</v>
      </c>
      <c r="C40" s="662" t="s">
        <v>1161</v>
      </c>
      <c r="D40" s="662" t="s">
        <v>293</v>
      </c>
      <c r="E40" s="655"/>
      <c r="F40" s="663" t="s">
        <v>15</v>
      </c>
      <c r="G40" s="662" t="s">
        <v>1162</v>
      </c>
      <c r="H40" s="662" t="s">
        <v>16</v>
      </c>
      <c r="I40" s="657">
        <v>20</v>
      </c>
      <c r="J40" s="658">
        <v>25</v>
      </c>
      <c r="K40" s="659">
        <v>18</v>
      </c>
      <c r="L40" s="659">
        <v>16</v>
      </c>
      <c r="M40" s="659">
        <v>5</v>
      </c>
      <c r="N40" s="61">
        <f t="shared" si="0"/>
        <v>84</v>
      </c>
      <c r="O40" s="61" t="str">
        <f t="shared" si="1"/>
        <v>Tốt</v>
      </c>
      <c r="P40" s="660"/>
      <c r="Q40" s="633" t="s">
        <v>1457</v>
      </c>
    </row>
    <row r="41" spans="1:17" s="633" customFormat="1" ht="18" customHeight="1" x14ac:dyDescent="0.25">
      <c r="A41" s="664">
        <v>27</v>
      </c>
      <c r="B41" s="662" t="s">
        <v>1163</v>
      </c>
      <c r="C41" s="662" t="s">
        <v>1164</v>
      </c>
      <c r="D41" s="662" t="s">
        <v>190</v>
      </c>
      <c r="E41" s="655"/>
      <c r="F41" s="663" t="s">
        <v>15</v>
      </c>
      <c r="G41" s="662" t="s">
        <v>1165</v>
      </c>
      <c r="H41" s="662" t="s">
        <v>16</v>
      </c>
      <c r="I41" s="657">
        <v>20</v>
      </c>
      <c r="J41" s="658">
        <v>22</v>
      </c>
      <c r="K41" s="659">
        <v>12</v>
      </c>
      <c r="L41" s="659">
        <v>16</v>
      </c>
      <c r="M41" s="659">
        <v>3</v>
      </c>
      <c r="N41" s="61">
        <f t="shared" si="0"/>
        <v>73</v>
      </c>
      <c r="O41" s="61" t="str">
        <f>IF(N41&gt;=90,"Xuất sắc",IF(N41&gt;=80,"Tốt",IF(N41&gt;=65,"Khá",IF(N41&gt;=50,"Trung bình",IF(N41&gt;=35,"Yếu","Kém")))))</f>
        <v>Khá</v>
      </c>
      <c r="P41" s="660"/>
    </row>
    <row r="42" spans="1:17" s="633" customFormat="1" ht="18" customHeight="1" x14ac:dyDescent="0.25">
      <c r="A42" s="661">
        <v>28</v>
      </c>
      <c r="B42" s="662" t="s">
        <v>1166</v>
      </c>
      <c r="C42" s="662" t="s">
        <v>857</v>
      </c>
      <c r="D42" s="662" t="s">
        <v>823</v>
      </c>
      <c r="E42" s="655"/>
      <c r="F42" s="663" t="s">
        <v>17</v>
      </c>
      <c r="G42" s="662" t="s">
        <v>1167</v>
      </c>
      <c r="H42" s="662" t="s">
        <v>16</v>
      </c>
      <c r="I42" s="657"/>
      <c r="J42" s="658"/>
      <c r="K42" s="659"/>
      <c r="L42" s="659"/>
      <c r="M42" s="659"/>
      <c r="N42" s="61">
        <f t="shared" si="0"/>
        <v>0</v>
      </c>
      <c r="O42" s="61" t="str">
        <f>IF(N42&gt;=90,"Xuất sắc",IF(N42&gt;=80,"Tốt",IF(N42&gt;=65,"Khá",IF(N42&gt;=50,"Trung bình",IF(N42&gt;=35,"Yếu","Kém")))))</f>
        <v>Kém</v>
      </c>
      <c r="P42" s="660"/>
    </row>
    <row r="43" spans="1:17" s="633" customFormat="1" ht="18" customHeight="1" x14ac:dyDescent="0.25">
      <c r="A43" s="661">
        <v>29</v>
      </c>
      <c r="B43" s="662" t="s">
        <v>1168</v>
      </c>
      <c r="C43" s="662" t="s">
        <v>1169</v>
      </c>
      <c r="D43" s="662" t="s">
        <v>610</v>
      </c>
      <c r="E43" s="655"/>
      <c r="F43" s="663" t="s">
        <v>17</v>
      </c>
      <c r="G43" s="662" t="s">
        <v>1170</v>
      </c>
      <c r="H43" s="662" t="s">
        <v>16</v>
      </c>
      <c r="I43" s="657">
        <v>20</v>
      </c>
      <c r="J43" s="658">
        <v>25</v>
      </c>
      <c r="K43" s="659">
        <v>15</v>
      </c>
      <c r="L43" s="659">
        <v>16</v>
      </c>
      <c r="M43" s="659">
        <v>5</v>
      </c>
      <c r="N43" s="61">
        <f t="shared" si="0"/>
        <v>81</v>
      </c>
      <c r="O43" s="61" t="str">
        <f t="shared" ref="O43:O46" si="2">IF(N43&gt;=90,"Xuất sắc",IF(N43&gt;=80,"Tốt",IF(N43&gt;=65,"Khá",IF(N43&gt;=50,"Trung bình",IF(N43&gt;=35,"Yếu","Kém")))))</f>
        <v>Tốt</v>
      </c>
      <c r="P43" s="660"/>
    </row>
    <row r="44" spans="1:17" s="633" customFormat="1" ht="18" customHeight="1" x14ac:dyDescent="0.25">
      <c r="A44" s="661">
        <v>30</v>
      </c>
      <c r="B44" s="662" t="s">
        <v>1171</v>
      </c>
      <c r="C44" s="662" t="s">
        <v>779</v>
      </c>
      <c r="D44" s="662" t="s">
        <v>779</v>
      </c>
      <c r="E44" s="655"/>
      <c r="F44" s="663" t="s">
        <v>17</v>
      </c>
      <c r="G44" s="662" t="s">
        <v>1172</v>
      </c>
      <c r="H44" s="662" t="s">
        <v>16</v>
      </c>
      <c r="I44" s="657">
        <v>18</v>
      </c>
      <c r="J44" s="659">
        <v>14</v>
      </c>
      <c r="K44" s="659">
        <v>10</v>
      </c>
      <c r="L44" s="659">
        <v>16</v>
      </c>
      <c r="M44" s="659">
        <v>1</v>
      </c>
      <c r="N44" s="61">
        <f t="shared" si="0"/>
        <v>59</v>
      </c>
      <c r="O44" s="61" t="str">
        <f t="shared" si="2"/>
        <v>Trung bình</v>
      </c>
      <c r="P44" s="660"/>
    </row>
    <row r="45" spans="1:17" s="633" customFormat="1" ht="18" customHeight="1" x14ac:dyDescent="0.25">
      <c r="A45" s="664">
        <v>31</v>
      </c>
      <c r="B45" s="662" t="s">
        <v>1173</v>
      </c>
      <c r="C45" s="662" t="s">
        <v>1174</v>
      </c>
      <c r="D45" s="662" t="s">
        <v>201</v>
      </c>
      <c r="E45" s="655"/>
      <c r="F45" s="663" t="s">
        <v>17</v>
      </c>
      <c r="G45" s="662" t="s">
        <v>1175</v>
      </c>
      <c r="H45" s="662" t="s">
        <v>16</v>
      </c>
      <c r="I45" s="657">
        <v>16</v>
      </c>
      <c r="J45" s="659">
        <v>22</v>
      </c>
      <c r="K45" s="659">
        <v>12</v>
      </c>
      <c r="L45" s="659">
        <v>16</v>
      </c>
      <c r="M45" s="659">
        <v>5</v>
      </c>
      <c r="N45" s="61">
        <f t="shared" si="0"/>
        <v>71</v>
      </c>
      <c r="O45" s="61" t="str">
        <f t="shared" si="2"/>
        <v>Khá</v>
      </c>
      <c r="P45" s="660"/>
    </row>
    <row r="46" spans="1:17" s="628" customFormat="1" ht="18" customHeight="1" x14ac:dyDescent="0.25">
      <c r="A46" s="661">
        <v>32</v>
      </c>
      <c r="B46" s="662" t="s">
        <v>1176</v>
      </c>
      <c r="C46" s="662" t="s">
        <v>1177</v>
      </c>
      <c r="D46" s="662" t="s">
        <v>28</v>
      </c>
      <c r="E46" s="655"/>
      <c r="F46" s="663" t="s">
        <v>17</v>
      </c>
      <c r="G46" s="662" t="s">
        <v>1178</v>
      </c>
      <c r="H46" s="662" t="s">
        <v>16</v>
      </c>
      <c r="I46" s="657"/>
      <c r="J46" s="659"/>
      <c r="K46" s="659"/>
      <c r="L46" s="659"/>
      <c r="M46" s="659"/>
      <c r="N46" s="61">
        <f t="shared" si="0"/>
        <v>0</v>
      </c>
      <c r="O46" s="61" t="str">
        <f t="shared" si="2"/>
        <v>Kém</v>
      </c>
      <c r="P46" s="660"/>
    </row>
    <row r="47" spans="1:17" s="665" customFormat="1" ht="18" customHeight="1" x14ac:dyDescent="0.25">
      <c r="A47" s="661">
        <v>33</v>
      </c>
      <c r="B47" s="662" t="s">
        <v>1179</v>
      </c>
      <c r="C47" s="662" t="s">
        <v>847</v>
      </c>
      <c r="D47" s="662" t="s">
        <v>854</v>
      </c>
      <c r="E47" s="655"/>
      <c r="F47" s="663" t="s">
        <v>17</v>
      </c>
      <c r="G47" s="662" t="s">
        <v>999</v>
      </c>
      <c r="H47" s="662" t="s">
        <v>16</v>
      </c>
      <c r="I47" s="657">
        <v>16</v>
      </c>
      <c r="J47" s="659">
        <v>22</v>
      </c>
      <c r="K47" s="659">
        <v>10</v>
      </c>
      <c r="L47" s="659">
        <v>16</v>
      </c>
      <c r="M47" s="659">
        <v>2</v>
      </c>
      <c r="N47" s="61">
        <f t="shared" si="0"/>
        <v>66</v>
      </c>
      <c r="O47" s="61" t="str">
        <f>IF(N47&gt;=90,"Xuất sắc",IF(N47&gt;=80,"Tốt",IF(N47&gt;=65,"Khá",IF(N47&gt;=50,"Trung bình",IF(N47&gt;=35,"Yếu","Kém")))))</f>
        <v>Khá</v>
      </c>
      <c r="P47" s="660"/>
    </row>
    <row r="48" spans="1:17" s="665" customFormat="1" ht="18" customHeight="1" x14ac:dyDescent="0.25">
      <c r="A48" s="661">
        <v>34</v>
      </c>
      <c r="B48" s="662" t="s">
        <v>1180</v>
      </c>
      <c r="C48" s="662" t="s">
        <v>1181</v>
      </c>
      <c r="D48" s="662" t="s">
        <v>159</v>
      </c>
      <c r="E48" s="655"/>
      <c r="F48" s="663" t="s">
        <v>15</v>
      </c>
      <c r="G48" s="662" t="s">
        <v>183</v>
      </c>
      <c r="H48" s="662" t="s">
        <v>16</v>
      </c>
      <c r="I48" s="657">
        <v>20</v>
      </c>
      <c r="J48" s="659">
        <v>22</v>
      </c>
      <c r="K48" s="659">
        <v>12</v>
      </c>
      <c r="L48" s="659">
        <v>16</v>
      </c>
      <c r="M48" s="659">
        <v>9</v>
      </c>
      <c r="N48" s="61">
        <f t="shared" si="0"/>
        <v>79</v>
      </c>
      <c r="O48" s="61" t="str">
        <f t="shared" ref="O48:O53" si="3">IF(N48&gt;=90,"Xuất sắc",IF(N48&gt;=80,"Tốt",IF(N48&gt;=65,"Khá",IF(N48&gt;=50,"Trung bình",IF(N48&gt;=35,"Yếu","Kém")))))</f>
        <v>Khá</v>
      </c>
      <c r="P48" s="660"/>
    </row>
    <row r="49" spans="1:17" s="665" customFormat="1" ht="18" customHeight="1" x14ac:dyDescent="0.25">
      <c r="A49" s="661">
        <v>35</v>
      </c>
      <c r="B49" s="662" t="s">
        <v>1182</v>
      </c>
      <c r="C49" s="662" t="s">
        <v>1183</v>
      </c>
      <c r="D49" s="662" t="s">
        <v>293</v>
      </c>
      <c r="E49" s="655"/>
      <c r="F49" s="663" t="s">
        <v>15</v>
      </c>
      <c r="G49" s="662" t="s">
        <v>1184</v>
      </c>
      <c r="H49" s="662" t="s">
        <v>16</v>
      </c>
      <c r="I49" s="657">
        <v>20</v>
      </c>
      <c r="J49" s="659">
        <v>22</v>
      </c>
      <c r="K49" s="659">
        <v>18</v>
      </c>
      <c r="L49" s="659">
        <v>22</v>
      </c>
      <c r="M49" s="659">
        <v>10</v>
      </c>
      <c r="N49" s="61">
        <f t="shared" si="0"/>
        <v>92</v>
      </c>
      <c r="O49" s="61" t="str">
        <f t="shared" si="3"/>
        <v>Xuất sắc</v>
      </c>
      <c r="P49" s="660"/>
      <c r="Q49" s="665" t="s">
        <v>1458</v>
      </c>
    </row>
    <row r="50" spans="1:17" s="665" customFormat="1" ht="18" customHeight="1" x14ac:dyDescent="0.25">
      <c r="A50" s="661">
        <v>36</v>
      </c>
      <c r="B50" s="662" t="s">
        <v>1185</v>
      </c>
      <c r="C50" s="662" t="s">
        <v>166</v>
      </c>
      <c r="D50" s="662" t="s">
        <v>1186</v>
      </c>
      <c r="E50" s="655"/>
      <c r="F50" s="663" t="s">
        <v>17</v>
      </c>
      <c r="G50" s="662" t="s">
        <v>1187</v>
      </c>
      <c r="H50" s="662" t="s">
        <v>16</v>
      </c>
      <c r="I50" s="657">
        <v>20</v>
      </c>
      <c r="J50" s="659">
        <v>22</v>
      </c>
      <c r="K50" s="659">
        <v>18</v>
      </c>
      <c r="L50" s="659">
        <v>24</v>
      </c>
      <c r="M50" s="659">
        <v>10</v>
      </c>
      <c r="N50" s="61">
        <f t="shared" si="0"/>
        <v>94</v>
      </c>
      <c r="O50" s="61" t="str">
        <f t="shared" si="3"/>
        <v>Xuất sắc</v>
      </c>
      <c r="P50" s="660"/>
      <c r="Q50" s="665" t="s">
        <v>1620</v>
      </c>
    </row>
    <row r="51" spans="1:17" s="665" customFormat="1" ht="18" customHeight="1" x14ac:dyDescent="0.25">
      <c r="A51" s="661">
        <v>37</v>
      </c>
      <c r="B51" s="662" t="s">
        <v>1188</v>
      </c>
      <c r="C51" s="662" t="s">
        <v>162</v>
      </c>
      <c r="D51" s="662" t="s">
        <v>565</v>
      </c>
      <c r="E51" s="655"/>
      <c r="F51" s="663" t="s">
        <v>17</v>
      </c>
      <c r="G51" s="662" t="s">
        <v>1189</v>
      </c>
      <c r="H51" s="662" t="s">
        <v>16</v>
      </c>
      <c r="I51" s="657">
        <v>16</v>
      </c>
      <c r="J51" s="659">
        <v>22</v>
      </c>
      <c r="K51" s="659">
        <v>10</v>
      </c>
      <c r="L51" s="659">
        <v>16</v>
      </c>
      <c r="M51" s="659">
        <v>3</v>
      </c>
      <c r="N51" s="61">
        <f t="shared" si="0"/>
        <v>67</v>
      </c>
      <c r="O51" s="61" t="str">
        <f t="shared" si="3"/>
        <v>Khá</v>
      </c>
      <c r="P51" s="660"/>
    </row>
    <row r="52" spans="1:17" s="665" customFormat="1" ht="18" customHeight="1" x14ac:dyDescent="0.25">
      <c r="A52" s="661">
        <v>38</v>
      </c>
      <c r="B52" s="662" t="s">
        <v>1190</v>
      </c>
      <c r="C52" s="662" t="s">
        <v>1191</v>
      </c>
      <c r="D52" s="662" t="s">
        <v>890</v>
      </c>
      <c r="E52" s="655"/>
      <c r="F52" s="663" t="s">
        <v>15</v>
      </c>
      <c r="G52" s="662" t="s">
        <v>1192</v>
      </c>
      <c r="H52" s="662" t="s">
        <v>16</v>
      </c>
      <c r="I52" s="657"/>
      <c r="J52" s="659"/>
      <c r="K52" s="659"/>
      <c r="L52" s="659"/>
      <c r="M52" s="659"/>
      <c r="N52" s="61">
        <f t="shared" si="0"/>
        <v>0</v>
      </c>
      <c r="O52" s="61" t="str">
        <f>IF(N52&gt;=90,"Xuất sắc",IF(N52&gt;=80,"Tốt",IF(N52&gt;=65,"Khá",IF(N52&gt;=50,"Trung bình",IF(N52&gt;=35,"Yếu","Kém")))))</f>
        <v>Kém</v>
      </c>
      <c r="P52" s="660"/>
    </row>
    <row r="53" spans="1:17" s="665" customFormat="1" ht="18" customHeight="1" x14ac:dyDescent="0.25">
      <c r="A53" s="661">
        <v>39</v>
      </c>
      <c r="B53" s="662" t="s">
        <v>1193</v>
      </c>
      <c r="C53" s="662" t="s">
        <v>1194</v>
      </c>
      <c r="D53" s="662" t="s">
        <v>1195</v>
      </c>
      <c r="E53" s="655"/>
      <c r="F53" s="663" t="s">
        <v>15</v>
      </c>
      <c r="G53" s="662" t="s">
        <v>1196</v>
      </c>
      <c r="H53" s="662" t="s">
        <v>16</v>
      </c>
      <c r="I53" s="657"/>
      <c r="J53" s="659"/>
      <c r="K53" s="659"/>
      <c r="L53" s="659"/>
      <c r="M53" s="659"/>
      <c r="N53" s="61">
        <f t="shared" si="0"/>
        <v>0</v>
      </c>
      <c r="O53" s="61" t="str">
        <f t="shared" si="3"/>
        <v>Kém</v>
      </c>
      <c r="P53" s="660"/>
    </row>
    <row r="54" spans="1:17" s="665" customFormat="1" ht="18" customHeight="1" x14ac:dyDescent="0.25">
      <c r="A54" s="661">
        <v>40</v>
      </c>
      <c r="B54" s="662" t="s">
        <v>1197</v>
      </c>
      <c r="C54" s="662" t="s">
        <v>1145</v>
      </c>
      <c r="D54" s="662" t="s">
        <v>1198</v>
      </c>
      <c r="E54" s="655"/>
      <c r="F54" s="663" t="s">
        <v>17</v>
      </c>
      <c r="G54" s="662" t="s">
        <v>1199</v>
      </c>
      <c r="H54" s="662" t="s">
        <v>16</v>
      </c>
      <c r="I54" s="657">
        <v>20</v>
      </c>
      <c r="J54" s="659">
        <v>22</v>
      </c>
      <c r="K54" s="659">
        <v>12</v>
      </c>
      <c r="L54" s="659">
        <v>16</v>
      </c>
      <c r="M54" s="659">
        <v>2</v>
      </c>
      <c r="N54" s="61">
        <f t="shared" si="0"/>
        <v>72</v>
      </c>
      <c r="O54" s="61" t="str">
        <f>IF(N54&gt;=90,"Xuất sắc",IF(N54&gt;=80,"Tốt",IF(N54&gt;=65,"Khá",IF(N54&gt;=50,"Trung bình",IF(N54&gt;=35,"Yếu","Kém")))))</f>
        <v>Khá</v>
      </c>
      <c r="P54" s="660"/>
    </row>
    <row r="55" spans="1:17" s="665" customFormat="1" ht="18" customHeight="1" x14ac:dyDescent="0.25">
      <c r="A55" s="661">
        <v>41</v>
      </c>
      <c r="B55" s="662" t="s">
        <v>1200</v>
      </c>
      <c r="C55" s="662" t="s">
        <v>1201</v>
      </c>
      <c r="D55" s="662" t="s">
        <v>296</v>
      </c>
      <c r="E55" s="655"/>
      <c r="F55" s="663" t="s">
        <v>15</v>
      </c>
      <c r="G55" s="662" t="s">
        <v>1202</v>
      </c>
      <c r="H55" s="662" t="s">
        <v>16</v>
      </c>
      <c r="I55" s="657">
        <v>20</v>
      </c>
      <c r="J55" s="659">
        <v>22</v>
      </c>
      <c r="K55" s="659">
        <v>10</v>
      </c>
      <c r="L55" s="659">
        <v>16</v>
      </c>
      <c r="M55" s="659">
        <v>1</v>
      </c>
      <c r="N55" s="61">
        <f t="shared" si="0"/>
        <v>69</v>
      </c>
      <c r="O55" s="61" t="str">
        <f t="shared" ref="O55:O62" si="4">IF(N55&gt;=90,"Xuất sắc",IF(N55&gt;=80,"Tốt",IF(N55&gt;=65,"Khá",IF(N55&gt;=50,"Trung bình",IF(N55&gt;=35,"Yếu","Kém")))))</f>
        <v>Khá</v>
      </c>
      <c r="P55" s="660"/>
    </row>
    <row r="56" spans="1:17" s="665" customFormat="1" ht="18" customHeight="1" x14ac:dyDescent="0.25">
      <c r="A56" s="661">
        <v>42</v>
      </c>
      <c r="B56" s="662" t="s">
        <v>1203</v>
      </c>
      <c r="C56" s="662" t="s">
        <v>196</v>
      </c>
      <c r="D56" s="662" t="s">
        <v>436</v>
      </c>
      <c r="E56" s="655"/>
      <c r="F56" s="663" t="s">
        <v>15</v>
      </c>
      <c r="G56" s="662" t="s">
        <v>1204</v>
      </c>
      <c r="H56" s="662" t="s">
        <v>16</v>
      </c>
      <c r="I56" s="657"/>
      <c r="J56" s="659"/>
      <c r="K56" s="659"/>
      <c r="L56" s="659"/>
      <c r="M56" s="659"/>
      <c r="N56" s="61">
        <f t="shared" si="0"/>
        <v>0</v>
      </c>
      <c r="O56" s="61" t="str">
        <f t="shared" si="4"/>
        <v>Kém</v>
      </c>
      <c r="P56" s="660"/>
    </row>
    <row r="57" spans="1:17" s="665" customFormat="1" ht="18" customHeight="1" x14ac:dyDescent="0.25">
      <c r="A57" s="661">
        <v>43</v>
      </c>
      <c r="B57" s="662" t="s">
        <v>1205</v>
      </c>
      <c r="C57" s="662" t="s">
        <v>817</v>
      </c>
      <c r="D57" s="662" t="s">
        <v>23</v>
      </c>
      <c r="E57" s="655"/>
      <c r="F57" s="663" t="s">
        <v>17</v>
      </c>
      <c r="G57" s="662" t="s">
        <v>1206</v>
      </c>
      <c r="H57" s="662" t="s">
        <v>16</v>
      </c>
      <c r="I57" s="657">
        <v>20</v>
      </c>
      <c r="J57" s="659">
        <v>22</v>
      </c>
      <c r="K57" s="659">
        <v>10</v>
      </c>
      <c r="L57" s="659">
        <v>16</v>
      </c>
      <c r="M57" s="659">
        <v>0</v>
      </c>
      <c r="N57" s="61">
        <f t="shared" si="0"/>
        <v>68</v>
      </c>
      <c r="O57" s="61" t="str">
        <f t="shared" si="4"/>
        <v>Khá</v>
      </c>
      <c r="P57" s="660"/>
    </row>
    <row r="58" spans="1:17" s="665" customFormat="1" ht="18" customHeight="1" x14ac:dyDescent="0.25">
      <c r="A58" s="661">
        <v>44</v>
      </c>
      <c r="B58" s="662" t="s">
        <v>1207</v>
      </c>
      <c r="C58" s="662" t="s">
        <v>606</v>
      </c>
      <c r="D58" s="662" t="s">
        <v>1110</v>
      </c>
      <c r="E58" s="655"/>
      <c r="F58" s="663" t="s">
        <v>15</v>
      </c>
      <c r="G58" s="662" t="s">
        <v>1208</v>
      </c>
      <c r="H58" s="662" t="s">
        <v>16</v>
      </c>
      <c r="I58" s="657">
        <v>16</v>
      </c>
      <c r="J58" s="659">
        <v>22</v>
      </c>
      <c r="K58" s="659">
        <v>10</v>
      </c>
      <c r="L58" s="659">
        <v>16</v>
      </c>
      <c r="M58" s="659">
        <v>1</v>
      </c>
      <c r="N58" s="61">
        <f t="shared" si="0"/>
        <v>65</v>
      </c>
      <c r="O58" s="61" t="str">
        <f t="shared" si="4"/>
        <v>Khá</v>
      </c>
      <c r="P58" s="660"/>
    </row>
    <row r="59" spans="1:17" s="665" customFormat="1" ht="18" customHeight="1" x14ac:dyDescent="0.25">
      <c r="A59" s="661">
        <v>45</v>
      </c>
      <c r="B59" s="662" t="s">
        <v>1209</v>
      </c>
      <c r="C59" s="662" t="s">
        <v>1210</v>
      </c>
      <c r="D59" s="662" t="s">
        <v>1211</v>
      </c>
      <c r="E59" s="655"/>
      <c r="F59" s="663" t="s">
        <v>15</v>
      </c>
      <c r="G59" s="662" t="s">
        <v>770</v>
      </c>
      <c r="H59" s="662" t="s">
        <v>141</v>
      </c>
      <c r="I59" s="657">
        <v>20</v>
      </c>
      <c r="J59" s="659">
        <v>22</v>
      </c>
      <c r="K59" s="659">
        <v>10</v>
      </c>
      <c r="L59" s="659">
        <v>16</v>
      </c>
      <c r="M59" s="659">
        <v>1</v>
      </c>
      <c r="N59" s="61">
        <f t="shared" si="0"/>
        <v>69</v>
      </c>
      <c r="O59" s="61" t="str">
        <f>IF(N59&gt;=90,"Xuất sắc",IF(N59&gt;=80,"Tốt",IF(N59&gt;=65,"Khá",IF(N59&gt;=50,"Trung bình",IF(N59&gt;=35,"Yếu","Kém")))))</f>
        <v>Khá</v>
      </c>
      <c r="P59" s="660"/>
    </row>
    <row r="60" spans="1:17" s="665" customFormat="1" ht="18" customHeight="1" x14ac:dyDescent="0.25">
      <c r="A60" s="661">
        <v>46</v>
      </c>
      <c r="B60" s="662" t="s">
        <v>1212</v>
      </c>
      <c r="C60" s="662" t="s">
        <v>1047</v>
      </c>
      <c r="D60" s="662" t="s">
        <v>1213</v>
      </c>
      <c r="E60" s="655"/>
      <c r="F60" s="663" t="s">
        <v>17</v>
      </c>
      <c r="G60" s="662" t="s">
        <v>1214</v>
      </c>
      <c r="H60" s="662" t="s">
        <v>141</v>
      </c>
      <c r="I60" s="657">
        <v>20</v>
      </c>
      <c r="J60" s="659">
        <v>22</v>
      </c>
      <c r="K60" s="659">
        <v>10</v>
      </c>
      <c r="L60" s="659">
        <v>18</v>
      </c>
      <c r="M60" s="659">
        <v>2</v>
      </c>
      <c r="N60" s="61">
        <f t="shared" si="0"/>
        <v>72</v>
      </c>
      <c r="O60" s="61" t="str">
        <f t="shared" si="4"/>
        <v>Khá</v>
      </c>
      <c r="P60" s="660"/>
    </row>
    <row r="61" spans="1:17" s="665" customFormat="1" ht="18" customHeight="1" x14ac:dyDescent="0.25">
      <c r="A61" s="661">
        <v>47</v>
      </c>
      <c r="B61" s="662" t="s">
        <v>1215</v>
      </c>
      <c r="C61" s="662" t="s">
        <v>1216</v>
      </c>
      <c r="D61" s="662" t="s">
        <v>23</v>
      </c>
      <c r="E61" s="655"/>
      <c r="F61" s="663" t="s">
        <v>17</v>
      </c>
      <c r="G61" s="662" t="s">
        <v>946</v>
      </c>
      <c r="H61" s="662" t="s">
        <v>16</v>
      </c>
      <c r="I61" s="657">
        <v>20</v>
      </c>
      <c r="J61" s="659">
        <v>22</v>
      </c>
      <c r="K61" s="659">
        <v>10</v>
      </c>
      <c r="L61" s="659">
        <v>16</v>
      </c>
      <c r="M61" s="659">
        <v>0</v>
      </c>
      <c r="N61" s="61">
        <f t="shared" si="0"/>
        <v>68</v>
      </c>
      <c r="O61" s="61" t="str">
        <f t="shared" si="4"/>
        <v>Khá</v>
      </c>
      <c r="P61" s="660"/>
    </row>
    <row r="62" spans="1:17" s="665" customFormat="1" ht="18" customHeight="1" x14ac:dyDescent="0.25">
      <c r="A62" s="661">
        <v>48</v>
      </c>
      <c r="B62" s="666" t="s">
        <v>1217</v>
      </c>
      <c r="C62" s="662" t="s">
        <v>1218</v>
      </c>
      <c r="D62" s="662" t="s">
        <v>570</v>
      </c>
      <c r="E62" s="655"/>
      <c r="F62" s="663" t="s">
        <v>17</v>
      </c>
      <c r="G62" s="662" t="s">
        <v>1219</v>
      </c>
      <c r="H62" s="662" t="s">
        <v>45</v>
      </c>
      <c r="I62" s="657">
        <v>16</v>
      </c>
      <c r="J62" s="659">
        <v>22</v>
      </c>
      <c r="K62" s="659">
        <v>10</v>
      </c>
      <c r="L62" s="659">
        <v>16</v>
      </c>
      <c r="M62" s="659">
        <v>1</v>
      </c>
      <c r="N62" s="61">
        <f t="shared" si="0"/>
        <v>65</v>
      </c>
      <c r="O62" s="61" t="str">
        <f t="shared" si="4"/>
        <v>Khá</v>
      </c>
      <c r="P62" s="660"/>
    </row>
    <row r="63" spans="1:17" s="665" customFormat="1" ht="18" customHeight="1" x14ac:dyDescent="0.25">
      <c r="A63" s="661">
        <v>49</v>
      </c>
      <c r="B63" s="662" t="s">
        <v>1220</v>
      </c>
      <c r="C63" s="662" t="s">
        <v>1221</v>
      </c>
      <c r="D63" s="662" t="s">
        <v>1222</v>
      </c>
      <c r="E63" s="655"/>
      <c r="F63" s="663" t="s">
        <v>17</v>
      </c>
      <c r="G63" s="662" t="s">
        <v>1223</v>
      </c>
      <c r="H63" s="662" t="s">
        <v>16</v>
      </c>
      <c r="I63" s="657">
        <v>16</v>
      </c>
      <c r="J63" s="659">
        <v>22</v>
      </c>
      <c r="K63" s="526">
        <v>12</v>
      </c>
      <c r="L63" s="659">
        <v>16</v>
      </c>
      <c r="M63" s="526">
        <v>5</v>
      </c>
      <c r="N63" s="61">
        <f t="shared" si="0"/>
        <v>71</v>
      </c>
      <c r="O63" s="61" t="str">
        <f>IF(N63&gt;=90,"Xuất sắc",IF(N63&gt;=80,"Tốt",IF(N63&gt;=65,"Khá",IF(N63&gt;=50,"Trung bình",IF(N63&gt;=35,"Yếu","Kém")))))</f>
        <v>Khá</v>
      </c>
      <c r="P63" s="660"/>
    </row>
    <row r="64" spans="1:17" s="628" customFormat="1" ht="18" customHeight="1" x14ac:dyDescent="0.25">
      <c r="A64" s="661">
        <v>50</v>
      </c>
      <c r="B64" s="662" t="s">
        <v>1224</v>
      </c>
      <c r="C64" s="662" t="s">
        <v>1225</v>
      </c>
      <c r="D64" s="662" t="s">
        <v>1226</v>
      </c>
      <c r="E64" s="655"/>
      <c r="F64" s="663" t="s">
        <v>17</v>
      </c>
      <c r="G64" s="662" t="s">
        <v>1227</v>
      </c>
      <c r="H64" s="662" t="s">
        <v>16</v>
      </c>
      <c r="I64" s="667"/>
      <c r="J64" s="659"/>
      <c r="K64" s="526"/>
      <c r="L64" s="659"/>
      <c r="M64" s="526"/>
      <c r="N64" s="658"/>
      <c r="O64" s="658"/>
      <c r="P64" s="663"/>
    </row>
    <row r="65" spans="1:31" s="628" customFormat="1" ht="18" customHeight="1" x14ac:dyDescent="0.25">
      <c r="A65" s="668"/>
      <c r="B65" s="666"/>
      <c r="C65" s="666"/>
      <c r="D65" s="666"/>
      <c r="E65" s="655"/>
      <c r="F65" s="669"/>
      <c r="G65" s="670"/>
      <c r="H65" s="670"/>
      <c r="I65" s="671"/>
      <c r="J65" s="671"/>
      <c r="K65" s="672"/>
      <c r="L65" s="671"/>
      <c r="M65" s="672"/>
      <c r="N65" s="673"/>
      <c r="O65" s="673"/>
      <c r="P65" s="669"/>
    </row>
    <row r="66" spans="1:31" s="628" customFormat="1" ht="15.75" x14ac:dyDescent="0.25">
      <c r="A66" s="641"/>
      <c r="B66" s="674" t="s">
        <v>1228</v>
      </c>
      <c r="C66" s="674"/>
      <c r="D66" s="674"/>
      <c r="E66" s="675"/>
      <c r="F66" s="675"/>
      <c r="G66" s="675"/>
      <c r="H66" s="676"/>
      <c r="I66" s="676"/>
      <c r="J66" s="676"/>
      <c r="K66" s="676"/>
      <c r="L66" s="676"/>
      <c r="M66" s="676"/>
      <c r="N66" s="237" t="s">
        <v>258</v>
      </c>
      <c r="O66" s="237"/>
      <c r="P66" s="87"/>
    </row>
    <row r="67" spans="1:31" s="633" customFormat="1" ht="18.75" customHeight="1" x14ac:dyDescent="0.25">
      <c r="B67" s="677"/>
      <c r="C67" s="677"/>
      <c r="D67" s="677"/>
      <c r="E67" s="677"/>
      <c r="F67" s="677"/>
      <c r="G67" s="677"/>
      <c r="H67" s="676"/>
      <c r="I67" s="676"/>
      <c r="J67" s="676"/>
      <c r="K67" s="676"/>
      <c r="L67" s="676"/>
      <c r="M67" s="676"/>
      <c r="N67" s="676"/>
      <c r="O67" s="676"/>
      <c r="P67" s="676"/>
    </row>
    <row r="68" spans="1:31" s="628" customFormat="1" ht="18" customHeight="1" x14ac:dyDescent="0.25">
      <c r="A68" s="678"/>
      <c r="B68" s="678"/>
      <c r="C68" s="679"/>
      <c r="D68" s="678"/>
      <c r="E68" s="678"/>
      <c r="F68" s="678"/>
      <c r="G68" s="678"/>
      <c r="H68" s="676"/>
      <c r="I68" s="676"/>
      <c r="J68" s="676"/>
      <c r="K68" s="676"/>
      <c r="L68" s="676"/>
      <c r="M68" s="676"/>
      <c r="N68" s="676"/>
      <c r="O68" s="676"/>
      <c r="P68" s="676"/>
      <c r="Q68" s="678"/>
      <c r="R68" s="678"/>
      <c r="S68" s="678"/>
      <c r="T68" s="680"/>
      <c r="U68" s="680"/>
      <c r="V68" s="680"/>
      <c r="W68" s="680"/>
      <c r="X68" s="680"/>
      <c r="Y68" s="680"/>
      <c r="Z68" s="681"/>
      <c r="AA68" s="681"/>
      <c r="AB68" s="681"/>
      <c r="AC68" s="681"/>
      <c r="AD68" s="681"/>
      <c r="AE68" s="681"/>
    </row>
    <row r="69" spans="1:31" s="628" customFormat="1" ht="18" customHeight="1" x14ac:dyDescent="0.2">
      <c r="A69" s="678"/>
      <c r="B69" s="678"/>
      <c r="C69" s="679"/>
      <c r="D69" s="678"/>
      <c r="E69" s="678"/>
      <c r="F69" s="678"/>
      <c r="G69" s="678"/>
      <c r="H69" s="678"/>
      <c r="I69" s="678"/>
      <c r="J69" s="678"/>
      <c r="K69" s="678"/>
      <c r="L69" s="680"/>
      <c r="M69" s="680"/>
      <c r="N69" s="680"/>
      <c r="O69" s="680"/>
      <c r="P69" s="680"/>
      <c r="Q69" s="678"/>
      <c r="R69" s="678"/>
      <c r="S69" s="678"/>
      <c r="T69" s="680"/>
      <c r="U69" s="680"/>
      <c r="V69" s="680"/>
      <c r="W69" s="680"/>
      <c r="X69" s="680"/>
      <c r="Y69" s="680"/>
      <c r="Z69" s="681"/>
      <c r="AA69" s="681"/>
      <c r="AB69" s="681"/>
      <c r="AC69" s="681"/>
      <c r="AD69" s="681"/>
      <c r="AE69" s="681"/>
    </row>
    <row r="70" spans="1:31" s="628" customFormat="1" ht="18" customHeight="1" x14ac:dyDescent="0.2">
      <c r="A70" s="678"/>
      <c r="B70" s="678"/>
      <c r="C70" s="679"/>
      <c r="D70" s="678"/>
      <c r="E70" s="678"/>
      <c r="F70" s="678"/>
      <c r="G70" s="678"/>
      <c r="H70" s="678"/>
      <c r="I70" s="678"/>
      <c r="J70" s="678"/>
      <c r="K70" s="678"/>
      <c r="L70" s="680"/>
      <c r="M70" s="680"/>
      <c r="N70" s="680"/>
      <c r="O70" s="680"/>
      <c r="P70" s="680"/>
      <c r="Q70" s="678"/>
      <c r="R70" s="678"/>
      <c r="S70" s="678"/>
      <c r="T70" s="680"/>
      <c r="U70" s="680"/>
      <c r="V70" s="680"/>
      <c r="W70" s="680"/>
      <c r="X70" s="680"/>
      <c r="Y70" s="680"/>
      <c r="Z70" s="681"/>
      <c r="AA70" s="681"/>
      <c r="AB70" s="681"/>
      <c r="AC70" s="681"/>
      <c r="AD70" s="681"/>
      <c r="AE70" s="681"/>
    </row>
    <row r="71" spans="1:31" s="628" customFormat="1" ht="18" customHeight="1" x14ac:dyDescent="0.2">
      <c r="A71" s="678"/>
      <c r="B71" s="678"/>
      <c r="C71" s="679"/>
      <c r="D71" s="678"/>
      <c r="E71" s="678"/>
      <c r="F71" s="678"/>
      <c r="G71" s="678"/>
      <c r="H71" s="678"/>
      <c r="I71" s="678"/>
      <c r="J71" s="678"/>
      <c r="K71" s="678"/>
      <c r="L71" s="680"/>
      <c r="M71" s="680"/>
      <c r="N71" s="680"/>
      <c r="O71" s="680"/>
      <c r="P71" s="680"/>
      <c r="Q71" s="678"/>
      <c r="R71" s="678"/>
      <c r="S71" s="678"/>
      <c r="T71" s="680"/>
      <c r="U71" s="680"/>
      <c r="V71" s="680"/>
      <c r="W71" s="680"/>
      <c r="X71" s="680"/>
      <c r="Y71" s="680"/>
      <c r="Z71" s="681"/>
      <c r="AA71" s="681"/>
      <c r="AB71" s="681"/>
      <c r="AC71" s="681"/>
      <c r="AD71" s="681"/>
      <c r="AE71" s="681"/>
    </row>
    <row r="72" spans="1:31" s="628" customFormat="1" ht="18" customHeight="1" x14ac:dyDescent="0.2">
      <c r="A72" s="678"/>
      <c r="B72" s="678"/>
      <c r="C72" s="679"/>
      <c r="D72" s="678"/>
      <c r="E72" s="678"/>
      <c r="F72" s="678"/>
      <c r="G72" s="678"/>
      <c r="H72" s="678"/>
      <c r="I72" s="678"/>
      <c r="J72" s="678"/>
      <c r="K72" s="678"/>
      <c r="L72" s="680"/>
      <c r="M72" s="680"/>
      <c r="N72" s="680"/>
      <c r="O72" s="680"/>
      <c r="P72" s="680"/>
      <c r="Q72" s="678"/>
      <c r="R72" s="678"/>
      <c r="S72" s="678"/>
      <c r="T72" s="680"/>
      <c r="U72" s="680"/>
      <c r="V72" s="680"/>
      <c r="W72" s="680"/>
      <c r="X72" s="680"/>
      <c r="Y72" s="680"/>
      <c r="Z72" s="681"/>
      <c r="AA72" s="681"/>
      <c r="AB72" s="681"/>
      <c r="AC72" s="681"/>
      <c r="AD72" s="681"/>
      <c r="AE72" s="681"/>
    </row>
    <row r="73" spans="1:31" s="628" customFormat="1" ht="18" customHeight="1" x14ac:dyDescent="0.2">
      <c r="A73" s="678"/>
      <c r="B73" s="678"/>
      <c r="C73" s="679"/>
      <c r="D73" s="678"/>
      <c r="E73" s="678"/>
      <c r="F73" s="678"/>
      <c r="G73" s="678"/>
      <c r="H73" s="678"/>
      <c r="I73" s="678"/>
      <c r="J73" s="678"/>
      <c r="K73" s="678"/>
      <c r="L73" s="680"/>
      <c r="M73" s="680"/>
      <c r="N73" s="680"/>
      <c r="O73" s="680"/>
      <c r="P73" s="680"/>
      <c r="Q73" s="678"/>
      <c r="R73" s="678"/>
      <c r="S73" s="678"/>
      <c r="T73" s="680"/>
      <c r="U73" s="680"/>
      <c r="V73" s="680"/>
      <c r="W73" s="680"/>
      <c r="X73" s="680"/>
      <c r="Y73" s="680"/>
      <c r="Z73" s="681"/>
      <c r="AA73" s="681"/>
      <c r="AB73" s="681"/>
      <c r="AC73" s="681"/>
      <c r="AD73" s="681"/>
      <c r="AE73" s="681"/>
    </row>
    <row r="74" spans="1:31" s="628" customFormat="1" ht="18" customHeight="1" x14ac:dyDescent="0.2">
      <c r="A74" s="678"/>
      <c r="B74" s="678"/>
      <c r="C74" s="679"/>
      <c r="D74" s="678"/>
      <c r="E74" s="678"/>
      <c r="F74" s="678"/>
      <c r="G74" s="678"/>
      <c r="H74" s="678"/>
      <c r="I74" s="678"/>
      <c r="J74" s="678"/>
      <c r="K74" s="678"/>
      <c r="L74" s="680"/>
      <c r="M74" s="680"/>
      <c r="N74" s="680"/>
      <c r="O74" s="680"/>
      <c r="P74" s="680"/>
      <c r="Q74" s="678"/>
      <c r="R74" s="678"/>
      <c r="S74" s="678"/>
      <c r="T74" s="680"/>
      <c r="U74" s="680"/>
      <c r="V74" s="680"/>
      <c r="W74" s="680"/>
      <c r="X74" s="680"/>
      <c r="Y74" s="680"/>
      <c r="Z74" s="681"/>
      <c r="AA74" s="681"/>
      <c r="AB74" s="681"/>
      <c r="AC74" s="681"/>
      <c r="AD74" s="681"/>
      <c r="AE74" s="681"/>
    </row>
    <row r="75" spans="1:31" s="628" customFormat="1" ht="18" customHeight="1" x14ac:dyDescent="0.2">
      <c r="A75" s="678"/>
      <c r="B75" s="678"/>
      <c r="C75" s="679"/>
      <c r="D75" s="678"/>
      <c r="E75" s="678"/>
      <c r="F75" s="678"/>
      <c r="G75" s="678"/>
      <c r="H75" s="678"/>
      <c r="I75" s="678"/>
      <c r="J75" s="678"/>
      <c r="K75" s="678"/>
      <c r="L75" s="680"/>
      <c r="M75" s="680"/>
      <c r="N75" s="680"/>
      <c r="O75" s="680"/>
      <c r="P75" s="680"/>
      <c r="Q75" s="678"/>
      <c r="R75" s="678"/>
      <c r="S75" s="678"/>
      <c r="T75" s="680"/>
      <c r="U75" s="680"/>
      <c r="V75" s="680"/>
      <c r="W75" s="680"/>
      <c r="X75" s="680"/>
      <c r="Y75" s="680"/>
      <c r="Z75" s="681"/>
      <c r="AA75" s="681"/>
      <c r="AB75" s="681"/>
      <c r="AC75" s="681"/>
      <c r="AD75" s="681"/>
      <c r="AE75" s="681"/>
    </row>
    <row r="76" spans="1:31" s="628" customFormat="1" ht="18" customHeight="1" x14ac:dyDescent="0.2">
      <c r="A76" s="678"/>
      <c r="B76" s="678"/>
      <c r="C76" s="679"/>
      <c r="D76" s="678"/>
      <c r="E76" s="678"/>
      <c r="F76" s="678"/>
      <c r="G76" s="678"/>
      <c r="H76" s="678"/>
      <c r="I76" s="678"/>
      <c r="J76" s="678"/>
      <c r="K76" s="678"/>
      <c r="L76" s="680"/>
      <c r="M76" s="680"/>
      <c r="N76" s="680"/>
      <c r="O76" s="680"/>
      <c r="P76" s="680"/>
      <c r="Q76" s="678"/>
      <c r="R76" s="678"/>
      <c r="S76" s="678"/>
      <c r="T76" s="680"/>
      <c r="U76" s="680"/>
      <c r="V76" s="680"/>
      <c r="W76" s="680"/>
      <c r="X76" s="680"/>
      <c r="Y76" s="680"/>
      <c r="Z76" s="681"/>
      <c r="AA76" s="681"/>
      <c r="AB76" s="681"/>
      <c r="AC76" s="681"/>
      <c r="AD76" s="681"/>
      <c r="AE76" s="681"/>
    </row>
    <row r="77" spans="1:31" s="628" customFormat="1" ht="18" customHeight="1" x14ac:dyDescent="0.2">
      <c r="A77" s="678"/>
      <c r="B77" s="678"/>
      <c r="C77" s="679"/>
      <c r="D77" s="678"/>
      <c r="E77" s="678"/>
      <c r="F77" s="678"/>
      <c r="G77" s="678"/>
      <c r="H77" s="678"/>
      <c r="I77" s="678"/>
      <c r="J77" s="678"/>
      <c r="K77" s="678"/>
      <c r="L77" s="680"/>
      <c r="M77" s="680"/>
      <c r="N77" s="680"/>
      <c r="O77" s="680"/>
      <c r="P77" s="680"/>
      <c r="Q77" s="678"/>
      <c r="R77" s="678"/>
      <c r="S77" s="678"/>
      <c r="T77" s="680"/>
      <c r="U77" s="680"/>
      <c r="V77" s="680"/>
      <c r="W77" s="680"/>
      <c r="X77" s="680"/>
      <c r="Y77" s="680"/>
      <c r="Z77" s="681"/>
      <c r="AA77" s="681"/>
      <c r="AB77" s="681"/>
      <c r="AC77" s="681"/>
      <c r="AD77" s="681"/>
      <c r="AE77" s="681"/>
    </row>
    <row r="78" spans="1:31" s="628" customFormat="1" ht="18" customHeight="1" x14ac:dyDescent="0.2">
      <c r="A78" s="678"/>
      <c r="B78" s="678"/>
      <c r="C78" s="679"/>
      <c r="D78" s="678"/>
      <c r="E78" s="678"/>
      <c r="F78" s="678"/>
      <c r="G78" s="678"/>
      <c r="H78" s="678"/>
      <c r="I78" s="678"/>
      <c r="J78" s="678"/>
      <c r="K78" s="678"/>
      <c r="L78" s="680"/>
      <c r="M78" s="680"/>
      <c r="N78" s="680"/>
      <c r="O78" s="680"/>
      <c r="P78" s="680"/>
      <c r="Q78" s="678"/>
      <c r="R78" s="678"/>
      <c r="S78" s="678"/>
      <c r="T78" s="680"/>
      <c r="U78" s="680"/>
      <c r="V78" s="680"/>
      <c r="W78" s="680"/>
      <c r="X78" s="680"/>
      <c r="Y78" s="680"/>
      <c r="Z78" s="681"/>
      <c r="AA78" s="681"/>
      <c r="AB78" s="681"/>
      <c r="AC78" s="681"/>
      <c r="AD78" s="681"/>
      <c r="AE78" s="681"/>
    </row>
    <row r="79" spans="1:31" s="628" customFormat="1" ht="18" customHeight="1" x14ac:dyDescent="0.2">
      <c r="A79" s="678"/>
      <c r="B79" s="678"/>
      <c r="C79" s="679"/>
      <c r="D79" s="678"/>
      <c r="E79" s="678"/>
      <c r="F79" s="678"/>
      <c r="G79" s="678"/>
      <c r="H79" s="678"/>
      <c r="I79" s="678"/>
      <c r="J79" s="678"/>
      <c r="K79" s="678"/>
      <c r="L79" s="680"/>
      <c r="M79" s="680"/>
      <c r="N79" s="680"/>
      <c r="O79" s="680"/>
      <c r="P79" s="680"/>
      <c r="Q79" s="678"/>
      <c r="R79" s="678"/>
      <c r="S79" s="678"/>
      <c r="T79" s="680"/>
      <c r="U79" s="680"/>
      <c r="V79" s="680"/>
      <c r="W79" s="680"/>
      <c r="X79" s="680"/>
      <c r="Y79" s="680"/>
      <c r="Z79" s="681"/>
      <c r="AA79" s="681"/>
      <c r="AB79" s="681"/>
      <c r="AC79" s="681"/>
      <c r="AD79" s="681"/>
      <c r="AE79" s="681"/>
    </row>
    <row r="80" spans="1:31" s="628" customFormat="1" ht="18" customHeight="1" x14ac:dyDescent="0.2">
      <c r="A80" s="678"/>
      <c r="B80" s="678"/>
      <c r="C80" s="679"/>
      <c r="D80" s="678"/>
      <c r="E80" s="678"/>
      <c r="F80" s="678"/>
      <c r="G80" s="678"/>
      <c r="H80" s="678"/>
      <c r="I80" s="678"/>
      <c r="J80" s="678"/>
      <c r="K80" s="678"/>
      <c r="L80" s="680"/>
      <c r="M80" s="680"/>
      <c r="N80" s="680"/>
      <c r="O80" s="680"/>
      <c r="P80" s="680"/>
      <c r="Q80" s="678"/>
      <c r="R80" s="678"/>
      <c r="S80" s="678"/>
      <c r="T80" s="680"/>
      <c r="U80" s="680"/>
      <c r="V80" s="680"/>
      <c r="W80" s="680"/>
      <c r="X80" s="680"/>
      <c r="Y80" s="680"/>
      <c r="Z80" s="681"/>
      <c r="AA80" s="681"/>
      <c r="AB80" s="681"/>
      <c r="AC80" s="681"/>
      <c r="AD80" s="681"/>
      <c r="AE80" s="681"/>
    </row>
    <row r="81" spans="1:31" s="628" customFormat="1" ht="18" customHeight="1" x14ac:dyDescent="0.2">
      <c r="A81" s="678"/>
      <c r="B81" s="678"/>
      <c r="C81" s="679"/>
      <c r="D81" s="678"/>
      <c r="E81" s="678"/>
      <c r="F81" s="678"/>
      <c r="G81" s="678"/>
      <c r="H81" s="678"/>
      <c r="I81" s="678"/>
      <c r="J81" s="678"/>
      <c r="K81" s="678"/>
      <c r="L81" s="680"/>
      <c r="M81" s="680"/>
      <c r="N81" s="680"/>
      <c r="O81" s="680"/>
      <c r="P81" s="680"/>
      <c r="Q81" s="678"/>
      <c r="R81" s="678"/>
      <c r="S81" s="678"/>
      <c r="T81" s="680"/>
      <c r="U81" s="680"/>
      <c r="V81" s="680"/>
      <c r="W81" s="680"/>
      <c r="X81" s="680"/>
      <c r="Y81" s="680"/>
      <c r="Z81" s="681"/>
      <c r="AA81" s="681"/>
      <c r="AB81" s="681"/>
      <c r="AC81" s="681"/>
      <c r="AD81" s="681"/>
      <c r="AE81" s="681"/>
    </row>
    <row r="82" spans="1:31" s="628" customFormat="1" ht="18" customHeight="1" x14ac:dyDescent="0.2">
      <c r="A82" s="678"/>
      <c r="B82" s="678"/>
      <c r="C82" s="679"/>
      <c r="D82" s="678"/>
      <c r="E82" s="678"/>
      <c r="F82" s="678"/>
      <c r="G82" s="678"/>
      <c r="H82" s="678"/>
      <c r="I82" s="678"/>
      <c r="J82" s="678"/>
      <c r="K82" s="678"/>
      <c r="L82" s="680"/>
      <c r="M82" s="680"/>
      <c r="N82" s="680"/>
      <c r="O82" s="680"/>
      <c r="P82" s="680"/>
    </row>
    <row r="83" spans="1:31" s="628" customFormat="1" ht="18" customHeight="1" x14ac:dyDescent="0.2">
      <c r="A83" s="678"/>
      <c r="B83" s="678"/>
      <c r="C83" s="679"/>
      <c r="D83" s="678"/>
      <c r="E83" s="678"/>
      <c r="F83" s="678"/>
      <c r="G83" s="678"/>
      <c r="H83" s="678"/>
      <c r="I83" s="678"/>
      <c r="J83" s="678"/>
      <c r="K83" s="678"/>
      <c r="L83" s="680"/>
      <c r="M83" s="680"/>
      <c r="N83" s="680"/>
      <c r="O83" s="680"/>
      <c r="P83" s="680"/>
    </row>
    <row r="84" spans="1:31" s="628" customFormat="1" ht="18" customHeight="1" x14ac:dyDescent="0.2">
      <c r="A84" s="678"/>
      <c r="B84" s="678"/>
      <c r="C84" s="679"/>
      <c r="D84" s="678"/>
      <c r="E84" s="678"/>
      <c r="F84" s="678"/>
      <c r="G84" s="678"/>
      <c r="H84" s="678"/>
      <c r="I84" s="678"/>
      <c r="J84" s="678"/>
      <c r="K84" s="678"/>
      <c r="L84" s="680"/>
      <c r="M84" s="680"/>
      <c r="N84" s="680"/>
      <c r="O84" s="680"/>
      <c r="P84" s="680"/>
    </row>
    <row r="85" spans="1:31" s="628" customFormat="1" ht="18" customHeight="1" x14ac:dyDescent="0.2">
      <c r="A85" s="678"/>
      <c r="B85" s="678"/>
      <c r="C85" s="679"/>
      <c r="D85" s="678"/>
      <c r="E85" s="678"/>
      <c r="F85" s="678"/>
      <c r="G85" s="678"/>
      <c r="H85" s="678"/>
      <c r="I85" s="678"/>
      <c r="J85" s="678"/>
      <c r="K85" s="678"/>
      <c r="L85" s="680"/>
      <c r="M85" s="680"/>
      <c r="N85" s="680"/>
      <c r="O85" s="680"/>
      <c r="P85" s="680"/>
    </row>
    <row r="86" spans="1:31" s="628" customFormat="1" ht="18" customHeight="1" x14ac:dyDescent="0.2">
      <c r="A86" s="678"/>
      <c r="B86" s="678"/>
      <c r="C86" s="679"/>
      <c r="D86" s="678"/>
      <c r="E86" s="678"/>
      <c r="F86" s="678"/>
      <c r="G86" s="678"/>
      <c r="H86" s="678"/>
      <c r="I86" s="678"/>
      <c r="J86" s="678"/>
      <c r="K86" s="678"/>
      <c r="L86" s="680"/>
      <c r="M86" s="680"/>
      <c r="N86" s="680"/>
      <c r="O86" s="680"/>
      <c r="P86" s="680"/>
    </row>
    <row r="87" spans="1:31" s="628" customFormat="1" ht="18" customHeight="1" x14ac:dyDescent="0.2">
      <c r="A87" s="678"/>
      <c r="B87" s="678"/>
      <c r="C87" s="679"/>
      <c r="D87" s="678"/>
      <c r="E87" s="678"/>
      <c r="F87" s="678"/>
      <c r="G87" s="678"/>
      <c r="H87" s="678"/>
      <c r="I87" s="678"/>
      <c r="J87" s="678"/>
      <c r="K87" s="678"/>
      <c r="L87" s="680"/>
      <c r="M87" s="680"/>
      <c r="N87" s="680"/>
      <c r="O87" s="680"/>
      <c r="P87" s="680"/>
    </row>
    <row r="88" spans="1:31" s="628" customFormat="1" x14ac:dyDescent="0.2">
      <c r="A88" s="678"/>
      <c r="B88" s="678"/>
      <c r="C88" s="679"/>
      <c r="D88" s="678"/>
      <c r="E88" s="678"/>
      <c r="F88" s="678"/>
      <c r="G88" s="678"/>
      <c r="H88" s="678"/>
      <c r="I88" s="678"/>
      <c r="J88" s="678"/>
      <c r="K88" s="678"/>
      <c r="L88" s="680"/>
      <c r="M88" s="680"/>
      <c r="N88" s="680"/>
      <c r="O88" s="680"/>
      <c r="P88" s="680"/>
      <c r="R88" s="628" t="s">
        <v>35</v>
      </c>
    </row>
    <row r="89" spans="1:31" s="665" customFormat="1" ht="15.75" x14ac:dyDescent="0.25">
      <c r="A89" s="678"/>
      <c r="B89" s="678"/>
      <c r="C89" s="679"/>
      <c r="D89" s="678"/>
      <c r="E89" s="678"/>
      <c r="F89" s="678"/>
      <c r="G89" s="678"/>
      <c r="H89" s="678"/>
      <c r="I89" s="678"/>
      <c r="J89" s="678"/>
      <c r="K89" s="678"/>
      <c r="L89" s="680"/>
      <c r="M89" s="680"/>
      <c r="N89" s="680"/>
      <c r="O89" s="680"/>
      <c r="P89" s="680"/>
    </row>
    <row r="90" spans="1:31" s="665" customFormat="1" ht="15.75" x14ac:dyDescent="0.25">
      <c r="A90" s="678"/>
      <c r="B90" s="678"/>
      <c r="C90" s="679"/>
      <c r="D90" s="678"/>
      <c r="E90" s="678"/>
      <c r="F90" s="678"/>
      <c r="G90" s="678"/>
      <c r="H90" s="678"/>
      <c r="I90" s="678"/>
      <c r="J90" s="678"/>
      <c r="K90" s="678"/>
      <c r="L90" s="680"/>
      <c r="M90" s="680"/>
      <c r="N90" s="680"/>
      <c r="O90" s="680"/>
      <c r="P90" s="680"/>
    </row>
    <row r="91" spans="1:31" s="628" customFormat="1" x14ac:dyDescent="0.2">
      <c r="A91" s="678"/>
      <c r="B91" s="678"/>
      <c r="C91" s="679"/>
      <c r="D91" s="678"/>
      <c r="E91" s="678"/>
      <c r="F91" s="678"/>
      <c r="G91" s="678"/>
      <c r="H91" s="678"/>
      <c r="I91" s="678"/>
      <c r="J91" s="678"/>
      <c r="K91" s="678"/>
      <c r="L91" s="680"/>
      <c r="M91" s="680"/>
      <c r="N91" s="680"/>
      <c r="O91" s="680"/>
      <c r="P91" s="680"/>
    </row>
    <row r="92" spans="1:31" s="628" customFormat="1" x14ac:dyDescent="0.2">
      <c r="A92" s="678"/>
      <c r="B92" s="678"/>
      <c r="C92" s="679"/>
      <c r="D92" s="678"/>
      <c r="E92" s="678"/>
      <c r="F92" s="678"/>
      <c r="G92" s="678"/>
      <c r="H92" s="678"/>
      <c r="I92" s="678"/>
      <c r="J92" s="678"/>
      <c r="K92" s="678"/>
      <c r="L92" s="680"/>
      <c r="M92" s="680"/>
      <c r="N92" s="680"/>
      <c r="O92" s="680"/>
      <c r="P92" s="680"/>
    </row>
    <row r="93" spans="1:31" s="628" customFormat="1" x14ac:dyDescent="0.2">
      <c r="A93" s="678"/>
      <c r="B93" s="678"/>
      <c r="C93" s="679"/>
      <c r="D93" s="678"/>
      <c r="E93" s="678"/>
      <c r="F93" s="678"/>
      <c r="G93" s="678"/>
      <c r="H93" s="678"/>
      <c r="I93" s="678"/>
      <c r="J93" s="678"/>
      <c r="K93" s="678"/>
      <c r="L93" s="680"/>
      <c r="M93" s="680"/>
      <c r="N93" s="680"/>
      <c r="O93" s="680"/>
      <c r="P93" s="680"/>
    </row>
    <row r="94" spans="1:31" s="628" customFormat="1" x14ac:dyDescent="0.2">
      <c r="A94" s="678"/>
      <c r="B94" s="678"/>
      <c r="C94" s="679"/>
      <c r="D94" s="678"/>
      <c r="E94" s="678"/>
      <c r="F94" s="678"/>
      <c r="G94" s="678"/>
      <c r="H94" s="678"/>
      <c r="I94" s="678"/>
      <c r="J94" s="678"/>
      <c r="K94" s="678"/>
      <c r="L94" s="680"/>
      <c r="M94" s="680"/>
      <c r="N94" s="680"/>
      <c r="O94" s="680"/>
      <c r="P94" s="680"/>
    </row>
    <row r="95" spans="1:31" s="628" customFormat="1" x14ac:dyDescent="0.2">
      <c r="A95" s="678"/>
      <c r="B95" s="678"/>
      <c r="C95" s="679"/>
      <c r="D95" s="678"/>
      <c r="E95" s="682"/>
      <c r="F95" s="682"/>
      <c r="G95" s="682"/>
      <c r="H95" s="678"/>
      <c r="I95" s="678"/>
      <c r="J95" s="678"/>
      <c r="K95" s="678"/>
      <c r="L95" s="680"/>
      <c r="M95" s="680"/>
      <c r="N95" s="680"/>
      <c r="O95" s="680"/>
      <c r="P95" s="680"/>
    </row>
    <row r="96" spans="1:31" s="628" customFormat="1" x14ac:dyDescent="0.2">
      <c r="A96" s="678"/>
      <c r="B96" s="678"/>
      <c r="C96" s="679"/>
      <c r="D96" s="678"/>
      <c r="E96" s="678"/>
      <c r="F96" s="678"/>
      <c r="G96" s="678"/>
      <c r="H96" s="678"/>
      <c r="I96" s="678"/>
      <c r="J96" s="678"/>
      <c r="K96" s="678"/>
      <c r="L96" s="680"/>
      <c r="M96" s="680"/>
      <c r="N96" s="680"/>
      <c r="O96" s="680"/>
      <c r="P96" s="680"/>
    </row>
    <row r="97" spans="1:16" s="628" customFormat="1" x14ac:dyDescent="0.2">
      <c r="A97" s="678"/>
      <c r="B97" s="678"/>
      <c r="C97" s="679"/>
      <c r="D97" s="678"/>
      <c r="E97" s="678"/>
      <c r="F97" s="678"/>
      <c r="G97" s="678"/>
      <c r="H97" s="678"/>
      <c r="I97" s="678"/>
      <c r="J97" s="678"/>
      <c r="K97" s="678"/>
      <c r="L97" s="680"/>
      <c r="M97" s="680"/>
      <c r="N97" s="680"/>
      <c r="O97" s="680"/>
      <c r="P97" s="680"/>
    </row>
    <row r="98" spans="1:16" s="628" customFormat="1" x14ac:dyDescent="0.2">
      <c r="A98" s="678"/>
      <c r="B98" s="678"/>
      <c r="C98" s="679"/>
      <c r="D98" s="678"/>
      <c r="E98" s="678"/>
      <c r="F98" s="678"/>
      <c r="G98" s="678"/>
      <c r="H98" s="678"/>
      <c r="I98" s="678"/>
      <c r="J98" s="678"/>
      <c r="K98" s="678"/>
      <c r="L98" s="680"/>
      <c r="M98" s="680"/>
      <c r="N98" s="680"/>
      <c r="O98" s="680"/>
      <c r="P98" s="680"/>
    </row>
    <row r="99" spans="1:16" s="628" customFormat="1" x14ac:dyDescent="0.2">
      <c r="A99" s="678"/>
      <c r="B99" s="678"/>
      <c r="C99" s="679"/>
      <c r="D99" s="678"/>
      <c r="E99" s="678"/>
      <c r="F99" s="678"/>
      <c r="G99" s="678"/>
      <c r="H99" s="678"/>
      <c r="I99" s="678"/>
      <c r="J99" s="678"/>
      <c r="K99" s="678"/>
      <c r="L99" s="680"/>
      <c r="M99" s="680"/>
      <c r="N99" s="680"/>
      <c r="O99" s="680"/>
      <c r="P99" s="680"/>
    </row>
    <row r="100" spans="1:16" s="628" customFormat="1" x14ac:dyDescent="0.2">
      <c r="A100" s="678"/>
      <c r="B100" s="678"/>
      <c r="C100" s="679"/>
      <c r="D100" s="678"/>
      <c r="E100" s="678"/>
      <c r="F100" s="678"/>
      <c r="G100" s="678"/>
      <c r="H100" s="678"/>
      <c r="I100" s="678"/>
      <c r="J100" s="678"/>
      <c r="K100" s="678"/>
      <c r="L100" s="680"/>
      <c r="M100" s="680"/>
      <c r="N100" s="680"/>
      <c r="O100" s="680"/>
      <c r="P100" s="680"/>
    </row>
    <row r="101" spans="1:16" s="628" customFormat="1" x14ac:dyDescent="0.2">
      <c r="A101" s="678"/>
      <c r="B101" s="678"/>
      <c r="C101" s="679"/>
      <c r="D101" s="678"/>
      <c r="E101" s="678"/>
      <c r="F101" s="678"/>
      <c r="G101" s="678"/>
      <c r="H101" s="678"/>
      <c r="I101" s="678"/>
      <c r="J101" s="678"/>
      <c r="K101" s="678"/>
      <c r="L101" s="680"/>
      <c r="M101" s="680"/>
      <c r="N101" s="680"/>
      <c r="O101" s="680"/>
      <c r="P101" s="680"/>
    </row>
    <row r="102" spans="1:16" s="628" customFormat="1" x14ac:dyDescent="0.2">
      <c r="A102" s="627"/>
    </row>
    <row r="103" spans="1:16" s="628" customFormat="1" x14ac:dyDescent="0.2">
      <c r="A103" s="627"/>
    </row>
    <row r="104" spans="1:16" s="628" customFormat="1" x14ac:dyDescent="0.2">
      <c r="A104" s="627"/>
    </row>
    <row r="105" spans="1:16" s="628" customFormat="1" x14ac:dyDescent="0.2">
      <c r="A105" s="627"/>
    </row>
    <row r="106" spans="1:16" s="628" customFormat="1" ht="15.75" x14ac:dyDescent="0.25">
      <c r="A106" s="683"/>
      <c r="E106" s="627"/>
      <c r="F106" s="627"/>
      <c r="G106" s="627"/>
      <c r="P106" s="665"/>
    </row>
    <row r="107" spans="1:16" s="628" customFormat="1" ht="15.75" x14ac:dyDescent="0.25">
      <c r="A107" s="684"/>
      <c r="E107" s="627"/>
      <c r="F107" s="627"/>
      <c r="G107" s="627"/>
      <c r="P107" s="665"/>
    </row>
    <row r="108" spans="1:16" s="628" customFormat="1" x14ac:dyDescent="0.2">
      <c r="A108" s="627"/>
      <c r="E108" s="627"/>
      <c r="F108" s="627"/>
      <c r="G108" s="627"/>
      <c r="H108" s="627"/>
      <c r="O108" s="627"/>
    </row>
    <row r="109" spans="1:16" s="628" customFormat="1" x14ac:dyDescent="0.2">
      <c r="A109" s="627"/>
      <c r="E109" s="627"/>
      <c r="F109" s="627"/>
      <c r="G109" s="627"/>
      <c r="I109" s="627"/>
      <c r="J109" s="627"/>
      <c r="K109" s="627"/>
      <c r="L109" s="627"/>
      <c r="M109" s="627"/>
      <c r="P109" s="627"/>
    </row>
    <row r="110" spans="1:16" s="628" customFormat="1" x14ac:dyDescent="0.2">
      <c r="A110" s="627"/>
      <c r="E110" s="627"/>
      <c r="F110" s="627"/>
      <c r="G110" s="627"/>
      <c r="I110" s="627"/>
      <c r="J110" s="627"/>
      <c r="K110" s="627"/>
      <c r="L110" s="627"/>
      <c r="M110" s="627"/>
      <c r="P110" s="627"/>
    </row>
    <row r="111" spans="1:16" s="628" customFormat="1" x14ac:dyDescent="0.2">
      <c r="A111" s="627"/>
      <c r="E111" s="627"/>
      <c r="F111" s="627"/>
      <c r="G111" s="627"/>
      <c r="I111" s="627"/>
      <c r="J111" s="627"/>
      <c r="K111" s="627"/>
      <c r="L111" s="627"/>
      <c r="M111" s="627"/>
      <c r="P111" s="627"/>
    </row>
    <row r="112" spans="1:16" s="628" customFormat="1" ht="15.75" x14ac:dyDescent="0.25">
      <c r="A112" s="627"/>
      <c r="E112" s="627"/>
      <c r="F112" s="627"/>
      <c r="G112" s="627"/>
      <c r="I112" s="627"/>
      <c r="J112" s="627"/>
      <c r="K112" s="627"/>
      <c r="L112" s="627"/>
      <c r="M112" s="627"/>
      <c r="N112" s="685"/>
      <c r="O112" s="665"/>
      <c r="P112" s="684"/>
    </row>
    <row r="114" spans="1:8" s="628" customFormat="1" x14ac:dyDescent="0.2">
      <c r="A114" s="627"/>
      <c r="B114" s="627"/>
      <c r="E114" s="627"/>
      <c r="F114" s="627"/>
      <c r="G114" s="627"/>
      <c r="H114" s="629"/>
    </row>
    <row r="115" spans="1:8" s="628" customFormat="1" x14ac:dyDescent="0.2">
      <c r="A115" s="627"/>
      <c r="B115" s="627"/>
      <c r="E115" s="627"/>
      <c r="F115" s="627"/>
      <c r="G115" s="627"/>
      <c r="H115" s="629"/>
    </row>
    <row r="116" spans="1:8" s="628" customFormat="1" x14ac:dyDescent="0.2">
      <c r="A116" s="627"/>
      <c r="B116" s="627"/>
      <c r="E116" s="627"/>
      <c r="F116" s="627"/>
      <c r="G116" s="627"/>
      <c r="H116" s="629"/>
    </row>
  </sheetData>
  <mergeCells count="21">
    <mergeCell ref="A8:P8"/>
    <mergeCell ref="K1:O1"/>
    <mergeCell ref="B2:C2"/>
    <mergeCell ref="K3:O3"/>
    <mergeCell ref="K5:O5"/>
    <mergeCell ref="A7:P7"/>
    <mergeCell ref="B66:D66"/>
    <mergeCell ref="B67:G67"/>
    <mergeCell ref="A9:P9"/>
    <mergeCell ref="A10:P10"/>
    <mergeCell ref="A11:P11"/>
    <mergeCell ref="A13:A14"/>
    <mergeCell ref="B13:B14"/>
    <mergeCell ref="C13:D14"/>
    <mergeCell ref="F13:F14"/>
    <mergeCell ref="G13:G14"/>
    <mergeCell ref="H13:H14"/>
    <mergeCell ref="I13:M13"/>
    <mergeCell ref="N13:N14"/>
    <mergeCell ref="O13:O14"/>
    <mergeCell ref="P13:P14"/>
  </mergeCells>
  <pageMargins left="0.7" right="0.7" top="0.75" bottom="0.75" header="0.3" footer="0.3"/>
  <pageSetup paperSize="9" orientation="portrait" horizontalDpi="150" verticalDpi="15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topLeftCell="C10" workbookViewId="0">
      <selection activeCell="C19" sqref="C19"/>
    </sheetView>
  </sheetViews>
  <sheetFormatPr defaultColWidth="11.42578125" defaultRowHeight="15" x14ac:dyDescent="0.25"/>
  <cols>
    <col min="1" max="1" width="5.5703125" style="591" customWidth="1"/>
    <col min="2" max="2" width="11.28515625" style="591" customWidth="1"/>
    <col min="3" max="3" width="19.140625" style="591" customWidth="1"/>
    <col min="4" max="4" width="7" style="591" customWidth="1"/>
    <col min="5" max="5" width="5.42578125" style="591" customWidth="1"/>
    <col min="6" max="6" width="11.140625" style="591" customWidth="1"/>
    <col min="7" max="7" width="7.42578125" style="591" customWidth="1"/>
    <col min="8" max="8" width="6.42578125" style="591" customWidth="1"/>
    <col min="9" max="9" width="6.140625" style="591" customWidth="1"/>
    <col min="10" max="10" width="5.7109375" style="591" customWidth="1"/>
    <col min="11" max="11" width="5.42578125" style="591" customWidth="1"/>
    <col min="12" max="12" width="6" style="591" customWidth="1"/>
    <col min="13" max="13" width="7.140625" style="591" customWidth="1"/>
    <col min="14" max="14" width="8.42578125" style="591" customWidth="1"/>
    <col min="15" max="15" width="13.42578125" style="591" customWidth="1"/>
    <col min="16" max="16384" width="11.42578125" style="591"/>
  </cols>
  <sheetData>
    <row r="1" spans="1:15" ht="15.75" x14ac:dyDescent="0.25">
      <c r="A1" s="587" t="s">
        <v>18</v>
      </c>
      <c r="B1" s="587"/>
      <c r="C1" s="587"/>
      <c r="D1" s="587"/>
      <c r="E1" s="587"/>
      <c r="F1" s="588"/>
      <c r="G1" s="589"/>
      <c r="H1" s="590" t="s">
        <v>19</v>
      </c>
      <c r="I1" s="590"/>
      <c r="J1" s="590"/>
      <c r="K1" s="590"/>
      <c r="L1" s="590"/>
      <c r="M1" s="590"/>
      <c r="N1" s="590"/>
      <c r="O1" s="590"/>
    </row>
    <row r="2" spans="1:15" ht="15.75" x14ac:dyDescent="0.25">
      <c r="A2" s="590" t="s">
        <v>20</v>
      </c>
      <c r="B2" s="590"/>
      <c r="C2" s="590"/>
      <c r="D2" s="590"/>
      <c r="E2" s="590"/>
      <c r="F2" s="592"/>
      <c r="G2" s="592"/>
      <c r="H2" s="590" t="s">
        <v>21</v>
      </c>
      <c r="I2" s="590"/>
      <c r="J2" s="590"/>
      <c r="K2" s="590"/>
      <c r="L2" s="590"/>
      <c r="M2" s="590"/>
      <c r="N2" s="590"/>
      <c r="O2" s="590"/>
    </row>
    <row r="3" spans="1:15" ht="15.75" x14ac:dyDescent="0.25">
      <c r="A3" s="592"/>
      <c r="B3" s="592"/>
      <c r="C3" s="592"/>
      <c r="D3" s="592"/>
      <c r="E3" s="592"/>
      <c r="F3" s="592"/>
      <c r="G3" s="592"/>
      <c r="H3" s="593" t="s">
        <v>1455</v>
      </c>
      <c r="I3" s="593"/>
      <c r="J3" s="593"/>
      <c r="K3" s="593"/>
      <c r="L3" s="593"/>
      <c r="M3" s="593"/>
      <c r="N3" s="593"/>
      <c r="O3" s="593"/>
    </row>
    <row r="4" spans="1:15" ht="15.75" x14ac:dyDescent="0.25">
      <c r="A4" s="590" t="s">
        <v>0</v>
      </c>
      <c r="B4" s="590"/>
      <c r="C4" s="590"/>
      <c r="D4" s="590"/>
      <c r="E4" s="590"/>
      <c r="F4" s="590"/>
      <c r="G4" s="590"/>
      <c r="H4" s="590"/>
      <c r="I4" s="590"/>
      <c r="J4" s="590"/>
      <c r="K4" s="590"/>
      <c r="L4" s="590"/>
      <c r="M4" s="590"/>
      <c r="N4" s="590"/>
      <c r="O4" s="590"/>
    </row>
    <row r="5" spans="1:15" ht="15.75" x14ac:dyDescent="0.25">
      <c r="A5" s="594" t="s">
        <v>1454</v>
      </c>
      <c r="B5" s="594"/>
      <c r="C5" s="594"/>
      <c r="D5" s="594"/>
      <c r="E5" s="594"/>
      <c r="F5" s="594"/>
      <c r="G5" s="594"/>
      <c r="H5" s="594"/>
      <c r="I5" s="594"/>
      <c r="J5" s="594"/>
      <c r="K5" s="594"/>
      <c r="L5" s="594"/>
      <c r="M5" s="594"/>
      <c r="N5" s="594"/>
      <c r="O5" s="594"/>
    </row>
    <row r="6" spans="1:15" ht="15.75" x14ac:dyDescent="0.25">
      <c r="A6" s="594" t="s">
        <v>995</v>
      </c>
      <c r="B6" s="594"/>
      <c r="C6" s="594"/>
      <c r="D6" s="594"/>
      <c r="E6" s="594"/>
      <c r="F6" s="594"/>
      <c r="G6" s="594"/>
      <c r="H6" s="594"/>
      <c r="I6" s="594"/>
      <c r="J6" s="594"/>
      <c r="K6" s="594"/>
      <c r="L6" s="594"/>
      <c r="M6" s="594"/>
      <c r="N6" s="594"/>
      <c r="O6" s="594"/>
    </row>
    <row r="7" spans="1:15" ht="15.75" x14ac:dyDescent="0.25">
      <c r="A7" s="595" t="s">
        <v>588</v>
      </c>
      <c r="B7" s="595"/>
      <c r="C7" s="595"/>
      <c r="D7" s="595"/>
      <c r="E7" s="595"/>
      <c r="F7" s="595"/>
      <c r="G7" s="595"/>
      <c r="H7" s="595"/>
      <c r="I7" s="595"/>
      <c r="J7" s="595"/>
      <c r="K7" s="595"/>
      <c r="L7" s="595"/>
      <c r="M7" s="595"/>
      <c r="N7" s="595"/>
      <c r="O7" s="595"/>
    </row>
    <row r="8" spans="1:15" s="603" customFormat="1" x14ac:dyDescent="0.25">
      <c r="A8" s="596" t="s">
        <v>1</v>
      </c>
      <c r="B8" s="596" t="s">
        <v>2</v>
      </c>
      <c r="C8" s="597" t="s">
        <v>3</v>
      </c>
      <c r="D8" s="598"/>
      <c r="E8" s="596" t="s">
        <v>4</v>
      </c>
      <c r="F8" s="596" t="s">
        <v>5</v>
      </c>
      <c r="G8" s="599" t="s">
        <v>22</v>
      </c>
      <c r="H8" s="600" t="s">
        <v>6</v>
      </c>
      <c r="I8" s="601"/>
      <c r="J8" s="601"/>
      <c r="K8" s="601"/>
      <c r="L8" s="602"/>
      <c r="M8" s="596" t="s">
        <v>7</v>
      </c>
      <c r="N8" s="596" t="s">
        <v>8</v>
      </c>
      <c r="O8" s="596" t="s">
        <v>9</v>
      </c>
    </row>
    <row r="9" spans="1:15" s="603" customFormat="1" ht="15.75" x14ac:dyDescent="0.25">
      <c r="A9" s="604"/>
      <c r="B9" s="604"/>
      <c r="C9" s="605"/>
      <c r="D9" s="606"/>
      <c r="E9" s="604"/>
      <c r="F9" s="604"/>
      <c r="G9" s="607"/>
      <c r="H9" s="608" t="s">
        <v>10</v>
      </c>
      <c r="I9" s="608" t="s">
        <v>11</v>
      </c>
      <c r="J9" s="608" t="s">
        <v>12</v>
      </c>
      <c r="K9" s="608" t="s">
        <v>13</v>
      </c>
      <c r="L9" s="608" t="s">
        <v>14</v>
      </c>
      <c r="M9" s="604"/>
      <c r="N9" s="604"/>
      <c r="O9" s="604"/>
    </row>
    <row r="10" spans="1:15" s="614" customFormat="1" ht="15.75" x14ac:dyDescent="0.2">
      <c r="A10" s="609">
        <v>1</v>
      </c>
      <c r="B10" s="610" t="s">
        <v>996</v>
      </c>
      <c r="C10" s="610" t="s">
        <v>997</v>
      </c>
      <c r="D10" s="610" t="s">
        <v>998</v>
      </c>
      <c r="E10" s="611" t="s">
        <v>15</v>
      </c>
      <c r="F10" s="610" t="s">
        <v>999</v>
      </c>
      <c r="G10" s="612" t="s">
        <v>16</v>
      </c>
      <c r="H10" s="608">
        <v>20</v>
      </c>
      <c r="I10" s="608">
        <v>25</v>
      </c>
      <c r="J10" s="608">
        <v>20</v>
      </c>
      <c r="K10" s="608">
        <v>25</v>
      </c>
      <c r="L10" s="608">
        <v>10</v>
      </c>
      <c r="M10" s="613">
        <f t="shared" ref="M10:M27" si="0">SUM(H10:L10)</f>
        <v>100</v>
      </c>
      <c r="N10" s="613" t="str">
        <f t="shared" ref="N10:N27" si="1">IF(M10&gt;=90,"Xuất sắc",IF(M10&gt;=80,"Tốt",IF(M10&gt;=65,"Khá",IF(M10&gt;=50,"Trung bình",IF(M10&gt;=35,"Yếu","Kém")))))</f>
        <v>Xuất sắc</v>
      </c>
      <c r="O10" s="608" t="s">
        <v>1000</v>
      </c>
    </row>
    <row r="11" spans="1:15" s="603" customFormat="1" ht="15.75" x14ac:dyDescent="0.25">
      <c r="A11" s="609">
        <v>2</v>
      </c>
      <c r="B11" s="610" t="s">
        <v>1001</v>
      </c>
      <c r="C11" s="610" t="s">
        <v>807</v>
      </c>
      <c r="D11" s="610" t="s">
        <v>1002</v>
      </c>
      <c r="E11" s="611" t="s">
        <v>15</v>
      </c>
      <c r="F11" s="610" t="s">
        <v>1003</v>
      </c>
      <c r="G11" s="612" t="s">
        <v>16</v>
      </c>
      <c r="H11" s="609">
        <v>18</v>
      </c>
      <c r="I11" s="609">
        <v>25</v>
      </c>
      <c r="J11" s="609">
        <v>10</v>
      </c>
      <c r="K11" s="609">
        <v>21</v>
      </c>
      <c r="L11" s="609">
        <v>6</v>
      </c>
      <c r="M11" s="613">
        <f t="shared" si="0"/>
        <v>80</v>
      </c>
      <c r="N11" s="613" t="str">
        <f t="shared" si="1"/>
        <v>Tốt</v>
      </c>
      <c r="O11" s="521" t="s">
        <v>1004</v>
      </c>
    </row>
    <row r="12" spans="1:15" s="614" customFormat="1" ht="15.75" x14ac:dyDescent="0.2">
      <c r="A12" s="609">
        <v>3</v>
      </c>
      <c r="B12" s="610" t="s">
        <v>1005</v>
      </c>
      <c r="C12" s="610" t="s">
        <v>1006</v>
      </c>
      <c r="D12" s="610" t="s">
        <v>1007</v>
      </c>
      <c r="E12" s="611" t="s">
        <v>17</v>
      </c>
      <c r="F12" s="610" t="s">
        <v>1008</v>
      </c>
      <c r="G12" s="612" t="s">
        <v>141</v>
      </c>
      <c r="H12" s="609">
        <v>14</v>
      </c>
      <c r="I12" s="609">
        <v>25</v>
      </c>
      <c r="J12" s="609">
        <v>20</v>
      </c>
      <c r="K12" s="609">
        <v>19</v>
      </c>
      <c r="L12" s="609">
        <v>3</v>
      </c>
      <c r="M12" s="613">
        <f t="shared" si="0"/>
        <v>81</v>
      </c>
      <c r="N12" s="613" t="str">
        <f t="shared" si="1"/>
        <v>Tốt</v>
      </c>
      <c r="O12" s="615"/>
    </row>
    <row r="13" spans="1:15" s="614" customFormat="1" ht="15.75" x14ac:dyDescent="0.25">
      <c r="A13" s="609">
        <v>4</v>
      </c>
      <c r="B13" s="610" t="s">
        <v>1009</v>
      </c>
      <c r="C13" s="610" t="s">
        <v>1010</v>
      </c>
      <c r="D13" s="610" t="s">
        <v>186</v>
      </c>
      <c r="E13" s="611" t="s">
        <v>15</v>
      </c>
      <c r="F13" s="610" t="s">
        <v>728</v>
      </c>
      <c r="G13" s="612" t="s">
        <v>16</v>
      </c>
      <c r="H13" s="609">
        <v>20</v>
      </c>
      <c r="I13" s="609">
        <v>25</v>
      </c>
      <c r="J13" s="609">
        <v>15</v>
      </c>
      <c r="K13" s="609">
        <v>21</v>
      </c>
      <c r="L13" s="609">
        <v>2</v>
      </c>
      <c r="M13" s="613">
        <f t="shared" si="0"/>
        <v>83</v>
      </c>
      <c r="N13" s="613" t="str">
        <f t="shared" si="1"/>
        <v>Tốt</v>
      </c>
      <c r="O13" s="520"/>
    </row>
    <row r="14" spans="1:15" s="614" customFormat="1" ht="15.75" x14ac:dyDescent="0.2">
      <c r="A14" s="609">
        <v>5</v>
      </c>
      <c r="B14" s="610" t="s">
        <v>1011</v>
      </c>
      <c r="C14" s="610" t="s">
        <v>613</v>
      </c>
      <c r="D14" s="610" t="s">
        <v>36</v>
      </c>
      <c r="E14" s="611" t="s">
        <v>15</v>
      </c>
      <c r="F14" s="610" t="s">
        <v>621</v>
      </c>
      <c r="G14" s="612" t="s">
        <v>16</v>
      </c>
      <c r="H14" s="609">
        <v>20</v>
      </c>
      <c r="I14" s="609">
        <v>25</v>
      </c>
      <c r="J14" s="609">
        <v>20</v>
      </c>
      <c r="K14" s="609">
        <v>25</v>
      </c>
      <c r="L14" s="609">
        <v>10</v>
      </c>
      <c r="M14" s="613">
        <f t="shared" si="0"/>
        <v>100</v>
      </c>
      <c r="N14" s="613" t="str">
        <f t="shared" si="1"/>
        <v>Xuất sắc</v>
      </c>
      <c r="O14" s="609" t="s">
        <v>1012</v>
      </c>
    </row>
    <row r="15" spans="1:15" s="603" customFormat="1" ht="15.75" x14ac:dyDescent="0.25">
      <c r="A15" s="609">
        <v>6</v>
      </c>
      <c r="B15" s="610" t="s">
        <v>1013</v>
      </c>
      <c r="C15" s="610" t="s">
        <v>1014</v>
      </c>
      <c r="D15" s="610" t="s">
        <v>1015</v>
      </c>
      <c r="E15" s="611" t="s">
        <v>17</v>
      </c>
      <c r="F15" s="610" t="s">
        <v>1016</v>
      </c>
      <c r="G15" s="612" t="s">
        <v>16</v>
      </c>
      <c r="H15" s="609">
        <v>16</v>
      </c>
      <c r="I15" s="609">
        <v>25</v>
      </c>
      <c r="J15" s="609">
        <v>10</v>
      </c>
      <c r="K15" s="609">
        <v>21</v>
      </c>
      <c r="L15" s="609">
        <v>0</v>
      </c>
      <c r="M15" s="613">
        <f t="shared" si="0"/>
        <v>72</v>
      </c>
      <c r="N15" s="613" t="str">
        <f t="shared" si="1"/>
        <v>Khá</v>
      </c>
      <c r="O15" s="609"/>
    </row>
    <row r="16" spans="1:15" s="603" customFormat="1" ht="15.75" x14ac:dyDescent="0.25">
      <c r="A16" s="609">
        <v>7</v>
      </c>
      <c r="B16" s="610" t="s">
        <v>1017</v>
      </c>
      <c r="C16" s="610" t="s">
        <v>1018</v>
      </c>
      <c r="D16" s="610" t="s">
        <v>249</v>
      </c>
      <c r="E16" s="611" t="s">
        <v>17</v>
      </c>
      <c r="F16" s="610" t="s">
        <v>1019</v>
      </c>
      <c r="G16" s="612" t="s">
        <v>16</v>
      </c>
      <c r="H16" s="609">
        <v>16</v>
      </c>
      <c r="I16" s="609">
        <v>25</v>
      </c>
      <c r="J16" s="609">
        <v>10</v>
      </c>
      <c r="K16" s="609">
        <v>21</v>
      </c>
      <c r="L16" s="609">
        <v>7</v>
      </c>
      <c r="M16" s="613">
        <f t="shared" si="0"/>
        <v>79</v>
      </c>
      <c r="N16" s="613" t="str">
        <f t="shared" si="1"/>
        <v>Khá</v>
      </c>
      <c r="O16" s="609" t="s">
        <v>306</v>
      </c>
    </row>
    <row r="17" spans="1:15" s="603" customFormat="1" ht="15.75" x14ac:dyDescent="0.25">
      <c r="A17" s="609">
        <v>8</v>
      </c>
      <c r="B17" s="610" t="s">
        <v>1020</v>
      </c>
      <c r="C17" s="610" t="s">
        <v>1021</v>
      </c>
      <c r="D17" s="610" t="s">
        <v>25</v>
      </c>
      <c r="E17" s="611" t="s">
        <v>15</v>
      </c>
      <c r="F17" s="610" t="s">
        <v>1022</v>
      </c>
      <c r="G17" s="612" t="s">
        <v>16</v>
      </c>
      <c r="H17" s="609">
        <v>16</v>
      </c>
      <c r="I17" s="609">
        <v>25</v>
      </c>
      <c r="J17" s="609">
        <v>10</v>
      </c>
      <c r="K17" s="609">
        <v>21</v>
      </c>
      <c r="L17" s="609">
        <v>5</v>
      </c>
      <c r="M17" s="613">
        <f t="shared" si="0"/>
        <v>77</v>
      </c>
      <c r="N17" s="613" t="str">
        <f t="shared" si="1"/>
        <v>Khá</v>
      </c>
      <c r="O17" s="609"/>
    </row>
    <row r="18" spans="1:15" s="603" customFormat="1" ht="15.75" x14ac:dyDescent="0.25">
      <c r="A18" s="609">
        <v>9</v>
      </c>
      <c r="B18" s="610" t="s">
        <v>1023</v>
      </c>
      <c r="C18" s="610" t="s">
        <v>1024</v>
      </c>
      <c r="D18" s="610" t="s">
        <v>267</v>
      </c>
      <c r="E18" s="611" t="s">
        <v>15</v>
      </c>
      <c r="F18" s="610" t="s">
        <v>1025</v>
      </c>
      <c r="G18" s="612" t="s">
        <v>16</v>
      </c>
      <c r="H18" s="609">
        <v>18</v>
      </c>
      <c r="I18" s="609">
        <v>25</v>
      </c>
      <c r="J18" s="609">
        <v>10</v>
      </c>
      <c r="K18" s="609">
        <v>21</v>
      </c>
      <c r="L18" s="609">
        <v>1</v>
      </c>
      <c r="M18" s="613">
        <f t="shared" si="0"/>
        <v>75</v>
      </c>
      <c r="N18" s="613" t="str">
        <f t="shared" si="1"/>
        <v>Khá</v>
      </c>
      <c r="O18" s="609"/>
    </row>
    <row r="19" spans="1:15" s="614" customFormat="1" ht="15.75" x14ac:dyDescent="0.2">
      <c r="A19" s="609">
        <v>10</v>
      </c>
      <c r="B19" s="610" t="s">
        <v>1026</v>
      </c>
      <c r="C19" s="610" t="s">
        <v>1027</v>
      </c>
      <c r="D19" s="610" t="s">
        <v>190</v>
      </c>
      <c r="E19" s="611" t="s">
        <v>15</v>
      </c>
      <c r="F19" s="610" t="s">
        <v>1028</v>
      </c>
      <c r="G19" s="612" t="s">
        <v>16</v>
      </c>
      <c r="H19" s="609">
        <v>20</v>
      </c>
      <c r="I19" s="609">
        <v>25</v>
      </c>
      <c r="J19" s="609">
        <v>12</v>
      </c>
      <c r="K19" s="609">
        <v>23</v>
      </c>
      <c r="L19" s="609">
        <v>10</v>
      </c>
      <c r="M19" s="613">
        <f t="shared" si="0"/>
        <v>90</v>
      </c>
      <c r="N19" s="613" t="str">
        <f t="shared" si="1"/>
        <v>Xuất sắc</v>
      </c>
      <c r="O19" s="609" t="s">
        <v>31</v>
      </c>
    </row>
    <row r="20" spans="1:15" s="603" customFormat="1" ht="15.75" x14ac:dyDescent="0.25">
      <c r="A20" s="609">
        <v>11</v>
      </c>
      <c r="B20" s="610" t="s">
        <v>1029</v>
      </c>
      <c r="C20" s="610" t="s">
        <v>1030</v>
      </c>
      <c r="D20" s="610" t="s">
        <v>1031</v>
      </c>
      <c r="E20" s="611" t="s">
        <v>17</v>
      </c>
      <c r="F20" s="610" t="s">
        <v>1032</v>
      </c>
      <c r="G20" s="612" t="s">
        <v>16</v>
      </c>
      <c r="H20" s="609">
        <v>18</v>
      </c>
      <c r="I20" s="609">
        <v>25</v>
      </c>
      <c r="J20" s="609">
        <v>10</v>
      </c>
      <c r="K20" s="609">
        <v>21</v>
      </c>
      <c r="L20" s="609">
        <v>3</v>
      </c>
      <c r="M20" s="613">
        <f>SUM(H20:L20)</f>
        <v>77</v>
      </c>
      <c r="N20" s="613" t="str">
        <f t="shared" si="1"/>
        <v>Khá</v>
      </c>
      <c r="O20" s="609"/>
    </row>
    <row r="21" spans="1:15" s="614" customFormat="1" ht="15.75" x14ac:dyDescent="0.2">
      <c r="A21" s="609">
        <v>12</v>
      </c>
      <c r="B21" s="610" t="s">
        <v>1033</v>
      </c>
      <c r="C21" s="610" t="s">
        <v>1034</v>
      </c>
      <c r="D21" s="610" t="s">
        <v>337</v>
      </c>
      <c r="E21" s="611" t="s">
        <v>17</v>
      </c>
      <c r="F21" s="610" t="s">
        <v>1035</v>
      </c>
      <c r="G21" s="612" t="s">
        <v>16</v>
      </c>
      <c r="H21" s="609">
        <v>20</v>
      </c>
      <c r="I21" s="609">
        <v>25</v>
      </c>
      <c r="J21" s="609">
        <v>13</v>
      </c>
      <c r="K21" s="609">
        <v>23</v>
      </c>
      <c r="L21" s="609">
        <v>10</v>
      </c>
      <c r="M21" s="613">
        <f t="shared" si="0"/>
        <v>91</v>
      </c>
      <c r="N21" s="613" t="str">
        <f t="shared" si="1"/>
        <v>Xuất sắc</v>
      </c>
      <c r="O21" s="616"/>
    </row>
    <row r="22" spans="1:15" s="603" customFormat="1" ht="15.75" x14ac:dyDescent="0.25">
      <c r="A22" s="609">
        <v>13</v>
      </c>
      <c r="B22" s="610" t="s">
        <v>1036</v>
      </c>
      <c r="C22" s="610" t="s">
        <v>1037</v>
      </c>
      <c r="D22" s="610" t="s">
        <v>1038</v>
      </c>
      <c r="E22" s="611" t="s">
        <v>15</v>
      </c>
      <c r="F22" s="610" t="s">
        <v>1039</v>
      </c>
      <c r="G22" s="612" t="s">
        <v>16</v>
      </c>
      <c r="H22" s="609">
        <v>20</v>
      </c>
      <c r="I22" s="609">
        <v>25</v>
      </c>
      <c r="J22" s="609">
        <v>10</v>
      </c>
      <c r="K22" s="609">
        <v>21</v>
      </c>
      <c r="L22" s="609">
        <v>1</v>
      </c>
      <c r="M22" s="613">
        <f t="shared" si="0"/>
        <v>77</v>
      </c>
      <c r="N22" s="613" t="str">
        <f t="shared" si="1"/>
        <v>Khá</v>
      </c>
      <c r="O22" s="609"/>
    </row>
    <row r="23" spans="1:15" s="614" customFormat="1" ht="15.75" x14ac:dyDescent="0.2">
      <c r="A23" s="609">
        <v>14</v>
      </c>
      <c r="B23" s="610" t="s">
        <v>1040</v>
      </c>
      <c r="C23" s="610" t="s">
        <v>1041</v>
      </c>
      <c r="D23" s="610" t="s">
        <v>186</v>
      </c>
      <c r="E23" s="611" t="s">
        <v>15</v>
      </c>
      <c r="F23" s="610" t="s">
        <v>1042</v>
      </c>
      <c r="G23" s="612" t="s">
        <v>16</v>
      </c>
      <c r="H23" s="609">
        <v>18</v>
      </c>
      <c r="I23" s="609">
        <v>25</v>
      </c>
      <c r="J23" s="609">
        <v>12</v>
      </c>
      <c r="K23" s="609">
        <v>21</v>
      </c>
      <c r="L23" s="609">
        <v>5</v>
      </c>
      <c r="M23" s="613">
        <f t="shared" si="0"/>
        <v>81</v>
      </c>
      <c r="N23" s="613" t="str">
        <f t="shared" si="1"/>
        <v>Tốt</v>
      </c>
      <c r="O23" s="609"/>
    </row>
    <row r="24" spans="1:15" s="614" customFormat="1" ht="15.75" x14ac:dyDescent="0.2">
      <c r="A24" s="609">
        <v>15</v>
      </c>
      <c r="B24" s="610" t="s">
        <v>1043</v>
      </c>
      <c r="C24" s="610" t="s">
        <v>1044</v>
      </c>
      <c r="D24" s="610" t="s">
        <v>660</v>
      </c>
      <c r="E24" s="611" t="s">
        <v>15</v>
      </c>
      <c r="F24" s="610" t="s">
        <v>1045</v>
      </c>
      <c r="G24" s="612" t="s">
        <v>16</v>
      </c>
      <c r="H24" s="609">
        <v>20</v>
      </c>
      <c r="I24" s="609">
        <v>25</v>
      </c>
      <c r="J24" s="609">
        <v>19</v>
      </c>
      <c r="K24" s="609">
        <v>21</v>
      </c>
      <c r="L24" s="609">
        <v>5</v>
      </c>
      <c r="M24" s="613">
        <f t="shared" si="0"/>
        <v>90</v>
      </c>
      <c r="N24" s="613" t="str">
        <f t="shared" si="1"/>
        <v>Xuất sắc</v>
      </c>
      <c r="O24" s="609"/>
    </row>
    <row r="25" spans="1:15" s="603" customFormat="1" ht="15.75" x14ac:dyDescent="0.25">
      <c r="A25" s="609">
        <v>16</v>
      </c>
      <c r="B25" s="610" t="s">
        <v>1046</v>
      </c>
      <c r="C25" s="610" t="s">
        <v>1047</v>
      </c>
      <c r="D25" s="610" t="s">
        <v>1048</v>
      </c>
      <c r="E25" s="611" t="s">
        <v>17</v>
      </c>
      <c r="F25" s="610" t="s">
        <v>1049</v>
      </c>
      <c r="G25" s="612" t="s">
        <v>141</v>
      </c>
      <c r="H25" s="609">
        <v>16</v>
      </c>
      <c r="I25" s="609">
        <v>25</v>
      </c>
      <c r="J25" s="609">
        <v>10</v>
      </c>
      <c r="K25" s="609">
        <v>19</v>
      </c>
      <c r="L25" s="609">
        <v>0</v>
      </c>
      <c r="M25" s="613">
        <f t="shared" si="0"/>
        <v>70</v>
      </c>
      <c r="N25" s="613" t="str">
        <f t="shared" si="1"/>
        <v>Khá</v>
      </c>
      <c r="O25" s="609"/>
    </row>
    <row r="26" spans="1:15" s="603" customFormat="1" ht="15.75" x14ac:dyDescent="0.25">
      <c r="A26" s="609">
        <v>17</v>
      </c>
      <c r="B26" s="610" t="s">
        <v>1050</v>
      </c>
      <c r="C26" s="610" t="s">
        <v>1051</v>
      </c>
      <c r="D26" s="610" t="s">
        <v>747</v>
      </c>
      <c r="E26" s="611" t="s">
        <v>17</v>
      </c>
      <c r="F26" s="610" t="s">
        <v>1052</v>
      </c>
      <c r="G26" s="612" t="s">
        <v>16</v>
      </c>
      <c r="H26" s="609">
        <v>16</v>
      </c>
      <c r="I26" s="609">
        <v>25</v>
      </c>
      <c r="J26" s="609">
        <v>10</v>
      </c>
      <c r="K26" s="609">
        <v>19</v>
      </c>
      <c r="L26" s="609">
        <v>0</v>
      </c>
      <c r="M26" s="613">
        <f t="shared" si="0"/>
        <v>70</v>
      </c>
      <c r="N26" s="613" t="str">
        <f t="shared" si="1"/>
        <v>Khá</v>
      </c>
      <c r="O26" s="609"/>
    </row>
    <row r="27" spans="1:15" s="603" customFormat="1" ht="15.75" x14ac:dyDescent="0.25">
      <c r="A27" s="609">
        <v>18</v>
      </c>
      <c r="B27" s="610" t="s">
        <v>1053</v>
      </c>
      <c r="C27" s="610" t="s">
        <v>1054</v>
      </c>
      <c r="D27" s="610" t="s">
        <v>186</v>
      </c>
      <c r="E27" s="611" t="s">
        <v>15</v>
      </c>
      <c r="F27" s="610" t="s">
        <v>1055</v>
      </c>
      <c r="G27" s="612" t="s">
        <v>16</v>
      </c>
      <c r="H27" s="609">
        <v>16</v>
      </c>
      <c r="I27" s="609">
        <v>22</v>
      </c>
      <c r="J27" s="609">
        <v>10</v>
      </c>
      <c r="K27" s="609">
        <v>16</v>
      </c>
      <c r="L27" s="609">
        <v>0</v>
      </c>
      <c r="M27" s="609">
        <f t="shared" si="0"/>
        <v>64</v>
      </c>
      <c r="N27" s="609" t="str">
        <f t="shared" si="1"/>
        <v>Trung bình</v>
      </c>
      <c r="O27" s="609"/>
    </row>
    <row r="28" spans="1:15" ht="15.75" x14ac:dyDescent="0.25">
      <c r="A28" s="617"/>
      <c r="B28" s="594" t="s">
        <v>1056</v>
      </c>
      <c r="C28" s="594"/>
      <c r="D28" s="594"/>
      <c r="E28" s="617"/>
      <c r="F28" s="617"/>
      <c r="G28" s="618"/>
      <c r="H28" s="619"/>
      <c r="I28" s="619"/>
      <c r="J28" s="619"/>
      <c r="K28" s="619"/>
      <c r="L28" s="619"/>
      <c r="M28" s="590"/>
      <c r="N28" s="590"/>
      <c r="O28" s="590"/>
    </row>
    <row r="29" spans="1:15" ht="15.75" x14ac:dyDescent="0.25">
      <c r="A29" s="620"/>
      <c r="B29" s="594"/>
      <c r="C29" s="594"/>
      <c r="D29" s="594"/>
      <c r="E29" s="617"/>
      <c r="F29" s="617"/>
      <c r="G29" s="618"/>
      <c r="H29" s="617"/>
      <c r="I29" s="617"/>
      <c r="J29" s="617"/>
      <c r="K29" s="619"/>
      <c r="L29" s="619"/>
      <c r="M29" s="237" t="s">
        <v>258</v>
      </c>
      <c r="N29" s="237"/>
      <c r="O29" s="87"/>
    </row>
    <row r="30" spans="1:15" ht="15.75" x14ac:dyDescent="0.25">
      <c r="A30" s="621"/>
      <c r="B30" s="621"/>
      <c r="C30" s="621"/>
      <c r="D30" s="590"/>
      <c r="E30" s="590"/>
      <c r="F30" s="590"/>
      <c r="G30" s="622"/>
      <c r="H30" s="621"/>
      <c r="I30" s="590"/>
      <c r="J30" s="590"/>
      <c r="K30" s="590"/>
      <c r="L30" s="590"/>
      <c r="M30" s="621"/>
      <c r="N30" s="621"/>
      <c r="O30" s="621"/>
    </row>
    <row r="31" spans="1:15" ht="15.75" x14ac:dyDescent="0.25">
      <c r="A31" s="621"/>
      <c r="B31" s="618"/>
      <c r="C31" s="621"/>
      <c r="D31" s="593"/>
      <c r="E31" s="593"/>
      <c r="F31" s="593"/>
      <c r="G31" s="622"/>
      <c r="H31" s="621"/>
      <c r="I31" s="593"/>
      <c r="J31" s="593"/>
      <c r="K31" s="593"/>
      <c r="L31" s="593"/>
      <c r="M31" s="623"/>
      <c r="N31" s="624"/>
      <c r="O31" s="621"/>
    </row>
    <row r="32" spans="1:15" ht="15.75" x14ac:dyDescent="0.25">
      <c r="A32" s="618"/>
      <c r="B32" s="618"/>
      <c r="C32" s="625"/>
      <c r="D32" s="618"/>
      <c r="E32" s="618"/>
      <c r="F32" s="618"/>
      <c r="G32" s="618"/>
      <c r="H32" s="618"/>
      <c r="I32" s="618"/>
      <c r="J32" s="618"/>
      <c r="K32" s="626"/>
      <c r="L32" s="626"/>
      <c r="M32" s="626"/>
      <c r="N32" s="626"/>
      <c r="O32" s="626"/>
    </row>
    <row r="33" spans="1:15" ht="15.75" x14ac:dyDescent="0.25">
      <c r="A33" s="618"/>
      <c r="B33" s="618"/>
      <c r="C33" s="625"/>
      <c r="D33" s="618"/>
      <c r="E33" s="618"/>
      <c r="F33" s="618"/>
      <c r="G33" s="618"/>
      <c r="H33" s="618"/>
      <c r="I33" s="618"/>
      <c r="J33" s="618"/>
      <c r="K33" s="626"/>
      <c r="L33" s="626"/>
      <c r="M33" s="626"/>
      <c r="N33" s="626"/>
      <c r="O33" s="626"/>
    </row>
    <row r="34" spans="1:15" ht="15.75" x14ac:dyDescent="0.25">
      <c r="A34" s="618"/>
      <c r="B34" s="618"/>
      <c r="C34" s="618"/>
      <c r="D34" s="618"/>
      <c r="E34" s="618"/>
      <c r="F34" s="618"/>
      <c r="G34" s="618"/>
      <c r="H34" s="618"/>
      <c r="I34" s="618"/>
      <c r="J34" s="618"/>
      <c r="K34" s="626"/>
      <c r="L34" s="626"/>
      <c r="M34" s="626"/>
      <c r="N34" s="626"/>
      <c r="O34" s="626"/>
    </row>
    <row r="35" spans="1:15" ht="15.75" x14ac:dyDescent="0.25">
      <c r="A35" s="618"/>
      <c r="B35" s="618"/>
      <c r="C35" s="625"/>
      <c r="D35" s="618"/>
      <c r="E35" s="618"/>
      <c r="F35" s="618"/>
      <c r="G35" s="618"/>
      <c r="H35" s="618"/>
      <c r="I35" s="618"/>
      <c r="J35" s="618"/>
      <c r="K35" s="626"/>
      <c r="L35" s="626"/>
      <c r="M35" s="626"/>
      <c r="N35" s="626"/>
      <c r="O35" s="626"/>
    </row>
    <row r="36" spans="1:15" ht="15.75" x14ac:dyDescent="0.25">
      <c r="A36" s="618"/>
      <c r="B36" s="618"/>
      <c r="C36" s="625"/>
      <c r="D36" s="618"/>
      <c r="E36" s="618"/>
      <c r="F36" s="618"/>
      <c r="G36" s="618"/>
      <c r="H36" s="618"/>
      <c r="I36" s="618"/>
      <c r="J36" s="618"/>
      <c r="K36" s="626"/>
      <c r="L36" s="626"/>
      <c r="M36" s="626"/>
      <c r="N36" s="626"/>
      <c r="O36" s="626"/>
    </row>
    <row r="37" spans="1:15" ht="15.75" x14ac:dyDescent="0.25">
      <c r="A37" s="618"/>
      <c r="B37" s="618"/>
      <c r="C37" s="625"/>
      <c r="D37" s="618"/>
      <c r="E37" s="618"/>
      <c r="F37" s="618"/>
      <c r="G37" s="618"/>
      <c r="H37" s="618"/>
      <c r="I37" s="618"/>
      <c r="J37" s="618"/>
      <c r="K37" s="626"/>
      <c r="L37" s="626"/>
      <c r="M37" s="626"/>
      <c r="N37" s="626"/>
      <c r="O37" s="626"/>
    </row>
    <row r="38" spans="1:15" ht="15.75" x14ac:dyDescent="0.25">
      <c r="A38" s="618"/>
      <c r="B38" s="618"/>
      <c r="C38" s="625"/>
      <c r="D38" s="618"/>
      <c r="E38" s="618"/>
      <c r="F38" s="618"/>
      <c r="G38" s="618"/>
      <c r="H38" s="618"/>
      <c r="I38" s="618"/>
      <c r="J38" s="618"/>
      <c r="K38" s="626"/>
      <c r="L38" s="626"/>
      <c r="M38" s="626"/>
      <c r="N38" s="626"/>
      <c r="O38" s="626"/>
    </row>
  </sheetData>
  <mergeCells count="26">
    <mergeCell ref="D30:F30"/>
    <mergeCell ref="I30:L30"/>
    <mergeCell ref="D31:F31"/>
    <mergeCell ref="I31:L31"/>
    <mergeCell ref="B28:D28"/>
    <mergeCell ref="M28:O28"/>
    <mergeCell ref="B29:D29"/>
    <mergeCell ref="A5:O5"/>
    <mergeCell ref="A6:O6"/>
    <mergeCell ref="A7:O7"/>
    <mergeCell ref="A8:A9"/>
    <mergeCell ref="B8:B9"/>
    <mergeCell ref="C8:D9"/>
    <mergeCell ref="E8:E9"/>
    <mergeCell ref="F8:F9"/>
    <mergeCell ref="G8:G9"/>
    <mergeCell ref="H8:L8"/>
    <mergeCell ref="M8:M9"/>
    <mergeCell ref="N8:N9"/>
    <mergeCell ref="O8:O9"/>
    <mergeCell ref="A4:O4"/>
    <mergeCell ref="A1:E1"/>
    <mergeCell ref="H1:O1"/>
    <mergeCell ref="A2:E2"/>
    <mergeCell ref="H2:O2"/>
    <mergeCell ref="H3:O3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topLeftCell="A7" workbookViewId="0">
      <selection activeCell="A31" sqref="A1:XFD1048576"/>
    </sheetView>
  </sheetViews>
  <sheetFormatPr defaultRowHeight="15" x14ac:dyDescent="0.25"/>
  <cols>
    <col min="1" max="1" width="9.28515625" style="58" bestFit="1" customWidth="1"/>
    <col min="2" max="2" width="11.28515625" style="58" bestFit="1" customWidth="1"/>
    <col min="3" max="3" width="18.42578125" style="58" customWidth="1"/>
    <col min="4" max="5" width="9.140625" style="58"/>
    <col min="6" max="6" width="11.7109375" style="58" customWidth="1"/>
    <col min="7" max="7" width="11" style="58" customWidth="1"/>
    <col min="8" max="13" width="9.28515625" style="58" bestFit="1" customWidth="1"/>
    <col min="14" max="14" width="9.140625" style="58"/>
    <col min="15" max="15" width="20.140625" style="586" customWidth="1"/>
    <col min="16" max="16384" width="9.140625" style="58"/>
  </cols>
  <sheetData>
    <row r="1" spans="1:18" ht="15.75" x14ac:dyDescent="0.25">
      <c r="A1" s="555"/>
      <c r="B1" s="555"/>
      <c r="C1" s="555"/>
      <c r="D1" s="555"/>
      <c r="E1" s="555"/>
      <c r="F1" s="555"/>
      <c r="G1" s="555"/>
      <c r="H1" s="555"/>
      <c r="I1" s="555"/>
      <c r="J1" s="555"/>
      <c r="K1" s="556"/>
      <c r="L1" s="556"/>
      <c r="M1" s="556"/>
      <c r="N1" s="556"/>
      <c r="O1" s="557"/>
      <c r="P1" s="558"/>
      <c r="Q1" s="558"/>
      <c r="R1" s="57"/>
    </row>
    <row r="2" spans="1:18" ht="15.75" x14ac:dyDescent="0.25">
      <c r="A2" s="559" t="s">
        <v>18</v>
      </c>
      <c r="B2" s="559"/>
      <c r="C2" s="559"/>
      <c r="D2" s="559"/>
      <c r="E2" s="559"/>
      <c r="F2" s="560"/>
      <c r="G2" s="54"/>
      <c r="H2" s="561" t="s">
        <v>19</v>
      </c>
      <c r="I2" s="561"/>
      <c r="J2" s="561"/>
      <c r="K2" s="561"/>
      <c r="L2" s="561"/>
      <c r="M2" s="561"/>
      <c r="N2" s="561"/>
      <c r="O2" s="561"/>
      <c r="P2" s="558"/>
      <c r="Q2" s="558"/>
      <c r="R2" s="57"/>
    </row>
    <row r="3" spans="1:18" ht="15.75" x14ac:dyDescent="0.25">
      <c r="A3" s="561" t="s">
        <v>20</v>
      </c>
      <c r="B3" s="561"/>
      <c r="C3" s="561"/>
      <c r="D3" s="561"/>
      <c r="E3" s="561"/>
      <c r="F3" s="555"/>
      <c r="G3" s="555"/>
      <c r="H3" s="561" t="s">
        <v>21</v>
      </c>
      <c r="I3" s="561"/>
      <c r="J3" s="561"/>
      <c r="K3" s="561"/>
      <c r="L3" s="561"/>
      <c r="M3" s="561"/>
      <c r="N3" s="561"/>
      <c r="O3" s="561"/>
      <c r="P3" s="558"/>
      <c r="Q3" s="558"/>
      <c r="R3" s="57"/>
    </row>
    <row r="4" spans="1:18" ht="15.75" x14ac:dyDescent="0.25">
      <c r="A4" s="555"/>
      <c r="B4" s="555"/>
      <c r="C4" s="555"/>
      <c r="D4" s="555"/>
      <c r="E4" s="555"/>
      <c r="F4" s="555"/>
      <c r="G4" s="555"/>
      <c r="H4" s="556" t="s">
        <v>688</v>
      </c>
      <c r="I4" s="556"/>
      <c r="J4" s="556"/>
      <c r="K4" s="556"/>
      <c r="L4" s="556"/>
      <c r="M4" s="556"/>
      <c r="N4" s="556"/>
      <c r="O4" s="556"/>
      <c r="P4" s="558"/>
      <c r="Q4" s="558"/>
      <c r="R4" s="57"/>
    </row>
    <row r="5" spans="1:18" ht="15.75" x14ac:dyDescent="0.25">
      <c r="A5" s="561" t="s">
        <v>0</v>
      </c>
      <c r="B5" s="561"/>
      <c r="C5" s="561"/>
      <c r="D5" s="561"/>
      <c r="E5" s="561"/>
      <c r="F5" s="561"/>
      <c r="G5" s="561"/>
      <c r="H5" s="561"/>
      <c r="I5" s="561"/>
      <c r="J5" s="561"/>
      <c r="K5" s="561"/>
      <c r="L5" s="561"/>
      <c r="M5" s="561"/>
      <c r="N5" s="561"/>
      <c r="O5" s="561"/>
      <c r="P5" s="558"/>
      <c r="Q5" s="558"/>
      <c r="R5" s="57"/>
    </row>
    <row r="6" spans="1:18" ht="15.75" x14ac:dyDescent="0.25">
      <c r="A6" s="562" t="s">
        <v>312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  <c r="L6" s="562"/>
      <c r="M6" s="562"/>
      <c r="N6" s="562"/>
      <c r="O6" s="563"/>
      <c r="P6" s="558"/>
      <c r="Q6" s="558"/>
      <c r="R6" s="57"/>
    </row>
    <row r="7" spans="1:18" ht="15.75" x14ac:dyDescent="0.25">
      <c r="A7" s="562" t="s">
        <v>689</v>
      </c>
      <c r="B7" s="562"/>
      <c r="C7" s="562"/>
      <c r="D7" s="562"/>
      <c r="E7" s="562"/>
      <c r="F7" s="562"/>
      <c r="G7" s="562"/>
      <c r="H7" s="562"/>
      <c r="I7" s="562"/>
      <c r="J7" s="562"/>
      <c r="K7" s="562"/>
      <c r="L7" s="562"/>
      <c r="M7" s="562"/>
      <c r="N7" s="562"/>
      <c r="O7" s="563"/>
      <c r="P7" s="558"/>
      <c r="Q7" s="558"/>
      <c r="R7" s="57"/>
    </row>
    <row r="8" spans="1:18" ht="15.75" x14ac:dyDescent="0.25">
      <c r="A8" s="562" t="s">
        <v>690</v>
      </c>
      <c r="B8" s="562"/>
      <c r="C8" s="562"/>
      <c r="D8" s="562"/>
      <c r="E8" s="562"/>
      <c r="F8" s="562"/>
      <c r="G8" s="562"/>
      <c r="H8" s="562"/>
      <c r="I8" s="562"/>
      <c r="J8" s="562"/>
      <c r="K8" s="562"/>
      <c r="L8" s="562"/>
      <c r="M8" s="562"/>
      <c r="N8" s="562"/>
      <c r="O8" s="563"/>
      <c r="P8" s="558"/>
      <c r="Q8" s="558"/>
      <c r="R8" s="57"/>
    </row>
    <row r="9" spans="1:18" ht="15.75" x14ac:dyDescent="0.25">
      <c r="A9" s="154" t="s">
        <v>1</v>
      </c>
      <c r="B9" s="154" t="s">
        <v>2</v>
      </c>
      <c r="C9" s="564" t="s">
        <v>3</v>
      </c>
      <c r="D9" s="565"/>
      <c r="E9" s="154" t="s">
        <v>4</v>
      </c>
      <c r="F9" s="154" t="s">
        <v>5</v>
      </c>
      <c r="G9" s="565" t="s">
        <v>22</v>
      </c>
      <c r="H9" s="566" t="s">
        <v>6</v>
      </c>
      <c r="I9" s="567"/>
      <c r="J9" s="567"/>
      <c r="K9" s="567"/>
      <c r="L9" s="568"/>
      <c r="M9" s="154" t="s">
        <v>7</v>
      </c>
      <c r="N9" s="154" t="s">
        <v>8</v>
      </c>
      <c r="O9" s="154" t="s">
        <v>9</v>
      </c>
      <c r="P9" s="569"/>
      <c r="Q9" s="558"/>
      <c r="R9" s="57"/>
    </row>
    <row r="10" spans="1:18" ht="15.75" x14ac:dyDescent="0.25">
      <c r="A10" s="155"/>
      <c r="B10" s="155"/>
      <c r="C10" s="570"/>
      <c r="D10" s="571"/>
      <c r="E10" s="155"/>
      <c r="F10" s="155"/>
      <c r="G10" s="571"/>
      <c r="H10" s="572" t="s">
        <v>10</v>
      </c>
      <c r="I10" s="572" t="s">
        <v>11</v>
      </c>
      <c r="J10" s="572" t="s">
        <v>12</v>
      </c>
      <c r="K10" s="572" t="s">
        <v>13</v>
      </c>
      <c r="L10" s="572" t="s">
        <v>14</v>
      </c>
      <c r="M10" s="155"/>
      <c r="N10" s="155"/>
      <c r="O10" s="155"/>
      <c r="P10" s="569"/>
      <c r="Q10" s="558"/>
      <c r="R10" s="57"/>
    </row>
    <row r="11" spans="1:18" ht="15.75" x14ac:dyDescent="0.25">
      <c r="A11" s="38">
        <v>1</v>
      </c>
      <c r="B11" s="39">
        <v>111318009</v>
      </c>
      <c r="C11" s="40" t="s">
        <v>691</v>
      </c>
      <c r="D11" s="41" t="s">
        <v>119</v>
      </c>
      <c r="E11" s="42" t="s">
        <v>17</v>
      </c>
      <c r="F11" s="43" t="s">
        <v>692</v>
      </c>
      <c r="G11" s="44" t="s">
        <v>16</v>
      </c>
      <c r="H11" s="38">
        <v>18</v>
      </c>
      <c r="I11" s="38">
        <v>22</v>
      </c>
      <c r="J11" s="38">
        <v>10</v>
      </c>
      <c r="K11" s="38">
        <v>16</v>
      </c>
      <c r="L11" s="38">
        <v>0</v>
      </c>
      <c r="M11" s="38">
        <f>SUM(H11:L11)</f>
        <v>66</v>
      </c>
      <c r="N11" s="45" t="str">
        <f>IF(M11&gt;=90,"Xuất sắc",IF(M11&gt;=80,"Tốt",IF(M11&gt;=65,"Khá",IF(M11&gt;=50,"Trung bình",IF(M11&gt;=35,"Yếu","Kém")))))</f>
        <v>Khá</v>
      </c>
      <c r="O11" s="46" t="s">
        <v>693</v>
      </c>
      <c r="P11" s="573"/>
      <c r="Q11" s="558"/>
      <c r="R11" s="57"/>
    </row>
    <row r="12" spans="1:18" ht="15.75" x14ac:dyDescent="0.25">
      <c r="A12" s="47">
        <v>2</v>
      </c>
      <c r="B12" s="48">
        <v>111318012</v>
      </c>
      <c r="C12" s="49" t="s">
        <v>694</v>
      </c>
      <c r="D12" s="41" t="s">
        <v>695</v>
      </c>
      <c r="E12" s="42" t="s">
        <v>17</v>
      </c>
      <c r="F12" s="43" t="s">
        <v>696</v>
      </c>
      <c r="G12" s="44" t="s">
        <v>16</v>
      </c>
      <c r="H12" s="47">
        <v>18</v>
      </c>
      <c r="I12" s="47">
        <v>22</v>
      </c>
      <c r="J12" s="47">
        <v>12</v>
      </c>
      <c r="K12" s="47">
        <v>16</v>
      </c>
      <c r="L12" s="47">
        <v>0</v>
      </c>
      <c r="M12" s="38">
        <f t="shared" ref="M12:M46" si="0">SUM(H12:L12)</f>
        <v>68</v>
      </c>
      <c r="N12" s="45" t="str">
        <f t="shared" ref="N12:N46" si="1">IF(M12&gt;=90,"Xuất sắc",IF(M12&gt;=80,"Tốt",IF(M12&gt;=65,"Khá",IF(M12&gt;=50,"Trung bình",IF(M12&gt;=35,"Yếu","Kém")))))</f>
        <v>Khá</v>
      </c>
      <c r="O12" s="50" t="s">
        <v>693</v>
      </c>
      <c r="P12" s="558"/>
      <c r="Q12" s="558"/>
      <c r="R12" s="57"/>
    </row>
    <row r="13" spans="1:18" ht="15.75" x14ac:dyDescent="0.25">
      <c r="A13" s="38">
        <v>3</v>
      </c>
      <c r="B13" s="48">
        <v>111318015</v>
      </c>
      <c r="C13" s="49" t="s">
        <v>697</v>
      </c>
      <c r="D13" s="41" t="s">
        <v>698</v>
      </c>
      <c r="E13" s="42" t="s">
        <v>15</v>
      </c>
      <c r="F13" s="43" t="s">
        <v>699</v>
      </c>
      <c r="G13" s="44" t="s">
        <v>16</v>
      </c>
      <c r="H13" s="47">
        <v>20</v>
      </c>
      <c r="I13" s="47">
        <v>25</v>
      </c>
      <c r="J13" s="38">
        <v>12</v>
      </c>
      <c r="K13" s="38">
        <v>24</v>
      </c>
      <c r="L13" s="38">
        <v>10</v>
      </c>
      <c r="M13" s="38">
        <f t="shared" si="0"/>
        <v>91</v>
      </c>
      <c r="N13" s="45" t="str">
        <f t="shared" si="1"/>
        <v>Xuất sắc</v>
      </c>
      <c r="O13" s="50" t="s">
        <v>700</v>
      </c>
      <c r="P13" s="558"/>
      <c r="Q13" s="558"/>
      <c r="R13" s="57"/>
    </row>
    <row r="14" spans="1:18" ht="15.75" x14ac:dyDescent="0.25">
      <c r="A14" s="47">
        <v>4</v>
      </c>
      <c r="B14" s="48">
        <v>111318018</v>
      </c>
      <c r="C14" s="49" t="s">
        <v>701</v>
      </c>
      <c r="D14" s="41" t="s">
        <v>23</v>
      </c>
      <c r="E14" s="42" t="s">
        <v>17</v>
      </c>
      <c r="F14" s="43" t="s">
        <v>635</v>
      </c>
      <c r="G14" s="44" t="s">
        <v>16</v>
      </c>
      <c r="H14" s="47">
        <v>18</v>
      </c>
      <c r="I14" s="47">
        <v>22</v>
      </c>
      <c r="J14" s="47">
        <v>12</v>
      </c>
      <c r="K14" s="47">
        <v>16</v>
      </c>
      <c r="L14" s="47">
        <v>0</v>
      </c>
      <c r="M14" s="38">
        <f t="shared" si="0"/>
        <v>68</v>
      </c>
      <c r="N14" s="45" t="str">
        <f t="shared" si="1"/>
        <v>Khá</v>
      </c>
      <c r="O14" s="50" t="s">
        <v>693</v>
      </c>
      <c r="P14" s="558"/>
      <c r="Q14" s="558"/>
      <c r="R14" s="57"/>
    </row>
    <row r="15" spans="1:18" ht="15.75" x14ac:dyDescent="0.25">
      <c r="A15" s="38">
        <v>5</v>
      </c>
      <c r="B15" s="48">
        <v>11318025</v>
      </c>
      <c r="C15" s="49" t="s">
        <v>702</v>
      </c>
      <c r="D15" s="41" t="s">
        <v>135</v>
      </c>
      <c r="E15" s="42" t="s">
        <v>17</v>
      </c>
      <c r="F15" s="43" t="s">
        <v>703</v>
      </c>
      <c r="G15" s="44" t="s">
        <v>16</v>
      </c>
      <c r="H15" s="47">
        <v>18</v>
      </c>
      <c r="I15" s="47">
        <v>25</v>
      </c>
      <c r="J15" s="47">
        <v>10</v>
      </c>
      <c r="K15" s="47">
        <v>16</v>
      </c>
      <c r="L15" s="47">
        <v>1</v>
      </c>
      <c r="M15" s="38">
        <f t="shared" si="0"/>
        <v>70</v>
      </c>
      <c r="N15" s="45" t="str">
        <f t="shared" si="1"/>
        <v>Khá</v>
      </c>
      <c r="O15" s="50" t="s">
        <v>693</v>
      </c>
      <c r="P15" s="558"/>
      <c r="Q15" s="558"/>
      <c r="R15" s="57"/>
    </row>
    <row r="16" spans="1:18" ht="15.75" x14ac:dyDescent="0.25">
      <c r="A16" s="47">
        <v>6</v>
      </c>
      <c r="B16" s="48">
        <v>11318026</v>
      </c>
      <c r="C16" s="49" t="s">
        <v>704</v>
      </c>
      <c r="D16" s="41" t="s">
        <v>27</v>
      </c>
      <c r="E16" s="42" t="s">
        <v>17</v>
      </c>
      <c r="F16" s="43" t="s">
        <v>611</v>
      </c>
      <c r="G16" s="44" t="s">
        <v>16</v>
      </c>
      <c r="H16" s="47">
        <v>18</v>
      </c>
      <c r="I16" s="47">
        <v>25</v>
      </c>
      <c r="J16" s="47">
        <v>12</v>
      </c>
      <c r="K16" s="47">
        <v>16</v>
      </c>
      <c r="L16" s="47">
        <v>0</v>
      </c>
      <c r="M16" s="38">
        <f t="shared" si="0"/>
        <v>71</v>
      </c>
      <c r="N16" s="45" t="str">
        <f t="shared" si="1"/>
        <v>Khá</v>
      </c>
      <c r="O16" s="50" t="s">
        <v>693</v>
      </c>
      <c r="P16" s="558"/>
      <c r="Q16" s="558"/>
      <c r="R16" s="57"/>
    </row>
    <row r="17" spans="1:18" ht="15.75" x14ac:dyDescent="0.25">
      <c r="A17" s="38">
        <v>7</v>
      </c>
      <c r="B17" s="48">
        <v>11318027</v>
      </c>
      <c r="C17" s="49" t="s">
        <v>705</v>
      </c>
      <c r="D17" s="41" t="s">
        <v>53</v>
      </c>
      <c r="E17" s="42" t="s">
        <v>17</v>
      </c>
      <c r="F17" s="43" t="s">
        <v>706</v>
      </c>
      <c r="G17" s="44" t="s">
        <v>141</v>
      </c>
      <c r="H17" s="47">
        <v>16</v>
      </c>
      <c r="I17" s="47">
        <v>25</v>
      </c>
      <c r="J17" s="47">
        <v>14</v>
      </c>
      <c r="K17" s="47">
        <v>16</v>
      </c>
      <c r="L17" s="47">
        <v>0</v>
      </c>
      <c r="M17" s="38">
        <f t="shared" si="0"/>
        <v>71</v>
      </c>
      <c r="N17" s="45" t="str">
        <f t="shared" si="1"/>
        <v>Khá</v>
      </c>
      <c r="O17" s="50" t="s">
        <v>693</v>
      </c>
      <c r="P17" s="574"/>
      <c r="Q17" s="558"/>
      <c r="R17" s="57"/>
    </row>
    <row r="18" spans="1:18" ht="15.75" x14ac:dyDescent="0.25">
      <c r="A18" s="47">
        <v>8</v>
      </c>
      <c r="B18" s="48">
        <v>11318029</v>
      </c>
      <c r="C18" s="49" t="s">
        <v>707</v>
      </c>
      <c r="D18" s="41" t="s">
        <v>374</v>
      </c>
      <c r="E18" s="42" t="s">
        <v>17</v>
      </c>
      <c r="F18" s="43" t="s">
        <v>708</v>
      </c>
      <c r="G18" s="44" t="s">
        <v>16</v>
      </c>
      <c r="H18" s="47">
        <v>18</v>
      </c>
      <c r="I18" s="47">
        <v>25</v>
      </c>
      <c r="J18" s="47">
        <v>10</v>
      </c>
      <c r="K18" s="47">
        <v>16</v>
      </c>
      <c r="L18" s="47">
        <v>0</v>
      </c>
      <c r="M18" s="38">
        <f t="shared" si="0"/>
        <v>69</v>
      </c>
      <c r="N18" s="45" t="str">
        <f t="shared" si="1"/>
        <v>Khá</v>
      </c>
      <c r="O18" s="50" t="s">
        <v>693</v>
      </c>
      <c r="P18" s="574"/>
      <c r="Q18" s="558"/>
      <c r="R18" s="57"/>
    </row>
    <row r="19" spans="1:18" ht="15.75" x14ac:dyDescent="0.25">
      <c r="A19" s="38">
        <v>9</v>
      </c>
      <c r="B19" s="48">
        <v>11318031</v>
      </c>
      <c r="C19" s="49" t="s">
        <v>709</v>
      </c>
      <c r="D19" s="41" t="s">
        <v>28</v>
      </c>
      <c r="E19" s="42" t="s">
        <v>17</v>
      </c>
      <c r="F19" s="43" t="s">
        <v>243</v>
      </c>
      <c r="G19" s="44" t="s">
        <v>16</v>
      </c>
      <c r="H19" s="47">
        <v>18</v>
      </c>
      <c r="I19" s="47">
        <v>22</v>
      </c>
      <c r="J19" s="47">
        <v>10</v>
      </c>
      <c r="K19" s="47">
        <v>16</v>
      </c>
      <c r="L19" s="47">
        <v>0</v>
      </c>
      <c r="M19" s="38">
        <f t="shared" si="0"/>
        <v>66</v>
      </c>
      <c r="N19" s="45" t="str">
        <f t="shared" si="1"/>
        <v>Khá</v>
      </c>
      <c r="O19" s="50" t="s">
        <v>693</v>
      </c>
      <c r="P19" s="574"/>
      <c r="Q19" s="558"/>
      <c r="R19" s="57"/>
    </row>
    <row r="20" spans="1:18" ht="15.75" x14ac:dyDescent="0.25">
      <c r="A20" s="47">
        <v>10</v>
      </c>
      <c r="B20" s="48">
        <v>11318035</v>
      </c>
      <c r="C20" s="49" t="s">
        <v>710</v>
      </c>
      <c r="D20" s="41" t="s">
        <v>383</v>
      </c>
      <c r="E20" s="42" t="s">
        <v>17</v>
      </c>
      <c r="F20" s="43" t="s">
        <v>711</v>
      </c>
      <c r="G20" s="44" t="s">
        <v>16</v>
      </c>
      <c r="H20" s="47">
        <v>18</v>
      </c>
      <c r="I20" s="47">
        <v>25</v>
      </c>
      <c r="J20" s="47">
        <v>10</v>
      </c>
      <c r="K20" s="47">
        <v>16</v>
      </c>
      <c r="L20" s="47">
        <v>0</v>
      </c>
      <c r="M20" s="38">
        <f t="shared" si="0"/>
        <v>69</v>
      </c>
      <c r="N20" s="45" t="str">
        <f t="shared" si="1"/>
        <v>Khá</v>
      </c>
      <c r="O20" s="50" t="s">
        <v>693</v>
      </c>
      <c r="P20" s="574"/>
      <c r="Q20" s="558"/>
      <c r="R20" s="57"/>
    </row>
    <row r="21" spans="1:18" ht="15.75" x14ac:dyDescent="0.25">
      <c r="A21" s="38">
        <v>11</v>
      </c>
      <c r="B21" s="48">
        <v>11318036</v>
      </c>
      <c r="C21" s="49" t="s">
        <v>712</v>
      </c>
      <c r="D21" s="41" t="s">
        <v>163</v>
      </c>
      <c r="E21" s="42" t="s">
        <v>17</v>
      </c>
      <c r="F21" s="43" t="s">
        <v>713</v>
      </c>
      <c r="G21" s="44" t="s">
        <v>16</v>
      </c>
      <c r="H21" s="47">
        <v>18</v>
      </c>
      <c r="I21" s="47">
        <v>22</v>
      </c>
      <c r="J21" s="47">
        <v>10</v>
      </c>
      <c r="K21" s="47">
        <v>16</v>
      </c>
      <c r="L21" s="47">
        <v>0</v>
      </c>
      <c r="M21" s="38">
        <f t="shared" si="0"/>
        <v>66</v>
      </c>
      <c r="N21" s="45" t="str">
        <f t="shared" si="1"/>
        <v>Khá</v>
      </c>
      <c r="O21" s="50" t="s">
        <v>693</v>
      </c>
      <c r="P21" s="574"/>
      <c r="Q21" s="558"/>
      <c r="R21" s="57"/>
    </row>
    <row r="22" spans="1:18" ht="15.75" x14ac:dyDescent="0.25">
      <c r="A22" s="47">
        <v>12</v>
      </c>
      <c r="B22" s="48">
        <v>11318040</v>
      </c>
      <c r="C22" s="49" t="s">
        <v>714</v>
      </c>
      <c r="D22" s="41" t="s">
        <v>17</v>
      </c>
      <c r="E22" s="42" t="s">
        <v>17</v>
      </c>
      <c r="F22" s="43" t="s">
        <v>715</v>
      </c>
      <c r="G22" s="44" t="s">
        <v>16</v>
      </c>
      <c r="H22" s="47">
        <v>18</v>
      </c>
      <c r="I22" s="47">
        <v>25</v>
      </c>
      <c r="J22" s="47">
        <v>15</v>
      </c>
      <c r="K22" s="47">
        <v>18</v>
      </c>
      <c r="L22" s="47">
        <v>0</v>
      </c>
      <c r="M22" s="38">
        <f t="shared" si="0"/>
        <v>76</v>
      </c>
      <c r="N22" s="45" t="str">
        <f t="shared" si="1"/>
        <v>Khá</v>
      </c>
      <c r="O22" s="50" t="s">
        <v>693</v>
      </c>
      <c r="P22" s="574"/>
      <c r="Q22" s="558"/>
      <c r="R22" s="57"/>
    </row>
    <row r="23" spans="1:18" ht="15.75" x14ac:dyDescent="0.25">
      <c r="A23" s="38">
        <v>13</v>
      </c>
      <c r="B23" s="48">
        <v>11318041</v>
      </c>
      <c r="C23" s="49" t="s">
        <v>716</v>
      </c>
      <c r="D23" s="41" t="s">
        <v>186</v>
      </c>
      <c r="E23" s="42" t="s">
        <v>15</v>
      </c>
      <c r="F23" s="43" t="s">
        <v>601</v>
      </c>
      <c r="G23" s="44" t="s">
        <v>16</v>
      </c>
      <c r="H23" s="47">
        <v>20</v>
      </c>
      <c r="I23" s="47">
        <v>25</v>
      </c>
      <c r="J23" s="47">
        <v>16</v>
      </c>
      <c r="K23" s="47">
        <v>18</v>
      </c>
      <c r="L23" s="47">
        <v>1</v>
      </c>
      <c r="M23" s="38">
        <f t="shared" si="0"/>
        <v>80</v>
      </c>
      <c r="N23" s="45" t="str">
        <f t="shared" si="1"/>
        <v>Tốt</v>
      </c>
      <c r="O23" s="50" t="s">
        <v>700</v>
      </c>
      <c r="P23" s="574"/>
      <c r="Q23" s="558"/>
      <c r="R23" s="57"/>
    </row>
    <row r="24" spans="1:18" ht="15.75" x14ac:dyDescent="0.25">
      <c r="A24" s="47">
        <v>14</v>
      </c>
      <c r="B24" s="48">
        <v>11318045</v>
      </c>
      <c r="C24" s="49" t="s">
        <v>717</v>
      </c>
      <c r="D24" s="41" t="s">
        <v>40</v>
      </c>
      <c r="E24" s="42" t="s">
        <v>17</v>
      </c>
      <c r="F24" s="43" t="s">
        <v>718</v>
      </c>
      <c r="G24" s="44" t="s">
        <v>16</v>
      </c>
      <c r="H24" s="47">
        <v>18</v>
      </c>
      <c r="I24" s="47">
        <v>22</v>
      </c>
      <c r="J24" s="47">
        <v>10</v>
      </c>
      <c r="K24" s="47">
        <v>16</v>
      </c>
      <c r="L24" s="47">
        <v>0</v>
      </c>
      <c r="M24" s="38">
        <f t="shared" si="0"/>
        <v>66</v>
      </c>
      <c r="N24" s="45" t="str">
        <f t="shared" si="1"/>
        <v>Khá</v>
      </c>
      <c r="O24" s="50" t="s">
        <v>693</v>
      </c>
      <c r="P24" s="574"/>
      <c r="Q24" s="558"/>
      <c r="R24" s="57"/>
    </row>
    <row r="25" spans="1:18" ht="15.75" x14ac:dyDescent="0.25">
      <c r="A25" s="38">
        <v>15</v>
      </c>
      <c r="B25" s="48">
        <v>11318046</v>
      </c>
      <c r="C25" s="49" t="s">
        <v>719</v>
      </c>
      <c r="D25" s="41" t="s">
        <v>40</v>
      </c>
      <c r="E25" s="42" t="s">
        <v>17</v>
      </c>
      <c r="F25" s="43" t="s">
        <v>708</v>
      </c>
      <c r="G25" s="44" t="s">
        <v>16</v>
      </c>
      <c r="H25" s="47">
        <v>16</v>
      </c>
      <c r="I25" s="47">
        <v>25</v>
      </c>
      <c r="J25" s="47">
        <v>14</v>
      </c>
      <c r="K25" s="47">
        <v>23</v>
      </c>
      <c r="L25" s="47">
        <v>5</v>
      </c>
      <c r="M25" s="38">
        <f t="shared" si="0"/>
        <v>83</v>
      </c>
      <c r="N25" s="45" t="str">
        <f t="shared" si="1"/>
        <v>Tốt</v>
      </c>
      <c r="O25" s="50" t="s">
        <v>693</v>
      </c>
      <c r="P25" s="574"/>
      <c r="Q25" s="558"/>
      <c r="R25" s="57"/>
    </row>
    <row r="26" spans="1:18" ht="15.75" x14ac:dyDescent="0.25">
      <c r="A26" s="47">
        <v>16</v>
      </c>
      <c r="B26" s="48">
        <v>11318048</v>
      </c>
      <c r="C26" s="49" t="s">
        <v>720</v>
      </c>
      <c r="D26" s="41" t="s">
        <v>190</v>
      </c>
      <c r="E26" s="42" t="s">
        <v>15</v>
      </c>
      <c r="F26" s="43" t="s">
        <v>721</v>
      </c>
      <c r="G26" s="44" t="s">
        <v>16</v>
      </c>
      <c r="H26" s="47">
        <v>18</v>
      </c>
      <c r="I26" s="47">
        <v>25</v>
      </c>
      <c r="J26" s="47">
        <v>16</v>
      </c>
      <c r="K26" s="47">
        <v>22</v>
      </c>
      <c r="L26" s="47">
        <v>10</v>
      </c>
      <c r="M26" s="38">
        <f t="shared" si="0"/>
        <v>91</v>
      </c>
      <c r="N26" s="45" t="str">
        <f t="shared" si="1"/>
        <v>Xuất sắc</v>
      </c>
      <c r="O26" s="50" t="s">
        <v>700</v>
      </c>
      <c r="P26" s="574"/>
      <c r="Q26" s="558"/>
      <c r="R26" s="57"/>
    </row>
    <row r="27" spans="1:18" ht="15.75" x14ac:dyDescent="0.25">
      <c r="A27" s="38">
        <v>17</v>
      </c>
      <c r="B27" s="48">
        <v>11318051</v>
      </c>
      <c r="C27" s="49" t="s">
        <v>722</v>
      </c>
      <c r="D27" s="41" t="s">
        <v>723</v>
      </c>
      <c r="E27" s="42" t="s">
        <v>15</v>
      </c>
      <c r="F27" s="43" t="s">
        <v>724</v>
      </c>
      <c r="G27" s="44" t="s">
        <v>16</v>
      </c>
      <c r="H27" s="47">
        <v>18</v>
      </c>
      <c r="I27" s="47">
        <v>25</v>
      </c>
      <c r="J27" s="47">
        <v>20</v>
      </c>
      <c r="K27" s="47">
        <v>21</v>
      </c>
      <c r="L27" s="47">
        <v>9</v>
      </c>
      <c r="M27" s="38">
        <f t="shared" si="0"/>
        <v>93</v>
      </c>
      <c r="N27" s="45" t="str">
        <f t="shared" si="1"/>
        <v>Xuất sắc</v>
      </c>
      <c r="O27" s="50" t="s">
        <v>725</v>
      </c>
      <c r="P27" s="574"/>
      <c r="Q27" s="558"/>
      <c r="R27" s="57"/>
    </row>
    <row r="28" spans="1:18" ht="15.75" x14ac:dyDescent="0.25">
      <c r="A28" s="47">
        <v>18</v>
      </c>
      <c r="B28" s="48">
        <v>11318052</v>
      </c>
      <c r="C28" s="49" t="s">
        <v>726</v>
      </c>
      <c r="D28" s="41" t="s">
        <v>534</v>
      </c>
      <c r="E28" s="42" t="s">
        <v>17</v>
      </c>
      <c r="F28" s="43" t="s">
        <v>696</v>
      </c>
      <c r="G28" s="44" t="s">
        <v>16</v>
      </c>
      <c r="H28" s="47">
        <v>18</v>
      </c>
      <c r="I28" s="47">
        <v>25</v>
      </c>
      <c r="J28" s="47">
        <v>10</v>
      </c>
      <c r="K28" s="47">
        <v>18</v>
      </c>
      <c r="L28" s="47">
        <v>1</v>
      </c>
      <c r="M28" s="38">
        <f t="shared" si="0"/>
        <v>72</v>
      </c>
      <c r="N28" s="45" t="str">
        <f t="shared" si="1"/>
        <v>Khá</v>
      </c>
      <c r="O28" s="50" t="s">
        <v>693</v>
      </c>
      <c r="P28" s="574"/>
      <c r="Q28" s="558"/>
      <c r="R28" s="57"/>
    </row>
    <row r="29" spans="1:18" ht="15.75" x14ac:dyDescent="0.25">
      <c r="A29" s="38">
        <v>19</v>
      </c>
      <c r="B29" s="48">
        <v>11318053</v>
      </c>
      <c r="C29" s="49" t="s">
        <v>727</v>
      </c>
      <c r="D29" s="41" t="s">
        <v>421</v>
      </c>
      <c r="E29" s="42" t="s">
        <v>17</v>
      </c>
      <c r="F29" s="43" t="s">
        <v>728</v>
      </c>
      <c r="G29" s="44" t="s">
        <v>16</v>
      </c>
      <c r="H29" s="47">
        <v>18</v>
      </c>
      <c r="I29" s="47">
        <v>22</v>
      </c>
      <c r="J29" s="47">
        <v>10</v>
      </c>
      <c r="K29" s="47">
        <v>25</v>
      </c>
      <c r="L29" s="47">
        <v>10</v>
      </c>
      <c r="M29" s="38">
        <f t="shared" si="0"/>
        <v>85</v>
      </c>
      <c r="N29" s="45" t="str">
        <f t="shared" si="1"/>
        <v>Tốt</v>
      </c>
      <c r="O29" s="50" t="s">
        <v>729</v>
      </c>
      <c r="P29" s="574"/>
      <c r="Q29" s="558"/>
      <c r="R29" s="57"/>
    </row>
    <row r="30" spans="1:18" ht="15.75" x14ac:dyDescent="0.25">
      <c r="A30" s="47">
        <v>20</v>
      </c>
      <c r="B30" s="48">
        <v>11318055</v>
      </c>
      <c r="C30" s="49" t="s">
        <v>705</v>
      </c>
      <c r="D30" s="41" t="s">
        <v>730</v>
      </c>
      <c r="E30" s="42" t="s">
        <v>17</v>
      </c>
      <c r="F30" s="43" t="s">
        <v>731</v>
      </c>
      <c r="G30" s="44" t="s">
        <v>16</v>
      </c>
      <c r="H30" s="47">
        <v>18</v>
      </c>
      <c r="I30" s="47">
        <v>22</v>
      </c>
      <c r="J30" s="47">
        <v>12</v>
      </c>
      <c r="K30" s="47">
        <v>18</v>
      </c>
      <c r="L30" s="47">
        <v>10</v>
      </c>
      <c r="M30" s="38">
        <f t="shared" si="0"/>
        <v>80</v>
      </c>
      <c r="N30" s="45" t="str">
        <f t="shared" si="1"/>
        <v>Tốt</v>
      </c>
      <c r="O30" s="50" t="s">
        <v>732</v>
      </c>
      <c r="P30" s="574"/>
      <c r="Q30" s="558"/>
      <c r="R30" s="57"/>
    </row>
    <row r="31" spans="1:18" ht="15.75" x14ac:dyDescent="0.25">
      <c r="A31" s="38">
        <v>21</v>
      </c>
      <c r="B31" s="48">
        <v>11318056</v>
      </c>
      <c r="C31" s="49" t="s">
        <v>733</v>
      </c>
      <c r="D31" s="41" t="s">
        <v>552</v>
      </c>
      <c r="E31" s="42" t="s">
        <v>17</v>
      </c>
      <c r="F31" s="43" t="s">
        <v>734</v>
      </c>
      <c r="G31" s="44" t="s">
        <v>16</v>
      </c>
      <c r="H31" s="47">
        <v>18</v>
      </c>
      <c r="I31" s="47">
        <v>25</v>
      </c>
      <c r="J31" s="47">
        <v>12</v>
      </c>
      <c r="K31" s="47">
        <v>25</v>
      </c>
      <c r="L31" s="47">
        <v>4</v>
      </c>
      <c r="M31" s="38">
        <f t="shared" si="0"/>
        <v>84</v>
      </c>
      <c r="N31" s="45" t="str">
        <f t="shared" si="1"/>
        <v>Tốt</v>
      </c>
      <c r="O31" s="50" t="s">
        <v>693</v>
      </c>
      <c r="P31" s="574"/>
      <c r="Q31" s="558"/>
      <c r="R31" s="57"/>
    </row>
    <row r="32" spans="1:18" ht="15.75" x14ac:dyDescent="0.25">
      <c r="A32" s="47">
        <v>22</v>
      </c>
      <c r="B32" s="48">
        <v>11318057</v>
      </c>
      <c r="C32" s="49" t="s">
        <v>735</v>
      </c>
      <c r="D32" s="41" t="s">
        <v>552</v>
      </c>
      <c r="E32" s="42" t="s">
        <v>17</v>
      </c>
      <c r="F32" s="43" t="s">
        <v>736</v>
      </c>
      <c r="G32" s="44" t="s">
        <v>141</v>
      </c>
      <c r="H32" s="47">
        <v>20</v>
      </c>
      <c r="I32" s="47">
        <v>25</v>
      </c>
      <c r="J32" s="47">
        <v>12</v>
      </c>
      <c r="K32" s="47">
        <v>25</v>
      </c>
      <c r="L32" s="47">
        <v>10</v>
      </c>
      <c r="M32" s="38">
        <f t="shared" si="0"/>
        <v>92</v>
      </c>
      <c r="N32" s="45" t="str">
        <f t="shared" si="1"/>
        <v>Xuất sắc</v>
      </c>
      <c r="O32" s="50" t="s">
        <v>700</v>
      </c>
      <c r="P32" s="574"/>
      <c r="Q32" s="558"/>
      <c r="R32" s="57"/>
    </row>
    <row r="33" spans="1:18" ht="15.75" x14ac:dyDescent="0.25">
      <c r="A33" s="38">
        <v>23</v>
      </c>
      <c r="B33" s="48">
        <v>11318058</v>
      </c>
      <c r="C33" s="49" t="s">
        <v>737</v>
      </c>
      <c r="D33" s="41" t="s">
        <v>217</v>
      </c>
      <c r="E33" s="42" t="s">
        <v>17</v>
      </c>
      <c r="F33" s="43" t="s">
        <v>738</v>
      </c>
      <c r="G33" s="44" t="s">
        <v>16</v>
      </c>
      <c r="H33" s="47">
        <v>20</v>
      </c>
      <c r="I33" s="47">
        <v>25</v>
      </c>
      <c r="J33" s="47">
        <v>20</v>
      </c>
      <c r="K33" s="47">
        <v>25</v>
      </c>
      <c r="L33" s="47">
        <v>10</v>
      </c>
      <c r="M33" s="38">
        <f t="shared" si="0"/>
        <v>100</v>
      </c>
      <c r="N33" s="45" t="str">
        <f t="shared" si="1"/>
        <v>Xuất sắc</v>
      </c>
      <c r="O33" s="50" t="s">
        <v>693</v>
      </c>
      <c r="P33" s="558"/>
      <c r="Q33" s="558"/>
      <c r="R33" s="57"/>
    </row>
    <row r="34" spans="1:18" ht="15.75" x14ac:dyDescent="0.25">
      <c r="A34" s="47">
        <v>24</v>
      </c>
      <c r="B34" s="48">
        <v>11318068</v>
      </c>
      <c r="C34" s="49" t="s">
        <v>739</v>
      </c>
      <c r="D34" s="41" t="s">
        <v>383</v>
      </c>
      <c r="E34" s="42" t="s">
        <v>15</v>
      </c>
      <c r="F34" s="43" t="s">
        <v>740</v>
      </c>
      <c r="G34" s="44" t="s">
        <v>16</v>
      </c>
      <c r="H34" s="47">
        <v>20</v>
      </c>
      <c r="I34" s="47">
        <v>25</v>
      </c>
      <c r="J34" s="47">
        <v>12</v>
      </c>
      <c r="K34" s="47">
        <v>23</v>
      </c>
      <c r="L34" s="47">
        <v>3</v>
      </c>
      <c r="M34" s="38">
        <f t="shared" si="0"/>
        <v>83</v>
      </c>
      <c r="N34" s="45" t="str">
        <f t="shared" si="1"/>
        <v>Tốt</v>
      </c>
      <c r="O34" s="50" t="s">
        <v>741</v>
      </c>
      <c r="P34" s="558"/>
      <c r="Q34" s="558"/>
      <c r="R34" s="57"/>
    </row>
    <row r="35" spans="1:18" ht="15.75" x14ac:dyDescent="0.25">
      <c r="A35" s="38">
        <v>25</v>
      </c>
      <c r="B35" s="48">
        <v>11318070</v>
      </c>
      <c r="C35" s="49" t="s">
        <v>742</v>
      </c>
      <c r="D35" s="41" t="s">
        <v>115</v>
      </c>
      <c r="E35" s="42" t="s">
        <v>17</v>
      </c>
      <c r="F35" s="43" t="s">
        <v>743</v>
      </c>
      <c r="G35" s="44" t="s">
        <v>16</v>
      </c>
      <c r="H35" s="47">
        <v>18</v>
      </c>
      <c r="I35" s="47">
        <v>25</v>
      </c>
      <c r="J35" s="47">
        <v>16</v>
      </c>
      <c r="K35" s="47">
        <v>18</v>
      </c>
      <c r="L35" s="47">
        <v>4</v>
      </c>
      <c r="M35" s="38">
        <f t="shared" si="0"/>
        <v>81</v>
      </c>
      <c r="N35" s="45" t="str">
        <f t="shared" si="1"/>
        <v>Tốt</v>
      </c>
      <c r="O35" s="50" t="s">
        <v>744</v>
      </c>
      <c r="P35" s="558"/>
      <c r="Q35" s="558"/>
      <c r="R35" s="57"/>
    </row>
    <row r="36" spans="1:18" ht="15.75" x14ac:dyDescent="0.25">
      <c r="A36" s="47">
        <v>26</v>
      </c>
      <c r="B36" s="43" t="s">
        <v>745</v>
      </c>
      <c r="C36" s="43" t="s">
        <v>746</v>
      </c>
      <c r="D36" s="43" t="s">
        <v>747</v>
      </c>
      <c r="E36" s="51" t="s">
        <v>17</v>
      </c>
      <c r="F36" s="43" t="s">
        <v>748</v>
      </c>
      <c r="G36" s="44" t="s">
        <v>16</v>
      </c>
      <c r="H36" s="47">
        <v>18</v>
      </c>
      <c r="I36" s="47">
        <v>25</v>
      </c>
      <c r="J36" s="47">
        <v>10</v>
      </c>
      <c r="K36" s="47">
        <v>18</v>
      </c>
      <c r="L36" s="47">
        <v>0</v>
      </c>
      <c r="M36" s="38">
        <f t="shared" si="0"/>
        <v>71</v>
      </c>
      <c r="N36" s="45" t="str">
        <f t="shared" si="1"/>
        <v>Khá</v>
      </c>
      <c r="O36" s="50" t="s">
        <v>693</v>
      </c>
      <c r="P36" s="558"/>
      <c r="Q36" s="558"/>
      <c r="R36" s="57"/>
    </row>
    <row r="37" spans="1:18" ht="15.75" x14ac:dyDescent="0.25">
      <c r="A37" s="38">
        <v>27</v>
      </c>
      <c r="B37" s="48">
        <v>11318081</v>
      </c>
      <c r="C37" s="49" t="s">
        <v>749</v>
      </c>
      <c r="D37" s="41" t="s">
        <v>267</v>
      </c>
      <c r="E37" s="42" t="s">
        <v>15</v>
      </c>
      <c r="F37" s="43" t="s">
        <v>750</v>
      </c>
      <c r="G37" s="44" t="s">
        <v>16</v>
      </c>
      <c r="H37" s="47">
        <v>18</v>
      </c>
      <c r="I37" s="47">
        <v>25</v>
      </c>
      <c r="J37" s="47">
        <v>14</v>
      </c>
      <c r="K37" s="47">
        <v>18</v>
      </c>
      <c r="L37" s="47">
        <v>4</v>
      </c>
      <c r="M37" s="38">
        <f t="shared" si="0"/>
        <v>79</v>
      </c>
      <c r="N37" s="45" t="str">
        <f t="shared" si="1"/>
        <v>Khá</v>
      </c>
      <c r="O37" s="50" t="s">
        <v>693</v>
      </c>
      <c r="P37" s="558"/>
      <c r="Q37" s="558"/>
      <c r="R37" s="57"/>
    </row>
    <row r="38" spans="1:18" ht="15.75" x14ac:dyDescent="0.25">
      <c r="A38" s="47">
        <v>28</v>
      </c>
      <c r="B38" s="48">
        <v>11318085</v>
      </c>
      <c r="C38" s="49" t="s">
        <v>751</v>
      </c>
      <c r="D38" s="41" t="s">
        <v>610</v>
      </c>
      <c r="E38" s="42" t="s">
        <v>17</v>
      </c>
      <c r="F38" s="43" t="s">
        <v>601</v>
      </c>
      <c r="G38" s="44" t="s">
        <v>16</v>
      </c>
      <c r="H38" s="47">
        <v>20</v>
      </c>
      <c r="I38" s="47">
        <v>22</v>
      </c>
      <c r="J38" s="47">
        <v>15</v>
      </c>
      <c r="K38" s="47">
        <v>24</v>
      </c>
      <c r="L38" s="47">
        <v>10</v>
      </c>
      <c r="M38" s="38">
        <f t="shared" si="0"/>
        <v>91</v>
      </c>
      <c r="N38" s="45" t="str">
        <f t="shared" si="1"/>
        <v>Xuất sắc</v>
      </c>
      <c r="O38" s="50" t="s">
        <v>752</v>
      </c>
      <c r="P38" s="558"/>
      <c r="Q38" s="558"/>
      <c r="R38" s="57"/>
    </row>
    <row r="39" spans="1:18" ht="15.75" x14ac:dyDescent="0.25">
      <c r="A39" s="38">
        <v>29</v>
      </c>
      <c r="B39" s="48">
        <v>11318087</v>
      </c>
      <c r="C39" s="49" t="s">
        <v>753</v>
      </c>
      <c r="D39" s="41" t="s">
        <v>754</v>
      </c>
      <c r="E39" s="42" t="s">
        <v>17</v>
      </c>
      <c r="F39" s="43" t="s">
        <v>755</v>
      </c>
      <c r="G39" s="44" t="s">
        <v>16</v>
      </c>
      <c r="H39" s="47">
        <v>4</v>
      </c>
      <c r="I39" s="47">
        <v>16</v>
      </c>
      <c r="J39" s="47">
        <v>10</v>
      </c>
      <c r="K39" s="47">
        <v>16</v>
      </c>
      <c r="L39" s="47">
        <v>0</v>
      </c>
      <c r="M39" s="38">
        <f t="shared" si="0"/>
        <v>46</v>
      </c>
      <c r="N39" s="45" t="str">
        <f t="shared" si="1"/>
        <v>Yếu</v>
      </c>
      <c r="O39" s="50" t="s">
        <v>693</v>
      </c>
      <c r="P39" s="558"/>
      <c r="Q39" s="558"/>
      <c r="R39" s="57"/>
    </row>
    <row r="40" spans="1:18" ht="15.75" x14ac:dyDescent="0.25">
      <c r="A40" s="47">
        <v>30</v>
      </c>
      <c r="B40" s="48">
        <v>11318090</v>
      </c>
      <c r="C40" s="49" t="s">
        <v>756</v>
      </c>
      <c r="D40" s="41" t="s">
        <v>757</v>
      </c>
      <c r="E40" s="42" t="s">
        <v>17</v>
      </c>
      <c r="F40" s="43" t="s">
        <v>758</v>
      </c>
      <c r="G40" s="44" t="s">
        <v>16</v>
      </c>
      <c r="H40" s="47">
        <v>18</v>
      </c>
      <c r="I40" s="47">
        <v>25</v>
      </c>
      <c r="J40" s="47">
        <v>10</v>
      </c>
      <c r="K40" s="47">
        <v>16</v>
      </c>
      <c r="L40" s="47">
        <v>1</v>
      </c>
      <c r="M40" s="38">
        <f t="shared" si="0"/>
        <v>70</v>
      </c>
      <c r="N40" s="45" t="str">
        <f t="shared" si="1"/>
        <v>Khá</v>
      </c>
      <c r="O40" s="50" t="s">
        <v>759</v>
      </c>
      <c r="P40" s="558"/>
      <c r="Q40" s="558"/>
      <c r="R40" s="57"/>
    </row>
    <row r="41" spans="1:18" ht="15.75" x14ac:dyDescent="0.25">
      <c r="A41" s="38">
        <v>31</v>
      </c>
      <c r="B41" s="43" t="s">
        <v>760</v>
      </c>
      <c r="C41" s="49" t="s">
        <v>761</v>
      </c>
      <c r="D41" s="41" t="s">
        <v>762</v>
      </c>
      <c r="E41" s="42" t="s">
        <v>15</v>
      </c>
      <c r="F41" s="575" t="s">
        <v>763</v>
      </c>
      <c r="G41" s="576" t="s">
        <v>15</v>
      </c>
      <c r="H41" s="47">
        <v>18</v>
      </c>
      <c r="I41" s="47">
        <v>25</v>
      </c>
      <c r="J41" s="47">
        <v>10</v>
      </c>
      <c r="K41" s="47">
        <v>18</v>
      </c>
      <c r="L41" s="47">
        <v>10</v>
      </c>
      <c r="M41" s="38">
        <f t="shared" si="0"/>
        <v>81</v>
      </c>
      <c r="N41" s="45" t="str">
        <f t="shared" si="1"/>
        <v>Tốt</v>
      </c>
      <c r="O41" s="50" t="s">
        <v>764</v>
      </c>
      <c r="P41" s="558"/>
      <c r="Q41" s="558"/>
      <c r="R41" s="57"/>
    </row>
    <row r="42" spans="1:18" ht="15.75" x14ac:dyDescent="0.25">
      <c r="A42" s="47">
        <v>32</v>
      </c>
      <c r="B42" s="48">
        <v>11318094</v>
      </c>
      <c r="C42" s="49" t="s">
        <v>765</v>
      </c>
      <c r="D42" s="41" t="s">
        <v>190</v>
      </c>
      <c r="E42" s="42" t="s">
        <v>15</v>
      </c>
      <c r="F42" s="43" t="s">
        <v>706</v>
      </c>
      <c r="G42" s="44" t="s">
        <v>16</v>
      </c>
      <c r="H42" s="47">
        <v>20</v>
      </c>
      <c r="I42" s="47">
        <v>25</v>
      </c>
      <c r="J42" s="47">
        <v>10</v>
      </c>
      <c r="K42" s="47">
        <v>16</v>
      </c>
      <c r="L42" s="47">
        <v>0</v>
      </c>
      <c r="M42" s="38">
        <f t="shared" si="0"/>
        <v>71</v>
      </c>
      <c r="N42" s="45" t="str">
        <f t="shared" si="1"/>
        <v>Khá</v>
      </c>
      <c r="O42" s="50" t="s">
        <v>693</v>
      </c>
      <c r="P42" s="558"/>
      <c r="Q42" s="558"/>
      <c r="R42" s="57"/>
    </row>
    <row r="43" spans="1:18" ht="15.75" x14ac:dyDescent="0.25">
      <c r="A43" s="38">
        <v>33</v>
      </c>
      <c r="B43" s="48">
        <v>11318099</v>
      </c>
      <c r="C43" s="49" t="s">
        <v>766</v>
      </c>
      <c r="D43" s="41" t="s">
        <v>530</v>
      </c>
      <c r="E43" s="42" t="s">
        <v>15</v>
      </c>
      <c r="F43" s="43" t="s">
        <v>767</v>
      </c>
      <c r="G43" s="44" t="s">
        <v>16</v>
      </c>
      <c r="H43" s="47">
        <v>20</v>
      </c>
      <c r="I43" s="47">
        <v>25</v>
      </c>
      <c r="J43" s="47">
        <v>12</v>
      </c>
      <c r="K43" s="47">
        <v>20</v>
      </c>
      <c r="L43" s="47">
        <v>1</v>
      </c>
      <c r="M43" s="38">
        <f t="shared" si="0"/>
        <v>78</v>
      </c>
      <c r="N43" s="45" t="str">
        <f t="shared" si="1"/>
        <v>Khá</v>
      </c>
      <c r="O43" s="50" t="s">
        <v>768</v>
      </c>
      <c r="P43" s="558"/>
      <c r="Q43" s="558"/>
      <c r="R43" s="57"/>
    </row>
    <row r="44" spans="1:18" ht="15.75" x14ac:dyDescent="0.25">
      <c r="A44" s="47">
        <v>34</v>
      </c>
      <c r="B44" s="48">
        <v>113180110</v>
      </c>
      <c r="C44" s="49" t="s">
        <v>769</v>
      </c>
      <c r="D44" s="49" t="s">
        <v>25</v>
      </c>
      <c r="E44" s="48" t="s">
        <v>15</v>
      </c>
      <c r="F44" s="43" t="s">
        <v>770</v>
      </c>
      <c r="G44" s="44" t="s">
        <v>296</v>
      </c>
      <c r="H44" s="47">
        <v>18</v>
      </c>
      <c r="I44" s="47">
        <v>22</v>
      </c>
      <c r="J44" s="47">
        <v>12</v>
      </c>
      <c r="K44" s="47">
        <v>16</v>
      </c>
      <c r="L44" s="47">
        <v>8</v>
      </c>
      <c r="M44" s="38">
        <f t="shared" si="0"/>
        <v>76</v>
      </c>
      <c r="N44" s="45" t="str">
        <f t="shared" si="1"/>
        <v>Khá</v>
      </c>
      <c r="O44" s="50" t="s">
        <v>771</v>
      </c>
      <c r="P44" s="558"/>
      <c r="Q44" s="558"/>
      <c r="R44" s="57"/>
    </row>
    <row r="45" spans="1:18" ht="15.75" x14ac:dyDescent="0.25">
      <c r="A45" s="38">
        <v>35</v>
      </c>
      <c r="B45" s="48">
        <v>111318003</v>
      </c>
      <c r="C45" s="49" t="s">
        <v>772</v>
      </c>
      <c r="D45" s="49" t="s">
        <v>159</v>
      </c>
      <c r="E45" s="48" t="s">
        <v>17</v>
      </c>
      <c r="F45" s="43" t="s">
        <v>773</v>
      </c>
      <c r="G45" s="44" t="s">
        <v>141</v>
      </c>
      <c r="H45" s="47">
        <v>16</v>
      </c>
      <c r="I45" s="47">
        <v>22</v>
      </c>
      <c r="J45" s="47">
        <v>12</v>
      </c>
      <c r="K45" s="47">
        <v>16</v>
      </c>
      <c r="L45" s="47">
        <v>0</v>
      </c>
      <c r="M45" s="38">
        <f t="shared" si="0"/>
        <v>66</v>
      </c>
      <c r="N45" s="45" t="str">
        <f t="shared" si="1"/>
        <v>Khá</v>
      </c>
      <c r="O45" s="50" t="s">
        <v>693</v>
      </c>
      <c r="P45" s="558"/>
      <c r="Q45" s="558"/>
      <c r="R45" s="57"/>
    </row>
    <row r="46" spans="1:18" ht="15.75" x14ac:dyDescent="0.25">
      <c r="A46" s="47">
        <v>36</v>
      </c>
      <c r="B46" s="48">
        <v>113180111</v>
      </c>
      <c r="C46" s="52" t="s">
        <v>774</v>
      </c>
      <c r="D46" s="52" t="s">
        <v>436</v>
      </c>
      <c r="E46" s="51" t="s">
        <v>15</v>
      </c>
      <c r="F46" s="43" t="s">
        <v>775</v>
      </c>
      <c r="G46" s="44" t="s">
        <v>16</v>
      </c>
      <c r="H46" s="52">
        <v>16</v>
      </c>
      <c r="I46" s="52">
        <v>25</v>
      </c>
      <c r="J46" s="52">
        <v>14</v>
      </c>
      <c r="K46" s="52">
        <v>18</v>
      </c>
      <c r="L46" s="52">
        <v>3</v>
      </c>
      <c r="M46" s="38">
        <f t="shared" si="0"/>
        <v>76</v>
      </c>
      <c r="N46" s="45" t="str">
        <f t="shared" si="1"/>
        <v>Khá</v>
      </c>
      <c r="O46" s="50" t="s">
        <v>693</v>
      </c>
      <c r="P46" s="558"/>
      <c r="Q46" s="558"/>
      <c r="R46" s="57"/>
    </row>
    <row r="47" spans="1:18" ht="15.75" x14ac:dyDescent="0.25">
      <c r="A47" s="577"/>
      <c r="B47" s="578" t="s">
        <v>776</v>
      </c>
      <c r="C47" s="578"/>
      <c r="D47" s="578"/>
      <c r="E47" s="577"/>
      <c r="F47" s="577"/>
      <c r="G47" s="577"/>
      <c r="H47" s="53"/>
      <c r="I47" s="53"/>
      <c r="J47" s="53"/>
      <c r="K47" s="53"/>
      <c r="L47" s="53"/>
      <c r="M47" s="53"/>
      <c r="N47" s="53"/>
      <c r="O47" s="577"/>
      <c r="P47" s="558"/>
      <c r="Q47" s="558"/>
      <c r="R47" s="57"/>
    </row>
    <row r="48" spans="1:18" ht="15.75" x14ac:dyDescent="0.25">
      <c r="A48" s="579"/>
      <c r="B48" s="578"/>
      <c r="C48" s="578"/>
      <c r="D48" s="578"/>
      <c r="E48" s="577"/>
      <c r="F48" s="577"/>
      <c r="G48" s="577"/>
      <c r="H48" s="577"/>
      <c r="I48" s="577"/>
      <c r="J48" s="577"/>
      <c r="K48" s="53"/>
      <c r="L48" s="53"/>
      <c r="M48" s="238" t="s">
        <v>258</v>
      </c>
      <c r="N48" s="238"/>
      <c r="O48" s="87"/>
      <c r="P48" s="558"/>
      <c r="Q48" s="558"/>
      <c r="R48" s="57"/>
    </row>
    <row r="49" spans="1:18" ht="15.75" x14ac:dyDescent="0.25">
      <c r="A49" s="580"/>
      <c r="B49" s="580"/>
      <c r="C49" s="580"/>
      <c r="D49" s="561"/>
      <c r="E49" s="561"/>
      <c r="F49" s="561"/>
      <c r="G49" s="560"/>
      <c r="H49" s="580"/>
      <c r="I49" s="561"/>
      <c r="J49" s="561"/>
      <c r="K49" s="561"/>
      <c r="L49" s="561"/>
      <c r="M49" s="556"/>
      <c r="N49" s="556"/>
      <c r="O49" s="556"/>
      <c r="P49" s="580"/>
      <c r="Q49" s="580"/>
      <c r="R49" s="57"/>
    </row>
    <row r="50" spans="1:18" ht="15.75" x14ac:dyDescent="0.25">
      <c r="A50" s="580"/>
      <c r="B50" s="580"/>
      <c r="C50" s="580"/>
      <c r="D50" s="556"/>
      <c r="E50" s="556"/>
      <c r="F50" s="556"/>
      <c r="G50" s="560"/>
      <c r="H50" s="580"/>
      <c r="I50" s="556"/>
      <c r="J50" s="556"/>
      <c r="K50" s="556"/>
      <c r="L50" s="556"/>
      <c r="M50" s="581"/>
      <c r="N50" s="54"/>
      <c r="O50" s="560"/>
      <c r="P50" s="580"/>
      <c r="Q50" s="580"/>
      <c r="R50" s="57"/>
    </row>
    <row r="51" spans="1:18" ht="15.75" x14ac:dyDescent="0.25">
      <c r="A51" s="582"/>
      <c r="B51" s="582"/>
      <c r="C51" s="583"/>
      <c r="D51" s="582"/>
      <c r="E51" s="582"/>
      <c r="F51" s="582"/>
      <c r="G51" s="582"/>
      <c r="H51" s="582"/>
      <c r="I51" s="582"/>
      <c r="J51" s="582"/>
      <c r="K51" s="55"/>
      <c r="L51" s="55"/>
      <c r="M51" s="55"/>
      <c r="N51" s="55"/>
      <c r="O51" s="584"/>
      <c r="P51" s="555"/>
      <c r="Q51" s="555"/>
      <c r="R51" s="57"/>
    </row>
    <row r="52" spans="1:18" ht="15.75" x14ac:dyDescent="0.25">
      <c r="A52" s="582"/>
      <c r="B52" s="582"/>
      <c r="C52" s="583"/>
      <c r="D52" s="582"/>
      <c r="E52" s="582"/>
      <c r="F52" s="582"/>
      <c r="G52" s="582"/>
      <c r="H52" s="582"/>
      <c r="I52" s="582"/>
      <c r="J52" s="582"/>
      <c r="K52" s="55"/>
      <c r="L52" s="55"/>
      <c r="M52" s="584"/>
      <c r="N52" s="56"/>
      <c r="O52" s="577"/>
      <c r="P52" s="555"/>
      <c r="Q52" s="555"/>
      <c r="R52" s="57"/>
    </row>
    <row r="53" spans="1:18" ht="15.75" x14ac:dyDescent="0.25">
      <c r="A53" s="582"/>
      <c r="B53" s="582"/>
      <c r="C53" s="582"/>
      <c r="D53" s="582"/>
      <c r="E53" s="582"/>
      <c r="F53" s="582"/>
      <c r="G53" s="582"/>
      <c r="H53" s="582"/>
      <c r="I53" s="582"/>
      <c r="J53" s="582"/>
      <c r="K53" s="55"/>
      <c r="L53" s="55"/>
      <c r="M53" s="55"/>
      <c r="N53" s="55"/>
      <c r="O53" s="584"/>
      <c r="P53" s="55"/>
      <c r="Q53" s="53"/>
      <c r="R53" s="57"/>
    </row>
    <row r="54" spans="1:18" x14ac:dyDescent="0.2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85"/>
      <c r="P54" s="57"/>
      <c r="Q54" s="57"/>
      <c r="R54" s="57"/>
    </row>
    <row r="55" spans="1:18" x14ac:dyDescent="0.2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85"/>
      <c r="P55" s="57"/>
      <c r="Q55" s="57"/>
      <c r="R55" s="57"/>
    </row>
    <row r="56" spans="1:18" x14ac:dyDescent="0.2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85"/>
      <c r="P56" s="57"/>
      <c r="Q56" s="57"/>
      <c r="R56" s="57"/>
    </row>
    <row r="57" spans="1:18" x14ac:dyDescent="0.2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85"/>
      <c r="P57" s="57"/>
      <c r="Q57" s="57"/>
      <c r="R57" s="57"/>
    </row>
  </sheetData>
  <mergeCells count="28">
    <mergeCell ref="H4:O4"/>
    <mergeCell ref="K1:N1"/>
    <mergeCell ref="A2:E2"/>
    <mergeCell ref="H2:O2"/>
    <mergeCell ref="A3:E3"/>
    <mergeCell ref="H3:O3"/>
    <mergeCell ref="P9:P10"/>
    <mergeCell ref="B47:D47"/>
    <mergeCell ref="A5:O5"/>
    <mergeCell ref="A6:N6"/>
    <mergeCell ref="A7:N7"/>
    <mergeCell ref="A8:N8"/>
    <mergeCell ref="A9:A10"/>
    <mergeCell ref="B9:B10"/>
    <mergeCell ref="C9:D10"/>
    <mergeCell ref="E9:E10"/>
    <mergeCell ref="F9:F10"/>
    <mergeCell ref="G9:G10"/>
    <mergeCell ref="D50:F50"/>
    <mergeCell ref="I50:L50"/>
    <mergeCell ref="H9:L9"/>
    <mergeCell ref="M9:M10"/>
    <mergeCell ref="N9:N10"/>
    <mergeCell ref="B48:D48"/>
    <mergeCell ref="D49:F49"/>
    <mergeCell ref="I49:L49"/>
    <mergeCell ref="M49:O49"/>
    <mergeCell ref="O9:O10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9"/>
  <sheetViews>
    <sheetView workbookViewId="0">
      <selection sqref="A1:XFD1048576"/>
    </sheetView>
  </sheetViews>
  <sheetFormatPr defaultRowHeight="12.75" x14ac:dyDescent="0.2"/>
  <cols>
    <col min="1" max="1" width="6" style="102" customWidth="1"/>
    <col min="2" max="2" width="13.42578125" style="106" customWidth="1"/>
    <col min="3" max="3" width="19" style="106" customWidth="1"/>
    <col min="4" max="4" width="8.7109375" style="106" customWidth="1"/>
    <col min="5" max="5" width="6.28515625" style="102" customWidth="1"/>
    <col min="6" max="6" width="14.7109375" style="102" customWidth="1"/>
    <col min="7" max="7" width="7.5703125" style="106" customWidth="1"/>
    <col min="8" max="8" width="6.140625" style="106" customWidth="1"/>
    <col min="9" max="9" width="6.42578125" style="106" customWidth="1"/>
    <col min="10" max="10" width="6.140625" style="106" customWidth="1"/>
    <col min="11" max="11" width="6.5703125" style="106" customWidth="1"/>
    <col min="12" max="12" width="6.28515625" style="106" customWidth="1"/>
    <col min="13" max="13" width="8.140625" style="106" customWidth="1"/>
    <col min="14" max="14" width="9" style="106" customWidth="1"/>
    <col min="15" max="15" width="12" style="106" customWidth="1"/>
    <col min="16" max="16" width="19.42578125" style="106" customWidth="1"/>
    <col min="17" max="255" width="9.140625" style="106"/>
    <col min="256" max="256" width="6" style="106" customWidth="1"/>
    <col min="257" max="257" width="13.42578125" style="106" customWidth="1"/>
    <col min="258" max="258" width="19" style="106" customWidth="1"/>
    <col min="259" max="259" width="8.7109375" style="106" customWidth="1"/>
    <col min="260" max="260" width="0" style="106" hidden="1" customWidth="1"/>
    <col min="261" max="261" width="6.28515625" style="106" customWidth="1"/>
    <col min="262" max="262" width="14.7109375" style="106" customWidth="1"/>
    <col min="263" max="263" width="7.5703125" style="106" customWidth="1"/>
    <col min="264" max="264" width="6.140625" style="106" customWidth="1"/>
    <col min="265" max="265" width="6.42578125" style="106" customWidth="1"/>
    <col min="266" max="266" width="6.140625" style="106" customWidth="1"/>
    <col min="267" max="267" width="6.5703125" style="106" customWidth="1"/>
    <col min="268" max="268" width="6.28515625" style="106" customWidth="1"/>
    <col min="269" max="269" width="10.140625" style="106" customWidth="1"/>
    <col min="270" max="270" width="10.42578125" style="106" customWidth="1"/>
    <col min="271" max="271" width="12" style="106" customWidth="1"/>
    <col min="272" max="511" width="9.140625" style="106"/>
    <col min="512" max="512" width="6" style="106" customWidth="1"/>
    <col min="513" max="513" width="13.42578125" style="106" customWidth="1"/>
    <col min="514" max="514" width="19" style="106" customWidth="1"/>
    <col min="515" max="515" width="8.7109375" style="106" customWidth="1"/>
    <col min="516" max="516" width="0" style="106" hidden="1" customWidth="1"/>
    <col min="517" max="517" width="6.28515625" style="106" customWidth="1"/>
    <col min="518" max="518" width="14.7109375" style="106" customWidth="1"/>
    <col min="519" max="519" width="7.5703125" style="106" customWidth="1"/>
    <col min="520" max="520" width="6.140625" style="106" customWidth="1"/>
    <col min="521" max="521" width="6.42578125" style="106" customWidth="1"/>
    <col min="522" max="522" width="6.140625" style="106" customWidth="1"/>
    <col min="523" max="523" width="6.5703125" style="106" customWidth="1"/>
    <col min="524" max="524" width="6.28515625" style="106" customWidth="1"/>
    <col min="525" max="525" width="10.140625" style="106" customWidth="1"/>
    <col min="526" max="526" width="10.42578125" style="106" customWidth="1"/>
    <col min="527" max="527" width="12" style="106" customWidth="1"/>
    <col min="528" max="767" width="9.140625" style="106"/>
    <col min="768" max="768" width="6" style="106" customWidth="1"/>
    <col min="769" max="769" width="13.42578125" style="106" customWidth="1"/>
    <col min="770" max="770" width="19" style="106" customWidth="1"/>
    <col min="771" max="771" width="8.7109375" style="106" customWidth="1"/>
    <col min="772" max="772" width="0" style="106" hidden="1" customWidth="1"/>
    <col min="773" max="773" width="6.28515625" style="106" customWidth="1"/>
    <col min="774" max="774" width="14.7109375" style="106" customWidth="1"/>
    <col min="775" max="775" width="7.5703125" style="106" customWidth="1"/>
    <col min="776" max="776" width="6.140625" style="106" customWidth="1"/>
    <col min="777" max="777" width="6.42578125" style="106" customWidth="1"/>
    <col min="778" max="778" width="6.140625" style="106" customWidth="1"/>
    <col min="779" max="779" width="6.5703125" style="106" customWidth="1"/>
    <col min="780" max="780" width="6.28515625" style="106" customWidth="1"/>
    <col min="781" max="781" width="10.140625" style="106" customWidth="1"/>
    <col min="782" max="782" width="10.42578125" style="106" customWidth="1"/>
    <col min="783" max="783" width="12" style="106" customWidth="1"/>
    <col min="784" max="1023" width="9.140625" style="106"/>
    <col min="1024" max="1024" width="6" style="106" customWidth="1"/>
    <col min="1025" max="1025" width="13.42578125" style="106" customWidth="1"/>
    <col min="1026" max="1026" width="19" style="106" customWidth="1"/>
    <col min="1027" max="1027" width="8.7109375" style="106" customWidth="1"/>
    <col min="1028" max="1028" width="0" style="106" hidden="1" customWidth="1"/>
    <col min="1029" max="1029" width="6.28515625" style="106" customWidth="1"/>
    <col min="1030" max="1030" width="14.7109375" style="106" customWidth="1"/>
    <col min="1031" max="1031" width="7.5703125" style="106" customWidth="1"/>
    <col min="1032" max="1032" width="6.140625" style="106" customWidth="1"/>
    <col min="1033" max="1033" width="6.42578125" style="106" customWidth="1"/>
    <col min="1034" max="1034" width="6.140625" style="106" customWidth="1"/>
    <col min="1035" max="1035" width="6.5703125" style="106" customWidth="1"/>
    <col min="1036" max="1036" width="6.28515625" style="106" customWidth="1"/>
    <col min="1037" max="1037" width="10.140625" style="106" customWidth="1"/>
    <col min="1038" max="1038" width="10.42578125" style="106" customWidth="1"/>
    <col min="1039" max="1039" width="12" style="106" customWidth="1"/>
    <col min="1040" max="1279" width="9.140625" style="106"/>
    <col min="1280" max="1280" width="6" style="106" customWidth="1"/>
    <col min="1281" max="1281" width="13.42578125" style="106" customWidth="1"/>
    <col min="1282" max="1282" width="19" style="106" customWidth="1"/>
    <col min="1283" max="1283" width="8.7109375" style="106" customWidth="1"/>
    <col min="1284" max="1284" width="0" style="106" hidden="1" customWidth="1"/>
    <col min="1285" max="1285" width="6.28515625" style="106" customWidth="1"/>
    <col min="1286" max="1286" width="14.7109375" style="106" customWidth="1"/>
    <col min="1287" max="1287" width="7.5703125" style="106" customWidth="1"/>
    <col min="1288" max="1288" width="6.140625" style="106" customWidth="1"/>
    <col min="1289" max="1289" width="6.42578125" style="106" customWidth="1"/>
    <col min="1290" max="1290" width="6.140625" style="106" customWidth="1"/>
    <col min="1291" max="1291" width="6.5703125" style="106" customWidth="1"/>
    <col min="1292" max="1292" width="6.28515625" style="106" customWidth="1"/>
    <col min="1293" max="1293" width="10.140625" style="106" customWidth="1"/>
    <col min="1294" max="1294" width="10.42578125" style="106" customWidth="1"/>
    <col min="1295" max="1295" width="12" style="106" customWidth="1"/>
    <col min="1296" max="1535" width="9.140625" style="106"/>
    <col min="1536" max="1536" width="6" style="106" customWidth="1"/>
    <col min="1537" max="1537" width="13.42578125" style="106" customWidth="1"/>
    <col min="1538" max="1538" width="19" style="106" customWidth="1"/>
    <col min="1539" max="1539" width="8.7109375" style="106" customWidth="1"/>
    <col min="1540" max="1540" width="0" style="106" hidden="1" customWidth="1"/>
    <col min="1541" max="1541" width="6.28515625" style="106" customWidth="1"/>
    <col min="1542" max="1542" width="14.7109375" style="106" customWidth="1"/>
    <col min="1543" max="1543" width="7.5703125" style="106" customWidth="1"/>
    <col min="1544" max="1544" width="6.140625" style="106" customWidth="1"/>
    <col min="1545" max="1545" width="6.42578125" style="106" customWidth="1"/>
    <col min="1546" max="1546" width="6.140625" style="106" customWidth="1"/>
    <col min="1547" max="1547" width="6.5703125" style="106" customWidth="1"/>
    <col min="1548" max="1548" width="6.28515625" style="106" customWidth="1"/>
    <col min="1549" max="1549" width="10.140625" style="106" customWidth="1"/>
    <col min="1550" max="1550" width="10.42578125" style="106" customWidth="1"/>
    <col min="1551" max="1551" width="12" style="106" customWidth="1"/>
    <col min="1552" max="1791" width="9.140625" style="106"/>
    <col min="1792" max="1792" width="6" style="106" customWidth="1"/>
    <col min="1793" max="1793" width="13.42578125" style="106" customWidth="1"/>
    <col min="1794" max="1794" width="19" style="106" customWidth="1"/>
    <col min="1795" max="1795" width="8.7109375" style="106" customWidth="1"/>
    <col min="1796" max="1796" width="0" style="106" hidden="1" customWidth="1"/>
    <col min="1797" max="1797" width="6.28515625" style="106" customWidth="1"/>
    <col min="1798" max="1798" width="14.7109375" style="106" customWidth="1"/>
    <col min="1799" max="1799" width="7.5703125" style="106" customWidth="1"/>
    <col min="1800" max="1800" width="6.140625" style="106" customWidth="1"/>
    <col min="1801" max="1801" width="6.42578125" style="106" customWidth="1"/>
    <col min="1802" max="1802" width="6.140625" style="106" customWidth="1"/>
    <col min="1803" max="1803" width="6.5703125" style="106" customWidth="1"/>
    <col min="1804" max="1804" width="6.28515625" style="106" customWidth="1"/>
    <col min="1805" max="1805" width="10.140625" style="106" customWidth="1"/>
    <col min="1806" max="1806" width="10.42578125" style="106" customWidth="1"/>
    <col min="1807" max="1807" width="12" style="106" customWidth="1"/>
    <col min="1808" max="2047" width="9.140625" style="106"/>
    <col min="2048" max="2048" width="6" style="106" customWidth="1"/>
    <col min="2049" max="2049" width="13.42578125" style="106" customWidth="1"/>
    <col min="2050" max="2050" width="19" style="106" customWidth="1"/>
    <col min="2051" max="2051" width="8.7109375" style="106" customWidth="1"/>
    <col min="2052" max="2052" width="0" style="106" hidden="1" customWidth="1"/>
    <col min="2053" max="2053" width="6.28515625" style="106" customWidth="1"/>
    <col min="2054" max="2054" width="14.7109375" style="106" customWidth="1"/>
    <col min="2055" max="2055" width="7.5703125" style="106" customWidth="1"/>
    <col min="2056" max="2056" width="6.140625" style="106" customWidth="1"/>
    <col min="2057" max="2057" width="6.42578125" style="106" customWidth="1"/>
    <col min="2058" max="2058" width="6.140625" style="106" customWidth="1"/>
    <col min="2059" max="2059" width="6.5703125" style="106" customWidth="1"/>
    <col min="2060" max="2060" width="6.28515625" style="106" customWidth="1"/>
    <col min="2061" max="2061" width="10.140625" style="106" customWidth="1"/>
    <col min="2062" max="2062" width="10.42578125" style="106" customWidth="1"/>
    <col min="2063" max="2063" width="12" style="106" customWidth="1"/>
    <col min="2064" max="2303" width="9.140625" style="106"/>
    <col min="2304" max="2304" width="6" style="106" customWidth="1"/>
    <col min="2305" max="2305" width="13.42578125" style="106" customWidth="1"/>
    <col min="2306" max="2306" width="19" style="106" customWidth="1"/>
    <col min="2307" max="2307" width="8.7109375" style="106" customWidth="1"/>
    <col min="2308" max="2308" width="0" style="106" hidden="1" customWidth="1"/>
    <col min="2309" max="2309" width="6.28515625" style="106" customWidth="1"/>
    <col min="2310" max="2310" width="14.7109375" style="106" customWidth="1"/>
    <col min="2311" max="2311" width="7.5703125" style="106" customWidth="1"/>
    <col min="2312" max="2312" width="6.140625" style="106" customWidth="1"/>
    <col min="2313" max="2313" width="6.42578125" style="106" customWidth="1"/>
    <col min="2314" max="2314" width="6.140625" style="106" customWidth="1"/>
    <col min="2315" max="2315" width="6.5703125" style="106" customWidth="1"/>
    <col min="2316" max="2316" width="6.28515625" style="106" customWidth="1"/>
    <col min="2317" max="2317" width="10.140625" style="106" customWidth="1"/>
    <col min="2318" max="2318" width="10.42578125" style="106" customWidth="1"/>
    <col min="2319" max="2319" width="12" style="106" customWidth="1"/>
    <col min="2320" max="2559" width="9.140625" style="106"/>
    <col min="2560" max="2560" width="6" style="106" customWidth="1"/>
    <col min="2561" max="2561" width="13.42578125" style="106" customWidth="1"/>
    <col min="2562" max="2562" width="19" style="106" customWidth="1"/>
    <col min="2563" max="2563" width="8.7109375" style="106" customWidth="1"/>
    <col min="2564" max="2564" width="0" style="106" hidden="1" customWidth="1"/>
    <col min="2565" max="2565" width="6.28515625" style="106" customWidth="1"/>
    <col min="2566" max="2566" width="14.7109375" style="106" customWidth="1"/>
    <col min="2567" max="2567" width="7.5703125" style="106" customWidth="1"/>
    <col min="2568" max="2568" width="6.140625" style="106" customWidth="1"/>
    <col min="2569" max="2569" width="6.42578125" style="106" customWidth="1"/>
    <col min="2570" max="2570" width="6.140625" style="106" customWidth="1"/>
    <col min="2571" max="2571" width="6.5703125" style="106" customWidth="1"/>
    <col min="2572" max="2572" width="6.28515625" style="106" customWidth="1"/>
    <col min="2573" max="2573" width="10.140625" style="106" customWidth="1"/>
    <col min="2574" max="2574" width="10.42578125" style="106" customWidth="1"/>
    <col min="2575" max="2575" width="12" style="106" customWidth="1"/>
    <col min="2576" max="2815" width="9.140625" style="106"/>
    <col min="2816" max="2816" width="6" style="106" customWidth="1"/>
    <col min="2817" max="2817" width="13.42578125" style="106" customWidth="1"/>
    <col min="2818" max="2818" width="19" style="106" customWidth="1"/>
    <col min="2819" max="2819" width="8.7109375" style="106" customWidth="1"/>
    <col min="2820" max="2820" width="0" style="106" hidden="1" customWidth="1"/>
    <col min="2821" max="2821" width="6.28515625" style="106" customWidth="1"/>
    <col min="2822" max="2822" width="14.7109375" style="106" customWidth="1"/>
    <col min="2823" max="2823" width="7.5703125" style="106" customWidth="1"/>
    <col min="2824" max="2824" width="6.140625" style="106" customWidth="1"/>
    <col min="2825" max="2825" width="6.42578125" style="106" customWidth="1"/>
    <col min="2826" max="2826" width="6.140625" style="106" customWidth="1"/>
    <col min="2827" max="2827" width="6.5703125" style="106" customWidth="1"/>
    <col min="2828" max="2828" width="6.28515625" style="106" customWidth="1"/>
    <col min="2829" max="2829" width="10.140625" style="106" customWidth="1"/>
    <col min="2830" max="2830" width="10.42578125" style="106" customWidth="1"/>
    <col min="2831" max="2831" width="12" style="106" customWidth="1"/>
    <col min="2832" max="3071" width="9.140625" style="106"/>
    <col min="3072" max="3072" width="6" style="106" customWidth="1"/>
    <col min="3073" max="3073" width="13.42578125" style="106" customWidth="1"/>
    <col min="3074" max="3074" width="19" style="106" customWidth="1"/>
    <col min="3075" max="3075" width="8.7109375" style="106" customWidth="1"/>
    <col min="3076" max="3076" width="0" style="106" hidden="1" customWidth="1"/>
    <col min="3077" max="3077" width="6.28515625" style="106" customWidth="1"/>
    <col min="3078" max="3078" width="14.7109375" style="106" customWidth="1"/>
    <col min="3079" max="3079" width="7.5703125" style="106" customWidth="1"/>
    <col min="3080" max="3080" width="6.140625" style="106" customWidth="1"/>
    <col min="3081" max="3081" width="6.42578125" style="106" customWidth="1"/>
    <col min="3082" max="3082" width="6.140625" style="106" customWidth="1"/>
    <col min="3083" max="3083" width="6.5703125" style="106" customWidth="1"/>
    <col min="3084" max="3084" width="6.28515625" style="106" customWidth="1"/>
    <col min="3085" max="3085" width="10.140625" style="106" customWidth="1"/>
    <col min="3086" max="3086" width="10.42578125" style="106" customWidth="1"/>
    <col min="3087" max="3087" width="12" style="106" customWidth="1"/>
    <col min="3088" max="3327" width="9.140625" style="106"/>
    <col min="3328" max="3328" width="6" style="106" customWidth="1"/>
    <col min="3329" max="3329" width="13.42578125" style="106" customWidth="1"/>
    <col min="3330" max="3330" width="19" style="106" customWidth="1"/>
    <col min="3331" max="3331" width="8.7109375" style="106" customWidth="1"/>
    <col min="3332" max="3332" width="0" style="106" hidden="1" customWidth="1"/>
    <col min="3333" max="3333" width="6.28515625" style="106" customWidth="1"/>
    <col min="3334" max="3334" width="14.7109375" style="106" customWidth="1"/>
    <col min="3335" max="3335" width="7.5703125" style="106" customWidth="1"/>
    <col min="3336" max="3336" width="6.140625" style="106" customWidth="1"/>
    <col min="3337" max="3337" width="6.42578125" style="106" customWidth="1"/>
    <col min="3338" max="3338" width="6.140625" style="106" customWidth="1"/>
    <col min="3339" max="3339" width="6.5703125" style="106" customWidth="1"/>
    <col min="3340" max="3340" width="6.28515625" style="106" customWidth="1"/>
    <col min="3341" max="3341" width="10.140625" style="106" customWidth="1"/>
    <col min="3342" max="3342" width="10.42578125" style="106" customWidth="1"/>
    <col min="3343" max="3343" width="12" style="106" customWidth="1"/>
    <col min="3344" max="3583" width="9.140625" style="106"/>
    <col min="3584" max="3584" width="6" style="106" customWidth="1"/>
    <col min="3585" max="3585" width="13.42578125" style="106" customWidth="1"/>
    <col min="3586" max="3586" width="19" style="106" customWidth="1"/>
    <col min="3587" max="3587" width="8.7109375" style="106" customWidth="1"/>
    <col min="3588" max="3588" width="0" style="106" hidden="1" customWidth="1"/>
    <col min="3589" max="3589" width="6.28515625" style="106" customWidth="1"/>
    <col min="3590" max="3590" width="14.7109375" style="106" customWidth="1"/>
    <col min="3591" max="3591" width="7.5703125" style="106" customWidth="1"/>
    <col min="3592" max="3592" width="6.140625" style="106" customWidth="1"/>
    <col min="3593" max="3593" width="6.42578125" style="106" customWidth="1"/>
    <col min="3594" max="3594" width="6.140625" style="106" customWidth="1"/>
    <col min="3595" max="3595" width="6.5703125" style="106" customWidth="1"/>
    <col min="3596" max="3596" width="6.28515625" style="106" customWidth="1"/>
    <col min="3597" max="3597" width="10.140625" style="106" customWidth="1"/>
    <col min="3598" max="3598" width="10.42578125" style="106" customWidth="1"/>
    <col min="3599" max="3599" width="12" style="106" customWidth="1"/>
    <col min="3600" max="3839" width="9.140625" style="106"/>
    <col min="3840" max="3840" width="6" style="106" customWidth="1"/>
    <col min="3841" max="3841" width="13.42578125" style="106" customWidth="1"/>
    <col min="3842" max="3842" width="19" style="106" customWidth="1"/>
    <col min="3843" max="3843" width="8.7109375" style="106" customWidth="1"/>
    <col min="3844" max="3844" width="0" style="106" hidden="1" customWidth="1"/>
    <col min="3845" max="3845" width="6.28515625" style="106" customWidth="1"/>
    <col min="3846" max="3846" width="14.7109375" style="106" customWidth="1"/>
    <col min="3847" max="3847" width="7.5703125" style="106" customWidth="1"/>
    <col min="3848" max="3848" width="6.140625" style="106" customWidth="1"/>
    <col min="3849" max="3849" width="6.42578125" style="106" customWidth="1"/>
    <col min="3850" max="3850" width="6.140625" style="106" customWidth="1"/>
    <col min="3851" max="3851" width="6.5703125" style="106" customWidth="1"/>
    <col min="3852" max="3852" width="6.28515625" style="106" customWidth="1"/>
    <col min="3853" max="3853" width="10.140625" style="106" customWidth="1"/>
    <col min="3854" max="3854" width="10.42578125" style="106" customWidth="1"/>
    <col min="3855" max="3855" width="12" style="106" customWidth="1"/>
    <col min="3856" max="4095" width="9.140625" style="106"/>
    <col min="4096" max="4096" width="6" style="106" customWidth="1"/>
    <col min="4097" max="4097" width="13.42578125" style="106" customWidth="1"/>
    <col min="4098" max="4098" width="19" style="106" customWidth="1"/>
    <col min="4099" max="4099" width="8.7109375" style="106" customWidth="1"/>
    <col min="4100" max="4100" width="0" style="106" hidden="1" customWidth="1"/>
    <col min="4101" max="4101" width="6.28515625" style="106" customWidth="1"/>
    <col min="4102" max="4102" width="14.7109375" style="106" customWidth="1"/>
    <col min="4103" max="4103" width="7.5703125" style="106" customWidth="1"/>
    <col min="4104" max="4104" width="6.140625" style="106" customWidth="1"/>
    <col min="4105" max="4105" width="6.42578125" style="106" customWidth="1"/>
    <col min="4106" max="4106" width="6.140625" style="106" customWidth="1"/>
    <col min="4107" max="4107" width="6.5703125" style="106" customWidth="1"/>
    <col min="4108" max="4108" width="6.28515625" style="106" customWidth="1"/>
    <col min="4109" max="4109" width="10.140625" style="106" customWidth="1"/>
    <col min="4110" max="4110" width="10.42578125" style="106" customWidth="1"/>
    <col min="4111" max="4111" width="12" style="106" customWidth="1"/>
    <col min="4112" max="4351" width="9.140625" style="106"/>
    <col min="4352" max="4352" width="6" style="106" customWidth="1"/>
    <col min="4353" max="4353" width="13.42578125" style="106" customWidth="1"/>
    <col min="4354" max="4354" width="19" style="106" customWidth="1"/>
    <col min="4355" max="4355" width="8.7109375" style="106" customWidth="1"/>
    <col min="4356" max="4356" width="0" style="106" hidden="1" customWidth="1"/>
    <col min="4357" max="4357" width="6.28515625" style="106" customWidth="1"/>
    <col min="4358" max="4358" width="14.7109375" style="106" customWidth="1"/>
    <col min="4359" max="4359" width="7.5703125" style="106" customWidth="1"/>
    <col min="4360" max="4360" width="6.140625" style="106" customWidth="1"/>
    <col min="4361" max="4361" width="6.42578125" style="106" customWidth="1"/>
    <col min="4362" max="4362" width="6.140625" style="106" customWidth="1"/>
    <col min="4363" max="4363" width="6.5703125" style="106" customWidth="1"/>
    <col min="4364" max="4364" width="6.28515625" style="106" customWidth="1"/>
    <col min="4365" max="4365" width="10.140625" style="106" customWidth="1"/>
    <col min="4366" max="4366" width="10.42578125" style="106" customWidth="1"/>
    <col min="4367" max="4367" width="12" style="106" customWidth="1"/>
    <col min="4368" max="4607" width="9.140625" style="106"/>
    <col min="4608" max="4608" width="6" style="106" customWidth="1"/>
    <col min="4609" max="4609" width="13.42578125" style="106" customWidth="1"/>
    <col min="4610" max="4610" width="19" style="106" customWidth="1"/>
    <col min="4611" max="4611" width="8.7109375" style="106" customWidth="1"/>
    <col min="4612" max="4612" width="0" style="106" hidden="1" customWidth="1"/>
    <col min="4613" max="4613" width="6.28515625" style="106" customWidth="1"/>
    <col min="4614" max="4614" width="14.7109375" style="106" customWidth="1"/>
    <col min="4615" max="4615" width="7.5703125" style="106" customWidth="1"/>
    <col min="4616" max="4616" width="6.140625" style="106" customWidth="1"/>
    <col min="4617" max="4617" width="6.42578125" style="106" customWidth="1"/>
    <col min="4618" max="4618" width="6.140625" style="106" customWidth="1"/>
    <col min="4619" max="4619" width="6.5703125" style="106" customWidth="1"/>
    <col min="4620" max="4620" width="6.28515625" style="106" customWidth="1"/>
    <col min="4621" max="4621" width="10.140625" style="106" customWidth="1"/>
    <col min="4622" max="4622" width="10.42578125" style="106" customWidth="1"/>
    <col min="4623" max="4623" width="12" style="106" customWidth="1"/>
    <col min="4624" max="4863" width="9.140625" style="106"/>
    <col min="4864" max="4864" width="6" style="106" customWidth="1"/>
    <col min="4865" max="4865" width="13.42578125" style="106" customWidth="1"/>
    <col min="4866" max="4866" width="19" style="106" customWidth="1"/>
    <col min="4867" max="4867" width="8.7109375" style="106" customWidth="1"/>
    <col min="4868" max="4868" width="0" style="106" hidden="1" customWidth="1"/>
    <col min="4869" max="4869" width="6.28515625" style="106" customWidth="1"/>
    <col min="4870" max="4870" width="14.7109375" style="106" customWidth="1"/>
    <col min="4871" max="4871" width="7.5703125" style="106" customWidth="1"/>
    <col min="4872" max="4872" width="6.140625" style="106" customWidth="1"/>
    <col min="4873" max="4873" width="6.42578125" style="106" customWidth="1"/>
    <col min="4874" max="4874" width="6.140625" style="106" customWidth="1"/>
    <col min="4875" max="4875" width="6.5703125" style="106" customWidth="1"/>
    <col min="4876" max="4876" width="6.28515625" style="106" customWidth="1"/>
    <col min="4877" max="4877" width="10.140625" style="106" customWidth="1"/>
    <col min="4878" max="4878" width="10.42578125" style="106" customWidth="1"/>
    <col min="4879" max="4879" width="12" style="106" customWidth="1"/>
    <col min="4880" max="5119" width="9.140625" style="106"/>
    <col min="5120" max="5120" width="6" style="106" customWidth="1"/>
    <col min="5121" max="5121" width="13.42578125" style="106" customWidth="1"/>
    <col min="5122" max="5122" width="19" style="106" customWidth="1"/>
    <col min="5123" max="5123" width="8.7109375" style="106" customWidth="1"/>
    <col min="5124" max="5124" width="0" style="106" hidden="1" customWidth="1"/>
    <col min="5125" max="5125" width="6.28515625" style="106" customWidth="1"/>
    <col min="5126" max="5126" width="14.7109375" style="106" customWidth="1"/>
    <col min="5127" max="5127" width="7.5703125" style="106" customWidth="1"/>
    <col min="5128" max="5128" width="6.140625" style="106" customWidth="1"/>
    <col min="5129" max="5129" width="6.42578125" style="106" customWidth="1"/>
    <col min="5130" max="5130" width="6.140625" style="106" customWidth="1"/>
    <col min="5131" max="5131" width="6.5703125" style="106" customWidth="1"/>
    <col min="5132" max="5132" width="6.28515625" style="106" customWidth="1"/>
    <col min="5133" max="5133" width="10.140625" style="106" customWidth="1"/>
    <col min="5134" max="5134" width="10.42578125" style="106" customWidth="1"/>
    <col min="5135" max="5135" width="12" style="106" customWidth="1"/>
    <col min="5136" max="5375" width="9.140625" style="106"/>
    <col min="5376" max="5376" width="6" style="106" customWidth="1"/>
    <col min="5377" max="5377" width="13.42578125" style="106" customWidth="1"/>
    <col min="5378" max="5378" width="19" style="106" customWidth="1"/>
    <col min="5379" max="5379" width="8.7109375" style="106" customWidth="1"/>
    <col min="5380" max="5380" width="0" style="106" hidden="1" customWidth="1"/>
    <col min="5381" max="5381" width="6.28515625" style="106" customWidth="1"/>
    <col min="5382" max="5382" width="14.7109375" style="106" customWidth="1"/>
    <col min="5383" max="5383" width="7.5703125" style="106" customWidth="1"/>
    <col min="5384" max="5384" width="6.140625" style="106" customWidth="1"/>
    <col min="5385" max="5385" width="6.42578125" style="106" customWidth="1"/>
    <col min="5386" max="5386" width="6.140625" style="106" customWidth="1"/>
    <col min="5387" max="5387" width="6.5703125" style="106" customWidth="1"/>
    <col min="5388" max="5388" width="6.28515625" style="106" customWidth="1"/>
    <col min="5389" max="5389" width="10.140625" style="106" customWidth="1"/>
    <col min="5390" max="5390" width="10.42578125" style="106" customWidth="1"/>
    <col min="5391" max="5391" width="12" style="106" customWidth="1"/>
    <col min="5392" max="5631" width="9.140625" style="106"/>
    <col min="5632" max="5632" width="6" style="106" customWidth="1"/>
    <col min="5633" max="5633" width="13.42578125" style="106" customWidth="1"/>
    <col min="5634" max="5634" width="19" style="106" customWidth="1"/>
    <col min="5635" max="5635" width="8.7109375" style="106" customWidth="1"/>
    <col min="5636" max="5636" width="0" style="106" hidden="1" customWidth="1"/>
    <col min="5637" max="5637" width="6.28515625" style="106" customWidth="1"/>
    <col min="5638" max="5638" width="14.7109375" style="106" customWidth="1"/>
    <col min="5639" max="5639" width="7.5703125" style="106" customWidth="1"/>
    <col min="5640" max="5640" width="6.140625" style="106" customWidth="1"/>
    <col min="5641" max="5641" width="6.42578125" style="106" customWidth="1"/>
    <col min="5642" max="5642" width="6.140625" style="106" customWidth="1"/>
    <col min="5643" max="5643" width="6.5703125" style="106" customWidth="1"/>
    <col min="5644" max="5644" width="6.28515625" style="106" customWidth="1"/>
    <col min="5645" max="5645" width="10.140625" style="106" customWidth="1"/>
    <col min="5646" max="5646" width="10.42578125" style="106" customWidth="1"/>
    <col min="5647" max="5647" width="12" style="106" customWidth="1"/>
    <col min="5648" max="5887" width="9.140625" style="106"/>
    <col min="5888" max="5888" width="6" style="106" customWidth="1"/>
    <col min="5889" max="5889" width="13.42578125" style="106" customWidth="1"/>
    <col min="5890" max="5890" width="19" style="106" customWidth="1"/>
    <col min="5891" max="5891" width="8.7109375" style="106" customWidth="1"/>
    <col min="5892" max="5892" width="0" style="106" hidden="1" customWidth="1"/>
    <col min="5893" max="5893" width="6.28515625" style="106" customWidth="1"/>
    <col min="5894" max="5894" width="14.7109375" style="106" customWidth="1"/>
    <col min="5895" max="5895" width="7.5703125" style="106" customWidth="1"/>
    <col min="5896" max="5896" width="6.140625" style="106" customWidth="1"/>
    <col min="5897" max="5897" width="6.42578125" style="106" customWidth="1"/>
    <col min="5898" max="5898" width="6.140625" style="106" customWidth="1"/>
    <col min="5899" max="5899" width="6.5703125" style="106" customWidth="1"/>
    <col min="5900" max="5900" width="6.28515625" style="106" customWidth="1"/>
    <col min="5901" max="5901" width="10.140625" style="106" customWidth="1"/>
    <col min="5902" max="5902" width="10.42578125" style="106" customWidth="1"/>
    <col min="5903" max="5903" width="12" style="106" customWidth="1"/>
    <col min="5904" max="6143" width="9.140625" style="106"/>
    <col min="6144" max="6144" width="6" style="106" customWidth="1"/>
    <col min="6145" max="6145" width="13.42578125" style="106" customWidth="1"/>
    <col min="6146" max="6146" width="19" style="106" customWidth="1"/>
    <col min="6147" max="6147" width="8.7109375" style="106" customWidth="1"/>
    <col min="6148" max="6148" width="0" style="106" hidden="1" customWidth="1"/>
    <col min="6149" max="6149" width="6.28515625" style="106" customWidth="1"/>
    <col min="6150" max="6150" width="14.7109375" style="106" customWidth="1"/>
    <col min="6151" max="6151" width="7.5703125" style="106" customWidth="1"/>
    <col min="6152" max="6152" width="6.140625" style="106" customWidth="1"/>
    <col min="6153" max="6153" width="6.42578125" style="106" customWidth="1"/>
    <col min="6154" max="6154" width="6.140625" style="106" customWidth="1"/>
    <col min="6155" max="6155" width="6.5703125" style="106" customWidth="1"/>
    <col min="6156" max="6156" width="6.28515625" style="106" customWidth="1"/>
    <col min="6157" max="6157" width="10.140625" style="106" customWidth="1"/>
    <col min="6158" max="6158" width="10.42578125" style="106" customWidth="1"/>
    <col min="6159" max="6159" width="12" style="106" customWidth="1"/>
    <col min="6160" max="6399" width="9.140625" style="106"/>
    <col min="6400" max="6400" width="6" style="106" customWidth="1"/>
    <col min="6401" max="6401" width="13.42578125" style="106" customWidth="1"/>
    <col min="6402" max="6402" width="19" style="106" customWidth="1"/>
    <col min="6403" max="6403" width="8.7109375" style="106" customWidth="1"/>
    <col min="6404" max="6404" width="0" style="106" hidden="1" customWidth="1"/>
    <col min="6405" max="6405" width="6.28515625" style="106" customWidth="1"/>
    <col min="6406" max="6406" width="14.7109375" style="106" customWidth="1"/>
    <col min="6407" max="6407" width="7.5703125" style="106" customWidth="1"/>
    <col min="6408" max="6408" width="6.140625" style="106" customWidth="1"/>
    <col min="6409" max="6409" width="6.42578125" style="106" customWidth="1"/>
    <col min="6410" max="6410" width="6.140625" style="106" customWidth="1"/>
    <col min="6411" max="6411" width="6.5703125" style="106" customWidth="1"/>
    <col min="6412" max="6412" width="6.28515625" style="106" customWidth="1"/>
    <col min="6413" max="6413" width="10.140625" style="106" customWidth="1"/>
    <col min="6414" max="6414" width="10.42578125" style="106" customWidth="1"/>
    <col min="6415" max="6415" width="12" style="106" customWidth="1"/>
    <col min="6416" max="6655" width="9.140625" style="106"/>
    <col min="6656" max="6656" width="6" style="106" customWidth="1"/>
    <col min="6657" max="6657" width="13.42578125" style="106" customWidth="1"/>
    <col min="6658" max="6658" width="19" style="106" customWidth="1"/>
    <col min="6659" max="6659" width="8.7109375" style="106" customWidth="1"/>
    <col min="6660" max="6660" width="0" style="106" hidden="1" customWidth="1"/>
    <col min="6661" max="6661" width="6.28515625" style="106" customWidth="1"/>
    <col min="6662" max="6662" width="14.7109375" style="106" customWidth="1"/>
    <col min="6663" max="6663" width="7.5703125" style="106" customWidth="1"/>
    <col min="6664" max="6664" width="6.140625" style="106" customWidth="1"/>
    <col min="6665" max="6665" width="6.42578125" style="106" customWidth="1"/>
    <col min="6666" max="6666" width="6.140625" style="106" customWidth="1"/>
    <col min="6667" max="6667" width="6.5703125" style="106" customWidth="1"/>
    <col min="6668" max="6668" width="6.28515625" style="106" customWidth="1"/>
    <col min="6669" max="6669" width="10.140625" style="106" customWidth="1"/>
    <col min="6670" max="6670" width="10.42578125" style="106" customWidth="1"/>
    <col min="6671" max="6671" width="12" style="106" customWidth="1"/>
    <col min="6672" max="6911" width="9.140625" style="106"/>
    <col min="6912" max="6912" width="6" style="106" customWidth="1"/>
    <col min="6913" max="6913" width="13.42578125" style="106" customWidth="1"/>
    <col min="6914" max="6914" width="19" style="106" customWidth="1"/>
    <col min="6915" max="6915" width="8.7109375" style="106" customWidth="1"/>
    <col min="6916" max="6916" width="0" style="106" hidden="1" customWidth="1"/>
    <col min="6917" max="6917" width="6.28515625" style="106" customWidth="1"/>
    <col min="6918" max="6918" width="14.7109375" style="106" customWidth="1"/>
    <col min="6919" max="6919" width="7.5703125" style="106" customWidth="1"/>
    <col min="6920" max="6920" width="6.140625" style="106" customWidth="1"/>
    <col min="6921" max="6921" width="6.42578125" style="106" customWidth="1"/>
    <col min="6922" max="6922" width="6.140625" style="106" customWidth="1"/>
    <col min="6923" max="6923" width="6.5703125" style="106" customWidth="1"/>
    <col min="6924" max="6924" width="6.28515625" style="106" customWidth="1"/>
    <col min="6925" max="6925" width="10.140625" style="106" customWidth="1"/>
    <col min="6926" max="6926" width="10.42578125" style="106" customWidth="1"/>
    <col min="6927" max="6927" width="12" style="106" customWidth="1"/>
    <col min="6928" max="7167" width="9.140625" style="106"/>
    <col min="7168" max="7168" width="6" style="106" customWidth="1"/>
    <col min="7169" max="7169" width="13.42578125" style="106" customWidth="1"/>
    <col min="7170" max="7170" width="19" style="106" customWidth="1"/>
    <col min="7171" max="7171" width="8.7109375" style="106" customWidth="1"/>
    <col min="7172" max="7172" width="0" style="106" hidden="1" customWidth="1"/>
    <col min="7173" max="7173" width="6.28515625" style="106" customWidth="1"/>
    <col min="7174" max="7174" width="14.7109375" style="106" customWidth="1"/>
    <col min="7175" max="7175" width="7.5703125" style="106" customWidth="1"/>
    <col min="7176" max="7176" width="6.140625" style="106" customWidth="1"/>
    <col min="7177" max="7177" width="6.42578125" style="106" customWidth="1"/>
    <col min="7178" max="7178" width="6.140625" style="106" customWidth="1"/>
    <col min="7179" max="7179" width="6.5703125" style="106" customWidth="1"/>
    <col min="7180" max="7180" width="6.28515625" style="106" customWidth="1"/>
    <col min="7181" max="7181" width="10.140625" style="106" customWidth="1"/>
    <col min="7182" max="7182" width="10.42578125" style="106" customWidth="1"/>
    <col min="7183" max="7183" width="12" style="106" customWidth="1"/>
    <col min="7184" max="7423" width="9.140625" style="106"/>
    <col min="7424" max="7424" width="6" style="106" customWidth="1"/>
    <col min="7425" max="7425" width="13.42578125" style="106" customWidth="1"/>
    <col min="7426" max="7426" width="19" style="106" customWidth="1"/>
    <col min="7427" max="7427" width="8.7109375" style="106" customWidth="1"/>
    <col min="7428" max="7428" width="0" style="106" hidden="1" customWidth="1"/>
    <col min="7429" max="7429" width="6.28515625" style="106" customWidth="1"/>
    <col min="7430" max="7430" width="14.7109375" style="106" customWidth="1"/>
    <col min="7431" max="7431" width="7.5703125" style="106" customWidth="1"/>
    <col min="7432" max="7432" width="6.140625" style="106" customWidth="1"/>
    <col min="7433" max="7433" width="6.42578125" style="106" customWidth="1"/>
    <col min="7434" max="7434" width="6.140625" style="106" customWidth="1"/>
    <col min="7435" max="7435" width="6.5703125" style="106" customWidth="1"/>
    <col min="7436" max="7436" width="6.28515625" style="106" customWidth="1"/>
    <col min="7437" max="7437" width="10.140625" style="106" customWidth="1"/>
    <col min="7438" max="7438" width="10.42578125" style="106" customWidth="1"/>
    <col min="7439" max="7439" width="12" style="106" customWidth="1"/>
    <col min="7440" max="7679" width="9.140625" style="106"/>
    <col min="7680" max="7680" width="6" style="106" customWidth="1"/>
    <col min="7681" max="7681" width="13.42578125" style="106" customWidth="1"/>
    <col min="7682" max="7682" width="19" style="106" customWidth="1"/>
    <col min="7683" max="7683" width="8.7109375" style="106" customWidth="1"/>
    <col min="7684" max="7684" width="0" style="106" hidden="1" customWidth="1"/>
    <col min="7685" max="7685" width="6.28515625" style="106" customWidth="1"/>
    <col min="7686" max="7686" width="14.7109375" style="106" customWidth="1"/>
    <col min="7687" max="7687" width="7.5703125" style="106" customWidth="1"/>
    <col min="7688" max="7688" width="6.140625" style="106" customWidth="1"/>
    <col min="7689" max="7689" width="6.42578125" style="106" customWidth="1"/>
    <col min="7690" max="7690" width="6.140625" style="106" customWidth="1"/>
    <col min="7691" max="7691" width="6.5703125" style="106" customWidth="1"/>
    <col min="7692" max="7692" width="6.28515625" style="106" customWidth="1"/>
    <col min="7693" max="7693" width="10.140625" style="106" customWidth="1"/>
    <col min="7694" max="7694" width="10.42578125" style="106" customWidth="1"/>
    <col min="7695" max="7695" width="12" style="106" customWidth="1"/>
    <col min="7696" max="7935" width="9.140625" style="106"/>
    <col min="7936" max="7936" width="6" style="106" customWidth="1"/>
    <col min="7937" max="7937" width="13.42578125" style="106" customWidth="1"/>
    <col min="7938" max="7938" width="19" style="106" customWidth="1"/>
    <col min="7939" max="7939" width="8.7109375" style="106" customWidth="1"/>
    <col min="7940" max="7940" width="0" style="106" hidden="1" customWidth="1"/>
    <col min="7941" max="7941" width="6.28515625" style="106" customWidth="1"/>
    <col min="7942" max="7942" width="14.7109375" style="106" customWidth="1"/>
    <col min="7943" max="7943" width="7.5703125" style="106" customWidth="1"/>
    <col min="7944" max="7944" width="6.140625" style="106" customWidth="1"/>
    <col min="7945" max="7945" width="6.42578125" style="106" customWidth="1"/>
    <col min="7946" max="7946" width="6.140625" style="106" customWidth="1"/>
    <col min="7947" max="7947" width="6.5703125" style="106" customWidth="1"/>
    <col min="7948" max="7948" width="6.28515625" style="106" customWidth="1"/>
    <col min="7949" max="7949" width="10.140625" style="106" customWidth="1"/>
    <col min="7950" max="7950" width="10.42578125" style="106" customWidth="1"/>
    <col min="7951" max="7951" width="12" style="106" customWidth="1"/>
    <col min="7952" max="8191" width="9.140625" style="106"/>
    <col min="8192" max="8192" width="6" style="106" customWidth="1"/>
    <col min="8193" max="8193" width="13.42578125" style="106" customWidth="1"/>
    <col min="8194" max="8194" width="19" style="106" customWidth="1"/>
    <col min="8195" max="8195" width="8.7109375" style="106" customWidth="1"/>
    <col min="8196" max="8196" width="0" style="106" hidden="1" customWidth="1"/>
    <col min="8197" max="8197" width="6.28515625" style="106" customWidth="1"/>
    <col min="8198" max="8198" width="14.7109375" style="106" customWidth="1"/>
    <col min="8199" max="8199" width="7.5703125" style="106" customWidth="1"/>
    <col min="8200" max="8200" width="6.140625" style="106" customWidth="1"/>
    <col min="8201" max="8201" width="6.42578125" style="106" customWidth="1"/>
    <col min="8202" max="8202" width="6.140625" style="106" customWidth="1"/>
    <col min="8203" max="8203" width="6.5703125" style="106" customWidth="1"/>
    <col min="8204" max="8204" width="6.28515625" style="106" customWidth="1"/>
    <col min="8205" max="8205" width="10.140625" style="106" customWidth="1"/>
    <col min="8206" max="8206" width="10.42578125" style="106" customWidth="1"/>
    <col min="8207" max="8207" width="12" style="106" customWidth="1"/>
    <col min="8208" max="8447" width="9.140625" style="106"/>
    <col min="8448" max="8448" width="6" style="106" customWidth="1"/>
    <col min="8449" max="8449" width="13.42578125" style="106" customWidth="1"/>
    <col min="8450" max="8450" width="19" style="106" customWidth="1"/>
    <col min="8451" max="8451" width="8.7109375" style="106" customWidth="1"/>
    <col min="8452" max="8452" width="0" style="106" hidden="1" customWidth="1"/>
    <col min="8453" max="8453" width="6.28515625" style="106" customWidth="1"/>
    <col min="8454" max="8454" width="14.7109375" style="106" customWidth="1"/>
    <col min="8455" max="8455" width="7.5703125" style="106" customWidth="1"/>
    <col min="8456" max="8456" width="6.140625" style="106" customWidth="1"/>
    <col min="8457" max="8457" width="6.42578125" style="106" customWidth="1"/>
    <col min="8458" max="8458" width="6.140625" style="106" customWidth="1"/>
    <col min="8459" max="8459" width="6.5703125" style="106" customWidth="1"/>
    <col min="8460" max="8460" width="6.28515625" style="106" customWidth="1"/>
    <col min="8461" max="8461" width="10.140625" style="106" customWidth="1"/>
    <col min="8462" max="8462" width="10.42578125" style="106" customWidth="1"/>
    <col min="8463" max="8463" width="12" style="106" customWidth="1"/>
    <col min="8464" max="8703" width="9.140625" style="106"/>
    <col min="8704" max="8704" width="6" style="106" customWidth="1"/>
    <col min="8705" max="8705" width="13.42578125" style="106" customWidth="1"/>
    <col min="8706" max="8706" width="19" style="106" customWidth="1"/>
    <col min="8707" max="8707" width="8.7109375" style="106" customWidth="1"/>
    <col min="8708" max="8708" width="0" style="106" hidden="1" customWidth="1"/>
    <col min="8709" max="8709" width="6.28515625" style="106" customWidth="1"/>
    <col min="8710" max="8710" width="14.7109375" style="106" customWidth="1"/>
    <col min="8711" max="8711" width="7.5703125" style="106" customWidth="1"/>
    <col min="8712" max="8712" width="6.140625" style="106" customWidth="1"/>
    <col min="8713" max="8713" width="6.42578125" style="106" customWidth="1"/>
    <col min="8714" max="8714" width="6.140625" style="106" customWidth="1"/>
    <col min="8715" max="8715" width="6.5703125" style="106" customWidth="1"/>
    <col min="8716" max="8716" width="6.28515625" style="106" customWidth="1"/>
    <col min="8717" max="8717" width="10.140625" style="106" customWidth="1"/>
    <col min="8718" max="8718" width="10.42578125" style="106" customWidth="1"/>
    <col min="8719" max="8719" width="12" style="106" customWidth="1"/>
    <col min="8720" max="8959" width="9.140625" style="106"/>
    <col min="8960" max="8960" width="6" style="106" customWidth="1"/>
    <col min="8961" max="8961" width="13.42578125" style="106" customWidth="1"/>
    <col min="8962" max="8962" width="19" style="106" customWidth="1"/>
    <col min="8963" max="8963" width="8.7109375" style="106" customWidth="1"/>
    <col min="8964" max="8964" width="0" style="106" hidden="1" customWidth="1"/>
    <col min="8965" max="8965" width="6.28515625" style="106" customWidth="1"/>
    <col min="8966" max="8966" width="14.7109375" style="106" customWidth="1"/>
    <col min="8967" max="8967" width="7.5703125" style="106" customWidth="1"/>
    <col min="8968" max="8968" width="6.140625" style="106" customWidth="1"/>
    <col min="8969" max="8969" width="6.42578125" style="106" customWidth="1"/>
    <col min="8970" max="8970" width="6.140625" style="106" customWidth="1"/>
    <col min="8971" max="8971" width="6.5703125" style="106" customWidth="1"/>
    <col min="8972" max="8972" width="6.28515625" style="106" customWidth="1"/>
    <col min="8973" max="8973" width="10.140625" style="106" customWidth="1"/>
    <col min="8974" max="8974" width="10.42578125" style="106" customWidth="1"/>
    <col min="8975" max="8975" width="12" style="106" customWidth="1"/>
    <col min="8976" max="9215" width="9.140625" style="106"/>
    <col min="9216" max="9216" width="6" style="106" customWidth="1"/>
    <col min="9217" max="9217" width="13.42578125" style="106" customWidth="1"/>
    <col min="9218" max="9218" width="19" style="106" customWidth="1"/>
    <col min="9219" max="9219" width="8.7109375" style="106" customWidth="1"/>
    <col min="9220" max="9220" width="0" style="106" hidden="1" customWidth="1"/>
    <col min="9221" max="9221" width="6.28515625" style="106" customWidth="1"/>
    <col min="9222" max="9222" width="14.7109375" style="106" customWidth="1"/>
    <col min="9223" max="9223" width="7.5703125" style="106" customWidth="1"/>
    <col min="9224" max="9224" width="6.140625" style="106" customWidth="1"/>
    <col min="9225" max="9225" width="6.42578125" style="106" customWidth="1"/>
    <col min="9226" max="9226" width="6.140625" style="106" customWidth="1"/>
    <col min="9227" max="9227" width="6.5703125" style="106" customWidth="1"/>
    <col min="9228" max="9228" width="6.28515625" style="106" customWidth="1"/>
    <col min="9229" max="9229" width="10.140625" style="106" customWidth="1"/>
    <col min="9230" max="9230" width="10.42578125" style="106" customWidth="1"/>
    <col min="9231" max="9231" width="12" style="106" customWidth="1"/>
    <col min="9232" max="9471" width="9.140625" style="106"/>
    <col min="9472" max="9472" width="6" style="106" customWidth="1"/>
    <col min="9473" max="9473" width="13.42578125" style="106" customWidth="1"/>
    <col min="9474" max="9474" width="19" style="106" customWidth="1"/>
    <col min="9475" max="9475" width="8.7109375" style="106" customWidth="1"/>
    <col min="9476" max="9476" width="0" style="106" hidden="1" customWidth="1"/>
    <col min="9477" max="9477" width="6.28515625" style="106" customWidth="1"/>
    <col min="9478" max="9478" width="14.7109375" style="106" customWidth="1"/>
    <col min="9479" max="9479" width="7.5703125" style="106" customWidth="1"/>
    <col min="9480" max="9480" width="6.140625" style="106" customWidth="1"/>
    <col min="9481" max="9481" width="6.42578125" style="106" customWidth="1"/>
    <col min="9482" max="9482" width="6.140625" style="106" customWidth="1"/>
    <col min="9483" max="9483" width="6.5703125" style="106" customWidth="1"/>
    <col min="9484" max="9484" width="6.28515625" style="106" customWidth="1"/>
    <col min="9485" max="9485" width="10.140625" style="106" customWidth="1"/>
    <col min="9486" max="9486" width="10.42578125" style="106" customWidth="1"/>
    <col min="9487" max="9487" width="12" style="106" customWidth="1"/>
    <col min="9488" max="9727" width="9.140625" style="106"/>
    <col min="9728" max="9728" width="6" style="106" customWidth="1"/>
    <col min="9729" max="9729" width="13.42578125" style="106" customWidth="1"/>
    <col min="9730" max="9730" width="19" style="106" customWidth="1"/>
    <col min="9731" max="9731" width="8.7109375" style="106" customWidth="1"/>
    <col min="9732" max="9732" width="0" style="106" hidden="1" customWidth="1"/>
    <col min="9733" max="9733" width="6.28515625" style="106" customWidth="1"/>
    <col min="9734" max="9734" width="14.7109375" style="106" customWidth="1"/>
    <col min="9735" max="9735" width="7.5703125" style="106" customWidth="1"/>
    <col min="9736" max="9736" width="6.140625" style="106" customWidth="1"/>
    <col min="9737" max="9737" width="6.42578125" style="106" customWidth="1"/>
    <col min="9738" max="9738" width="6.140625" style="106" customWidth="1"/>
    <col min="9739" max="9739" width="6.5703125" style="106" customWidth="1"/>
    <col min="9740" max="9740" width="6.28515625" style="106" customWidth="1"/>
    <col min="9741" max="9741" width="10.140625" style="106" customWidth="1"/>
    <col min="9742" max="9742" width="10.42578125" style="106" customWidth="1"/>
    <col min="9743" max="9743" width="12" style="106" customWidth="1"/>
    <col min="9744" max="9983" width="9.140625" style="106"/>
    <col min="9984" max="9984" width="6" style="106" customWidth="1"/>
    <col min="9985" max="9985" width="13.42578125" style="106" customWidth="1"/>
    <col min="9986" max="9986" width="19" style="106" customWidth="1"/>
    <col min="9987" max="9987" width="8.7109375" style="106" customWidth="1"/>
    <col min="9988" max="9988" width="0" style="106" hidden="1" customWidth="1"/>
    <col min="9989" max="9989" width="6.28515625" style="106" customWidth="1"/>
    <col min="9990" max="9990" width="14.7109375" style="106" customWidth="1"/>
    <col min="9991" max="9991" width="7.5703125" style="106" customWidth="1"/>
    <col min="9992" max="9992" width="6.140625" style="106" customWidth="1"/>
    <col min="9993" max="9993" width="6.42578125" style="106" customWidth="1"/>
    <col min="9994" max="9994" width="6.140625" style="106" customWidth="1"/>
    <col min="9995" max="9995" width="6.5703125" style="106" customWidth="1"/>
    <col min="9996" max="9996" width="6.28515625" style="106" customWidth="1"/>
    <col min="9997" max="9997" width="10.140625" style="106" customWidth="1"/>
    <col min="9998" max="9998" width="10.42578125" style="106" customWidth="1"/>
    <col min="9999" max="9999" width="12" style="106" customWidth="1"/>
    <col min="10000" max="10239" width="9.140625" style="106"/>
    <col min="10240" max="10240" width="6" style="106" customWidth="1"/>
    <col min="10241" max="10241" width="13.42578125" style="106" customWidth="1"/>
    <col min="10242" max="10242" width="19" style="106" customWidth="1"/>
    <col min="10243" max="10243" width="8.7109375" style="106" customWidth="1"/>
    <col min="10244" max="10244" width="0" style="106" hidden="1" customWidth="1"/>
    <col min="10245" max="10245" width="6.28515625" style="106" customWidth="1"/>
    <col min="10246" max="10246" width="14.7109375" style="106" customWidth="1"/>
    <col min="10247" max="10247" width="7.5703125" style="106" customWidth="1"/>
    <col min="10248" max="10248" width="6.140625" style="106" customWidth="1"/>
    <col min="10249" max="10249" width="6.42578125" style="106" customWidth="1"/>
    <col min="10250" max="10250" width="6.140625" style="106" customWidth="1"/>
    <col min="10251" max="10251" width="6.5703125" style="106" customWidth="1"/>
    <col min="10252" max="10252" width="6.28515625" style="106" customWidth="1"/>
    <col min="10253" max="10253" width="10.140625" style="106" customWidth="1"/>
    <col min="10254" max="10254" width="10.42578125" style="106" customWidth="1"/>
    <col min="10255" max="10255" width="12" style="106" customWidth="1"/>
    <col min="10256" max="10495" width="9.140625" style="106"/>
    <col min="10496" max="10496" width="6" style="106" customWidth="1"/>
    <col min="10497" max="10497" width="13.42578125" style="106" customWidth="1"/>
    <col min="10498" max="10498" width="19" style="106" customWidth="1"/>
    <col min="10499" max="10499" width="8.7109375" style="106" customWidth="1"/>
    <col min="10500" max="10500" width="0" style="106" hidden="1" customWidth="1"/>
    <col min="10501" max="10501" width="6.28515625" style="106" customWidth="1"/>
    <col min="10502" max="10502" width="14.7109375" style="106" customWidth="1"/>
    <col min="10503" max="10503" width="7.5703125" style="106" customWidth="1"/>
    <col min="10504" max="10504" width="6.140625" style="106" customWidth="1"/>
    <col min="10505" max="10505" width="6.42578125" style="106" customWidth="1"/>
    <col min="10506" max="10506" width="6.140625" style="106" customWidth="1"/>
    <col min="10507" max="10507" width="6.5703125" style="106" customWidth="1"/>
    <col min="10508" max="10508" width="6.28515625" style="106" customWidth="1"/>
    <col min="10509" max="10509" width="10.140625" style="106" customWidth="1"/>
    <col min="10510" max="10510" width="10.42578125" style="106" customWidth="1"/>
    <col min="10511" max="10511" width="12" style="106" customWidth="1"/>
    <col min="10512" max="10751" width="9.140625" style="106"/>
    <col min="10752" max="10752" width="6" style="106" customWidth="1"/>
    <col min="10753" max="10753" width="13.42578125" style="106" customWidth="1"/>
    <col min="10754" max="10754" width="19" style="106" customWidth="1"/>
    <col min="10755" max="10755" width="8.7109375" style="106" customWidth="1"/>
    <col min="10756" max="10756" width="0" style="106" hidden="1" customWidth="1"/>
    <col min="10757" max="10757" width="6.28515625" style="106" customWidth="1"/>
    <col min="10758" max="10758" width="14.7109375" style="106" customWidth="1"/>
    <col min="10759" max="10759" width="7.5703125" style="106" customWidth="1"/>
    <col min="10760" max="10760" width="6.140625" style="106" customWidth="1"/>
    <col min="10761" max="10761" width="6.42578125" style="106" customWidth="1"/>
    <col min="10762" max="10762" width="6.140625" style="106" customWidth="1"/>
    <col min="10763" max="10763" width="6.5703125" style="106" customWidth="1"/>
    <col min="10764" max="10764" width="6.28515625" style="106" customWidth="1"/>
    <col min="10765" max="10765" width="10.140625" style="106" customWidth="1"/>
    <col min="10766" max="10766" width="10.42578125" style="106" customWidth="1"/>
    <col min="10767" max="10767" width="12" style="106" customWidth="1"/>
    <col min="10768" max="11007" width="9.140625" style="106"/>
    <col min="11008" max="11008" width="6" style="106" customWidth="1"/>
    <col min="11009" max="11009" width="13.42578125" style="106" customWidth="1"/>
    <col min="11010" max="11010" width="19" style="106" customWidth="1"/>
    <col min="11011" max="11011" width="8.7109375" style="106" customWidth="1"/>
    <col min="11012" max="11012" width="0" style="106" hidden="1" customWidth="1"/>
    <col min="11013" max="11013" width="6.28515625" style="106" customWidth="1"/>
    <col min="11014" max="11014" width="14.7109375" style="106" customWidth="1"/>
    <col min="11015" max="11015" width="7.5703125" style="106" customWidth="1"/>
    <col min="11016" max="11016" width="6.140625" style="106" customWidth="1"/>
    <col min="11017" max="11017" width="6.42578125" style="106" customWidth="1"/>
    <col min="11018" max="11018" width="6.140625" style="106" customWidth="1"/>
    <col min="11019" max="11019" width="6.5703125" style="106" customWidth="1"/>
    <col min="11020" max="11020" width="6.28515625" style="106" customWidth="1"/>
    <col min="11021" max="11021" width="10.140625" style="106" customWidth="1"/>
    <col min="11022" max="11022" width="10.42578125" style="106" customWidth="1"/>
    <col min="11023" max="11023" width="12" style="106" customWidth="1"/>
    <col min="11024" max="11263" width="9.140625" style="106"/>
    <col min="11264" max="11264" width="6" style="106" customWidth="1"/>
    <col min="11265" max="11265" width="13.42578125" style="106" customWidth="1"/>
    <col min="11266" max="11266" width="19" style="106" customWidth="1"/>
    <col min="11267" max="11267" width="8.7109375" style="106" customWidth="1"/>
    <col min="11268" max="11268" width="0" style="106" hidden="1" customWidth="1"/>
    <col min="11269" max="11269" width="6.28515625" style="106" customWidth="1"/>
    <col min="11270" max="11270" width="14.7109375" style="106" customWidth="1"/>
    <col min="11271" max="11271" width="7.5703125" style="106" customWidth="1"/>
    <col min="11272" max="11272" width="6.140625" style="106" customWidth="1"/>
    <col min="11273" max="11273" width="6.42578125" style="106" customWidth="1"/>
    <col min="11274" max="11274" width="6.140625" style="106" customWidth="1"/>
    <col min="11275" max="11275" width="6.5703125" style="106" customWidth="1"/>
    <col min="11276" max="11276" width="6.28515625" style="106" customWidth="1"/>
    <col min="11277" max="11277" width="10.140625" style="106" customWidth="1"/>
    <col min="11278" max="11278" width="10.42578125" style="106" customWidth="1"/>
    <col min="11279" max="11279" width="12" style="106" customWidth="1"/>
    <col min="11280" max="11519" width="9.140625" style="106"/>
    <col min="11520" max="11520" width="6" style="106" customWidth="1"/>
    <col min="11521" max="11521" width="13.42578125" style="106" customWidth="1"/>
    <col min="11522" max="11522" width="19" style="106" customWidth="1"/>
    <col min="11523" max="11523" width="8.7109375" style="106" customWidth="1"/>
    <col min="11524" max="11524" width="0" style="106" hidden="1" customWidth="1"/>
    <col min="11525" max="11525" width="6.28515625" style="106" customWidth="1"/>
    <col min="11526" max="11526" width="14.7109375" style="106" customWidth="1"/>
    <col min="11527" max="11527" width="7.5703125" style="106" customWidth="1"/>
    <col min="11528" max="11528" width="6.140625" style="106" customWidth="1"/>
    <col min="11529" max="11529" width="6.42578125" style="106" customWidth="1"/>
    <col min="11530" max="11530" width="6.140625" style="106" customWidth="1"/>
    <col min="11531" max="11531" width="6.5703125" style="106" customWidth="1"/>
    <col min="11532" max="11532" width="6.28515625" style="106" customWidth="1"/>
    <col min="11533" max="11533" width="10.140625" style="106" customWidth="1"/>
    <col min="11534" max="11534" width="10.42578125" style="106" customWidth="1"/>
    <col min="11535" max="11535" width="12" style="106" customWidth="1"/>
    <col min="11536" max="11775" width="9.140625" style="106"/>
    <col min="11776" max="11776" width="6" style="106" customWidth="1"/>
    <col min="11777" max="11777" width="13.42578125" style="106" customWidth="1"/>
    <col min="11778" max="11778" width="19" style="106" customWidth="1"/>
    <col min="11779" max="11779" width="8.7109375" style="106" customWidth="1"/>
    <col min="11780" max="11780" width="0" style="106" hidden="1" customWidth="1"/>
    <col min="11781" max="11781" width="6.28515625" style="106" customWidth="1"/>
    <col min="11782" max="11782" width="14.7109375" style="106" customWidth="1"/>
    <col min="11783" max="11783" width="7.5703125" style="106" customWidth="1"/>
    <col min="11784" max="11784" width="6.140625" style="106" customWidth="1"/>
    <col min="11785" max="11785" width="6.42578125" style="106" customWidth="1"/>
    <col min="11786" max="11786" width="6.140625" style="106" customWidth="1"/>
    <col min="11787" max="11787" width="6.5703125" style="106" customWidth="1"/>
    <col min="11788" max="11788" width="6.28515625" style="106" customWidth="1"/>
    <col min="11789" max="11789" width="10.140625" style="106" customWidth="1"/>
    <col min="11790" max="11790" width="10.42578125" style="106" customWidth="1"/>
    <col min="11791" max="11791" width="12" style="106" customWidth="1"/>
    <col min="11792" max="12031" width="9.140625" style="106"/>
    <col min="12032" max="12032" width="6" style="106" customWidth="1"/>
    <col min="12033" max="12033" width="13.42578125" style="106" customWidth="1"/>
    <col min="12034" max="12034" width="19" style="106" customWidth="1"/>
    <col min="12035" max="12035" width="8.7109375" style="106" customWidth="1"/>
    <col min="12036" max="12036" width="0" style="106" hidden="1" customWidth="1"/>
    <col min="12037" max="12037" width="6.28515625" style="106" customWidth="1"/>
    <col min="12038" max="12038" width="14.7109375" style="106" customWidth="1"/>
    <col min="12039" max="12039" width="7.5703125" style="106" customWidth="1"/>
    <col min="12040" max="12040" width="6.140625" style="106" customWidth="1"/>
    <col min="12041" max="12041" width="6.42578125" style="106" customWidth="1"/>
    <col min="12042" max="12042" width="6.140625" style="106" customWidth="1"/>
    <col min="12043" max="12043" width="6.5703125" style="106" customWidth="1"/>
    <col min="12044" max="12044" width="6.28515625" style="106" customWidth="1"/>
    <col min="12045" max="12045" width="10.140625" style="106" customWidth="1"/>
    <col min="12046" max="12046" width="10.42578125" style="106" customWidth="1"/>
    <col min="12047" max="12047" width="12" style="106" customWidth="1"/>
    <col min="12048" max="12287" width="9.140625" style="106"/>
    <col min="12288" max="12288" width="6" style="106" customWidth="1"/>
    <col min="12289" max="12289" width="13.42578125" style="106" customWidth="1"/>
    <col min="12290" max="12290" width="19" style="106" customWidth="1"/>
    <col min="12291" max="12291" width="8.7109375" style="106" customWidth="1"/>
    <col min="12292" max="12292" width="0" style="106" hidden="1" customWidth="1"/>
    <col min="12293" max="12293" width="6.28515625" style="106" customWidth="1"/>
    <col min="12294" max="12294" width="14.7109375" style="106" customWidth="1"/>
    <col min="12295" max="12295" width="7.5703125" style="106" customWidth="1"/>
    <col min="12296" max="12296" width="6.140625" style="106" customWidth="1"/>
    <col min="12297" max="12297" width="6.42578125" style="106" customWidth="1"/>
    <col min="12298" max="12298" width="6.140625" style="106" customWidth="1"/>
    <col min="12299" max="12299" width="6.5703125" style="106" customWidth="1"/>
    <col min="12300" max="12300" width="6.28515625" style="106" customWidth="1"/>
    <col min="12301" max="12301" width="10.140625" style="106" customWidth="1"/>
    <col min="12302" max="12302" width="10.42578125" style="106" customWidth="1"/>
    <col min="12303" max="12303" width="12" style="106" customWidth="1"/>
    <col min="12304" max="12543" width="9.140625" style="106"/>
    <col min="12544" max="12544" width="6" style="106" customWidth="1"/>
    <col min="12545" max="12545" width="13.42578125" style="106" customWidth="1"/>
    <col min="12546" max="12546" width="19" style="106" customWidth="1"/>
    <col min="12547" max="12547" width="8.7109375" style="106" customWidth="1"/>
    <col min="12548" max="12548" width="0" style="106" hidden="1" customWidth="1"/>
    <col min="12549" max="12549" width="6.28515625" style="106" customWidth="1"/>
    <col min="12550" max="12550" width="14.7109375" style="106" customWidth="1"/>
    <col min="12551" max="12551" width="7.5703125" style="106" customWidth="1"/>
    <col min="12552" max="12552" width="6.140625" style="106" customWidth="1"/>
    <col min="12553" max="12553" width="6.42578125" style="106" customWidth="1"/>
    <col min="12554" max="12554" width="6.140625" style="106" customWidth="1"/>
    <col min="12555" max="12555" width="6.5703125" style="106" customWidth="1"/>
    <col min="12556" max="12556" width="6.28515625" style="106" customWidth="1"/>
    <col min="12557" max="12557" width="10.140625" style="106" customWidth="1"/>
    <col min="12558" max="12558" width="10.42578125" style="106" customWidth="1"/>
    <col min="12559" max="12559" width="12" style="106" customWidth="1"/>
    <col min="12560" max="12799" width="9.140625" style="106"/>
    <col min="12800" max="12800" width="6" style="106" customWidth="1"/>
    <col min="12801" max="12801" width="13.42578125" style="106" customWidth="1"/>
    <col min="12802" max="12802" width="19" style="106" customWidth="1"/>
    <col min="12803" max="12803" width="8.7109375" style="106" customWidth="1"/>
    <col min="12804" max="12804" width="0" style="106" hidden="1" customWidth="1"/>
    <col min="12805" max="12805" width="6.28515625" style="106" customWidth="1"/>
    <col min="12806" max="12806" width="14.7109375" style="106" customWidth="1"/>
    <col min="12807" max="12807" width="7.5703125" style="106" customWidth="1"/>
    <col min="12808" max="12808" width="6.140625" style="106" customWidth="1"/>
    <col min="12809" max="12809" width="6.42578125" style="106" customWidth="1"/>
    <col min="12810" max="12810" width="6.140625" style="106" customWidth="1"/>
    <col min="12811" max="12811" width="6.5703125" style="106" customWidth="1"/>
    <col min="12812" max="12812" width="6.28515625" style="106" customWidth="1"/>
    <col min="12813" max="12813" width="10.140625" style="106" customWidth="1"/>
    <col min="12814" max="12814" width="10.42578125" style="106" customWidth="1"/>
    <col min="12815" max="12815" width="12" style="106" customWidth="1"/>
    <col min="12816" max="13055" width="9.140625" style="106"/>
    <col min="13056" max="13056" width="6" style="106" customWidth="1"/>
    <col min="13057" max="13057" width="13.42578125" style="106" customWidth="1"/>
    <col min="13058" max="13058" width="19" style="106" customWidth="1"/>
    <col min="13059" max="13059" width="8.7109375" style="106" customWidth="1"/>
    <col min="13060" max="13060" width="0" style="106" hidden="1" customWidth="1"/>
    <col min="13061" max="13061" width="6.28515625" style="106" customWidth="1"/>
    <col min="13062" max="13062" width="14.7109375" style="106" customWidth="1"/>
    <col min="13063" max="13063" width="7.5703125" style="106" customWidth="1"/>
    <col min="13064" max="13064" width="6.140625" style="106" customWidth="1"/>
    <col min="13065" max="13065" width="6.42578125" style="106" customWidth="1"/>
    <col min="13066" max="13066" width="6.140625" style="106" customWidth="1"/>
    <col min="13067" max="13067" width="6.5703125" style="106" customWidth="1"/>
    <col min="13068" max="13068" width="6.28515625" style="106" customWidth="1"/>
    <col min="13069" max="13069" width="10.140625" style="106" customWidth="1"/>
    <col min="13070" max="13070" width="10.42578125" style="106" customWidth="1"/>
    <col min="13071" max="13071" width="12" style="106" customWidth="1"/>
    <col min="13072" max="13311" width="9.140625" style="106"/>
    <col min="13312" max="13312" width="6" style="106" customWidth="1"/>
    <col min="13313" max="13313" width="13.42578125" style="106" customWidth="1"/>
    <col min="13314" max="13314" width="19" style="106" customWidth="1"/>
    <col min="13315" max="13315" width="8.7109375" style="106" customWidth="1"/>
    <col min="13316" max="13316" width="0" style="106" hidden="1" customWidth="1"/>
    <col min="13317" max="13317" width="6.28515625" style="106" customWidth="1"/>
    <col min="13318" max="13318" width="14.7109375" style="106" customWidth="1"/>
    <col min="13319" max="13319" width="7.5703125" style="106" customWidth="1"/>
    <col min="13320" max="13320" width="6.140625" style="106" customWidth="1"/>
    <col min="13321" max="13321" width="6.42578125" style="106" customWidth="1"/>
    <col min="13322" max="13322" width="6.140625" style="106" customWidth="1"/>
    <col min="13323" max="13323" width="6.5703125" style="106" customWidth="1"/>
    <col min="13324" max="13324" width="6.28515625" style="106" customWidth="1"/>
    <col min="13325" max="13325" width="10.140625" style="106" customWidth="1"/>
    <col min="13326" max="13326" width="10.42578125" style="106" customWidth="1"/>
    <col min="13327" max="13327" width="12" style="106" customWidth="1"/>
    <col min="13328" max="13567" width="9.140625" style="106"/>
    <col min="13568" max="13568" width="6" style="106" customWidth="1"/>
    <col min="13569" max="13569" width="13.42578125" style="106" customWidth="1"/>
    <col min="13570" max="13570" width="19" style="106" customWidth="1"/>
    <col min="13571" max="13571" width="8.7109375" style="106" customWidth="1"/>
    <col min="13572" max="13572" width="0" style="106" hidden="1" customWidth="1"/>
    <col min="13573" max="13573" width="6.28515625" style="106" customWidth="1"/>
    <col min="13574" max="13574" width="14.7109375" style="106" customWidth="1"/>
    <col min="13575" max="13575" width="7.5703125" style="106" customWidth="1"/>
    <col min="13576" max="13576" width="6.140625" style="106" customWidth="1"/>
    <col min="13577" max="13577" width="6.42578125" style="106" customWidth="1"/>
    <col min="13578" max="13578" width="6.140625" style="106" customWidth="1"/>
    <col min="13579" max="13579" width="6.5703125" style="106" customWidth="1"/>
    <col min="13580" max="13580" width="6.28515625" style="106" customWidth="1"/>
    <col min="13581" max="13581" width="10.140625" style="106" customWidth="1"/>
    <col min="13582" max="13582" width="10.42578125" style="106" customWidth="1"/>
    <col min="13583" max="13583" width="12" style="106" customWidth="1"/>
    <col min="13584" max="13823" width="9.140625" style="106"/>
    <col min="13824" max="13824" width="6" style="106" customWidth="1"/>
    <col min="13825" max="13825" width="13.42578125" style="106" customWidth="1"/>
    <col min="13826" max="13826" width="19" style="106" customWidth="1"/>
    <col min="13827" max="13827" width="8.7109375" style="106" customWidth="1"/>
    <col min="13828" max="13828" width="0" style="106" hidden="1" customWidth="1"/>
    <col min="13829" max="13829" width="6.28515625" style="106" customWidth="1"/>
    <col min="13830" max="13830" width="14.7109375" style="106" customWidth="1"/>
    <col min="13831" max="13831" width="7.5703125" style="106" customWidth="1"/>
    <col min="13832" max="13832" width="6.140625" style="106" customWidth="1"/>
    <col min="13833" max="13833" width="6.42578125" style="106" customWidth="1"/>
    <col min="13834" max="13834" width="6.140625" style="106" customWidth="1"/>
    <col min="13835" max="13835" width="6.5703125" style="106" customWidth="1"/>
    <col min="13836" max="13836" width="6.28515625" style="106" customWidth="1"/>
    <col min="13837" max="13837" width="10.140625" style="106" customWidth="1"/>
    <col min="13838" max="13838" width="10.42578125" style="106" customWidth="1"/>
    <col min="13839" max="13839" width="12" style="106" customWidth="1"/>
    <col min="13840" max="14079" width="9.140625" style="106"/>
    <col min="14080" max="14080" width="6" style="106" customWidth="1"/>
    <col min="14081" max="14081" width="13.42578125" style="106" customWidth="1"/>
    <col min="14082" max="14082" width="19" style="106" customWidth="1"/>
    <col min="14083" max="14083" width="8.7109375" style="106" customWidth="1"/>
    <col min="14084" max="14084" width="0" style="106" hidden="1" customWidth="1"/>
    <col min="14085" max="14085" width="6.28515625" style="106" customWidth="1"/>
    <col min="14086" max="14086" width="14.7109375" style="106" customWidth="1"/>
    <col min="14087" max="14087" width="7.5703125" style="106" customWidth="1"/>
    <col min="14088" max="14088" width="6.140625" style="106" customWidth="1"/>
    <col min="14089" max="14089" width="6.42578125" style="106" customWidth="1"/>
    <col min="14090" max="14090" width="6.140625" style="106" customWidth="1"/>
    <col min="14091" max="14091" width="6.5703125" style="106" customWidth="1"/>
    <col min="14092" max="14092" width="6.28515625" style="106" customWidth="1"/>
    <col min="14093" max="14093" width="10.140625" style="106" customWidth="1"/>
    <col min="14094" max="14094" width="10.42578125" style="106" customWidth="1"/>
    <col min="14095" max="14095" width="12" style="106" customWidth="1"/>
    <col min="14096" max="14335" width="9.140625" style="106"/>
    <col min="14336" max="14336" width="6" style="106" customWidth="1"/>
    <col min="14337" max="14337" width="13.42578125" style="106" customWidth="1"/>
    <col min="14338" max="14338" width="19" style="106" customWidth="1"/>
    <col min="14339" max="14339" width="8.7109375" style="106" customWidth="1"/>
    <col min="14340" max="14340" width="0" style="106" hidden="1" customWidth="1"/>
    <col min="14341" max="14341" width="6.28515625" style="106" customWidth="1"/>
    <col min="14342" max="14342" width="14.7109375" style="106" customWidth="1"/>
    <col min="14343" max="14343" width="7.5703125" style="106" customWidth="1"/>
    <col min="14344" max="14344" width="6.140625" style="106" customWidth="1"/>
    <col min="14345" max="14345" width="6.42578125" style="106" customWidth="1"/>
    <col min="14346" max="14346" width="6.140625" style="106" customWidth="1"/>
    <col min="14347" max="14347" width="6.5703125" style="106" customWidth="1"/>
    <col min="14348" max="14348" width="6.28515625" style="106" customWidth="1"/>
    <col min="14349" max="14349" width="10.140625" style="106" customWidth="1"/>
    <col min="14350" max="14350" width="10.42578125" style="106" customWidth="1"/>
    <col min="14351" max="14351" width="12" style="106" customWidth="1"/>
    <col min="14352" max="14591" width="9.140625" style="106"/>
    <col min="14592" max="14592" width="6" style="106" customWidth="1"/>
    <col min="14593" max="14593" width="13.42578125" style="106" customWidth="1"/>
    <col min="14594" max="14594" width="19" style="106" customWidth="1"/>
    <col min="14595" max="14595" width="8.7109375" style="106" customWidth="1"/>
    <col min="14596" max="14596" width="0" style="106" hidden="1" customWidth="1"/>
    <col min="14597" max="14597" width="6.28515625" style="106" customWidth="1"/>
    <col min="14598" max="14598" width="14.7109375" style="106" customWidth="1"/>
    <col min="14599" max="14599" width="7.5703125" style="106" customWidth="1"/>
    <col min="14600" max="14600" width="6.140625" style="106" customWidth="1"/>
    <col min="14601" max="14601" width="6.42578125" style="106" customWidth="1"/>
    <col min="14602" max="14602" width="6.140625" style="106" customWidth="1"/>
    <col min="14603" max="14603" width="6.5703125" style="106" customWidth="1"/>
    <col min="14604" max="14604" width="6.28515625" style="106" customWidth="1"/>
    <col min="14605" max="14605" width="10.140625" style="106" customWidth="1"/>
    <col min="14606" max="14606" width="10.42578125" style="106" customWidth="1"/>
    <col min="14607" max="14607" width="12" style="106" customWidth="1"/>
    <col min="14608" max="14847" width="9.140625" style="106"/>
    <col min="14848" max="14848" width="6" style="106" customWidth="1"/>
    <col min="14849" max="14849" width="13.42578125" style="106" customWidth="1"/>
    <col min="14850" max="14850" width="19" style="106" customWidth="1"/>
    <col min="14851" max="14851" width="8.7109375" style="106" customWidth="1"/>
    <col min="14852" max="14852" width="0" style="106" hidden="1" customWidth="1"/>
    <col min="14853" max="14853" width="6.28515625" style="106" customWidth="1"/>
    <col min="14854" max="14854" width="14.7109375" style="106" customWidth="1"/>
    <col min="14855" max="14855" width="7.5703125" style="106" customWidth="1"/>
    <col min="14856" max="14856" width="6.140625" style="106" customWidth="1"/>
    <col min="14857" max="14857" width="6.42578125" style="106" customWidth="1"/>
    <col min="14858" max="14858" width="6.140625" style="106" customWidth="1"/>
    <col min="14859" max="14859" width="6.5703125" style="106" customWidth="1"/>
    <col min="14860" max="14860" width="6.28515625" style="106" customWidth="1"/>
    <col min="14861" max="14861" width="10.140625" style="106" customWidth="1"/>
    <col min="14862" max="14862" width="10.42578125" style="106" customWidth="1"/>
    <col min="14863" max="14863" width="12" style="106" customWidth="1"/>
    <col min="14864" max="15103" width="9.140625" style="106"/>
    <col min="15104" max="15104" width="6" style="106" customWidth="1"/>
    <col min="15105" max="15105" width="13.42578125" style="106" customWidth="1"/>
    <col min="15106" max="15106" width="19" style="106" customWidth="1"/>
    <col min="15107" max="15107" width="8.7109375" style="106" customWidth="1"/>
    <col min="15108" max="15108" width="0" style="106" hidden="1" customWidth="1"/>
    <col min="15109" max="15109" width="6.28515625" style="106" customWidth="1"/>
    <col min="15110" max="15110" width="14.7109375" style="106" customWidth="1"/>
    <col min="15111" max="15111" width="7.5703125" style="106" customWidth="1"/>
    <col min="15112" max="15112" width="6.140625" style="106" customWidth="1"/>
    <col min="15113" max="15113" width="6.42578125" style="106" customWidth="1"/>
    <col min="15114" max="15114" width="6.140625" style="106" customWidth="1"/>
    <col min="15115" max="15115" width="6.5703125" style="106" customWidth="1"/>
    <col min="15116" max="15116" width="6.28515625" style="106" customWidth="1"/>
    <col min="15117" max="15117" width="10.140625" style="106" customWidth="1"/>
    <col min="15118" max="15118" width="10.42578125" style="106" customWidth="1"/>
    <col min="15119" max="15119" width="12" style="106" customWidth="1"/>
    <col min="15120" max="15359" width="9.140625" style="106"/>
    <col min="15360" max="15360" width="6" style="106" customWidth="1"/>
    <col min="15361" max="15361" width="13.42578125" style="106" customWidth="1"/>
    <col min="15362" max="15362" width="19" style="106" customWidth="1"/>
    <col min="15363" max="15363" width="8.7109375" style="106" customWidth="1"/>
    <col min="15364" max="15364" width="0" style="106" hidden="1" customWidth="1"/>
    <col min="15365" max="15365" width="6.28515625" style="106" customWidth="1"/>
    <col min="15366" max="15366" width="14.7109375" style="106" customWidth="1"/>
    <col min="15367" max="15367" width="7.5703125" style="106" customWidth="1"/>
    <col min="15368" max="15368" width="6.140625" style="106" customWidth="1"/>
    <col min="15369" max="15369" width="6.42578125" style="106" customWidth="1"/>
    <col min="15370" max="15370" width="6.140625" style="106" customWidth="1"/>
    <col min="15371" max="15371" width="6.5703125" style="106" customWidth="1"/>
    <col min="15372" max="15372" width="6.28515625" style="106" customWidth="1"/>
    <col min="15373" max="15373" width="10.140625" style="106" customWidth="1"/>
    <col min="15374" max="15374" width="10.42578125" style="106" customWidth="1"/>
    <col min="15375" max="15375" width="12" style="106" customWidth="1"/>
    <col min="15376" max="15615" width="9.140625" style="106"/>
    <col min="15616" max="15616" width="6" style="106" customWidth="1"/>
    <col min="15617" max="15617" width="13.42578125" style="106" customWidth="1"/>
    <col min="15618" max="15618" width="19" style="106" customWidth="1"/>
    <col min="15619" max="15619" width="8.7109375" style="106" customWidth="1"/>
    <col min="15620" max="15620" width="0" style="106" hidden="1" customWidth="1"/>
    <col min="15621" max="15621" width="6.28515625" style="106" customWidth="1"/>
    <col min="15622" max="15622" width="14.7109375" style="106" customWidth="1"/>
    <col min="15623" max="15623" width="7.5703125" style="106" customWidth="1"/>
    <col min="15624" max="15624" width="6.140625" style="106" customWidth="1"/>
    <col min="15625" max="15625" width="6.42578125" style="106" customWidth="1"/>
    <col min="15626" max="15626" width="6.140625" style="106" customWidth="1"/>
    <col min="15627" max="15627" width="6.5703125" style="106" customWidth="1"/>
    <col min="15628" max="15628" width="6.28515625" style="106" customWidth="1"/>
    <col min="15629" max="15629" width="10.140625" style="106" customWidth="1"/>
    <col min="15630" max="15630" width="10.42578125" style="106" customWidth="1"/>
    <col min="15631" max="15631" width="12" style="106" customWidth="1"/>
    <col min="15632" max="15871" width="9.140625" style="106"/>
    <col min="15872" max="15872" width="6" style="106" customWidth="1"/>
    <col min="15873" max="15873" width="13.42578125" style="106" customWidth="1"/>
    <col min="15874" max="15874" width="19" style="106" customWidth="1"/>
    <col min="15875" max="15875" width="8.7109375" style="106" customWidth="1"/>
    <col min="15876" max="15876" width="0" style="106" hidden="1" customWidth="1"/>
    <col min="15877" max="15877" width="6.28515625" style="106" customWidth="1"/>
    <col min="15878" max="15878" width="14.7109375" style="106" customWidth="1"/>
    <col min="15879" max="15879" width="7.5703125" style="106" customWidth="1"/>
    <col min="15880" max="15880" width="6.140625" style="106" customWidth="1"/>
    <col min="15881" max="15881" width="6.42578125" style="106" customWidth="1"/>
    <col min="15882" max="15882" width="6.140625" style="106" customWidth="1"/>
    <col min="15883" max="15883" width="6.5703125" style="106" customWidth="1"/>
    <col min="15884" max="15884" width="6.28515625" style="106" customWidth="1"/>
    <col min="15885" max="15885" width="10.140625" style="106" customWidth="1"/>
    <col min="15886" max="15886" width="10.42578125" style="106" customWidth="1"/>
    <col min="15887" max="15887" width="12" style="106" customWidth="1"/>
    <col min="15888" max="16127" width="9.140625" style="106"/>
    <col min="16128" max="16128" width="6" style="106" customWidth="1"/>
    <col min="16129" max="16129" width="13.42578125" style="106" customWidth="1"/>
    <col min="16130" max="16130" width="19" style="106" customWidth="1"/>
    <col min="16131" max="16131" width="8.7109375" style="106" customWidth="1"/>
    <col min="16132" max="16132" width="0" style="106" hidden="1" customWidth="1"/>
    <col min="16133" max="16133" width="6.28515625" style="106" customWidth="1"/>
    <col min="16134" max="16134" width="14.7109375" style="106" customWidth="1"/>
    <col min="16135" max="16135" width="7.5703125" style="106" customWidth="1"/>
    <col min="16136" max="16136" width="6.140625" style="106" customWidth="1"/>
    <col min="16137" max="16137" width="6.42578125" style="106" customWidth="1"/>
    <col min="16138" max="16138" width="6.140625" style="106" customWidth="1"/>
    <col min="16139" max="16139" width="6.5703125" style="106" customWidth="1"/>
    <col min="16140" max="16140" width="6.28515625" style="106" customWidth="1"/>
    <col min="16141" max="16141" width="10.140625" style="106" customWidth="1"/>
    <col min="16142" max="16142" width="10.42578125" style="106" customWidth="1"/>
    <col min="16143" max="16143" width="12" style="106" customWidth="1"/>
    <col min="16144" max="16384" width="9.140625" style="106"/>
  </cols>
  <sheetData>
    <row r="1" spans="1:16" s="106" customFormat="1" x14ac:dyDescent="0.2">
      <c r="A1" s="102"/>
      <c r="E1" s="102"/>
      <c r="F1" s="102"/>
      <c r="G1" s="105"/>
      <c r="J1" s="529" t="s">
        <v>584</v>
      </c>
      <c r="K1" s="529"/>
      <c r="L1" s="529"/>
      <c r="M1" s="529"/>
      <c r="N1" s="529"/>
    </row>
    <row r="2" spans="1:16" s="104" customFormat="1" x14ac:dyDescent="0.2">
      <c r="A2" s="136"/>
      <c r="B2" s="529" t="s">
        <v>18</v>
      </c>
      <c r="C2" s="529"/>
      <c r="D2" s="105"/>
      <c r="E2" s="102"/>
      <c r="F2" s="102"/>
      <c r="G2" s="103"/>
      <c r="J2" s="103" t="s">
        <v>19</v>
      </c>
      <c r="K2" s="103"/>
      <c r="L2" s="103"/>
      <c r="M2" s="103"/>
    </row>
    <row r="3" spans="1:16" s="106" customFormat="1" x14ac:dyDescent="0.2">
      <c r="A3" s="102"/>
      <c r="B3" s="103" t="s">
        <v>20</v>
      </c>
      <c r="E3" s="102"/>
      <c r="F3" s="102"/>
      <c r="G3" s="105"/>
      <c r="J3" s="160" t="s">
        <v>21</v>
      </c>
      <c r="K3" s="160"/>
      <c r="L3" s="160"/>
      <c r="M3" s="160"/>
      <c r="N3" s="160"/>
    </row>
    <row r="4" spans="1:16" s="106" customFormat="1" x14ac:dyDescent="0.2">
      <c r="A4" s="102"/>
      <c r="C4" s="103"/>
      <c r="D4" s="103"/>
      <c r="E4" s="136"/>
      <c r="F4" s="136"/>
      <c r="G4" s="105"/>
      <c r="J4" s="105"/>
      <c r="K4" s="105"/>
      <c r="L4" s="105"/>
      <c r="M4" s="105"/>
    </row>
    <row r="5" spans="1:16" s="106" customFormat="1" x14ac:dyDescent="0.2">
      <c r="A5" s="102"/>
      <c r="E5" s="102"/>
      <c r="F5" s="102"/>
      <c r="G5" s="105"/>
      <c r="J5" s="530" t="s">
        <v>688</v>
      </c>
      <c r="K5" s="530"/>
      <c r="L5" s="530"/>
      <c r="M5" s="530"/>
      <c r="N5" s="530"/>
    </row>
    <row r="6" spans="1:16" s="106" customFormat="1" ht="16.5" x14ac:dyDescent="0.25">
      <c r="A6" s="531" t="s">
        <v>0</v>
      </c>
      <c r="B6" s="531"/>
      <c r="C6" s="531"/>
      <c r="D6" s="531"/>
      <c r="E6" s="531"/>
      <c r="F6" s="531"/>
      <c r="G6" s="531"/>
      <c r="H6" s="531"/>
      <c r="I6" s="531"/>
      <c r="J6" s="531"/>
      <c r="K6" s="531"/>
      <c r="L6" s="531"/>
      <c r="M6" s="531"/>
      <c r="N6" s="531"/>
      <c r="O6" s="531"/>
      <c r="P6" s="102"/>
    </row>
    <row r="7" spans="1:16" s="106" customFormat="1" ht="15.75" x14ac:dyDescent="0.25">
      <c r="A7" s="407" t="s">
        <v>586</v>
      </c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102"/>
    </row>
    <row r="8" spans="1:16" s="106" customFormat="1" ht="15.75" x14ac:dyDescent="0.25">
      <c r="A8" s="407" t="s">
        <v>1305</v>
      </c>
      <c r="B8" s="407"/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102"/>
    </row>
    <row r="9" spans="1:16" s="106" customFormat="1" ht="15.75" x14ac:dyDescent="0.25">
      <c r="A9" s="407" t="s">
        <v>588</v>
      </c>
      <c r="B9" s="407"/>
      <c r="C9" s="407"/>
      <c r="D9" s="407"/>
      <c r="E9" s="407"/>
      <c r="F9" s="407"/>
      <c r="G9" s="407"/>
      <c r="H9" s="407"/>
      <c r="I9" s="407"/>
      <c r="J9" s="407"/>
      <c r="K9" s="407"/>
      <c r="L9" s="407"/>
      <c r="M9" s="407"/>
      <c r="N9" s="407"/>
      <c r="O9" s="407"/>
      <c r="P9" s="102"/>
    </row>
    <row r="10" spans="1:16" s="106" customFormat="1" ht="15.75" x14ac:dyDescent="0.25">
      <c r="A10" s="532"/>
      <c r="B10" s="533"/>
      <c r="C10" s="533"/>
      <c r="D10" s="533"/>
      <c r="E10" s="533"/>
      <c r="F10" s="533"/>
      <c r="G10" s="533"/>
      <c r="H10" s="533"/>
      <c r="I10" s="533"/>
      <c r="J10" s="533"/>
      <c r="K10" s="533"/>
      <c r="L10" s="533"/>
      <c r="M10" s="533"/>
      <c r="N10" s="533"/>
      <c r="O10" s="533"/>
      <c r="P10" s="135"/>
    </row>
    <row r="11" spans="1:16" s="136" customFormat="1" ht="15.75" x14ac:dyDescent="0.25">
      <c r="A11" s="534" t="s">
        <v>1</v>
      </c>
      <c r="B11" s="534" t="s">
        <v>2</v>
      </c>
      <c r="C11" s="534" t="s">
        <v>3</v>
      </c>
      <c r="D11" s="534"/>
      <c r="E11" s="534" t="s">
        <v>4</v>
      </c>
      <c r="F11" s="535" t="s">
        <v>5</v>
      </c>
      <c r="G11" s="534" t="s">
        <v>112</v>
      </c>
      <c r="H11" s="536" t="s">
        <v>6</v>
      </c>
      <c r="I11" s="536"/>
      <c r="J11" s="536"/>
      <c r="K11" s="536"/>
      <c r="L11" s="536"/>
      <c r="M11" s="534" t="s">
        <v>7</v>
      </c>
      <c r="N11" s="534" t="s">
        <v>8</v>
      </c>
      <c r="O11" s="534" t="s">
        <v>9</v>
      </c>
      <c r="P11" s="537"/>
    </row>
    <row r="12" spans="1:16" s="104" customFormat="1" ht="15.75" x14ac:dyDescent="0.25">
      <c r="A12" s="534"/>
      <c r="B12" s="534"/>
      <c r="C12" s="534"/>
      <c r="D12" s="534"/>
      <c r="E12" s="534"/>
      <c r="F12" s="538"/>
      <c r="G12" s="534"/>
      <c r="H12" s="539" t="s">
        <v>10</v>
      </c>
      <c r="I12" s="539" t="s">
        <v>11</v>
      </c>
      <c r="J12" s="539" t="s">
        <v>12</v>
      </c>
      <c r="K12" s="539" t="s">
        <v>13</v>
      </c>
      <c r="L12" s="539" t="s">
        <v>14</v>
      </c>
      <c r="M12" s="534"/>
      <c r="N12" s="534"/>
      <c r="O12" s="534"/>
      <c r="P12" s="540"/>
    </row>
    <row r="13" spans="1:16" s="104" customFormat="1" ht="15.75" x14ac:dyDescent="0.25">
      <c r="A13" s="541">
        <v>1</v>
      </c>
      <c r="B13" s="542" t="s">
        <v>1306</v>
      </c>
      <c r="C13" s="543" t="s">
        <v>1018</v>
      </c>
      <c r="D13" s="544" t="s">
        <v>127</v>
      </c>
      <c r="E13" s="545" t="s">
        <v>17</v>
      </c>
      <c r="F13" s="542" t="s">
        <v>1307</v>
      </c>
      <c r="G13" s="546" t="s">
        <v>16</v>
      </c>
      <c r="H13" s="547">
        <v>18</v>
      </c>
      <c r="I13" s="548">
        <v>22</v>
      </c>
      <c r="J13" s="548">
        <v>14</v>
      </c>
      <c r="K13" s="548">
        <v>15</v>
      </c>
      <c r="L13" s="548">
        <v>4</v>
      </c>
      <c r="M13" s="549">
        <f t="shared" ref="M13:M18" si="0">SUM(H13:L13)</f>
        <v>73</v>
      </c>
      <c r="N13" s="549" t="str">
        <f t="shared" ref="N13:N18" si="1">IF(M13&gt;=90,"Xuất sắc",IF(M13&gt;=80,"Tốt",IF(M13&gt;=65,"Khá",IF(M13&gt;=50,"Trung bình",IF(M13&gt;=35,"Yếu","Kém")))))</f>
        <v>Khá</v>
      </c>
      <c r="O13" s="550"/>
      <c r="P13" s="106"/>
    </row>
    <row r="14" spans="1:16" s="104" customFormat="1" ht="15.75" x14ac:dyDescent="0.25">
      <c r="A14" s="551">
        <v>2</v>
      </c>
      <c r="B14" s="542" t="s">
        <v>1308</v>
      </c>
      <c r="C14" s="543" t="s">
        <v>1309</v>
      </c>
      <c r="D14" s="544" t="s">
        <v>1310</v>
      </c>
      <c r="E14" s="545" t="s">
        <v>15</v>
      </c>
      <c r="F14" s="542" t="s">
        <v>1311</v>
      </c>
      <c r="G14" s="546" t="s">
        <v>16</v>
      </c>
      <c r="H14" s="547">
        <v>20</v>
      </c>
      <c r="I14" s="548">
        <v>22</v>
      </c>
      <c r="J14" s="548">
        <v>16</v>
      </c>
      <c r="K14" s="548">
        <v>25</v>
      </c>
      <c r="L14" s="548">
        <v>10</v>
      </c>
      <c r="M14" s="549">
        <f t="shared" si="0"/>
        <v>93</v>
      </c>
      <c r="N14" s="549" t="str">
        <f t="shared" si="1"/>
        <v>Xuất sắc</v>
      </c>
      <c r="O14" s="552" t="s">
        <v>986</v>
      </c>
      <c r="P14" s="105"/>
    </row>
    <row r="15" spans="1:16" s="104" customFormat="1" ht="15.75" x14ac:dyDescent="0.25">
      <c r="A15" s="541">
        <v>3</v>
      </c>
      <c r="B15" s="542" t="s">
        <v>1312</v>
      </c>
      <c r="C15" s="543" t="s">
        <v>603</v>
      </c>
      <c r="D15" s="544" t="s">
        <v>1313</v>
      </c>
      <c r="E15" s="545" t="s">
        <v>15</v>
      </c>
      <c r="F15" s="542" t="s">
        <v>1314</v>
      </c>
      <c r="G15" s="546" t="s">
        <v>16</v>
      </c>
      <c r="H15" s="547">
        <v>18</v>
      </c>
      <c r="I15" s="548">
        <v>22</v>
      </c>
      <c r="J15" s="548">
        <v>10</v>
      </c>
      <c r="K15" s="548">
        <v>21</v>
      </c>
      <c r="L15" s="548">
        <v>10</v>
      </c>
      <c r="M15" s="549">
        <f t="shared" si="0"/>
        <v>81</v>
      </c>
      <c r="N15" s="549" t="str">
        <f t="shared" si="1"/>
        <v>Tốt</v>
      </c>
      <c r="O15" s="552" t="s">
        <v>852</v>
      </c>
      <c r="P15" s="106"/>
    </row>
    <row r="16" spans="1:16" s="104" customFormat="1" ht="15.75" x14ac:dyDescent="0.25">
      <c r="A16" s="541">
        <v>4</v>
      </c>
      <c r="B16" s="542" t="s">
        <v>1315</v>
      </c>
      <c r="C16" s="543" t="s">
        <v>653</v>
      </c>
      <c r="D16" s="544" t="s">
        <v>936</v>
      </c>
      <c r="E16" s="545" t="s">
        <v>17</v>
      </c>
      <c r="F16" s="542" t="s">
        <v>1316</v>
      </c>
      <c r="G16" s="546" t="s">
        <v>296</v>
      </c>
      <c r="H16" s="547">
        <v>20</v>
      </c>
      <c r="I16" s="548">
        <v>22</v>
      </c>
      <c r="J16" s="548">
        <v>16</v>
      </c>
      <c r="K16" s="548">
        <v>21</v>
      </c>
      <c r="L16" s="548">
        <v>5</v>
      </c>
      <c r="M16" s="549">
        <f t="shared" si="0"/>
        <v>84</v>
      </c>
      <c r="N16" s="549" t="str">
        <f t="shared" si="1"/>
        <v>Tốt</v>
      </c>
      <c r="O16" s="552" t="s">
        <v>1317</v>
      </c>
      <c r="P16" s="106"/>
    </row>
    <row r="17" spans="1:30" s="104" customFormat="1" ht="15.75" x14ac:dyDescent="0.25">
      <c r="A17" s="541">
        <v>5</v>
      </c>
      <c r="B17" s="542" t="s">
        <v>1318</v>
      </c>
      <c r="C17" s="543" t="s">
        <v>1319</v>
      </c>
      <c r="D17" s="544" t="s">
        <v>1320</v>
      </c>
      <c r="E17" s="545" t="s">
        <v>15</v>
      </c>
      <c r="F17" s="542" t="s">
        <v>1321</v>
      </c>
      <c r="G17" s="546" t="s">
        <v>16</v>
      </c>
      <c r="H17" s="547">
        <v>18</v>
      </c>
      <c r="I17" s="548">
        <v>22</v>
      </c>
      <c r="J17" s="548">
        <v>20</v>
      </c>
      <c r="K17" s="548">
        <v>23</v>
      </c>
      <c r="L17" s="548">
        <v>10</v>
      </c>
      <c r="M17" s="549">
        <f t="shared" si="0"/>
        <v>93</v>
      </c>
      <c r="N17" s="549" t="str">
        <f t="shared" si="1"/>
        <v>Xuất sắc</v>
      </c>
      <c r="O17" s="552" t="s">
        <v>991</v>
      </c>
      <c r="P17" s="106"/>
    </row>
    <row r="18" spans="1:30" s="104" customFormat="1" ht="15.75" x14ac:dyDescent="0.25">
      <c r="A18" s="541">
        <v>6</v>
      </c>
      <c r="B18" s="542" t="s">
        <v>1322</v>
      </c>
      <c r="C18" s="543" t="s">
        <v>292</v>
      </c>
      <c r="D18" s="544" t="s">
        <v>462</v>
      </c>
      <c r="E18" s="545" t="s">
        <v>15</v>
      </c>
      <c r="F18" s="542" t="s">
        <v>1119</v>
      </c>
      <c r="G18" s="546" t="s">
        <v>16</v>
      </c>
      <c r="H18" s="547">
        <v>20</v>
      </c>
      <c r="I18" s="548">
        <v>22</v>
      </c>
      <c r="J18" s="548">
        <v>14</v>
      </c>
      <c r="K18" s="548">
        <v>15</v>
      </c>
      <c r="L18" s="548">
        <v>10</v>
      </c>
      <c r="M18" s="549">
        <f t="shared" si="0"/>
        <v>81</v>
      </c>
      <c r="N18" s="549" t="str">
        <f t="shared" si="1"/>
        <v>Tốt</v>
      </c>
      <c r="O18" s="552" t="s">
        <v>866</v>
      </c>
      <c r="P18" s="106"/>
    </row>
    <row r="19" spans="1:30" s="104" customFormat="1" ht="15.75" x14ac:dyDescent="0.25">
      <c r="A19" s="135"/>
      <c r="B19" s="407" t="s">
        <v>1323</v>
      </c>
      <c r="C19" s="407"/>
      <c r="D19" s="407"/>
      <c r="E19" s="80"/>
      <c r="F19" s="80"/>
      <c r="G19" s="80"/>
      <c r="H19" s="408"/>
      <c r="I19" s="408"/>
      <c r="J19" s="408"/>
      <c r="K19" s="408"/>
      <c r="L19" s="408"/>
      <c r="M19" s="408"/>
      <c r="N19" s="408"/>
      <c r="O19" s="113"/>
      <c r="P19" s="113"/>
    </row>
    <row r="20" spans="1:30" s="104" customFormat="1" ht="15.75" x14ac:dyDescent="0.25">
      <c r="A20" s="553"/>
      <c r="B20" s="407"/>
      <c r="C20" s="407"/>
      <c r="D20" s="407"/>
      <c r="E20" s="80"/>
      <c r="F20" s="80"/>
      <c r="G20" s="80"/>
      <c r="H20" s="80"/>
      <c r="I20" s="80"/>
      <c r="J20" s="80"/>
      <c r="K20" s="408"/>
      <c r="L20" s="408"/>
      <c r="M20" s="237" t="s">
        <v>258</v>
      </c>
      <c r="N20" s="237"/>
      <c r="O20" s="37"/>
      <c r="P20" s="408"/>
    </row>
    <row r="21" spans="1:30" s="9" customFormat="1" ht="15.75" x14ac:dyDescent="0.25">
      <c r="A21" s="139"/>
      <c r="B21" s="139"/>
      <c r="C21" s="139"/>
      <c r="D21" s="139"/>
      <c r="E21" s="139"/>
      <c r="F21" s="139"/>
      <c r="I21" s="139"/>
      <c r="J21" s="139"/>
      <c r="K21" s="139"/>
      <c r="L21" s="139"/>
      <c r="N21" s="554"/>
      <c r="O21" s="554"/>
      <c r="P21" s="554"/>
      <c r="Q21" s="129"/>
    </row>
    <row r="22" spans="1:30" s="9" customFormat="1" ht="15.75" x14ac:dyDescent="0.25">
      <c r="A22" s="138"/>
      <c r="B22" s="138"/>
      <c r="C22" s="138"/>
      <c r="D22" s="138"/>
      <c r="E22" s="138"/>
      <c r="F22" s="138"/>
      <c r="I22" s="138"/>
      <c r="J22" s="138"/>
      <c r="K22" s="138"/>
      <c r="L22" s="138"/>
      <c r="M22" s="25"/>
      <c r="N22" s="129"/>
    </row>
    <row r="23" spans="1:30" s="106" customFormat="1" x14ac:dyDescent="0.2">
      <c r="A23" s="132"/>
      <c r="B23" s="132"/>
      <c r="C23" s="114"/>
      <c r="D23" s="132"/>
      <c r="E23" s="132"/>
      <c r="F23" s="132"/>
      <c r="G23" s="132"/>
      <c r="H23" s="132"/>
      <c r="I23" s="132"/>
      <c r="J23" s="132"/>
      <c r="K23" s="112"/>
      <c r="L23" s="112"/>
      <c r="M23" s="112"/>
      <c r="N23" s="112"/>
      <c r="O23" s="112"/>
      <c r="P23" s="132"/>
      <c r="Q23" s="132"/>
      <c r="R23" s="132"/>
      <c r="S23" s="112"/>
      <c r="T23" s="112"/>
      <c r="U23" s="112"/>
      <c r="V23" s="112"/>
      <c r="W23" s="112"/>
      <c r="X23" s="112"/>
      <c r="Y23" s="113"/>
      <c r="Z23" s="113"/>
      <c r="AA23" s="113"/>
      <c r="AB23" s="113"/>
      <c r="AC23" s="113"/>
      <c r="AD23" s="113"/>
    </row>
    <row r="24" spans="1:30" s="106" customFormat="1" x14ac:dyDescent="0.2">
      <c r="A24" s="132"/>
      <c r="B24" s="132"/>
      <c r="C24" s="132"/>
      <c r="D24" s="132"/>
      <c r="E24" s="132"/>
      <c r="F24" s="132"/>
      <c r="G24" s="132"/>
      <c r="H24" s="132"/>
      <c r="I24" s="132"/>
      <c r="J24" s="132"/>
      <c r="K24" s="112"/>
      <c r="L24" s="112"/>
      <c r="M24" s="112"/>
      <c r="N24" s="112"/>
      <c r="O24" s="112"/>
      <c r="P24" s="132"/>
      <c r="Q24" s="132"/>
      <c r="R24" s="132"/>
      <c r="S24" s="112"/>
      <c r="T24" s="112"/>
      <c r="U24" s="112"/>
      <c r="V24" s="112"/>
      <c r="W24" s="112"/>
      <c r="X24" s="112"/>
      <c r="Y24" s="113"/>
      <c r="Z24" s="113"/>
      <c r="AA24" s="113"/>
      <c r="AB24" s="113"/>
      <c r="AC24" s="113"/>
      <c r="AD24" s="113"/>
    </row>
    <row r="25" spans="1:30" s="106" customFormat="1" x14ac:dyDescent="0.2">
      <c r="A25" s="132"/>
      <c r="B25" s="132"/>
      <c r="C25" s="114"/>
      <c r="D25" s="132"/>
      <c r="E25" s="132"/>
      <c r="F25" s="132"/>
      <c r="G25" s="132"/>
      <c r="H25" s="132"/>
      <c r="I25" s="132"/>
      <c r="J25" s="132"/>
      <c r="K25" s="112"/>
      <c r="L25" s="112"/>
      <c r="M25" s="112"/>
      <c r="N25" s="112"/>
      <c r="O25" s="112"/>
      <c r="P25" s="132"/>
      <c r="Q25" s="132"/>
      <c r="R25" s="132"/>
      <c r="S25" s="112"/>
      <c r="T25" s="112"/>
      <c r="U25" s="112"/>
      <c r="V25" s="112"/>
      <c r="W25" s="112"/>
      <c r="X25" s="112"/>
      <c r="Y25" s="113"/>
      <c r="Z25" s="113"/>
      <c r="AA25" s="113"/>
      <c r="AB25" s="113"/>
      <c r="AC25" s="113"/>
      <c r="AD25" s="113"/>
    </row>
    <row r="26" spans="1:30" s="106" customFormat="1" x14ac:dyDescent="0.2">
      <c r="A26" s="132"/>
      <c r="B26" s="132"/>
      <c r="C26" s="114"/>
      <c r="D26" s="132"/>
      <c r="E26" s="132"/>
      <c r="F26" s="132"/>
      <c r="G26" s="132"/>
      <c r="H26" s="132"/>
      <c r="I26" s="132"/>
      <c r="J26" s="132"/>
      <c r="K26" s="112"/>
      <c r="L26" s="112"/>
      <c r="M26" s="112"/>
      <c r="N26" s="112"/>
      <c r="O26" s="112"/>
      <c r="P26" s="132"/>
      <c r="Q26" s="132"/>
      <c r="R26" s="132"/>
      <c r="S26" s="112"/>
      <c r="T26" s="112"/>
      <c r="U26" s="112"/>
      <c r="V26" s="112"/>
      <c r="W26" s="112"/>
      <c r="X26" s="112"/>
      <c r="Y26" s="113"/>
      <c r="Z26" s="113"/>
      <c r="AA26" s="113"/>
      <c r="AB26" s="113"/>
      <c r="AC26" s="113"/>
      <c r="AD26" s="113"/>
    </row>
    <row r="27" spans="1:30" s="106" customFormat="1" x14ac:dyDescent="0.2">
      <c r="A27" s="132"/>
      <c r="B27" s="132"/>
      <c r="C27" s="114"/>
      <c r="D27" s="132"/>
      <c r="E27" s="132"/>
      <c r="F27" s="132"/>
      <c r="G27" s="132"/>
      <c r="H27" s="132"/>
      <c r="I27" s="132"/>
      <c r="J27" s="132"/>
      <c r="K27" s="112"/>
      <c r="L27" s="112"/>
      <c r="M27" s="112"/>
      <c r="N27" s="112"/>
      <c r="O27" s="112"/>
      <c r="P27" s="132"/>
      <c r="Q27" s="132"/>
      <c r="R27" s="132"/>
      <c r="S27" s="112"/>
      <c r="T27" s="112"/>
      <c r="U27" s="112"/>
      <c r="V27" s="112"/>
      <c r="W27" s="112"/>
      <c r="X27" s="112"/>
      <c r="Y27" s="113"/>
      <c r="Z27" s="113"/>
      <c r="AA27" s="113"/>
      <c r="AB27" s="113"/>
      <c r="AC27" s="113"/>
      <c r="AD27" s="113"/>
    </row>
    <row r="28" spans="1:30" s="106" customFormat="1" x14ac:dyDescent="0.2">
      <c r="A28" s="132"/>
      <c r="B28" s="132"/>
      <c r="C28" s="114"/>
      <c r="D28" s="132"/>
      <c r="E28" s="132"/>
      <c r="F28" s="132"/>
      <c r="G28" s="132"/>
      <c r="H28" s="132"/>
      <c r="I28" s="132"/>
      <c r="J28" s="132"/>
      <c r="K28" s="112"/>
      <c r="L28" s="112"/>
      <c r="M28" s="112"/>
      <c r="N28" s="112"/>
      <c r="O28" s="112"/>
      <c r="P28" s="132"/>
      <c r="Q28" s="132"/>
      <c r="R28" s="132"/>
      <c r="S28" s="112"/>
      <c r="T28" s="112"/>
      <c r="U28" s="112"/>
      <c r="V28" s="112"/>
      <c r="W28" s="112"/>
      <c r="X28" s="112"/>
      <c r="Y28" s="113"/>
      <c r="Z28" s="113"/>
      <c r="AA28" s="113"/>
      <c r="AB28" s="113"/>
      <c r="AC28" s="113"/>
      <c r="AD28" s="113"/>
    </row>
    <row r="29" spans="1:30" s="106" customFormat="1" x14ac:dyDescent="0.2">
      <c r="A29" s="132"/>
      <c r="B29" s="132"/>
      <c r="C29" s="114"/>
      <c r="D29" s="132"/>
      <c r="E29" s="132"/>
      <c r="F29" s="132"/>
      <c r="G29" s="132"/>
      <c r="H29" s="132"/>
      <c r="I29" s="132"/>
      <c r="J29" s="132"/>
      <c r="K29" s="112"/>
      <c r="L29" s="112"/>
      <c r="M29" s="112"/>
      <c r="N29" s="112"/>
      <c r="O29" s="112"/>
      <c r="P29" s="132"/>
      <c r="Q29" s="132"/>
      <c r="R29" s="132"/>
      <c r="S29" s="112"/>
      <c r="T29" s="112"/>
      <c r="U29" s="112"/>
      <c r="V29" s="112"/>
      <c r="W29" s="112"/>
      <c r="X29" s="112"/>
      <c r="Y29" s="113"/>
      <c r="Z29" s="113"/>
      <c r="AA29" s="113"/>
      <c r="AB29" s="113"/>
      <c r="AC29" s="113"/>
      <c r="AD29" s="113"/>
    </row>
    <row r="30" spans="1:30" s="106" customFormat="1" x14ac:dyDescent="0.2">
      <c r="A30" s="132"/>
      <c r="B30" s="132"/>
      <c r="C30" s="114"/>
      <c r="D30" s="132"/>
      <c r="E30" s="132"/>
      <c r="F30" s="132"/>
      <c r="G30" s="132"/>
      <c r="H30" s="132"/>
      <c r="I30" s="132"/>
      <c r="J30" s="132"/>
      <c r="K30" s="112"/>
      <c r="L30" s="112"/>
      <c r="M30" s="112"/>
      <c r="N30" s="112"/>
      <c r="O30" s="112"/>
      <c r="P30" s="132"/>
      <c r="Q30" s="132"/>
      <c r="R30" s="132"/>
      <c r="S30" s="112"/>
      <c r="T30" s="112"/>
      <c r="U30" s="112"/>
      <c r="V30" s="112"/>
      <c r="W30" s="112"/>
      <c r="X30" s="112"/>
      <c r="Y30" s="113"/>
      <c r="Z30" s="113"/>
      <c r="AA30" s="113"/>
      <c r="AB30" s="113"/>
      <c r="AC30" s="113"/>
      <c r="AD30" s="113"/>
    </row>
    <row r="31" spans="1:30" s="106" customFormat="1" x14ac:dyDescent="0.2">
      <c r="A31" s="132"/>
      <c r="B31" s="132"/>
      <c r="C31" s="114"/>
      <c r="D31" s="132"/>
      <c r="E31" s="132"/>
      <c r="F31" s="132"/>
      <c r="G31" s="132"/>
      <c r="H31" s="132"/>
      <c r="I31" s="132"/>
      <c r="J31" s="132"/>
      <c r="K31" s="112"/>
      <c r="L31" s="112"/>
      <c r="M31" s="112"/>
      <c r="N31" s="112"/>
      <c r="O31" s="112"/>
      <c r="P31" s="132"/>
      <c r="Q31" s="132"/>
      <c r="R31" s="132"/>
      <c r="S31" s="112"/>
      <c r="T31" s="112"/>
      <c r="U31" s="112"/>
      <c r="V31" s="112"/>
      <c r="W31" s="112"/>
      <c r="X31" s="112"/>
      <c r="Y31" s="113"/>
      <c r="Z31" s="113"/>
      <c r="AA31" s="113"/>
      <c r="AB31" s="113"/>
      <c r="AC31" s="113"/>
      <c r="AD31" s="113"/>
    </row>
    <row r="32" spans="1:30" s="106" customFormat="1" x14ac:dyDescent="0.2">
      <c r="A32" s="132"/>
      <c r="B32" s="132"/>
      <c r="C32" s="114"/>
      <c r="D32" s="132"/>
      <c r="E32" s="132"/>
      <c r="F32" s="132"/>
      <c r="G32" s="132"/>
      <c r="H32" s="132"/>
      <c r="I32" s="132"/>
      <c r="J32" s="132"/>
      <c r="K32" s="112"/>
      <c r="L32" s="112"/>
      <c r="M32" s="112"/>
      <c r="N32" s="112"/>
      <c r="O32" s="112"/>
      <c r="P32" s="132"/>
      <c r="Q32" s="132"/>
      <c r="R32" s="132"/>
      <c r="S32" s="112"/>
      <c r="T32" s="112"/>
      <c r="U32" s="112"/>
      <c r="V32" s="112"/>
      <c r="W32" s="112"/>
      <c r="X32" s="112"/>
      <c r="Y32" s="113"/>
      <c r="Z32" s="113"/>
      <c r="AA32" s="113"/>
      <c r="AB32" s="113"/>
      <c r="AC32" s="113"/>
      <c r="AD32" s="113"/>
    </row>
    <row r="33" spans="1:30" s="106" customFormat="1" x14ac:dyDescent="0.2">
      <c r="A33" s="132"/>
      <c r="B33" s="132"/>
      <c r="C33" s="114"/>
      <c r="D33" s="132"/>
      <c r="E33" s="132"/>
      <c r="F33" s="132"/>
      <c r="G33" s="132"/>
      <c r="H33" s="132"/>
      <c r="I33" s="132"/>
      <c r="J33" s="132"/>
      <c r="K33" s="112"/>
      <c r="L33" s="112"/>
      <c r="M33" s="112"/>
      <c r="N33" s="112"/>
      <c r="O33" s="112"/>
      <c r="P33" s="132"/>
      <c r="Q33" s="132"/>
      <c r="R33" s="132"/>
      <c r="S33" s="112"/>
      <c r="T33" s="112"/>
      <c r="U33" s="112"/>
      <c r="V33" s="112"/>
      <c r="W33" s="112"/>
      <c r="X33" s="112"/>
      <c r="Y33" s="113"/>
      <c r="Z33" s="113"/>
      <c r="AA33" s="113"/>
      <c r="AB33" s="113"/>
      <c r="AC33" s="113"/>
      <c r="AD33" s="113"/>
    </row>
    <row r="34" spans="1:30" s="106" customFormat="1" x14ac:dyDescent="0.2">
      <c r="A34" s="132"/>
      <c r="B34" s="132"/>
      <c r="C34" s="114"/>
      <c r="D34" s="132"/>
      <c r="E34" s="132"/>
      <c r="F34" s="132"/>
      <c r="G34" s="132"/>
      <c r="H34" s="132"/>
      <c r="I34" s="132"/>
      <c r="J34" s="132"/>
      <c r="K34" s="112"/>
      <c r="L34" s="112"/>
      <c r="M34" s="112"/>
      <c r="N34" s="112"/>
      <c r="O34" s="112"/>
      <c r="P34" s="132"/>
      <c r="Q34" s="132"/>
      <c r="R34" s="132"/>
      <c r="S34" s="112"/>
      <c r="T34" s="112"/>
      <c r="U34" s="112"/>
      <c r="V34" s="112"/>
      <c r="W34" s="112"/>
      <c r="X34" s="112"/>
      <c r="Y34" s="113"/>
      <c r="Z34" s="113"/>
      <c r="AA34" s="113"/>
      <c r="AB34" s="113"/>
      <c r="AC34" s="113"/>
      <c r="AD34" s="113"/>
    </row>
    <row r="35" spans="1:30" s="106" customFormat="1" x14ac:dyDescent="0.2">
      <c r="A35" s="132"/>
      <c r="B35" s="132"/>
      <c r="C35" s="114"/>
      <c r="D35" s="132"/>
      <c r="E35" s="132"/>
      <c r="F35" s="132"/>
      <c r="G35" s="132"/>
      <c r="H35" s="132"/>
      <c r="I35" s="132"/>
      <c r="J35" s="132"/>
      <c r="K35" s="112"/>
      <c r="L35" s="112"/>
      <c r="M35" s="112"/>
      <c r="N35" s="112"/>
      <c r="O35" s="112"/>
    </row>
    <row r="36" spans="1:30" s="106" customFormat="1" x14ac:dyDescent="0.2">
      <c r="A36" s="132"/>
      <c r="B36" s="132"/>
      <c r="C36" s="114"/>
      <c r="D36" s="132"/>
      <c r="E36" s="132"/>
      <c r="F36" s="132"/>
      <c r="G36" s="132"/>
      <c r="H36" s="132"/>
      <c r="I36" s="132"/>
      <c r="J36" s="132"/>
      <c r="K36" s="112"/>
      <c r="L36" s="112"/>
      <c r="M36" s="112"/>
      <c r="N36" s="112"/>
      <c r="O36" s="112"/>
    </row>
    <row r="37" spans="1:30" s="106" customFormat="1" x14ac:dyDescent="0.2">
      <c r="A37" s="132"/>
      <c r="B37" s="132"/>
      <c r="C37" s="114"/>
      <c r="D37" s="132"/>
      <c r="E37" s="132"/>
      <c r="F37" s="132"/>
      <c r="G37" s="132"/>
      <c r="H37" s="132"/>
      <c r="I37" s="132"/>
      <c r="J37" s="132"/>
      <c r="K37" s="112"/>
      <c r="L37" s="112"/>
      <c r="M37" s="112"/>
      <c r="N37" s="112"/>
      <c r="O37" s="112"/>
    </row>
    <row r="38" spans="1:30" s="106" customFormat="1" x14ac:dyDescent="0.2">
      <c r="A38" s="132"/>
      <c r="B38" s="132"/>
      <c r="C38" s="114"/>
      <c r="D38" s="132"/>
      <c r="E38" s="132"/>
      <c r="F38" s="132"/>
      <c r="G38" s="132"/>
      <c r="H38" s="132"/>
      <c r="I38" s="132"/>
      <c r="J38" s="132"/>
      <c r="K38" s="112"/>
      <c r="L38" s="112"/>
      <c r="M38" s="112"/>
      <c r="N38" s="112"/>
      <c r="O38" s="112"/>
    </row>
    <row r="39" spans="1:30" s="106" customFormat="1" x14ac:dyDescent="0.2">
      <c r="A39" s="132"/>
      <c r="B39" s="132"/>
      <c r="C39" s="114"/>
      <c r="D39" s="132"/>
      <c r="E39" s="132"/>
      <c r="F39" s="132"/>
      <c r="G39" s="132"/>
      <c r="H39" s="132"/>
      <c r="I39" s="132"/>
      <c r="J39" s="132"/>
      <c r="K39" s="112"/>
      <c r="L39" s="112"/>
      <c r="M39" s="112"/>
      <c r="N39" s="112"/>
      <c r="O39" s="112"/>
    </row>
    <row r="40" spans="1:30" s="106" customFormat="1" x14ac:dyDescent="0.2">
      <c r="A40" s="132"/>
      <c r="B40" s="132"/>
      <c r="C40" s="114"/>
      <c r="D40" s="132"/>
      <c r="E40" s="132"/>
      <c r="F40" s="132"/>
      <c r="G40" s="132"/>
      <c r="H40" s="132"/>
      <c r="I40" s="132"/>
      <c r="J40" s="132"/>
      <c r="K40" s="112"/>
      <c r="L40" s="112"/>
      <c r="M40" s="112"/>
      <c r="N40" s="112"/>
      <c r="O40" s="112"/>
    </row>
    <row r="41" spans="1:30" s="106" customFormat="1" x14ac:dyDescent="0.2">
      <c r="A41" s="132"/>
      <c r="B41" s="132"/>
      <c r="C41" s="114"/>
      <c r="D41" s="132"/>
      <c r="E41" s="132"/>
      <c r="F41" s="132"/>
      <c r="G41" s="132"/>
      <c r="H41" s="132"/>
      <c r="I41" s="132"/>
      <c r="J41" s="132"/>
      <c r="K41" s="112"/>
      <c r="L41" s="112"/>
      <c r="M41" s="112"/>
      <c r="N41" s="112"/>
      <c r="O41" s="112"/>
      <c r="Q41" s="106" t="s">
        <v>35</v>
      </c>
    </row>
    <row r="42" spans="1:30" s="9" customFormat="1" ht="15.75" x14ac:dyDescent="0.25">
      <c r="A42" s="132"/>
      <c r="B42" s="132"/>
      <c r="C42" s="114"/>
      <c r="D42" s="132"/>
      <c r="E42" s="132"/>
      <c r="F42" s="132"/>
      <c r="G42" s="132"/>
      <c r="H42" s="132"/>
      <c r="I42" s="132"/>
      <c r="J42" s="132"/>
      <c r="K42" s="112"/>
      <c r="L42" s="112"/>
      <c r="M42" s="112"/>
      <c r="N42" s="112"/>
      <c r="O42" s="112"/>
    </row>
    <row r="43" spans="1:30" s="9" customFormat="1" ht="15.75" x14ac:dyDescent="0.25">
      <c r="A43" s="132"/>
      <c r="B43" s="132"/>
      <c r="C43" s="114"/>
      <c r="D43" s="132"/>
      <c r="E43" s="132"/>
      <c r="F43" s="132"/>
      <c r="G43" s="132"/>
      <c r="H43" s="132"/>
      <c r="I43" s="132"/>
      <c r="J43" s="132"/>
      <c r="K43" s="112"/>
      <c r="L43" s="112"/>
      <c r="M43" s="112"/>
      <c r="N43" s="112"/>
      <c r="O43" s="112"/>
    </row>
    <row r="44" spans="1:30" s="106" customFormat="1" x14ac:dyDescent="0.2">
      <c r="A44" s="132"/>
      <c r="B44" s="132"/>
      <c r="C44" s="114"/>
      <c r="D44" s="132"/>
      <c r="E44" s="132"/>
      <c r="F44" s="132"/>
      <c r="G44" s="132"/>
      <c r="H44" s="132"/>
      <c r="I44" s="132"/>
      <c r="J44" s="132"/>
      <c r="K44" s="112"/>
      <c r="L44" s="112"/>
      <c r="M44" s="112"/>
      <c r="N44" s="112"/>
      <c r="O44" s="112"/>
    </row>
    <row r="45" spans="1:30" s="106" customFormat="1" x14ac:dyDescent="0.2">
      <c r="A45" s="132"/>
      <c r="B45" s="132"/>
      <c r="C45" s="114"/>
      <c r="D45" s="132"/>
      <c r="E45" s="132"/>
      <c r="F45" s="132"/>
      <c r="G45" s="132"/>
      <c r="H45" s="132"/>
      <c r="I45" s="132"/>
      <c r="J45" s="132"/>
      <c r="K45" s="112"/>
      <c r="L45" s="112"/>
      <c r="M45" s="112"/>
      <c r="N45" s="112"/>
      <c r="O45" s="112"/>
    </row>
    <row r="46" spans="1:30" s="106" customFormat="1" x14ac:dyDescent="0.2">
      <c r="A46" s="132"/>
      <c r="B46" s="132"/>
      <c r="C46" s="114"/>
      <c r="D46" s="132"/>
      <c r="E46" s="132"/>
      <c r="F46" s="132"/>
      <c r="G46" s="132"/>
      <c r="H46" s="132"/>
      <c r="I46" s="132"/>
      <c r="J46" s="132"/>
      <c r="K46" s="112"/>
      <c r="L46" s="112"/>
      <c r="M46" s="112"/>
      <c r="N46" s="112"/>
      <c r="O46" s="112"/>
    </row>
    <row r="47" spans="1:30" s="106" customFormat="1" x14ac:dyDescent="0.2">
      <c r="A47" s="132"/>
      <c r="B47" s="132"/>
      <c r="C47" s="114"/>
      <c r="D47" s="132"/>
      <c r="E47" s="132"/>
      <c r="F47" s="132"/>
      <c r="G47" s="132"/>
      <c r="H47" s="132"/>
      <c r="I47" s="132"/>
      <c r="J47" s="132"/>
      <c r="K47" s="112"/>
      <c r="L47" s="112"/>
      <c r="M47" s="112"/>
      <c r="N47" s="112"/>
      <c r="O47" s="112"/>
    </row>
    <row r="48" spans="1:30" s="106" customFormat="1" x14ac:dyDescent="0.2">
      <c r="A48" s="132"/>
      <c r="B48" s="132"/>
      <c r="C48" s="114"/>
      <c r="D48" s="132"/>
      <c r="E48" s="116"/>
      <c r="F48" s="116"/>
      <c r="G48" s="132"/>
      <c r="H48" s="132"/>
      <c r="I48" s="132"/>
      <c r="J48" s="132"/>
      <c r="K48" s="112"/>
      <c r="L48" s="112"/>
      <c r="M48" s="112"/>
      <c r="N48" s="112"/>
      <c r="O48" s="112"/>
    </row>
    <row r="49" spans="1:15" s="106" customFormat="1" x14ac:dyDescent="0.2">
      <c r="A49" s="132"/>
      <c r="B49" s="132"/>
      <c r="C49" s="114"/>
      <c r="D49" s="132"/>
      <c r="E49" s="132"/>
      <c r="F49" s="132"/>
      <c r="G49" s="132"/>
      <c r="H49" s="132"/>
      <c r="I49" s="132"/>
      <c r="J49" s="132"/>
      <c r="K49" s="112"/>
      <c r="L49" s="112"/>
      <c r="M49" s="112"/>
      <c r="N49" s="112"/>
      <c r="O49" s="112"/>
    </row>
    <row r="50" spans="1:15" s="106" customFormat="1" x14ac:dyDescent="0.2">
      <c r="A50" s="132"/>
      <c r="B50" s="132"/>
      <c r="C50" s="114"/>
      <c r="D50" s="132"/>
      <c r="E50" s="132"/>
      <c r="F50" s="132"/>
      <c r="G50" s="132"/>
      <c r="H50" s="132"/>
      <c r="I50" s="132"/>
      <c r="J50" s="132"/>
      <c r="K50" s="112"/>
      <c r="L50" s="112"/>
      <c r="M50" s="112"/>
      <c r="N50" s="112"/>
      <c r="O50" s="112"/>
    </row>
    <row r="51" spans="1:15" s="106" customFormat="1" x14ac:dyDescent="0.2">
      <c r="A51" s="132"/>
      <c r="B51" s="132"/>
      <c r="C51" s="114"/>
      <c r="D51" s="132"/>
      <c r="E51" s="132"/>
      <c r="F51" s="132"/>
      <c r="G51" s="132"/>
      <c r="H51" s="132"/>
      <c r="I51" s="132"/>
      <c r="J51" s="132"/>
      <c r="K51" s="112"/>
      <c r="L51" s="112"/>
      <c r="M51" s="112"/>
      <c r="N51" s="112"/>
      <c r="O51" s="112"/>
    </row>
    <row r="52" spans="1:15" s="106" customFormat="1" x14ac:dyDescent="0.2">
      <c r="A52" s="132"/>
      <c r="B52" s="132"/>
      <c r="C52" s="114"/>
      <c r="D52" s="132"/>
      <c r="E52" s="132"/>
      <c r="F52" s="132"/>
      <c r="G52" s="132"/>
      <c r="H52" s="132"/>
      <c r="I52" s="132"/>
      <c r="J52" s="132"/>
      <c r="K52" s="112"/>
      <c r="L52" s="112"/>
      <c r="M52" s="112"/>
      <c r="N52" s="112"/>
      <c r="O52" s="112"/>
    </row>
    <row r="53" spans="1:15" s="106" customFormat="1" x14ac:dyDescent="0.2">
      <c r="A53" s="132"/>
      <c r="B53" s="132"/>
      <c r="C53" s="114"/>
      <c r="D53" s="132"/>
      <c r="E53" s="132"/>
      <c r="F53" s="132"/>
      <c r="G53" s="132"/>
      <c r="H53" s="132"/>
      <c r="I53" s="132"/>
      <c r="J53" s="132"/>
      <c r="K53" s="112"/>
      <c r="L53" s="112"/>
      <c r="M53" s="112"/>
      <c r="N53" s="112"/>
      <c r="O53" s="112"/>
    </row>
    <row r="54" spans="1:15" s="106" customFormat="1" x14ac:dyDescent="0.2">
      <c r="A54" s="132"/>
      <c r="B54" s="132"/>
      <c r="C54" s="114"/>
      <c r="D54" s="132"/>
      <c r="E54" s="132"/>
      <c r="F54" s="132"/>
      <c r="G54" s="132"/>
      <c r="H54" s="132"/>
      <c r="I54" s="132"/>
      <c r="J54" s="132"/>
      <c r="K54" s="112"/>
      <c r="L54" s="112"/>
      <c r="M54" s="112"/>
      <c r="N54" s="112"/>
      <c r="O54" s="112"/>
    </row>
    <row r="55" spans="1:15" s="106" customFormat="1" x14ac:dyDescent="0.2">
      <c r="A55" s="102"/>
    </row>
    <row r="56" spans="1:15" s="106" customFormat="1" x14ac:dyDescent="0.2">
      <c r="A56" s="102"/>
    </row>
    <row r="57" spans="1:15" s="106" customFormat="1" x14ac:dyDescent="0.2">
      <c r="A57" s="102"/>
    </row>
    <row r="58" spans="1:15" s="106" customFormat="1" x14ac:dyDescent="0.2">
      <c r="A58" s="102"/>
    </row>
    <row r="59" spans="1:15" s="106" customFormat="1" ht="15.75" x14ac:dyDescent="0.25">
      <c r="A59" s="415"/>
      <c r="E59" s="102"/>
      <c r="F59" s="102"/>
      <c r="O59" s="9"/>
    </row>
    <row r="60" spans="1:15" s="106" customFormat="1" ht="15.75" x14ac:dyDescent="0.25">
      <c r="A60" s="130"/>
      <c r="E60" s="102"/>
      <c r="F60" s="102"/>
      <c r="O60" s="9"/>
    </row>
    <row r="61" spans="1:15" s="106" customFormat="1" x14ac:dyDescent="0.2">
      <c r="A61" s="102"/>
      <c r="E61" s="102"/>
      <c r="F61" s="102"/>
      <c r="G61" s="102"/>
      <c r="N61" s="102"/>
    </row>
    <row r="62" spans="1:15" s="106" customFormat="1" x14ac:dyDescent="0.2">
      <c r="A62" s="102"/>
      <c r="E62" s="102"/>
      <c r="F62" s="102"/>
      <c r="H62" s="102"/>
      <c r="I62" s="102"/>
      <c r="J62" s="102"/>
      <c r="K62" s="102"/>
      <c r="L62" s="102"/>
      <c r="O62" s="102"/>
    </row>
    <row r="63" spans="1:15" s="106" customFormat="1" x14ac:dyDescent="0.2">
      <c r="A63" s="102"/>
      <c r="E63" s="102"/>
      <c r="F63" s="102"/>
      <c r="H63" s="102"/>
      <c r="I63" s="102"/>
      <c r="J63" s="102"/>
      <c r="K63" s="102"/>
      <c r="L63" s="102"/>
      <c r="O63" s="102"/>
    </row>
    <row r="64" spans="1:15" s="106" customFormat="1" x14ac:dyDescent="0.2">
      <c r="A64" s="102"/>
      <c r="E64" s="102"/>
      <c r="F64" s="102"/>
      <c r="H64" s="102"/>
      <c r="I64" s="102"/>
      <c r="J64" s="102"/>
      <c r="K64" s="102"/>
      <c r="L64" s="102"/>
      <c r="O64" s="102"/>
    </row>
    <row r="65" spans="1:15" s="106" customFormat="1" ht="15.75" x14ac:dyDescent="0.25">
      <c r="A65" s="102"/>
      <c r="E65" s="102"/>
      <c r="F65" s="102"/>
      <c r="H65" s="102"/>
      <c r="I65" s="102"/>
      <c r="J65" s="102"/>
      <c r="K65" s="102"/>
      <c r="L65" s="102"/>
      <c r="M65" s="78"/>
      <c r="N65" s="9"/>
      <c r="O65" s="130"/>
    </row>
    <row r="67" spans="1:15" s="106" customFormat="1" x14ac:dyDescent="0.2">
      <c r="A67" s="102"/>
      <c r="B67" s="102"/>
      <c r="E67" s="102"/>
      <c r="F67" s="102"/>
      <c r="G67" s="105"/>
    </row>
    <row r="68" spans="1:15" s="106" customFormat="1" x14ac:dyDescent="0.2">
      <c r="A68" s="102"/>
      <c r="B68" s="102"/>
      <c r="E68" s="102"/>
      <c r="F68" s="102"/>
      <c r="G68" s="105"/>
    </row>
    <row r="69" spans="1:15" s="106" customFormat="1" x14ac:dyDescent="0.2">
      <c r="A69" s="102"/>
      <c r="B69" s="102"/>
      <c r="E69" s="102"/>
      <c r="F69" s="102"/>
      <c r="G69" s="105"/>
    </row>
  </sheetData>
  <mergeCells count="29">
    <mergeCell ref="A22:C22"/>
    <mergeCell ref="D22:F22"/>
    <mergeCell ref="I22:L22"/>
    <mergeCell ref="P11:P12"/>
    <mergeCell ref="B19:D19"/>
    <mergeCell ref="A21:C21"/>
    <mergeCell ref="D21:F21"/>
    <mergeCell ref="I21:L21"/>
    <mergeCell ref="N21:P21"/>
    <mergeCell ref="B20:D20"/>
    <mergeCell ref="A8:O8"/>
    <mergeCell ref="A9:O9"/>
    <mergeCell ref="A10:O10"/>
    <mergeCell ref="A11:A12"/>
    <mergeCell ref="B11:B12"/>
    <mergeCell ref="C11:D12"/>
    <mergeCell ref="E11:E12"/>
    <mergeCell ref="F11:F12"/>
    <mergeCell ref="G11:G12"/>
    <mergeCell ref="H11:L11"/>
    <mergeCell ref="M11:M12"/>
    <mergeCell ref="N11:N12"/>
    <mergeCell ref="O11:O12"/>
    <mergeCell ref="A7:O7"/>
    <mergeCell ref="J1:N1"/>
    <mergeCell ref="B2:C2"/>
    <mergeCell ref="J3:N3"/>
    <mergeCell ref="J5:N5"/>
    <mergeCell ref="A6:O6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opLeftCell="C7" workbookViewId="0">
      <selection activeCell="P38" sqref="P38"/>
    </sheetView>
  </sheetViews>
  <sheetFormatPr defaultRowHeight="15.75" x14ac:dyDescent="0.25"/>
  <cols>
    <col min="1" max="1" width="5.140625" style="324" bestFit="1" customWidth="1"/>
    <col min="2" max="2" width="14.140625" style="87" customWidth="1"/>
    <col min="3" max="3" width="22.7109375" style="87" customWidth="1"/>
    <col min="4" max="4" width="10.5703125" style="87" customWidth="1"/>
    <col min="5" max="5" width="7.5703125" style="324" customWidth="1"/>
    <col min="6" max="6" width="12" style="324" customWidth="1"/>
    <col min="7" max="7" width="8.85546875" style="87" customWidth="1"/>
    <col min="8" max="8" width="6.28515625" style="87" customWidth="1"/>
    <col min="9" max="9" width="8.140625" style="87" customWidth="1"/>
    <col min="10" max="10" width="6.28515625" style="87" customWidth="1"/>
    <col min="11" max="11" width="6.140625" style="87" customWidth="1"/>
    <col min="12" max="12" width="6.28515625" style="87" customWidth="1"/>
    <col min="13" max="13" width="7.5703125" style="87" bestFit="1" customWidth="1"/>
    <col min="14" max="14" width="11.85546875" style="87" customWidth="1"/>
    <col min="15" max="15" width="11" style="87" customWidth="1"/>
    <col min="16" max="16" width="89.140625" style="87" customWidth="1"/>
    <col min="17" max="241" width="9.140625" style="87"/>
    <col min="242" max="242" width="6" style="87" customWidth="1"/>
    <col min="243" max="243" width="11.140625" style="87" customWidth="1"/>
    <col min="244" max="244" width="19" style="87" customWidth="1"/>
    <col min="245" max="245" width="8.7109375" style="87" customWidth="1"/>
    <col min="246" max="246" width="0" style="87" hidden="1" customWidth="1"/>
    <col min="247" max="247" width="6.28515625" style="87" customWidth="1"/>
    <col min="248" max="248" width="11.5703125" style="87" customWidth="1"/>
    <col min="249" max="249" width="7.5703125" style="87" customWidth="1"/>
    <col min="250" max="250" width="6.140625" style="87" customWidth="1"/>
    <col min="251" max="251" width="6.28515625" style="87" customWidth="1"/>
    <col min="252" max="252" width="6.140625" style="87" customWidth="1"/>
    <col min="253" max="253" width="6.7109375" style="87" customWidth="1"/>
    <col min="254" max="254" width="6.28515625" style="87" customWidth="1"/>
    <col min="255" max="255" width="10.28515625" style="87" customWidth="1"/>
    <col min="256" max="256" width="10.42578125" style="87" customWidth="1"/>
    <col min="257" max="257" width="12" style="87" customWidth="1"/>
    <col min="258" max="497" width="9.140625" style="87"/>
    <col min="498" max="498" width="6" style="87" customWidth="1"/>
    <col min="499" max="499" width="11.140625" style="87" customWidth="1"/>
    <col min="500" max="500" width="19" style="87" customWidth="1"/>
    <col min="501" max="501" width="8.7109375" style="87" customWidth="1"/>
    <col min="502" max="502" width="0" style="87" hidden="1" customWidth="1"/>
    <col min="503" max="503" width="6.28515625" style="87" customWidth="1"/>
    <col min="504" max="504" width="11.5703125" style="87" customWidth="1"/>
    <col min="505" max="505" width="7.5703125" style="87" customWidth="1"/>
    <col min="506" max="506" width="6.140625" style="87" customWidth="1"/>
    <col min="507" max="507" width="6.28515625" style="87" customWidth="1"/>
    <col min="508" max="508" width="6.140625" style="87" customWidth="1"/>
    <col min="509" max="509" width="6.7109375" style="87" customWidth="1"/>
    <col min="510" max="510" width="6.28515625" style="87" customWidth="1"/>
    <col min="511" max="511" width="10.28515625" style="87" customWidth="1"/>
    <col min="512" max="512" width="10.42578125" style="87" customWidth="1"/>
    <col min="513" max="513" width="12" style="87" customWidth="1"/>
    <col min="514" max="753" width="9.140625" style="87"/>
    <col min="754" max="754" width="6" style="87" customWidth="1"/>
    <col min="755" max="755" width="11.140625" style="87" customWidth="1"/>
    <col min="756" max="756" width="19" style="87" customWidth="1"/>
    <col min="757" max="757" width="8.7109375" style="87" customWidth="1"/>
    <col min="758" max="758" width="0" style="87" hidden="1" customWidth="1"/>
    <col min="759" max="759" width="6.28515625" style="87" customWidth="1"/>
    <col min="760" max="760" width="11.5703125" style="87" customWidth="1"/>
    <col min="761" max="761" width="7.5703125" style="87" customWidth="1"/>
    <col min="762" max="762" width="6.140625" style="87" customWidth="1"/>
    <col min="763" max="763" width="6.28515625" style="87" customWidth="1"/>
    <col min="764" max="764" width="6.140625" style="87" customWidth="1"/>
    <col min="765" max="765" width="6.7109375" style="87" customWidth="1"/>
    <col min="766" max="766" width="6.28515625" style="87" customWidth="1"/>
    <col min="767" max="767" width="10.28515625" style="87" customWidth="1"/>
    <col min="768" max="768" width="10.42578125" style="87" customWidth="1"/>
    <col min="769" max="769" width="12" style="87" customWidth="1"/>
    <col min="770" max="1009" width="9.140625" style="87"/>
    <col min="1010" max="1010" width="6" style="87" customWidth="1"/>
    <col min="1011" max="1011" width="11.140625" style="87" customWidth="1"/>
    <col min="1012" max="1012" width="19" style="87" customWidth="1"/>
    <col min="1013" max="1013" width="8.7109375" style="87" customWidth="1"/>
    <col min="1014" max="1014" width="0" style="87" hidden="1" customWidth="1"/>
    <col min="1015" max="1015" width="6.28515625" style="87" customWidth="1"/>
    <col min="1016" max="1016" width="11.5703125" style="87" customWidth="1"/>
    <col min="1017" max="1017" width="7.5703125" style="87" customWidth="1"/>
    <col min="1018" max="1018" width="6.140625" style="87" customWidth="1"/>
    <col min="1019" max="1019" width="6.28515625" style="87" customWidth="1"/>
    <col min="1020" max="1020" width="6.140625" style="87" customWidth="1"/>
    <col min="1021" max="1021" width="6.7109375" style="87" customWidth="1"/>
    <col min="1022" max="1022" width="6.28515625" style="87" customWidth="1"/>
    <col min="1023" max="1023" width="10.28515625" style="87" customWidth="1"/>
    <col min="1024" max="1024" width="10.42578125" style="87" customWidth="1"/>
    <col min="1025" max="1025" width="12" style="87" customWidth="1"/>
    <col min="1026" max="1265" width="9.140625" style="87"/>
    <col min="1266" max="1266" width="6" style="87" customWidth="1"/>
    <col min="1267" max="1267" width="11.140625" style="87" customWidth="1"/>
    <col min="1268" max="1268" width="19" style="87" customWidth="1"/>
    <col min="1269" max="1269" width="8.7109375" style="87" customWidth="1"/>
    <col min="1270" max="1270" width="0" style="87" hidden="1" customWidth="1"/>
    <col min="1271" max="1271" width="6.28515625" style="87" customWidth="1"/>
    <col min="1272" max="1272" width="11.5703125" style="87" customWidth="1"/>
    <col min="1273" max="1273" width="7.5703125" style="87" customWidth="1"/>
    <col min="1274" max="1274" width="6.140625" style="87" customWidth="1"/>
    <col min="1275" max="1275" width="6.28515625" style="87" customWidth="1"/>
    <col min="1276" max="1276" width="6.140625" style="87" customWidth="1"/>
    <col min="1277" max="1277" width="6.7109375" style="87" customWidth="1"/>
    <col min="1278" max="1278" width="6.28515625" style="87" customWidth="1"/>
    <col min="1279" max="1279" width="10.28515625" style="87" customWidth="1"/>
    <col min="1280" max="1280" width="10.42578125" style="87" customWidth="1"/>
    <col min="1281" max="1281" width="12" style="87" customWidth="1"/>
    <col min="1282" max="1521" width="9.140625" style="87"/>
    <col min="1522" max="1522" width="6" style="87" customWidth="1"/>
    <col min="1523" max="1523" width="11.140625" style="87" customWidth="1"/>
    <col min="1524" max="1524" width="19" style="87" customWidth="1"/>
    <col min="1525" max="1525" width="8.7109375" style="87" customWidth="1"/>
    <col min="1526" max="1526" width="0" style="87" hidden="1" customWidth="1"/>
    <col min="1527" max="1527" width="6.28515625" style="87" customWidth="1"/>
    <col min="1528" max="1528" width="11.5703125" style="87" customWidth="1"/>
    <col min="1529" max="1529" width="7.5703125" style="87" customWidth="1"/>
    <col min="1530" max="1530" width="6.140625" style="87" customWidth="1"/>
    <col min="1531" max="1531" width="6.28515625" style="87" customWidth="1"/>
    <col min="1532" max="1532" width="6.140625" style="87" customWidth="1"/>
    <col min="1533" max="1533" width="6.7109375" style="87" customWidth="1"/>
    <col min="1534" max="1534" width="6.28515625" style="87" customWidth="1"/>
    <col min="1535" max="1535" width="10.28515625" style="87" customWidth="1"/>
    <col min="1536" max="1536" width="10.42578125" style="87" customWidth="1"/>
    <col min="1537" max="1537" width="12" style="87" customWidth="1"/>
    <col min="1538" max="1777" width="9.140625" style="87"/>
    <col min="1778" max="1778" width="6" style="87" customWidth="1"/>
    <col min="1779" max="1779" width="11.140625" style="87" customWidth="1"/>
    <col min="1780" max="1780" width="19" style="87" customWidth="1"/>
    <col min="1781" max="1781" width="8.7109375" style="87" customWidth="1"/>
    <col min="1782" max="1782" width="0" style="87" hidden="1" customWidth="1"/>
    <col min="1783" max="1783" width="6.28515625" style="87" customWidth="1"/>
    <col min="1784" max="1784" width="11.5703125" style="87" customWidth="1"/>
    <col min="1785" max="1785" width="7.5703125" style="87" customWidth="1"/>
    <col min="1786" max="1786" width="6.140625" style="87" customWidth="1"/>
    <col min="1787" max="1787" width="6.28515625" style="87" customWidth="1"/>
    <col min="1788" max="1788" width="6.140625" style="87" customWidth="1"/>
    <col min="1789" max="1789" width="6.7109375" style="87" customWidth="1"/>
    <col min="1790" max="1790" width="6.28515625" style="87" customWidth="1"/>
    <col min="1791" max="1791" width="10.28515625" style="87" customWidth="1"/>
    <col min="1792" max="1792" width="10.42578125" style="87" customWidth="1"/>
    <col min="1793" max="1793" width="12" style="87" customWidth="1"/>
    <col min="1794" max="2033" width="9.140625" style="87"/>
    <col min="2034" max="2034" width="6" style="87" customWidth="1"/>
    <col min="2035" max="2035" width="11.140625" style="87" customWidth="1"/>
    <col min="2036" max="2036" width="19" style="87" customWidth="1"/>
    <col min="2037" max="2037" width="8.7109375" style="87" customWidth="1"/>
    <col min="2038" max="2038" width="0" style="87" hidden="1" customWidth="1"/>
    <col min="2039" max="2039" width="6.28515625" style="87" customWidth="1"/>
    <col min="2040" max="2040" width="11.5703125" style="87" customWidth="1"/>
    <col min="2041" max="2041" width="7.5703125" style="87" customWidth="1"/>
    <col min="2042" max="2042" width="6.140625" style="87" customWidth="1"/>
    <col min="2043" max="2043" width="6.28515625" style="87" customWidth="1"/>
    <col min="2044" max="2044" width="6.140625" style="87" customWidth="1"/>
    <col min="2045" max="2045" width="6.7109375" style="87" customWidth="1"/>
    <col min="2046" max="2046" width="6.28515625" style="87" customWidth="1"/>
    <col min="2047" max="2047" width="10.28515625" style="87" customWidth="1"/>
    <col min="2048" max="2048" width="10.42578125" style="87" customWidth="1"/>
    <col min="2049" max="2049" width="12" style="87" customWidth="1"/>
    <col min="2050" max="2289" width="9.140625" style="87"/>
    <col min="2290" max="2290" width="6" style="87" customWidth="1"/>
    <col min="2291" max="2291" width="11.140625" style="87" customWidth="1"/>
    <col min="2292" max="2292" width="19" style="87" customWidth="1"/>
    <col min="2293" max="2293" width="8.7109375" style="87" customWidth="1"/>
    <col min="2294" max="2294" width="0" style="87" hidden="1" customWidth="1"/>
    <col min="2295" max="2295" width="6.28515625" style="87" customWidth="1"/>
    <col min="2296" max="2296" width="11.5703125" style="87" customWidth="1"/>
    <col min="2297" max="2297" width="7.5703125" style="87" customWidth="1"/>
    <col min="2298" max="2298" width="6.140625" style="87" customWidth="1"/>
    <col min="2299" max="2299" width="6.28515625" style="87" customWidth="1"/>
    <col min="2300" max="2300" width="6.140625" style="87" customWidth="1"/>
    <col min="2301" max="2301" width="6.7109375" style="87" customWidth="1"/>
    <col min="2302" max="2302" width="6.28515625" style="87" customWidth="1"/>
    <col min="2303" max="2303" width="10.28515625" style="87" customWidth="1"/>
    <col min="2304" max="2304" width="10.42578125" style="87" customWidth="1"/>
    <col min="2305" max="2305" width="12" style="87" customWidth="1"/>
    <col min="2306" max="2545" width="9.140625" style="87"/>
    <col min="2546" max="2546" width="6" style="87" customWidth="1"/>
    <col min="2547" max="2547" width="11.140625" style="87" customWidth="1"/>
    <col min="2548" max="2548" width="19" style="87" customWidth="1"/>
    <col min="2549" max="2549" width="8.7109375" style="87" customWidth="1"/>
    <col min="2550" max="2550" width="0" style="87" hidden="1" customWidth="1"/>
    <col min="2551" max="2551" width="6.28515625" style="87" customWidth="1"/>
    <col min="2552" max="2552" width="11.5703125" style="87" customWidth="1"/>
    <col min="2553" max="2553" width="7.5703125" style="87" customWidth="1"/>
    <col min="2554" max="2554" width="6.140625" style="87" customWidth="1"/>
    <col min="2555" max="2555" width="6.28515625" style="87" customWidth="1"/>
    <col min="2556" max="2556" width="6.140625" style="87" customWidth="1"/>
    <col min="2557" max="2557" width="6.7109375" style="87" customWidth="1"/>
    <col min="2558" max="2558" width="6.28515625" style="87" customWidth="1"/>
    <col min="2559" max="2559" width="10.28515625" style="87" customWidth="1"/>
    <col min="2560" max="2560" width="10.42578125" style="87" customWidth="1"/>
    <col min="2561" max="2561" width="12" style="87" customWidth="1"/>
    <col min="2562" max="2801" width="9.140625" style="87"/>
    <col min="2802" max="2802" width="6" style="87" customWidth="1"/>
    <col min="2803" max="2803" width="11.140625" style="87" customWidth="1"/>
    <col min="2804" max="2804" width="19" style="87" customWidth="1"/>
    <col min="2805" max="2805" width="8.7109375" style="87" customWidth="1"/>
    <col min="2806" max="2806" width="0" style="87" hidden="1" customWidth="1"/>
    <col min="2807" max="2807" width="6.28515625" style="87" customWidth="1"/>
    <col min="2808" max="2808" width="11.5703125" style="87" customWidth="1"/>
    <col min="2809" max="2809" width="7.5703125" style="87" customWidth="1"/>
    <col min="2810" max="2810" width="6.140625" style="87" customWidth="1"/>
    <col min="2811" max="2811" width="6.28515625" style="87" customWidth="1"/>
    <col min="2812" max="2812" width="6.140625" style="87" customWidth="1"/>
    <col min="2813" max="2813" width="6.7109375" style="87" customWidth="1"/>
    <col min="2814" max="2814" width="6.28515625" style="87" customWidth="1"/>
    <col min="2815" max="2815" width="10.28515625" style="87" customWidth="1"/>
    <col min="2816" max="2816" width="10.42578125" style="87" customWidth="1"/>
    <col min="2817" max="2817" width="12" style="87" customWidth="1"/>
    <col min="2818" max="3057" width="9.140625" style="87"/>
    <col min="3058" max="3058" width="6" style="87" customWidth="1"/>
    <col min="3059" max="3059" width="11.140625" style="87" customWidth="1"/>
    <col min="3060" max="3060" width="19" style="87" customWidth="1"/>
    <col min="3061" max="3061" width="8.7109375" style="87" customWidth="1"/>
    <col min="3062" max="3062" width="0" style="87" hidden="1" customWidth="1"/>
    <col min="3063" max="3063" width="6.28515625" style="87" customWidth="1"/>
    <col min="3064" max="3064" width="11.5703125" style="87" customWidth="1"/>
    <col min="3065" max="3065" width="7.5703125" style="87" customWidth="1"/>
    <col min="3066" max="3066" width="6.140625" style="87" customWidth="1"/>
    <col min="3067" max="3067" width="6.28515625" style="87" customWidth="1"/>
    <col min="3068" max="3068" width="6.140625" style="87" customWidth="1"/>
    <col min="3069" max="3069" width="6.7109375" style="87" customWidth="1"/>
    <col min="3070" max="3070" width="6.28515625" style="87" customWidth="1"/>
    <col min="3071" max="3071" width="10.28515625" style="87" customWidth="1"/>
    <col min="3072" max="3072" width="10.42578125" style="87" customWidth="1"/>
    <col min="3073" max="3073" width="12" style="87" customWidth="1"/>
    <col min="3074" max="3313" width="9.140625" style="87"/>
    <col min="3314" max="3314" width="6" style="87" customWidth="1"/>
    <col min="3315" max="3315" width="11.140625" style="87" customWidth="1"/>
    <col min="3316" max="3316" width="19" style="87" customWidth="1"/>
    <col min="3317" max="3317" width="8.7109375" style="87" customWidth="1"/>
    <col min="3318" max="3318" width="0" style="87" hidden="1" customWidth="1"/>
    <col min="3319" max="3319" width="6.28515625" style="87" customWidth="1"/>
    <col min="3320" max="3320" width="11.5703125" style="87" customWidth="1"/>
    <col min="3321" max="3321" width="7.5703125" style="87" customWidth="1"/>
    <col min="3322" max="3322" width="6.140625" style="87" customWidth="1"/>
    <col min="3323" max="3323" width="6.28515625" style="87" customWidth="1"/>
    <col min="3324" max="3324" width="6.140625" style="87" customWidth="1"/>
    <col min="3325" max="3325" width="6.7109375" style="87" customWidth="1"/>
    <col min="3326" max="3326" width="6.28515625" style="87" customWidth="1"/>
    <col min="3327" max="3327" width="10.28515625" style="87" customWidth="1"/>
    <col min="3328" max="3328" width="10.42578125" style="87" customWidth="1"/>
    <col min="3329" max="3329" width="12" style="87" customWidth="1"/>
    <col min="3330" max="3569" width="9.140625" style="87"/>
    <col min="3570" max="3570" width="6" style="87" customWidth="1"/>
    <col min="3571" max="3571" width="11.140625" style="87" customWidth="1"/>
    <col min="3572" max="3572" width="19" style="87" customWidth="1"/>
    <col min="3573" max="3573" width="8.7109375" style="87" customWidth="1"/>
    <col min="3574" max="3574" width="0" style="87" hidden="1" customWidth="1"/>
    <col min="3575" max="3575" width="6.28515625" style="87" customWidth="1"/>
    <col min="3576" max="3576" width="11.5703125" style="87" customWidth="1"/>
    <col min="3577" max="3577" width="7.5703125" style="87" customWidth="1"/>
    <col min="3578" max="3578" width="6.140625" style="87" customWidth="1"/>
    <col min="3579" max="3579" width="6.28515625" style="87" customWidth="1"/>
    <col min="3580" max="3580" width="6.140625" style="87" customWidth="1"/>
    <col min="3581" max="3581" width="6.7109375" style="87" customWidth="1"/>
    <col min="3582" max="3582" width="6.28515625" style="87" customWidth="1"/>
    <col min="3583" max="3583" width="10.28515625" style="87" customWidth="1"/>
    <col min="3584" max="3584" width="10.42578125" style="87" customWidth="1"/>
    <col min="3585" max="3585" width="12" style="87" customWidth="1"/>
    <col min="3586" max="3825" width="9.140625" style="87"/>
    <col min="3826" max="3826" width="6" style="87" customWidth="1"/>
    <col min="3827" max="3827" width="11.140625" style="87" customWidth="1"/>
    <col min="3828" max="3828" width="19" style="87" customWidth="1"/>
    <col min="3829" max="3829" width="8.7109375" style="87" customWidth="1"/>
    <col min="3830" max="3830" width="0" style="87" hidden="1" customWidth="1"/>
    <col min="3831" max="3831" width="6.28515625" style="87" customWidth="1"/>
    <col min="3832" max="3832" width="11.5703125" style="87" customWidth="1"/>
    <col min="3833" max="3833" width="7.5703125" style="87" customWidth="1"/>
    <col min="3834" max="3834" width="6.140625" style="87" customWidth="1"/>
    <col min="3835" max="3835" width="6.28515625" style="87" customWidth="1"/>
    <col min="3836" max="3836" width="6.140625" style="87" customWidth="1"/>
    <col min="3837" max="3837" width="6.7109375" style="87" customWidth="1"/>
    <col min="3838" max="3838" width="6.28515625" style="87" customWidth="1"/>
    <col min="3839" max="3839" width="10.28515625" style="87" customWidth="1"/>
    <col min="3840" max="3840" width="10.42578125" style="87" customWidth="1"/>
    <col min="3841" max="3841" width="12" style="87" customWidth="1"/>
    <col min="3842" max="4081" width="9.140625" style="87"/>
    <col min="4082" max="4082" width="6" style="87" customWidth="1"/>
    <col min="4083" max="4083" width="11.140625" style="87" customWidth="1"/>
    <col min="4084" max="4084" width="19" style="87" customWidth="1"/>
    <col min="4085" max="4085" width="8.7109375" style="87" customWidth="1"/>
    <col min="4086" max="4086" width="0" style="87" hidden="1" customWidth="1"/>
    <col min="4087" max="4087" width="6.28515625" style="87" customWidth="1"/>
    <col min="4088" max="4088" width="11.5703125" style="87" customWidth="1"/>
    <col min="4089" max="4089" width="7.5703125" style="87" customWidth="1"/>
    <col min="4090" max="4090" width="6.140625" style="87" customWidth="1"/>
    <col min="4091" max="4091" width="6.28515625" style="87" customWidth="1"/>
    <col min="4092" max="4092" width="6.140625" style="87" customWidth="1"/>
    <col min="4093" max="4093" width="6.7109375" style="87" customWidth="1"/>
    <col min="4094" max="4094" width="6.28515625" style="87" customWidth="1"/>
    <col min="4095" max="4095" width="10.28515625" style="87" customWidth="1"/>
    <col min="4096" max="4096" width="10.42578125" style="87" customWidth="1"/>
    <col min="4097" max="4097" width="12" style="87" customWidth="1"/>
    <col min="4098" max="4337" width="9.140625" style="87"/>
    <col min="4338" max="4338" width="6" style="87" customWidth="1"/>
    <col min="4339" max="4339" width="11.140625" style="87" customWidth="1"/>
    <col min="4340" max="4340" width="19" style="87" customWidth="1"/>
    <col min="4341" max="4341" width="8.7109375" style="87" customWidth="1"/>
    <col min="4342" max="4342" width="0" style="87" hidden="1" customWidth="1"/>
    <col min="4343" max="4343" width="6.28515625" style="87" customWidth="1"/>
    <col min="4344" max="4344" width="11.5703125" style="87" customWidth="1"/>
    <col min="4345" max="4345" width="7.5703125" style="87" customWidth="1"/>
    <col min="4346" max="4346" width="6.140625" style="87" customWidth="1"/>
    <col min="4347" max="4347" width="6.28515625" style="87" customWidth="1"/>
    <col min="4348" max="4348" width="6.140625" style="87" customWidth="1"/>
    <col min="4349" max="4349" width="6.7109375" style="87" customWidth="1"/>
    <col min="4350" max="4350" width="6.28515625" style="87" customWidth="1"/>
    <col min="4351" max="4351" width="10.28515625" style="87" customWidth="1"/>
    <col min="4352" max="4352" width="10.42578125" style="87" customWidth="1"/>
    <col min="4353" max="4353" width="12" style="87" customWidth="1"/>
    <col min="4354" max="4593" width="9.140625" style="87"/>
    <col min="4594" max="4594" width="6" style="87" customWidth="1"/>
    <col min="4595" max="4595" width="11.140625" style="87" customWidth="1"/>
    <col min="4596" max="4596" width="19" style="87" customWidth="1"/>
    <col min="4597" max="4597" width="8.7109375" style="87" customWidth="1"/>
    <col min="4598" max="4598" width="0" style="87" hidden="1" customWidth="1"/>
    <col min="4599" max="4599" width="6.28515625" style="87" customWidth="1"/>
    <col min="4600" max="4600" width="11.5703125" style="87" customWidth="1"/>
    <col min="4601" max="4601" width="7.5703125" style="87" customWidth="1"/>
    <col min="4602" max="4602" width="6.140625" style="87" customWidth="1"/>
    <col min="4603" max="4603" width="6.28515625" style="87" customWidth="1"/>
    <col min="4604" max="4604" width="6.140625" style="87" customWidth="1"/>
    <col min="4605" max="4605" width="6.7109375" style="87" customWidth="1"/>
    <col min="4606" max="4606" width="6.28515625" style="87" customWidth="1"/>
    <col min="4607" max="4607" width="10.28515625" style="87" customWidth="1"/>
    <col min="4608" max="4608" width="10.42578125" style="87" customWidth="1"/>
    <col min="4609" max="4609" width="12" style="87" customWidth="1"/>
    <col min="4610" max="4849" width="9.140625" style="87"/>
    <col min="4850" max="4850" width="6" style="87" customWidth="1"/>
    <col min="4851" max="4851" width="11.140625" style="87" customWidth="1"/>
    <col min="4852" max="4852" width="19" style="87" customWidth="1"/>
    <col min="4853" max="4853" width="8.7109375" style="87" customWidth="1"/>
    <col min="4854" max="4854" width="0" style="87" hidden="1" customWidth="1"/>
    <col min="4855" max="4855" width="6.28515625" style="87" customWidth="1"/>
    <col min="4856" max="4856" width="11.5703125" style="87" customWidth="1"/>
    <col min="4857" max="4857" width="7.5703125" style="87" customWidth="1"/>
    <col min="4858" max="4858" width="6.140625" style="87" customWidth="1"/>
    <col min="4859" max="4859" width="6.28515625" style="87" customWidth="1"/>
    <col min="4860" max="4860" width="6.140625" style="87" customWidth="1"/>
    <col min="4861" max="4861" width="6.7109375" style="87" customWidth="1"/>
    <col min="4862" max="4862" width="6.28515625" style="87" customWidth="1"/>
    <col min="4863" max="4863" width="10.28515625" style="87" customWidth="1"/>
    <col min="4864" max="4864" width="10.42578125" style="87" customWidth="1"/>
    <col min="4865" max="4865" width="12" style="87" customWidth="1"/>
    <col min="4866" max="5105" width="9.140625" style="87"/>
    <col min="5106" max="5106" width="6" style="87" customWidth="1"/>
    <col min="5107" max="5107" width="11.140625" style="87" customWidth="1"/>
    <col min="5108" max="5108" width="19" style="87" customWidth="1"/>
    <col min="5109" max="5109" width="8.7109375" style="87" customWidth="1"/>
    <col min="5110" max="5110" width="0" style="87" hidden="1" customWidth="1"/>
    <col min="5111" max="5111" width="6.28515625" style="87" customWidth="1"/>
    <col min="5112" max="5112" width="11.5703125" style="87" customWidth="1"/>
    <col min="5113" max="5113" width="7.5703125" style="87" customWidth="1"/>
    <col min="5114" max="5114" width="6.140625" style="87" customWidth="1"/>
    <col min="5115" max="5115" width="6.28515625" style="87" customWidth="1"/>
    <col min="5116" max="5116" width="6.140625" style="87" customWidth="1"/>
    <col min="5117" max="5117" width="6.7109375" style="87" customWidth="1"/>
    <col min="5118" max="5118" width="6.28515625" style="87" customWidth="1"/>
    <col min="5119" max="5119" width="10.28515625" style="87" customWidth="1"/>
    <col min="5120" max="5120" width="10.42578125" style="87" customWidth="1"/>
    <col min="5121" max="5121" width="12" style="87" customWidth="1"/>
    <col min="5122" max="5361" width="9.140625" style="87"/>
    <col min="5362" max="5362" width="6" style="87" customWidth="1"/>
    <col min="5363" max="5363" width="11.140625" style="87" customWidth="1"/>
    <col min="5364" max="5364" width="19" style="87" customWidth="1"/>
    <col min="5365" max="5365" width="8.7109375" style="87" customWidth="1"/>
    <col min="5366" max="5366" width="0" style="87" hidden="1" customWidth="1"/>
    <col min="5367" max="5367" width="6.28515625" style="87" customWidth="1"/>
    <col min="5368" max="5368" width="11.5703125" style="87" customWidth="1"/>
    <col min="5369" max="5369" width="7.5703125" style="87" customWidth="1"/>
    <col min="5370" max="5370" width="6.140625" style="87" customWidth="1"/>
    <col min="5371" max="5371" width="6.28515625" style="87" customWidth="1"/>
    <col min="5372" max="5372" width="6.140625" style="87" customWidth="1"/>
    <col min="5373" max="5373" width="6.7109375" style="87" customWidth="1"/>
    <col min="5374" max="5374" width="6.28515625" style="87" customWidth="1"/>
    <col min="5375" max="5375" width="10.28515625" style="87" customWidth="1"/>
    <col min="5376" max="5376" width="10.42578125" style="87" customWidth="1"/>
    <col min="5377" max="5377" width="12" style="87" customWidth="1"/>
    <col min="5378" max="5617" width="9.140625" style="87"/>
    <col min="5618" max="5618" width="6" style="87" customWidth="1"/>
    <col min="5619" max="5619" width="11.140625" style="87" customWidth="1"/>
    <col min="5620" max="5620" width="19" style="87" customWidth="1"/>
    <col min="5621" max="5621" width="8.7109375" style="87" customWidth="1"/>
    <col min="5622" max="5622" width="0" style="87" hidden="1" customWidth="1"/>
    <col min="5623" max="5623" width="6.28515625" style="87" customWidth="1"/>
    <col min="5624" max="5624" width="11.5703125" style="87" customWidth="1"/>
    <col min="5625" max="5625" width="7.5703125" style="87" customWidth="1"/>
    <col min="5626" max="5626" width="6.140625" style="87" customWidth="1"/>
    <col min="5627" max="5627" width="6.28515625" style="87" customWidth="1"/>
    <col min="5628" max="5628" width="6.140625" style="87" customWidth="1"/>
    <col min="5629" max="5629" width="6.7109375" style="87" customWidth="1"/>
    <col min="5630" max="5630" width="6.28515625" style="87" customWidth="1"/>
    <col min="5631" max="5631" width="10.28515625" style="87" customWidth="1"/>
    <col min="5632" max="5632" width="10.42578125" style="87" customWidth="1"/>
    <col min="5633" max="5633" width="12" style="87" customWidth="1"/>
    <col min="5634" max="5873" width="9.140625" style="87"/>
    <col min="5874" max="5874" width="6" style="87" customWidth="1"/>
    <col min="5875" max="5875" width="11.140625" style="87" customWidth="1"/>
    <col min="5876" max="5876" width="19" style="87" customWidth="1"/>
    <col min="5877" max="5877" width="8.7109375" style="87" customWidth="1"/>
    <col min="5878" max="5878" width="0" style="87" hidden="1" customWidth="1"/>
    <col min="5879" max="5879" width="6.28515625" style="87" customWidth="1"/>
    <col min="5880" max="5880" width="11.5703125" style="87" customWidth="1"/>
    <col min="5881" max="5881" width="7.5703125" style="87" customWidth="1"/>
    <col min="5882" max="5882" width="6.140625" style="87" customWidth="1"/>
    <col min="5883" max="5883" width="6.28515625" style="87" customWidth="1"/>
    <col min="5884" max="5884" width="6.140625" style="87" customWidth="1"/>
    <col min="5885" max="5885" width="6.7109375" style="87" customWidth="1"/>
    <col min="5886" max="5886" width="6.28515625" style="87" customWidth="1"/>
    <col min="5887" max="5887" width="10.28515625" style="87" customWidth="1"/>
    <col min="5888" max="5888" width="10.42578125" style="87" customWidth="1"/>
    <col min="5889" max="5889" width="12" style="87" customWidth="1"/>
    <col min="5890" max="6129" width="9.140625" style="87"/>
    <col min="6130" max="6130" width="6" style="87" customWidth="1"/>
    <col min="6131" max="6131" width="11.140625" style="87" customWidth="1"/>
    <col min="6132" max="6132" width="19" style="87" customWidth="1"/>
    <col min="6133" max="6133" width="8.7109375" style="87" customWidth="1"/>
    <col min="6134" max="6134" width="0" style="87" hidden="1" customWidth="1"/>
    <col min="6135" max="6135" width="6.28515625" style="87" customWidth="1"/>
    <col min="6136" max="6136" width="11.5703125" style="87" customWidth="1"/>
    <col min="6137" max="6137" width="7.5703125" style="87" customWidth="1"/>
    <col min="6138" max="6138" width="6.140625" style="87" customWidth="1"/>
    <col min="6139" max="6139" width="6.28515625" style="87" customWidth="1"/>
    <col min="6140" max="6140" width="6.140625" style="87" customWidth="1"/>
    <col min="6141" max="6141" width="6.7109375" style="87" customWidth="1"/>
    <col min="6142" max="6142" width="6.28515625" style="87" customWidth="1"/>
    <col min="6143" max="6143" width="10.28515625" style="87" customWidth="1"/>
    <col min="6144" max="6144" width="10.42578125" style="87" customWidth="1"/>
    <col min="6145" max="6145" width="12" style="87" customWidth="1"/>
    <col min="6146" max="6385" width="9.140625" style="87"/>
    <col min="6386" max="6386" width="6" style="87" customWidth="1"/>
    <col min="6387" max="6387" width="11.140625" style="87" customWidth="1"/>
    <col min="6388" max="6388" width="19" style="87" customWidth="1"/>
    <col min="6389" max="6389" width="8.7109375" style="87" customWidth="1"/>
    <col min="6390" max="6390" width="0" style="87" hidden="1" customWidth="1"/>
    <col min="6391" max="6391" width="6.28515625" style="87" customWidth="1"/>
    <col min="6392" max="6392" width="11.5703125" style="87" customWidth="1"/>
    <col min="6393" max="6393" width="7.5703125" style="87" customWidth="1"/>
    <col min="6394" max="6394" width="6.140625" style="87" customWidth="1"/>
    <col min="6395" max="6395" width="6.28515625" style="87" customWidth="1"/>
    <col min="6396" max="6396" width="6.140625" style="87" customWidth="1"/>
    <col min="6397" max="6397" width="6.7109375" style="87" customWidth="1"/>
    <col min="6398" max="6398" width="6.28515625" style="87" customWidth="1"/>
    <col min="6399" max="6399" width="10.28515625" style="87" customWidth="1"/>
    <col min="6400" max="6400" width="10.42578125" style="87" customWidth="1"/>
    <col min="6401" max="6401" width="12" style="87" customWidth="1"/>
    <col min="6402" max="6641" width="9.140625" style="87"/>
    <col min="6642" max="6642" width="6" style="87" customWidth="1"/>
    <col min="6643" max="6643" width="11.140625" style="87" customWidth="1"/>
    <col min="6644" max="6644" width="19" style="87" customWidth="1"/>
    <col min="6645" max="6645" width="8.7109375" style="87" customWidth="1"/>
    <col min="6646" max="6646" width="0" style="87" hidden="1" customWidth="1"/>
    <col min="6647" max="6647" width="6.28515625" style="87" customWidth="1"/>
    <col min="6648" max="6648" width="11.5703125" style="87" customWidth="1"/>
    <col min="6649" max="6649" width="7.5703125" style="87" customWidth="1"/>
    <col min="6650" max="6650" width="6.140625" style="87" customWidth="1"/>
    <col min="6651" max="6651" width="6.28515625" style="87" customWidth="1"/>
    <col min="6652" max="6652" width="6.140625" style="87" customWidth="1"/>
    <col min="6653" max="6653" width="6.7109375" style="87" customWidth="1"/>
    <col min="6654" max="6654" width="6.28515625" style="87" customWidth="1"/>
    <col min="6655" max="6655" width="10.28515625" style="87" customWidth="1"/>
    <col min="6656" max="6656" width="10.42578125" style="87" customWidth="1"/>
    <col min="6657" max="6657" width="12" style="87" customWidth="1"/>
    <col min="6658" max="6897" width="9.140625" style="87"/>
    <col min="6898" max="6898" width="6" style="87" customWidth="1"/>
    <col min="6899" max="6899" width="11.140625" style="87" customWidth="1"/>
    <col min="6900" max="6900" width="19" style="87" customWidth="1"/>
    <col min="6901" max="6901" width="8.7109375" style="87" customWidth="1"/>
    <col min="6902" max="6902" width="0" style="87" hidden="1" customWidth="1"/>
    <col min="6903" max="6903" width="6.28515625" style="87" customWidth="1"/>
    <col min="6904" max="6904" width="11.5703125" style="87" customWidth="1"/>
    <col min="6905" max="6905" width="7.5703125" style="87" customWidth="1"/>
    <col min="6906" max="6906" width="6.140625" style="87" customWidth="1"/>
    <col min="6907" max="6907" width="6.28515625" style="87" customWidth="1"/>
    <col min="6908" max="6908" width="6.140625" style="87" customWidth="1"/>
    <col min="6909" max="6909" width="6.7109375" style="87" customWidth="1"/>
    <col min="6910" max="6910" width="6.28515625" style="87" customWidth="1"/>
    <col min="6911" max="6911" width="10.28515625" style="87" customWidth="1"/>
    <col min="6912" max="6912" width="10.42578125" style="87" customWidth="1"/>
    <col min="6913" max="6913" width="12" style="87" customWidth="1"/>
    <col min="6914" max="7153" width="9.140625" style="87"/>
    <col min="7154" max="7154" width="6" style="87" customWidth="1"/>
    <col min="7155" max="7155" width="11.140625" style="87" customWidth="1"/>
    <col min="7156" max="7156" width="19" style="87" customWidth="1"/>
    <col min="7157" max="7157" width="8.7109375" style="87" customWidth="1"/>
    <col min="7158" max="7158" width="0" style="87" hidden="1" customWidth="1"/>
    <col min="7159" max="7159" width="6.28515625" style="87" customWidth="1"/>
    <col min="7160" max="7160" width="11.5703125" style="87" customWidth="1"/>
    <col min="7161" max="7161" width="7.5703125" style="87" customWidth="1"/>
    <col min="7162" max="7162" width="6.140625" style="87" customWidth="1"/>
    <col min="7163" max="7163" width="6.28515625" style="87" customWidth="1"/>
    <col min="7164" max="7164" width="6.140625" style="87" customWidth="1"/>
    <col min="7165" max="7165" width="6.7109375" style="87" customWidth="1"/>
    <col min="7166" max="7166" width="6.28515625" style="87" customWidth="1"/>
    <col min="7167" max="7167" width="10.28515625" style="87" customWidth="1"/>
    <col min="7168" max="7168" width="10.42578125" style="87" customWidth="1"/>
    <col min="7169" max="7169" width="12" style="87" customWidth="1"/>
    <col min="7170" max="7409" width="9.140625" style="87"/>
    <col min="7410" max="7410" width="6" style="87" customWidth="1"/>
    <col min="7411" max="7411" width="11.140625" style="87" customWidth="1"/>
    <col min="7412" max="7412" width="19" style="87" customWidth="1"/>
    <col min="7413" max="7413" width="8.7109375" style="87" customWidth="1"/>
    <col min="7414" max="7414" width="0" style="87" hidden="1" customWidth="1"/>
    <col min="7415" max="7415" width="6.28515625" style="87" customWidth="1"/>
    <col min="7416" max="7416" width="11.5703125" style="87" customWidth="1"/>
    <col min="7417" max="7417" width="7.5703125" style="87" customWidth="1"/>
    <col min="7418" max="7418" width="6.140625" style="87" customWidth="1"/>
    <col min="7419" max="7419" width="6.28515625" style="87" customWidth="1"/>
    <col min="7420" max="7420" width="6.140625" style="87" customWidth="1"/>
    <col min="7421" max="7421" width="6.7109375" style="87" customWidth="1"/>
    <col min="7422" max="7422" width="6.28515625" style="87" customWidth="1"/>
    <col min="7423" max="7423" width="10.28515625" style="87" customWidth="1"/>
    <col min="7424" max="7424" width="10.42578125" style="87" customWidth="1"/>
    <col min="7425" max="7425" width="12" style="87" customWidth="1"/>
    <col min="7426" max="7665" width="9.140625" style="87"/>
    <col min="7666" max="7666" width="6" style="87" customWidth="1"/>
    <col min="7667" max="7667" width="11.140625" style="87" customWidth="1"/>
    <col min="7668" max="7668" width="19" style="87" customWidth="1"/>
    <col min="7669" max="7669" width="8.7109375" style="87" customWidth="1"/>
    <col min="7670" max="7670" width="0" style="87" hidden="1" customWidth="1"/>
    <col min="7671" max="7671" width="6.28515625" style="87" customWidth="1"/>
    <col min="7672" max="7672" width="11.5703125" style="87" customWidth="1"/>
    <col min="7673" max="7673" width="7.5703125" style="87" customWidth="1"/>
    <col min="7674" max="7674" width="6.140625" style="87" customWidth="1"/>
    <col min="7675" max="7675" width="6.28515625" style="87" customWidth="1"/>
    <col min="7676" max="7676" width="6.140625" style="87" customWidth="1"/>
    <col min="7677" max="7677" width="6.7109375" style="87" customWidth="1"/>
    <col min="7678" max="7678" width="6.28515625" style="87" customWidth="1"/>
    <col min="7679" max="7679" width="10.28515625" style="87" customWidth="1"/>
    <col min="7680" max="7680" width="10.42578125" style="87" customWidth="1"/>
    <col min="7681" max="7681" width="12" style="87" customWidth="1"/>
    <col min="7682" max="7921" width="9.140625" style="87"/>
    <col min="7922" max="7922" width="6" style="87" customWidth="1"/>
    <col min="7923" max="7923" width="11.140625" style="87" customWidth="1"/>
    <col min="7924" max="7924" width="19" style="87" customWidth="1"/>
    <col min="7925" max="7925" width="8.7109375" style="87" customWidth="1"/>
    <col min="7926" max="7926" width="0" style="87" hidden="1" customWidth="1"/>
    <col min="7927" max="7927" width="6.28515625" style="87" customWidth="1"/>
    <col min="7928" max="7928" width="11.5703125" style="87" customWidth="1"/>
    <col min="7929" max="7929" width="7.5703125" style="87" customWidth="1"/>
    <col min="7930" max="7930" width="6.140625" style="87" customWidth="1"/>
    <col min="7931" max="7931" width="6.28515625" style="87" customWidth="1"/>
    <col min="7932" max="7932" width="6.140625" style="87" customWidth="1"/>
    <col min="7933" max="7933" width="6.7109375" style="87" customWidth="1"/>
    <col min="7934" max="7934" width="6.28515625" style="87" customWidth="1"/>
    <col min="7935" max="7935" width="10.28515625" style="87" customWidth="1"/>
    <col min="7936" max="7936" width="10.42578125" style="87" customWidth="1"/>
    <col min="7937" max="7937" width="12" style="87" customWidth="1"/>
    <col min="7938" max="8177" width="9.140625" style="87"/>
    <col min="8178" max="8178" width="6" style="87" customWidth="1"/>
    <col min="8179" max="8179" width="11.140625" style="87" customWidth="1"/>
    <col min="8180" max="8180" width="19" style="87" customWidth="1"/>
    <col min="8181" max="8181" width="8.7109375" style="87" customWidth="1"/>
    <col min="8182" max="8182" width="0" style="87" hidden="1" customWidth="1"/>
    <col min="8183" max="8183" width="6.28515625" style="87" customWidth="1"/>
    <col min="8184" max="8184" width="11.5703125" style="87" customWidth="1"/>
    <col min="8185" max="8185" width="7.5703125" style="87" customWidth="1"/>
    <col min="8186" max="8186" width="6.140625" style="87" customWidth="1"/>
    <col min="8187" max="8187" width="6.28515625" style="87" customWidth="1"/>
    <col min="8188" max="8188" width="6.140625" style="87" customWidth="1"/>
    <col min="8189" max="8189" width="6.7109375" style="87" customWidth="1"/>
    <col min="8190" max="8190" width="6.28515625" style="87" customWidth="1"/>
    <col min="8191" max="8191" width="10.28515625" style="87" customWidth="1"/>
    <col min="8192" max="8192" width="10.42578125" style="87" customWidth="1"/>
    <col min="8193" max="8193" width="12" style="87" customWidth="1"/>
    <col min="8194" max="8433" width="9.140625" style="87"/>
    <col min="8434" max="8434" width="6" style="87" customWidth="1"/>
    <col min="8435" max="8435" width="11.140625" style="87" customWidth="1"/>
    <col min="8436" max="8436" width="19" style="87" customWidth="1"/>
    <col min="8437" max="8437" width="8.7109375" style="87" customWidth="1"/>
    <col min="8438" max="8438" width="0" style="87" hidden="1" customWidth="1"/>
    <col min="8439" max="8439" width="6.28515625" style="87" customWidth="1"/>
    <col min="8440" max="8440" width="11.5703125" style="87" customWidth="1"/>
    <col min="8441" max="8441" width="7.5703125" style="87" customWidth="1"/>
    <col min="8442" max="8442" width="6.140625" style="87" customWidth="1"/>
    <col min="8443" max="8443" width="6.28515625" style="87" customWidth="1"/>
    <col min="8444" max="8444" width="6.140625" style="87" customWidth="1"/>
    <col min="8445" max="8445" width="6.7109375" style="87" customWidth="1"/>
    <col min="8446" max="8446" width="6.28515625" style="87" customWidth="1"/>
    <col min="8447" max="8447" width="10.28515625" style="87" customWidth="1"/>
    <col min="8448" max="8448" width="10.42578125" style="87" customWidth="1"/>
    <col min="8449" max="8449" width="12" style="87" customWidth="1"/>
    <col min="8450" max="8689" width="9.140625" style="87"/>
    <col min="8690" max="8690" width="6" style="87" customWidth="1"/>
    <col min="8691" max="8691" width="11.140625" style="87" customWidth="1"/>
    <col min="8692" max="8692" width="19" style="87" customWidth="1"/>
    <col min="8693" max="8693" width="8.7109375" style="87" customWidth="1"/>
    <col min="8694" max="8694" width="0" style="87" hidden="1" customWidth="1"/>
    <col min="8695" max="8695" width="6.28515625" style="87" customWidth="1"/>
    <col min="8696" max="8696" width="11.5703125" style="87" customWidth="1"/>
    <col min="8697" max="8697" width="7.5703125" style="87" customWidth="1"/>
    <col min="8698" max="8698" width="6.140625" style="87" customWidth="1"/>
    <col min="8699" max="8699" width="6.28515625" style="87" customWidth="1"/>
    <col min="8700" max="8700" width="6.140625" style="87" customWidth="1"/>
    <col min="8701" max="8701" width="6.7109375" style="87" customWidth="1"/>
    <col min="8702" max="8702" width="6.28515625" style="87" customWidth="1"/>
    <col min="8703" max="8703" width="10.28515625" style="87" customWidth="1"/>
    <col min="8704" max="8704" width="10.42578125" style="87" customWidth="1"/>
    <col min="8705" max="8705" width="12" style="87" customWidth="1"/>
    <col min="8706" max="8945" width="9.140625" style="87"/>
    <col min="8946" max="8946" width="6" style="87" customWidth="1"/>
    <col min="8947" max="8947" width="11.140625" style="87" customWidth="1"/>
    <col min="8948" max="8948" width="19" style="87" customWidth="1"/>
    <col min="8949" max="8949" width="8.7109375" style="87" customWidth="1"/>
    <col min="8950" max="8950" width="0" style="87" hidden="1" customWidth="1"/>
    <col min="8951" max="8951" width="6.28515625" style="87" customWidth="1"/>
    <col min="8952" max="8952" width="11.5703125" style="87" customWidth="1"/>
    <col min="8953" max="8953" width="7.5703125" style="87" customWidth="1"/>
    <col min="8954" max="8954" width="6.140625" style="87" customWidth="1"/>
    <col min="8955" max="8955" width="6.28515625" style="87" customWidth="1"/>
    <col min="8956" max="8956" width="6.140625" style="87" customWidth="1"/>
    <col min="8957" max="8957" width="6.7109375" style="87" customWidth="1"/>
    <col min="8958" max="8958" width="6.28515625" style="87" customWidth="1"/>
    <col min="8959" max="8959" width="10.28515625" style="87" customWidth="1"/>
    <col min="8960" max="8960" width="10.42578125" style="87" customWidth="1"/>
    <col min="8961" max="8961" width="12" style="87" customWidth="1"/>
    <col min="8962" max="9201" width="9.140625" style="87"/>
    <col min="9202" max="9202" width="6" style="87" customWidth="1"/>
    <col min="9203" max="9203" width="11.140625" style="87" customWidth="1"/>
    <col min="9204" max="9204" width="19" style="87" customWidth="1"/>
    <col min="9205" max="9205" width="8.7109375" style="87" customWidth="1"/>
    <col min="9206" max="9206" width="0" style="87" hidden="1" customWidth="1"/>
    <col min="9207" max="9207" width="6.28515625" style="87" customWidth="1"/>
    <col min="9208" max="9208" width="11.5703125" style="87" customWidth="1"/>
    <col min="9209" max="9209" width="7.5703125" style="87" customWidth="1"/>
    <col min="9210" max="9210" width="6.140625" style="87" customWidth="1"/>
    <col min="9211" max="9211" width="6.28515625" style="87" customWidth="1"/>
    <col min="9212" max="9212" width="6.140625" style="87" customWidth="1"/>
    <col min="9213" max="9213" width="6.7109375" style="87" customWidth="1"/>
    <col min="9214" max="9214" width="6.28515625" style="87" customWidth="1"/>
    <col min="9215" max="9215" width="10.28515625" style="87" customWidth="1"/>
    <col min="9216" max="9216" width="10.42578125" style="87" customWidth="1"/>
    <col min="9217" max="9217" width="12" style="87" customWidth="1"/>
    <col min="9218" max="9457" width="9.140625" style="87"/>
    <col min="9458" max="9458" width="6" style="87" customWidth="1"/>
    <col min="9459" max="9459" width="11.140625" style="87" customWidth="1"/>
    <col min="9460" max="9460" width="19" style="87" customWidth="1"/>
    <col min="9461" max="9461" width="8.7109375" style="87" customWidth="1"/>
    <col min="9462" max="9462" width="0" style="87" hidden="1" customWidth="1"/>
    <col min="9463" max="9463" width="6.28515625" style="87" customWidth="1"/>
    <col min="9464" max="9464" width="11.5703125" style="87" customWidth="1"/>
    <col min="9465" max="9465" width="7.5703125" style="87" customWidth="1"/>
    <col min="9466" max="9466" width="6.140625" style="87" customWidth="1"/>
    <col min="9467" max="9467" width="6.28515625" style="87" customWidth="1"/>
    <col min="9468" max="9468" width="6.140625" style="87" customWidth="1"/>
    <col min="9469" max="9469" width="6.7109375" style="87" customWidth="1"/>
    <col min="9470" max="9470" width="6.28515625" style="87" customWidth="1"/>
    <col min="9471" max="9471" width="10.28515625" style="87" customWidth="1"/>
    <col min="9472" max="9472" width="10.42578125" style="87" customWidth="1"/>
    <col min="9473" max="9473" width="12" style="87" customWidth="1"/>
    <col min="9474" max="9713" width="9.140625" style="87"/>
    <col min="9714" max="9714" width="6" style="87" customWidth="1"/>
    <col min="9715" max="9715" width="11.140625" style="87" customWidth="1"/>
    <col min="9716" max="9716" width="19" style="87" customWidth="1"/>
    <col min="9717" max="9717" width="8.7109375" style="87" customWidth="1"/>
    <col min="9718" max="9718" width="0" style="87" hidden="1" customWidth="1"/>
    <col min="9719" max="9719" width="6.28515625" style="87" customWidth="1"/>
    <col min="9720" max="9720" width="11.5703125" style="87" customWidth="1"/>
    <col min="9721" max="9721" width="7.5703125" style="87" customWidth="1"/>
    <col min="9722" max="9722" width="6.140625" style="87" customWidth="1"/>
    <col min="9723" max="9723" width="6.28515625" style="87" customWidth="1"/>
    <col min="9724" max="9724" width="6.140625" style="87" customWidth="1"/>
    <col min="9725" max="9725" width="6.7109375" style="87" customWidth="1"/>
    <col min="9726" max="9726" width="6.28515625" style="87" customWidth="1"/>
    <col min="9727" max="9727" width="10.28515625" style="87" customWidth="1"/>
    <col min="9728" max="9728" width="10.42578125" style="87" customWidth="1"/>
    <col min="9729" max="9729" width="12" style="87" customWidth="1"/>
    <col min="9730" max="9969" width="9.140625" style="87"/>
    <col min="9970" max="9970" width="6" style="87" customWidth="1"/>
    <col min="9971" max="9971" width="11.140625" style="87" customWidth="1"/>
    <col min="9972" max="9972" width="19" style="87" customWidth="1"/>
    <col min="9973" max="9973" width="8.7109375" style="87" customWidth="1"/>
    <col min="9974" max="9974" width="0" style="87" hidden="1" customWidth="1"/>
    <col min="9975" max="9975" width="6.28515625" style="87" customWidth="1"/>
    <col min="9976" max="9976" width="11.5703125" style="87" customWidth="1"/>
    <col min="9977" max="9977" width="7.5703125" style="87" customWidth="1"/>
    <col min="9978" max="9978" width="6.140625" style="87" customWidth="1"/>
    <col min="9979" max="9979" width="6.28515625" style="87" customWidth="1"/>
    <col min="9980" max="9980" width="6.140625" style="87" customWidth="1"/>
    <col min="9981" max="9981" width="6.7109375" style="87" customWidth="1"/>
    <col min="9982" max="9982" width="6.28515625" style="87" customWidth="1"/>
    <col min="9983" max="9983" width="10.28515625" style="87" customWidth="1"/>
    <col min="9984" max="9984" width="10.42578125" style="87" customWidth="1"/>
    <col min="9985" max="9985" width="12" style="87" customWidth="1"/>
    <col min="9986" max="10225" width="9.140625" style="87"/>
    <col min="10226" max="10226" width="6" style="87" customWidth="1"/>
    <col min="10227" max="10227" width="11.140625" style="87" customWidth="1"/>
    <col min="10228" max="10228" width="19" style="87" customWidth="1"/>
    <col min="10229" max="10229" width="8.7109375" style="87" customWidth="1"/>
    <col min="10230" max="10230" width="0" style="87" hidden="1" customWidth="1"/>
    <col min="10231" max="10231" width="6.28515625" style="87" customWidth="1"/>
    <col min="10232" max="10232" width="11.5703125" style="87" customWidth="1"/>
    <col min="10233" max="10233" width="7.5703125" style="87" customWidth="1"/>
    <col min="10234" max="10234" width="6.140625" style="87" customWidth="1"/>
    <col min="10235" max="10235" width="6.28515625" style="87" customWidth="1"/>
    <col min="10236" max="10236" width="6.140625" style="87" customWidth="1"/>
    <col min="10237" max="10237" width="6.7109375" style="87" customWidth="1"/>
    <col min="10238" max="10238" width="6.28515625" style="87" customWidth="1"/>
    <col min="10239" max="10239" width="10.28515625" style="87" customWidth="1"/>
    <col min="10240" max="10240" width="10.42578125" style="87" customWidth="1"/>
    <col min="10241" max="10241" width="12" style="87" customWidth="1"/>
    <col min="10242" max="10481" width="9.140625" style="87"/>
    <col min="10482" max="10482" width="6" style="87" customWidth="1"/>
    <col min="10483" max="10483" width="11.140625" style="87" customWidth="1"/>
    <col min="10484" max="10484" width="19" style="87" customWidth="1"/>
    <col min="10485" max="10485" width="8.7109375" style="87" customWidth="1"/>
    <col min="10486" max="10486" width="0" style="87" hidden="1" customWidth="1"/>
    <col min="10487" max="10487" width="6.28515625" style="87" customWidth="1"/>
    <col min="10488" max="10488" width="11.5703125" style="87" customWidth="1"/>
    <col min="10489" max="10489" width="7.5703125" style="87" customWidth="1"/>
    <col min="10490" max="10490" width="6.140625" style="87" customWidth="1"/>
    <col min="10491" max="10491" width="6.28515625" style="87" customWidth="1"/>
    <col min="10492" max="10492" width="6.140625" style="87" customWidth="1"/>
    <col min="10493" max="10493" width="6.7109375" style="87" customWidth="1"/>
    <col min="10494" max="10494" width="6.28515625" style="87" customWidth="1"/>
    <col min="10495" max="10495" width="10.28515625" style="87" customWidth="1"/>
    <col min="10496" max="10496" width="10.42578125" style="87" customWidth="1"/>
    <col min="10497" max="10497" width="12" style="87" customWidth="1"/>
    <col min="10498" max="10737" width="9.140625" style="87"/>
    <col min="10738" max="10738" width="6" style="87" customWidth="1"/>
    <col min="10739" max="10739" width="11.140625" style="87" customWidth="1"/>
    <col min="10740" max="10740" width="19" style="87" customWidth="1"/>
    <col min="10741" max="10741" width="8.7109375" style="87" customWidth="1"/>
    <col min="10742" max="10742" width="0" style="87" hidden="1" customWidth="1"/>
    <col min="10743" max="10743" width="6.28515625" style="87" customWidth="1"/>
    <col min="10744" max="10744" width="11.5703125" style="87" customWidth="1"/>
    <col min="10745" max="10745" width="7.5703125" style="87" customWidth="1"/>
    <col min="10746" max="10746" width="6.140625" style="87" customWidth="1"/>
    <col min="10747" max="10747" width="6.28515625" style="87" customWidth="1"/>
    <col min="10748" max="10748" width="6.140625" style="87" customWidth="1"/>
    <col min="10749" max="10749" width="6.7109375" style="87" customWidth="1"/>
    <col min="10750" max="10750" width="6.28515625" style="87" customWidth="1"/>
    <col min="10751" max="10751" width="10.28515625" style="87" customWidth="1"/>
    <col min="10752" max="10752" width="10.42578125" style="87" customWidth="1"/>
    <col min="10753" max="10753" width="12" style="87" customWidth="1"/>
    <col min="10754" max="10993" width="9.140625" style="87"/>
    <col min="10994" max="10994" width="6" style="87" customWidth="1"/>
    <col min="10995" max="10995" width="11.140625" style="87" customWidth="1"/>
    <col min="10996" max="10996" width="19" style="87" customWidth="1"/>
    <col min="10997" max="10997" width="8.7109375" style="87" customWidth="1"/>
    <col min="10998" max="10998" width="0" style="87" hidden="1" customWidth="1"/>
    <col min="10999" max="10999" width="6.28515625" style="87" customWidth="1"/>
    <col min="11000" max="11000" width="11.5703125" style="87" customWidth="1"/>
    <col min="11001" max="11001" width="7.5703125" style="87" customWidth="1"/>
    <col min="11002" max="11002" width="6.140625" style="87" customWidth="1"/>
    <col min="11003" max="11003" width="6.28515625" style="87" customWidth="1"/>
    <col min="11004" max="11004" width="6.140625" style="87" customWidth="1"/>
    <col min="11005" max="11005" width="6.7109375" style="87" customWidth="1"/>
    <col min="11006" max="11006" width="6.28515625" style="87" customWidth="1"/>
    <col min="11007" max="11007" width="10.28515625" style="87" customWidth="1"/>
    <col min="11008" max="11008" width="10.42578125" style="87" customWidth="1"/>
    <col min="11009" max="11009" width="12" style="87" customWidth="1"/>
    <col min="11010" max="11249" width="9.140625" style="87"/>
    <col min="11250" max="11250" width="6" style="87" customWidth="1"/>
    <col min="11251" max="11251" width="11.140625" style="87" customWidth="1"/>
    <col min="11252" max="11252" width="19" style="87" customWidth="1"/>
    <col min="11253" max="11253" width="8.7109375" style="87" customWidth="1"/>
    <col min="11254" max="11254" width="0" style="87" hidden="1" customWidth="1"/>
    <col min="11255" max="11255" width="6.28515625" style="87" customWidth="1"/>
    <col min="11256" max="11256" width="11.5703125" style="87" customWidth="1"/>
    <col min="11257" max="11257" width="7.5703125" style="87" customWidth="1"/>
    <col min="11258" max="11258" width="6.140625" style="87" customWidth="1"/>
    <col min="11259" max="11259" width="6.28515625" style="87" customWidth="1"/>
    <col min="11260" max="11260" width="6.140625" style="87" customWidth="1"/>
    <col min="11261" max="11261" width="6.7109375" style="87" customWidth="1"/>
    <col min="11262" max="11262" width="6.28515625" style="87" customWidth="1"/>
    <col min="11263" max="11263" width="10.28515625" style="87" customWidth="1"/>
    <col min="11264" max="11264" width="10.42578125" style="87" customWidth="1"/>
    <col min="11265" max="11265" width="12" style="87" customWidth="1"/>
    <col min="11266" max="11505" width="9.140625" style="87"/>
    <col min="11506" max="11506" width="6" style="87" customWidth="1"/>
    <col min="11507" max="11507" width="11.140625" style="87" customWidth="1"/>
    <col min="11508" max="11508" width="19" style="87" customWidth="1"/>
    <col min="11509" max="11509" width="8.7109375" style="87" customWidth="1"/>
    <col min="11510" max="11510" width="0" style="87" hidden="1" customWidth="1"/>
    <col min="11511" max="11511" width="6.28515625" style="87" customWidth="1"/>
    <col min="11512" max="11512" width="11.5703125" style="87" customWidth="1"/>
    <col min="11513" max="11513" width="7.5703125" style="87" customWidth="1"/>
    <col min="11514" max="11514" width="6.140625" style="87" customWidth="1"/>
    <col min="11515" max="11515" width="6.28515625" style="87" customWidth="1"/>
    <col min="11516" max="11516" width="6.140625" style="87" customWidth="1"/>
    <col min="11517" max="11517" width="6.7109375" style="87" customWidth="1"/>
    <col min="11518" max="11518" width="6.28515625" style="87" customWidth="1"/>
    <col min="11519" max="11519" width="10.28515625" style="87" customWidth="1"/>
    <col min="11520" max="11520" width="10.42578125" style="87" customWidth="1"/>
    <col min="11521" max="11521" width="12" style="87" customWidth="1"/>
    <col min="11522" max="11761" width="9.140625" style="87"/>
    <col min="11762" max="11762" width="6" style="87" customWidth="1"/>
    <col min="11763" max="11763" width="11.140625" style="87" customWidth="1"/>
    <col min="11764" max="11764" width="19" style="87" customWidth="1"/>
    <col min="11765" max="11765" width="8.7109375" style="87" customWidth="1"/>
    <col min="11766" max="11766" width="0" style="87" hidden="1" customWidth="1"/>
    <col min="11767" max="11767" width="6.28515625" style="87" customWidth="1"/>
    <col min="11768" max="11768" width="11.5703125" style="87" customWidth="1"/>
    <col min="11769" max="11769" width="7.5703125" style="87" customWidth="1"/>
    <col min="11770" max="11770" width="6.140625" style="87" customWidth="1"/>
    <col min="11771" max="11771" width="6.28515625" style="87" customWidth="1"/>
    <col min="11772" max="11772" width="6.140625" style="87" customWidth="1"/>
    <col min="11773" max="11773" width="6.7109375" style="87" customWidth="1"/>
    <col min="11774" max="11774" width="6.28515625" style="87" customWidth="1"/>
    <col min="11775" max="11775" width="10.28515625" style="87" customWidth="1"/>
    <col min="11776" max="11776" width="10.42578125" style="87" customWidth="1"/>
    <col min="11777" max="11777" width="12" style="87" customWidth="1"/>
    <col min="11778" max="12017" width="9.140625" style="87"/>
    <col min="12018" max="12018" width="6" style="87" customWidth="1"/>
    <col min="12019" max="12019" width="11.140625" style="87" customWidth="1"/>
    <col min="12020" max="12020" width="19" style="87" customWidth="1"/>
    <col min="12021" max="12021" width="8.7109375" style="87" customWidth="1"/>
    <col min="12022" max="12022" width="0" style="87" hidden="1" customWidth="1"/>
    <col min="12023" max="12023" width="6.28515625" style="87" customWidth="1"/>
    <col min="12024" max="12024" width="11.5703125" style="87" customWidth="1"/>
    <col min="12025" max="12025" width="7.5703125" style="87" customWidth="1"/>
    <col min="12026" max="12026" width="6.140625" style="87" customWidth="1"/>
    <col min="12027" max="12027" width="6.28515625" style="87" customWidth="1"/>
    <col min="12028" max="12028" width="6.140625" style="87" customWidth="1"/>
    <col min="12029" max="12029" width="6.7109375" style="87" customWidth="1"/>
    <col min="12030" max="12030" width="6.28515625" style="87" customWidth="1"/>
    <col min="12031" max="12031" width="10.28515625" style="87" customWidth="1"/>
    <col min="12032" max="12032" width="10.42578125" style="87" customWidth="1"/>
    <col min="12033" max="12033" width="12" style="87" customWidth="1"/>
    <col min="12034" max="12273" width="9.140625" style="87"/>
    <col min="12274" max="12274" width="6" style="87" customWidth="1"/>
    <col min="12275" max="12275" width="11.140625" style="87" customWidth="1"/>
    <col min="12276" max="12276" width="19" style="87" customWidth="1"/>
    <col min="12277" max="12277" width="8.7109375" style="87" customWidth="1"/>
    <col min="12278" max="12278" width="0" style="87" hidden="1" customWidth="1"/>
    <col min="12279" max="12279" width="6.28515625" style="87" customWidth="1"/>
    <col min="12280" max="12280" width="11.5703125" style="87" customWidth="1"/>
    <col min="12281" max="12281" width="7.5703125" style="87" customWidth="1"/>
    <col min="12282" max="12282" width="6.140625" style="87" customWidth="1"/>
    <col min="12283" max="12283" width="6.28515625" style="87" customWidth="1"/>
    <col min="12284" max="12284" width="6.140625" style="87" customWidth="1"/>
    <col min="12285" max="12285" width="6.7109375" style="87" customWidth="1"/>
    <col min="12286" max="12286" width="6.28515625" style="87" customWidth="1"/>
    <col min="12287" max="12287" width="10.28515625" style="87" customWidth="1"/>
    <col min="12288" max="12288" width="10.42578125" style="87" customWidth="1"/>
    <col min="12289" max="12289" width="12" style="87" customWidth="1"/>
    <col min="12290" max="12529" width="9.140625" style="87"/>
    <col min="12530" max="12530" width="6" style="87" customWidth="1"/>
    <col min="12531" max="12531" width="11.140625" style="87" customWidth="1"/>
    <col min="12532" max="12532" width="19" style="87" customWidth="1"/>
    <col min="12533" max="12533" width="8.7109375" style="87" customWidth="1"/>
    <col min="12534" max="12534" width="0" style="87" hidden="1" customWidth="1"/>
    <col min="12535" max="12535" width="6.28515625" style="87" customWidth="1"/>
    <col min="12536" max="12536" width="11.5703125" style="87" customWidth="1"/>
    <col min="12537" max="12537" width="7.5703125" style="87" customWidth="1"/>
    <col min="12538" max="12538" width="6.140625" style="87" customWidth="1"/>
    <col min="12539" max="12539" width="6.28515625" style="87" customWidth="1"/>
    <col min="12540" max="12540" width="6.140625" style="87" customWidth="1"/>
    <col min="12541" max="12541" width="6.7109375" style="87" customWidth="1"/>
    <col min="12542" max="12542" width="6.28515625" style="87" customWidth="1"/>
    <col min="12543" max="12543" width="10.28515625" style="87" customWidth="1"/>
    <col min="12544" max="12544" width="10.42578125" style="87" customWidth="1"/>
    <col min="12545" max="12545" width="12" style="87" customWidth="1"/>
    <col min="12546" max="12785" width="9.140625" style="87"/>
    <col min="12786" max="12786" width="6" style="87" customWidth="1"/>
    <col min="12787" max="12787" width="11.140625" style="87" customWidth="1"/>
    <col min="12788" max="12788" width="19" style="87" customWidth="1"/>
    <col min="12789" max="12789" width="8.7109375" style="87" customWidth="1"/>
    <col min="12790" max="12790" width="0" style="87" hidden="1" customWidth="1"/>
    <col min="12791" max="12791" width="6.28515625" style="87" customWidth="1"/>
    <col min="12792" max="12792" width="11.5703125" style="87" customWidth="1"/>
    <col min="12793" max="12793" width="7.5703125" style="87" customWidth="1"/>
    <col min="12794" max="12794" width="6.140625" style="87" customWidth="1"/>
    <col min="12795" max="12795" width="6.28515625" style="87" customWidth="1"/>
    <col min="12796" max="12796" width="6.140625" style="87" customWidth="1"/>
    <col min="12797" max="12797" width="6.7109375" style="87" customWidth="1"/>
    <col min="12798" max="12798" width="6.28515625" style="87" customWidth="1"/>
    <col min="12799" max="12799" width="10.28515625" style="87" customWidth="1"/>
    <col min="12800" max="12800" width="10.42578125" style="87" customWidth="1"/>
    <col min="12801" max="12801" width="12" style="87" customWidth="1"/>
    <col min="12802" max="13041" width="9.140625" style="87"/>
    <col min="13042" max="13042" width="6" style="87" customWidth="1"/>
    <col min="13043" max="13043" width="11.140625" style="87" customWidth="1"/>
    <col min="13044" max="13044" width="19" style="87" customWidth="1"/>
    <col min="13045" max="13045" width="8.7109375" style="87" customWidth="1"/>
    <col min="13046" max="13046" width="0" style="87" hidden="1" customWidth="1"/>
    <col min="13047" max="13047" width="6.28515625" style="87" customWidth="1"/>
    <col min="13048" max="13048" width="11.5703125" style="87" customWidth="1"/>
    <col min="13049" max="13049" width="7.5703125" style="87" customWidth="1"/>
    <col min="13050" max="13050" width="6.140625" style="87" customWidth="1"/>
    <col min="13051" max="13051" width="6.28515625" style="87" customWidth="1"/>
    <col min="13052" max="13052" width="6.140625" style="87" customWidth="1"/>
    <col min="13053" max="13053" width="6.7109375" style="87" customWidth="1"/>
    <col min="13054" max="13054" width="6.28515625" style="87" customWidth="1"/>
    <col min="13055" max="13055" width="10.28515625" style="87" customWidth="1"/>
    <col min="13056" max="13056" width="10.42578125" style="87" customWidth="1"/>
    <col min="13057" max="13057" width="12" style="87" customWidth="1"/>
    <col min="13058" max="13297" width="9.140625" style="87"/>
    <col min="13298" max="13298" width="6" style="87" customWidth="1"/>
    <col min="13299" max="13299" width="11.140625" style="87" customWidth="1"/>
    <col min="13300" max="13300" width="19" style="87" customWidth="1"/>
    <col min="13301" max="13301" width="8.7109375" style="87" customWidth="1"/>
    <col min="13302" max="13302" width="0" style="87" hidden="1" customWidth="1"/>
    <col min="13303" max="13303" width="6.28515625" style="87" customWidth="1"/>
    <col min="13304" max="13304" width="11.5703125" style="87" customWidth="1"/>
    <col min="13305" max="13305" width="7.5703125" style="87" customWidth="1"/>
    <col min="13306" max="13306" width="6.140625" style="87" customWidth="1"/>
    <col min="13307" max="13307" width="6.28515625" style="87" customWidth="1"/>
    <col min="13308" max="13308" width="6.140625" style="87" customWidth="1"/>
    <col min="13309" max="13309" width="6.7109375" style="87" customWidth="1"/>
    <col min="13310" max="13310" width="6.28515625" style="87" customWidth="1"/>
    <col min="13311" max="13311" width="10.28515625" style="87" customWidth="1"/>
    <col min="13312" max="13312" width="10.42578125" style="87" customWidth="1"/>
    <col min="13313" max="13313" width="12" style="87" customWidth="1"/>
    <col min="13314" max="13553" width="9.140625" style="87"/>
    <col min="13554" max="13554" width="6" style="87" customWidth="1"/>
    <col min="13555" max="13555" width="11.140625" style="87" customWidth="1"/>
    <col min="13556" max="13556" width="19" style="87" customWidth="1"/>
    <col min="13557" max="13557" width="8.7109375" style="87" customWidth="1"/>
    <col min="13558" max="13558" width="0" style="87" hidden="1" customWidth="1"/>
    <col min="13559" max="13559" width="6.28515625" style="87" customWidth="1"/>
    <col min="13560" max="13560" width="11.5703125" style="87" customWidth="1"/>
    <col min="13561" max="13561" width="7.5703125" style="87" customWidth="1"/>
    <col min="13562" max="13562" width="6.140625" style="87" customWidth="1"/>
    <col min="13563" max="13563" width="6.28515625" style="87" customWidth="1"/>
    <col min="13564" max="13564" width="6.140625" style="87" customWidth="1"/>
    <col min="13565" max="13565" width="6.7109375" style="87" customWidth="1"/>
    <col min="13566" max="13566" width="6.28515625" style="87" customWidth="1"/>
    <col min="13567" max="13567" width="10.28515625" style="87" customWidth="1"/>
    <col min="13568" max="13568" width="10.42578125" style="87" customWidth="1"/>
    <col min="13569" max="13569" width="12" style="87" customWidth="1"/>
    <col min="13570" max="13809" width="9.140625" style="87"/>
    <col min="13810" max="13810" width="6" style="87" customWidth="1"/>
    <col min="13811" max="13811" width="11.140625" style="87" customWidth="1"/>
    <col min="13812" max="13812" width="19" style="87" customWidth="1"/>
    <col min="13813" max="13813" width="8.7109375" style="87" customWidth="1"/>
    <col min="13814" max="13814" width="0" style="87" hidden="1" customWidth="1"/>
    <col min="13815" max="13815" width="6.28515625" style="87" customWidth="1"/>
    <col min="13816" max="13816" width="11.5703125" style="87" customWidth="1"/>
    <col min="13817" max="13817" width="7.5703125" style="87" customWidth="1"/>
    <col min="13818" max="13818" width="6.140625" style="87" customWidth="1"/>
    <col min="13819" max="13819" width="6.28515625" style="87" customWidth="1"/>
    <col min="13820" max="13820" width="6.140625" style="87" customWidth="1"/>
    <col min="13821" max="13821" width="6.7109375" style="87" customWidth="1"/>
    <col min="13822" max="13822" width="6.28515625" style="87" customWidth="1"/>
    <col min="13823" max="13823" width="10.28515625" style="87" customWidth="1"/>
    <col min="13824" max="13824" width="10.42578125" style="87" customWidth="1"/>
    <col min="13825" max="13825" width="12" style="87" customWidth="1"/>
    <col min="13826" max="14065" width="9.140625" style="87"/>
    <col min="14066" max="14066" width="6" style="87" customWidth="1"/>
    <col min="14067" max="14067" width="11.140625" style="87" customWidth="1"/>
    <col min="14068" max="14068" width="19" style="87" customWidth="1"/>
    <col min="14069" max="14069" width="8.7109375" style="87" customWidth="1"/>
    <col min="14070" max="14070" width="0" style="87" hidden="1" customWidth="1"/>
    <col min="14071" max="14071" width="6.28515625" style="87" customWidth="1"/>
    <col min="14072" max="14072" width="11.5703125" style="87" customWidth="1"/>
    <col min="14073" max="14073" width="7.5703125" style="87" customWidth="1"/>
    <col min="14074" max="14074" width="6.140625" style="87" customWidth="1"/>
    <col min="14075" max="14075" width="6.28515625" style="87" customWidth="1"/>
    <col min="14076" max="14076" width="6.140625" style="87" customWidth="1"/>
    <col min="14077" max="14077" width="6.7109375" style="87" customWidth="1"/>
    <col min="14078" max="14078" width="6.28515625" style="87" customWidth="1"/>
    <col min="14079" max="14079" width="10.28515625" style="87" customWidth="1"/>
    <col min="14080" max="14080" width="10.42578125" style="87" customWidth="1"/>
    <col min="14081" max="14081" width="12" style="87" customWidth="1"/>
    <col min="14082" max="14321" width="9.140625" style="87"/>
    <col min="14322" max="14322" width="6" style="87" customWidth="1"/>
    <col min="14323" max="14323" width="11.140625" style="87" customWidth="1"/>
    <col min="14324" max="14324" width="19" style="87" customWidth="1"/>
    <col min="14325" max="14325" width="8.7109375" style="87" customWidth="1"/>
    <col min="14326" max="14326" width="0" style="87" hidden="1" customWidth="1"/>
    <col min="14327" max="14327" width="6.28515625" style="87" customWidth="1"/>
    <col min="14328" max="14328" width="11.5703125" style="87" customWidth="1"/>
    <col min="14329" max="14329" width="7.5703125" style="87" customWidth="1"/>
    <col min="14330" max="14330" width="6.140625" style="87" customWidth="1"/>
    <col min="14331" max="14331" width="6.28515625" style="87" customWidth="1"/>
    <col min="14332" max="14332" width="6.140625" style="87" customWidth="1"/>
    <col min="14333" max="14333" width="6.7109375" style="87" customWidth="1"/>
    <col min="14334" max="14334" width="6.28515625" style="87" customWidth="1"/>
    <col min="14335" max="14335" width="10.28515625" style="87" customWidth="1"/>
    <col min="14336" max="14336" width="10.42578125" style="87" customWidth="1"/>
    <col min="14337" max="14337" width="12" style="87" customWidth="1"/>
    <col min="14338" max="14577" width="9.140625" style="87"/>
    <col min="14578" max="14578" width="6" style="87" customWidth="1"/>
    <col min="14579" max="14579" width="11.140625" style="87" customWidth="1"/>
    <col min="14580" max="14580" width="19" style="87" customWidth="1"/>
    <col min="14581" max="14581" width="8.7109375" style="87" customWidth="1"/>
    <col min="14582" max="14582" width="0" style="87" hidden="1" customWidth="1"/>
    <col min="14583" max="14583" width="6.28515625" style="87" customWidth="1"/>
    <col min="14584" max="14584" width="11.5703125" style="87" customWidth="1"/>
    <col min="14585" max="14585" width="7.5703125" style="87" customWidth="1"/>
    <col min="14586" max="14586" width="6.140625" style="87" customWidth="1"/>
    <col min="14587" max="14587" width="6.28515625" style="87" customWidth="1"/>
    <col min="14588" max="14588" width="6.140625" style="87" customWidth="1"/>
    <col min="14589" max="14589" width="6.7109375" style="87" customWidth="1"/>
    <col min="14590" max="14590" width="6.28515625" style="87" customWidth="1"/>
    <col min="14591" max="14591" width="10.28515625" style="87" customWidth="1"/>
    <col min="14592" max="14592" width="10.42578125" style="87" customWidth="1"/>
    <col min="14593" max="14593" width="12" style="87" customWidth="1"/>
    <col min="14594" max="14833" width="9.140625" style="87"/>
    <col min="14834" max="14834" width="6" style="87" customWidth="1"/>
    <col min="14835" max="14835" width="11.140625" style="87" customWidth="1"/>
    <col min="14836" max="14836" width="19" style="87" customWidth="1"/>
    <col min="14837" max="14837" width="8.7109375" style="87" customWidth="1"/>
    <col min="14838" max="14838" width="0" style="87" hidden="1" customWidth="1"/>
    <col min="14839" max="14839" width="6.28515625" style="87" customWidth="1"/>
    <col min="14840" max="14840" width="11.5703125" style="87" customWidth="1"/>
    <col min="14841" max="14841" width="7.5703125" style="87" customWidth="1"/>
    <col min="14842" max="14842" width="6.140625" style="87" customWidth="1"/>
    <col min="14843" max="14843" width="6.28515625" style="87" customWidth="1"/>
    <col min="14844" max="14844" width="6.140625" style="87" customWidth="1"/>
    <col min="14845" max="14845" width="6.7109375" style="87" customWidth="1"/>
    <col min="14846" max="14846" width="6.28515625" style="87" customWidth="1"/>
    <col min="14847" max="14847" width="10.28515625" style="87" customWidth="1"/>
    <col min="14848" max="14848" width="10.42578125" style="87" customWidth="1"/>
    <col min="14849" max="14849" width="12" style="87" customWidth="1"/>
    <col min="14850" max="15089" width="9.140625" style="87"/>
    <col min="15090" max="15090" width="6" style="87" customWidth="1"/>
    <col min="15091" max="15091" width="11.140625" style="87" customWidth="1"/>
    <col min="15092" max="15092" width="19" style="87" customWidth="1"/>
    <col min="15093" max="15093" width="8.7109375" style="87" customWidth="1"/>
    <col min="15094" max="15094" width="0" style="87" hidden="1" customWidth="1"/>
    <col min="15095" max="15095" width="6.28515625" style="87" customWidth="1"/>
    <col min="15096" max="15096" width="11.5703125" style="87" customWidth="1"/>
    <col min="15097" max="15097" width="7.5703125" style="87" customWidth="1"/>
    <col min="15098" max="15098" width="6.140625" style="87" customWidth="1"/>
    <col min="15099" max="15099" width="6.28515625" style="87" customWidth="1"/>
    <col min="15100" max="15100" width="6.140625" style="87" customWidth="1"/>
    <col min="15101" max="15101" width="6.7109375" style="87" customWidth="1"/>
    <col min="15102" max="15102" width="6.28515625" style="87" customWidth="1"/>
    <col min="15103" max="15103" width="10.28515625" style="87" customWidth="1"/>
    <col min="15104" max="15104" width="10.42578125" style="87" customWidth="1"/>
    <col min="15105" max="15105" width="12" style="87" customWidth="1"/>
    <col min="15106" max="15345" width="9.140625" style="87"/>
    <col min="15346" max="15346" width="6" style="87" customWidth="1"/>
    <col min="15347" max="15347" width="11.140625" style="87" customWidth="1"/>
    <col min="15348" max="15348" width="19" style="87" customWidth="1"/>
    <col min="15349" max="15349" width="8.7109375" style="87" customWidth="1"/>
    <col min="15350" max="15350" width="0" style="87" hidden="1" customWidth="1"/>
    <col min="15351" max="15351" width="6.28515625" style="87" customWidth="1"/>
    <col min="15352" max="15352" width="11.5703125" style="87" customWidth="1"/>
    <col min="15353" max="15353" width="7.5703125" style="87" customWidth="1"/>
    <col min="15354" max="15354" width="6.140625" style="87" customWidth="1"/>
    <col min="15355" max="15355" width="6.28515625" style="87" customWidth="1"/>
    <col min="15356" max="15356" width="6.140625" style="87" customWidth="1"/>
    <col min="15357" max="15357" width="6.7109375" style="87" customWidth="1"/>
    <col min="15358" max="15358" width="6.28515625" style="87" customWidth="1"/>
    <col min="15359" max="15359" width="10.28515625" style="87" customWidth="1"/>
    <col min="15360" max="15360" width="10.42578125" style="87" customWidth="1"/>
    <col min="15361" max="15361" width="12" style="87" customWidth="1"/>
    <col min="15362" max="15601" width="9.140625" style="87"/>
    <col min="15602" max="15602" width="6" style="87" customWidth="1"/>
    <col min="15603" max="15603" width="11.140625" style="87" customWidth="1"/>
    <col min="15604" max="15604" width="19" style="87" customWidth="1"/>
    <col min="15605" max="15605" width="8.7109375" style="87" customWidth="1"/>
    <col min="15606" max="15606" width="0" style="87" hidden="1" customWidth="1"/>
    <col min="15607" max="15607" width="6.28515625" style="87" customWidth="1"/>
    <col min="15608" max="15608" width="11.5703125" style="87" customWidth="1"/>
    <col min="15609" max="15609" width="7.5703125" style="87" customWidth="1"/>
    <col min="15610" max="15610" width="6.140625" style="87" customWidth="1"/>
    <col min="15611" max="15611" width="6.28515625" style="87" customWidth="1"/>
    <col min="15612" max="15612" width="6.140625" style="87" customWidth="1"/>
    <col min="15613" max="15613" width="6.7109375" style="87" customWidth="1"/>
    <col min="15614" max="15614" width="6.28515625" style="87" customWidth="1"/>
    <col min="15615" max="15615" width="10.28515625" style="87" customWidth="1"/>
    <col min="15616" max="15616" width="10.42578125" style="87" customWidth="1"/>
    <col min="15617" max="15617" width="12" style="87" customWidth="1"/>
    <col min="15618" max="15857" width="9.140625" style="87"/>
    <col min="15858" max="15858" width="6" style="87" customWidth="1"/>
    <col min="15859" max="15859" width="11.140625" style="87" customWidth="1"/>
    <col min="15860" max="15860" width="19" style="87" customWidth="1"/>
    <col min="15861" max="15861" width="8.7109375" style="87" customWidth="1"/>
    <col min="15862" max="15862" width="0" style="87" hidden="1" customWidth="1"/>
    <col min="15863" max="15863" width="6.28515625" style="87" customWidth="1"/>
    <col min="15864" max="15864" width="11.5703125" style="87" customWidth="1"/>
    <col min="15865" max="15865" width="7.5703125" style="87" customWidth="1"/>
    <col min="15866" max="15866" width="6.140625" style="87" customWidth="1"/>
    <col min="15867" max="15867" width="6.28515625" style="87" customWidth="1"/>
    <col min="15868" max="15868" width="6.140625" style="87" customWidth="1"/>
    <col min="15869" max="15869" width="6.7109375" style="87" customWidth="1"/>
    <col min="15870" max="15870" width="6.28515625" style="87" customWidth="1"/>
    <col min="15871" max="15871" width="10.28515625" style="87" customWidth="1"/>
    <col min="15872" max="15872" width="10.42578125" style="87" customWidth="1"/>
    <col min="15873" max="15873" width="12" style="87" customWidth="1"/>
    <col min="15874" max="16113" width="9.140625" style="87"/>
    <col min="16114" max="16114" width="6" style="87" customWidth="1"/>
    <col min="16115" max="16115" width="11.140625" style="87" customWidth="1"/>
    <col min="16116" max="16116" width="19" style="87" customWidth="1"/>
    <col min="16117" max="16117" width="8.7109375" style="87" customWidth="1"/>
    <col min="16118" max="16118" width="0" style="87" hidden="1" customWidth="1"/>
    <col min="16119" max="16119" width="6.28515625" style="87" customWidth="1"/>
    <col min="16120" max="16120" width="11.5703125" style="87" customWidth="1"/>
    <col min="16121" max="16121" width="7.5703125" style="87" customWidth="1"/>
    <col min="16122" max="16122" width="6.140625" style="87" customWidth="1"/>
    <col min="16123" max="16123" width="6.28515625" style="87" customWidth="1"/>
    <col min="16124" max="16124" width="6.140625" style="87" customWidth="1"/>
    <col min="16125" max="16125" width="6.7109375" style="87" customWidth="1"/>
    <col min="16126" max="16126" width="6.28515625" style="87" customWidth="1"/>
    <col min="16127" max="16127" width="10.28515625" style="87" customWidth="1"/>
    <col min="16128" max="16128" width="10.42578125" style="87" customWidth="1"/>
    <col min="16129" max="16129" width="12" style="87" customWidth="1"/>
    <col min="16130" max="16384" width="9.140625" style="87"/>
  </cols>
  <sheetData>
    <row r="1" spans="1:16" x14ac:dyDescent="0.25">
      <c r="G1" s="500"/>
      <c r="J1" s="501" t="s">
        <v>584</v>
      </c>
      <c r="K1" s="501"/>
      <c r="L1" s="501"/>
      <c r="M1" s="501"/>
      <c r="N1" s="501"/>
    </row>
    <row r="2" spans="1:16" s="325" customFormat="1" x14ac:dyDescent="0.25">
      <c r="A2" s="501" t="s">
        <v>18</v>
      </c>
      <c r="B2" s="501"/>
      <c r="C2" s="501"/>
      <c r="D2" s="501"/>
      <c r="E2" s="324"/>
      <c r="F2" s="324"/>
      <c r="G2" s="502"/>
      <c r="J2" s="268" t="s">
        <v>19</v>
      </c>
      <c r="K2" s="268"/>
      <c r="L2" s="268"/>
      <c r="M2" s="268"/>
      <c r="N2" s="268"/>
      <c r="O2" s="268"/>
    </row>
    <row r="3" spans="1:16" x14ac:dyDescent="0.25">
      <c r="A3" s="268" t="s">
        <v>20</v>
      </c>
      <c r="B3" s="268"/>
      <c r="C3" s="268"/>
      <c r="D3" s="268"/>
      <c r="G3" s="500"/>
      <c r="J3" s="268" t="s">
        <v>21</v>
      </c>
      <c r="K3" s="268"/>
      <c r="L3" s="268"/>
      <c r="M3" s="268"/>
      <c r="N3" s="268"/>
      <c r="O3" s="268"/>
    </row>
    <row r="4" spans="1:16" x14ac:dyDescent="0.25">
      <c r="C4" s="502"/>
      <c r="D4" s="502"/>
      <c r="E4" s="271"/>
      <c r="F4" s="271"/>
      <c r="G4" s="500"/>
      <c r="J4" s="500"/>
      <c r="K4" s="500"/>
      <c r="L4" s="500"/>
      <c r="M4" s="500"/>
    </row>
    <row r="5" spans="1:16" x14ac:dyDescent="0.25">
      <c r="G5" s="500"/>
      <c r="J5" s="269" t="s">
        <v>1538</v>
      </c>
      <c r="K5" s="269"/>
      <c r="L5" s="269"/>
      <c r="M5" s="269"/>
      <c r="N5" s="269"/>
      <c r="O5" s="269"/>
    </row>
    <row r="6" spans="1:16" x14ac:dyDescent="0.25">
      <c r="G6" s="500"/>
      <c r="K6" s="324"/>
      <c r="L6" s="324"/>
      <c r="M6" s="503"/>
      <c r="N6" s="324"/>
    </row>
    <row r="7" spans="1:16" x14ac:dyDescent="0.25">
      <c r="A7" s="268" t="s">
        <v>0</v>
      </c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324"/>
    </row>
    <row r="8" spans="1:16" x14ac:dyDescent="0.25">
      <c r="A8" s="313" t="s">
        <v>1539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24"/>
    </row>
    <row r="9" spans="1:16" x14ac:dyDescent="0.25">
      <c r="A9" s="313" t="s">
        <v>1540</v>
      </c>
      <c r="B9" s="313"/>
      <c r="C9" s="313"/>
      <c r="D9" s="313"/>
      <c r="E9" s="313"/>
      <c r="F9" s="313"/>
      <c r="G9" s="313"/>
      <c r="H9" s="313"/>
      <c r="I9" s="313"/>
      <c r="J9" s="313"/>
      <c r="K9" s="313"/>
      <c r="L9" s="313"/>
      <c r="M9" s="313"/>
      <c r="N9" s="313"/>
      <c r="O9" s="313"/>
      <c r="P9" s="324"/>
    </row>
    <row r="10" spans="1:16" x14ac:dyDescent="0.25">
      <c r="A10" s="313" t="s">
        <v>588</v>
      </c>
      <c r="B10" s="313"/>
      <c r="C10" s="313"/>
      <c r="D10" s="313"/>
      <c r="E10" s="313"/>
      <c r="F10" s="313"/>
      <c r="G10" s="313"/>
      <c r="H10" s="313"/>
      <c r="I10" s="313"/>
      <c r="J10" s="313"/>
      <c r="K10" s="313"/>
      <c r="L10" s="313"/>
      <c r="M10" s="313"/>
      <c r="N10" s="313"/>
      <c r="O10" s="313"/>
      <c r="P10" s="324"/>
    </row>
    <row r="11" spans="1:16" x14ac:dyDescent="0.25">
      <c r="A11" s="509"/>
      <c r="B11" s="510"/>
      <c r="C11" s="510"/>
      <c r="D11" s="510"/>
      <c r="E11" s="510"/>
      <c r="F11" s="510"/>
      <c r="G11" s="510"/>
      <c r="H11" s="510"/>
      <c r="I11" s="510"/>
      <c r="J11" s="510"/>
      <c r="K11" s="510"/>
      <c r="L11" s="510"/>
      <c r="M11" s="510"/>
      <c r="N11" s="510"/>
      <c r="O11" s="510"/>
      <c r="P11" s="314"/>
    </row>
    <row r="12" spans="1:16" x14ac:dyDescent="0.25">
      <c r="A12" s="511"/>
      <c r="B12" s="512"/>
      <c r="C12" s="512"/>
      <c r="D12" s="512"/>
      <c r="E12" s="513"/>
      <c r="F12" s="513"/>
      <c r="G12" s="514"/>
      <c r="H12" s="512"/>
      <c r="I12" s="513"/>
      <c r="J12" s="515"/>
      <c r="K12" s="513"/>
      <c r="L12" s="513"/>
      <c r="M12" s="513"/>
      <c r="N12" s="512"/>
      <c r="O12" s="512"/>
      <c r="P12" s="314"/>
    </row>
    <row r="13" spans="1:16" s="271" customFormat="1" x14ac:dyDescent="0.25">
      <c r="A13" s="516" t="s">
        <v>1</v>
      </c>
      <c r="B13" s="516" t="s">
        <v>2</v>
      </c>
      <c r="C13" s="516" t="s">
        <v>3</v>
      </c>
      <c r="D13" s="516"/>
      <c r="E13" s="516" t="s">
        <v>4</v>
      </c>
      <c r="F13" s="517" t="s">
        <v>5</v>
      </c>
      <c r="G13" s="516" t="s">
        <v>112</v>
      </c>
      <c r="H13" s="518" t="s">
        <v>6</v>
      </c>
      <c r="I13" s="518"/>
      <c r="J13" s="518"/>
      <c r="K13" s="518"/>
      <c r="L13" s="518"/>
      <c r="M13" s="516" t="s">
        <v>7</v>
      </c>
      <c r="N13" s="516" t="s">
        <v>8</v>
      </c>
      <c r="O13" s="516" t="s">
        <v>9</v>
      </c>
      <c r="P13" s="504"/>
    </row>
    <row r="14" spans="1:16" s="325" customFormat="1" x14ac:dyDescent="0.25">
      <c r="A14" s="516"/>
      <c r="B14" s="517"/>
      <c r="C14" s="517"/>
      <c r="D14" s="517"/>
      <c r="E14" s="517"/>
      <c r="F14" s="519"/>
      <c r="G14" s="517"/>
      <c r="H14" s="520" t="s">
        <v>10</v>
      </c>
      <c r="I14" s="520" t="s">
        <v>11</v>
      </c>
      <c r="J14" s="520" t="s">
        <v>12</v>
      </c>
      <c r="K14" s="520" t="s">
        <v>13</v>
      </c>
      <c r="L14" s="520" t="s">
        <v>14</v>
      </c>
      <c r="M14" s="516"/>
      <c r="N14" s="516"/>
      <c r="O14" s="516"/>
      <c r="P14" s="504"/>
    </row>
    <row r="15" spans="1:16" s="325" customFormat="1" x14ac:dyDescent="0.25">
      <c r="A15" s="521" t="s">
        <v>1541</v>
      </c>
      <c r="B15" s="522" t="s">
        <v>1542</v>
      </c>
      <c r="C15" s="522" t="s">
        <v>1543</v>
      </c>
      <c r="D15" s="522" t="s">
        <v>23</v>
      </c>
      <c r="E15" s="523" t="s">
        <v>17</v>
      </c>
      <c r="F15" s="522" t="s">
        <v>1544</v>
      </c>
      <c r="G15" s="522" t="s">
        <v>141</v>
      </c>
      <c r="H15" s="524">
        <v>20</v>
      </c>
      <c r="I15" s="525">
        <v>25</v>
      </c>
      <c r="J15" s="526">
        <v>13</v>
      </c>
      <c r="K15" s="526">
        <v>21</v>
      </c>
      <c r="L15" s="526">
        <v>2</v>
      </c>
      <c r="M15" s="525">
        <f>SUM(H15:L15)</f>
        <v>81</v>
      </c>
      <c r="N15" s="525" t="str">
        <f>IF(M15&gt;=90,"Xuất sắc",IF(M15&gt;=80,"Tốt",IF(M15&gt;=65,"Khá",IF(M15&gt;=50,"TB",IF(M15&gt;=35,"Yếu","Kém")))))</f>
        <v>Tốt</v>
      </c>
      <c r="O15" s="527"/>
      <c r="P15" s="87"/>
    </row>
    <row r="16" spans="1:16" s="325" customFormat="1" x14ac:dyDescent="0.25">
      <c r="A16" s="521">
        <v>2</v>
      </c>
      <c r="B16" s="522" t="s">
        <v>1545</v>
      </c>
      <c r="C16" s="522" t="s">
        <v>1546</v>
      </c>
      <c r="D16" s="522" t="s">
        <v>135</v>
      </c>
      <c r="E16" s="523" t="s">
        <v>17</v>
      </c>
      <c r="F16" s="522" t="s">
        <v>1547</v>
      </c>
      <c r="G16" s="522" t="s">
        <v>16</v>
      </c>
      <c r="H16" s="524">
        <v>20</v>
      </c>
      <c r="I16" s="525">
        <v>25</v>
      </c>
      <c r="J16" s="526">
        <v>13</v>
      </c>
      <c r="K16" s="526">
        <v>25</v>
      </c>
      <c r="L16" s="526">
        <v>8</v>
      </c>
      <c r="M16" s="525">
        <f t="shared" ref="M16:M42" si="0">SUM(H16:L16)</f>
        <v>91</v>
      </c>
      <c r="N16" s="525" t="str">
        <f t="shared" ref="N16:N42" si="1">IF(M16&gt;=90,"Xuất sắc",IF(M16&gt;=80,"Tốt",IF(M16&gt;=65,"Khá",IF(M16&gt;=50,"TB",IF(M16&gt;=35,"Yếu","Kém")))))</f>
        <v>Xuất sắc</v>
      </c>
      <c r="O16" s="527" t="s">
        <v>852</v>
      </c>
      <c r="P16" s="87"/>
    </row>
    <row r="17" spans="1:16" s="325" customFormat="1" x14ac:dyDescent="0.25">
      <c r="A17" s="521">
        <v>3</v>
      </c>
      <c r="B17" s="522" t="s">
        <v>1548</v>
      </c>
      <c r="C17" s="522" t="s">
        <v>1294</v>
      </c>
      <c r="D17" s="522" t="s">
        <v>236</v>
      </c>
      <c r="E17" s="523" t="s">
        <v>15</v>
      </c>
      <c r="F17" s="522" t="s">
        <v>1549</v>
      </c>
      <c r="G17" s="522" t="s">
        <v>16</v>
      </c>
      <c r="H17" s="524">
        <v>18</v>
      </c>
      <c r="I17" s="525">
        <v>22</v>
      </c>
      <c r="J17" s="526">
        <v>15</v>
      </c>
      <c r="K17" s="526">
        <v>21</v>
      </c>
      <c r="L17" s="526">
        <v>0</v>
      </c>
      <c r="M17" s="525">
        <f t="shared" si="0"/>
        <v>76</v>
      </c>
      <c r="N17" s="525" t="str">
        <f t="shared" si="1"/>
        <v>Khá</v>
      </c>
      <c r="O17" s="527"/>
      <c r="P17" s="87"/>
    </row>
    <row r="18" spans="1:16" s="325" customFormat="1" x14ac:dyDescent="0.25">
      <c r="A18" s="521">
        <v>4</v>
      </c>
      <c r="B18" s="522" t="s">
        <v>1550</v>
      </c>
      <c r="C18" s="522" t="s">
        <v>166</v>
      </c>
      <c r="D18" s="522" t="s">
        <v>879</v>
      </c>
      <c r="E18" s="523" t="s">
        <v>17</v>
      </c>
      <c r="F18" s="522" t="s">
        <v>1551</v>
      </c>
      <c r="G18" s="522" t="s">
        <v>16</v>
      </c>
      <c r="H18" s="524">
        <v>20</v>
      </c>
      <c r="I18" s="525">
        <v>25</v>
      </c>
      <c r="J18" s="526">
        <v>18</v>
      </c>
      <c r="K18" s="526">
        <v>25</v>
      </c>
      <c r="L18" s="526">
        <v>10</v>
      </c>
      <c r="M18" s="525">
        <f t="shared" si="0"/>
        <v>98</v>
      </c>
      <c r="N18" s="525" t="str">
        <f t="shared" si="1"/>
        <v>Xuất sắc</v>
      </c>
      <c r="O18" s="527"/>
      <c r="P18" s="87"/>
    </row>
    <row r="19" spans="1:16" s="325" customFormat="1" x14ac:dyDescent="0.25">
      <c r="A19" s="521">
        <v>5</v>
      </c>
      <c r="B19" s="522" t="s">
        <v>1552</v>
      </c>
      <c r="C19" s="522" t="s">
        <v>583</v>
      </c>
      <c r="D19" s="522" t="s">
        <v>1553</v>
      </c>
      <c r="E19" s="523" t="s">
        <v>17</v>
      </c>
      <c r="F19" s="522" t="s">
        <v>1554</v>
      </c>
      <c r="G19" s="522" t="s">
        <v>16</v>
      </c>
      <c r="H19" s="524">
        <v>20</v>
      </c>
      <c r="I19" s="525">
        <v>25</v>
      </c>
      <c r="J19" s="526">
        <v>19</v>
      </c>
      <c r="K19" s="526">
        <v>25</v>
      </c>
      <c r="L19" s="526">
        <v>0</v>
      </c>
      <c r="M19" s="525">
        <f t="shared" si="0"/>
        <v>89</v>
      </c>
      <c r="N19" s="525" t="str">
        <f t="shared" si="1"/>
        <v>Tốt</v>
      </c>
      <c r="O19" s="527"/>
      <c r="P19" s="87"/>
    </row>
    <row r="20" spans="1:16" s="325" customFormat="1" x14ac:dyDescent="0.25">
      <c r="A20" s="521">
        <v>6</v>
      </c>
      <c r="B20" s="522" t="s">
        <v>1555</v>
      </c>
      <c r="C20" s="522" t="s">
        <v>1556</v>
      </c>
      <c r="D20" s="522" t="s">
        <v>39</v>
      </c>
      <c r="E20" s="523" t="s">
        <v>15</v>
      </c>
      <c r="F20" s="522" t="s">
        <v>738</v>
      </c>
      <c r="G20" s="522" t="s">
        <v>141</v>
      </c>
      <c r="H20" s="524">
        <v>16</v>
      </c>
      <c r="I20" s="525">
        <v>25</v>
      </c>
      <c r="J20" s="526">
        <v>13</v>
      </c>
      <c r="K20" s="526">
        <v>21</v>
      </c>
      <c r="L20" s="526">
        <v>1</v>
      </c>
      <c r="M20" s="525">
        <f t="shared" si="0"/>
        <v>76</v>
      </c>
      <c r="N20" s="525" t="str">
        <f t="shared" si="1"/>
        <v>Khá</v>
      </c>
      <c r="O20" s="527"/>
      <c r="P20" s="87"/>
    </row>
    <row r="21" spans="1:16" s="325" customFormat="1" x14ac:dyDescent="0.25">
      <c r="A21" s="521">
        <v>7</v>
      </c>
      <c r="B21" s="522" t="s">
        <v>1557</v>
      </c>
      <c r="C21" s="522" t="s">
        <v>1558</v>
      </c>
      <c r="D21" s="522" t="s">
        <v>856</v>
      </c>
      <c r="E21" s="523" t="s">
        <v>15</v>
      </c>
      <c r="F21" s="522" t="s">
        <v>1559</v>
      </c>
      <c r="G21" s="522" t="s">
        <v>16</v>
      </c>
      <c r="H21" s="524">
        <v>16</v>
      </c>
      <c r="I21" s="525">
        <v>22</v>
      </c>
      <c r="J21" s="526">
        <v>18</v>
      </c>
      <c r="K21" s="526">
        <v>21</v>
      </c>
      <c r="L21" s="526">
        <v>7</v>
      </c>
      <c r="M21" s="525">
        <f t="shared" si="0"/>
        <v>84</v>
      </c>
      <c r="N21" s="525" t="str">
        <f t="shared" si="1"/>
        <v>Tốt</v>
      </c>
      <c r="O21" s="527" t="s">
        <v>877</v>
      </c>
      <c r="P21" s="87"/>
    </row>
    <row r="22" spans="1:16" s="325" customFormat="1" x14ac:dyDescent="0.25">
      <c r="A22" s="521">
        <v>8</v>
      </c>
      <c r="B22" s="522" t="s">
        <v>1560</v>
      </c>
      <c r="C22" s="522" t="s">
        <v>1561</v>
      </c>
      <c r="D22" s="522" t="s">
        <v>293</v>
      </c>
      <c r="E22" s="523" t="s">
        <v>15</v>
      </c>
      <c r="F22" s="522" t="s">
        <v>1547</v>
      </c>
      <c r="G22" s="522" t="s">
        <v>16</v>
      </c>
      <c r="H22" s="524">
        <v>16</v>
      </c>
      <c r="I22" s="525">
        <v>25</v>
      </c>
      <c r="J22" s="526">
        <v>17</v>
      </c>
      <c r="K22" s="526">
        <v>25</v>
      </c>
      <c r="L22" s="526">
        <v>10</v>
      </c>
      <c r="M22" s="525">
        <f t="shared" si="0"/>
        <v>93</v>
      </c>
      <c r="N22" s="525" t="str">
        <f t="shared" si="1"/>
        <v>Xuất sắc</v>
      </c>
      <c r="O22" s="527" t="s">
        <v>986</v>
      </c>
      <c r="P22" s="87"/>
    </row>
    <row r="23" spans="1:16" s="325" customFormat="1" x14ac:dyDescent="0.25">
      <c r="A23" s="521">
        <v>9</v>
      </c>
      <c r="B23" s="522" t="s">
        <v>1562</v>
      </c>
      <c r="C23" s="522" t="s">
        <v>921</v>
      </c>
      <c r="D23" s="522" t="s">
        <v>201</v>
      </c>
      <c r="E23" s="523" t="s">
        <v>17</v>
      </c>
      <c r="F23" s="522" t="s">
        <v>1563</v>
      </c>
      <c r="G23" s="522" t="s">
        <v>16</v>
      </c>
      <c r="H23" s="524">
        <v>20</v>
      </c>
      <c r="I23" s="525">
        <v>22</v>
      </c>
      <c r="J23" s="526">
        <v>18</v>
      </c>
      <c r="K23" s="526">
        <v>15</v>
      </c>
      <c r="L23" s="526">
        <v>5</v>
      </c>
      <c r="M23" s="525">
        <f t="shared" si="0"/>
        <v>80</v>
      </c>
      <c r="N23" s="525" t="str">
        <f t="shared" si="1"/>
        <v>Tốt</v>
      </c>
      <c r="O23" s="527"/>
      <c r="P23" s="87"/>
    </row>
    <row r="24" spans="1:16" s="325" customFormat="1" x14ac:dyDescent="0.25">
      <c r="A24" s="521">
        <v>10</v>
      </c>
      <c r="B24" s="522" t="s">
        <v>1564</v>
      </c>
      <c r="C24" s="522" t="s">
        <v>1565</v>
      </c>
      <c r="D24" s="522" t="s">
        <v>1566</v>
      </c>
      <c r="E24" s="523" t="s">
        <v>15</v>
      </c>
      <c r="F24" s="522" t="s">
        <v>1567</v>
      </c>
      <c r="G24" s="522" t="s">
        <v>141</v>
      </c>
      <c r="H24" s="524">
        <v>20</v>
      </c>
      <c r="I24" s="525">
        <v>22</v>
      </c>
      <c r="J24" s="526">
        <v>20</v>
      </c>
      <c r="K24" s="526">
        <v>21</v>
      </c>
      <c r="L24" s="526">
        <v>10</v>
      </c>
      <c r="M24" s="525">
        <f t="shared" si="0"/>
        <v>93</v>
      </c>
      <c r="N24" s="525" t="str">
        <f t="shared" si="1"/>
        <v>Xuất sắc</v>
      </c>
      <c r="O24" s="527"/>
      <c r="P24" s="87"/>
    </row>
    <row r="25" spans="1:16" s="325" customFormat="1" x14ac:dyDescent="0.25">
      <c r="A25" s="521">
        <v>11</v>
      </c>
      <c r="B25" s="522" t="s">
        <v>1568</v>
      </c>
      <c r="C25" s="522" t="s">
        <v>1569</v>
      </c>
      <c r="D25" s="522" t="s">
        <v>295</v>
      </c>
      <c r="E25" s="523" t="s">
        <v>15</v>
      </c>
      <c r="F25" s="522" t="s">
        <v>708</v>
      </c>
      <c r="G25" s="522" t="s">
        <v>16</v>
      </c>
      <c r="H25" s="524">
        <v>20</v>
      </c>
      <c r="I25" s="525">
        <v>25</v>
      </c>
      <c r="J25" s="526">
        <v>13</v>
      </c>
      <c r="K25" s="526">
        <v>25</v>
      </c>
      <c r="L25" s="526">
        <v>10</v>
      </c>
      <c r="M25" s="525">
        <f t="shared" si="0"/>
        <v>93</v>
      </c>
      <c r="N25" s="525" t="str">
        <f t="shared" si="1"/>
        <v>Xuất sắc</v>
      </c>
      <c r="O25" s="527" t="s">
        <v>991</v>
      </c>
      <c r="P25" s="528"/>
    </row>
    <row r="26" spans="1:16" s="325" customFormat="1" x14ac:dyDescent="0.25">
      <c r="A26" s="521">
        <v>0</v>
      </c>
      <c r="B26" s="522" t="s">
        <v>1570</v>
      </c>
      <c r="C26" s="522" t="s">
        <v>1571</v>
      </c>
      <c r="D26" s="522" t="s">
        <v>879</v>
      </c>
      <c r="E26" s="523" t="s">
        <v>17</v>
      </c>
      <c r="F26" s="522" t="s">
        <v>1572</v>
      </c>
      <c r="G26" s="522" t="s">
        <v>16</v>
      </c>
      <c r="H26" s="524">
        <v>0</v>
      </c>
      <c r="I26" s="525">
        <v>0</v>
      </c>
      <c r="J26" s="526">
        <v>0</v>
      </c>
      <c r="K26" s="526">
        <v>0</v>
      </c>
      <c r="L26" s="526">
        <v>0</v>
      </c>
      <c r="M26" s="525">
        <f t="shared" si="0"/>
        <v>0</v>
      </c>
      <c r="N26" s="525" t="str">
        <f t="shared" si="1"/>
        <v>Kém</v>
      </c>
      <c r="O26" s="527"/>
      <c r="P26" s="87"/>
    </row>
    <row r="27" spans="1:16" s="325" customFormat="1" x14ac:dyDescent="0.25">
      <c r="A27" s="521">
        <v>13</v>
      </c>
      <c r="B27" s="522" t="s">
        <v>1573</v>
      </c>
      <c r="C27" s="522" t="s">
        <v>1574</v>
      </c>
      <c r="D27" s="522" t="s">
        <v>1575</v>
      </c>
      <c r="E27" s="523" t="s">
        <v>15</v>
      </c>
      <c r="F27" s="522" t="s">
        <v>1028</v>
      </c>
      <c r="G27" s="522" t="s">
        <v>141</v>
      </c>
      <c r="H27" s="524">
        <v>16</v>
      </c>
      <c r="I27" s="525">
        <v>25</v>
      </c>
      <c r="J27" s="526">
        <v>18</v>
      </c>
      <c r="K27" s="526">
        <v>21</v>
      </c>
      <c r="L27" s="526">
        <v>1</v>
      </c>
      <c r="M27" s="525">
        <f>SUM(H27:L27)</f>
        <v>81</v>
      </c>
      <c r="N27" s="525" t="str">
        <f t="shared" si="1"/>
        <v>Tốt</v>
      </c>
      <c r="O27" s="527"/>
      <c r="P27" s="87"/>
    </row>
    <row r="28" spans="1:16" s="325" customFormat="1" x14ac:dyDescent="0.25">
      <c r="A28" s="521">
        <v>14</v>
      </c>
      <c r="B28" s="522" t="s">
        <v>1576</v>
      </c>
      <c r="C28" s="522" t="s">
        <v>1577</v>
      </c>
      <c r="D28" s="522" t="s">
        <v>23</v>
      </c>
      <c r="E28" s="523" t="s">
        <v>17</v>
      </c>
      <c r="F28" s="522" t="s">
        <v>1578</v>
      </c>
      <c r="G28" s="522" t="s">
        <v>16</v>
      </c>
      <c r="H28" s="524">
        <v>18</v>
      </c>
      <c r="I28" s="525">
        <v>25</v>
      </c>
      <c r="J28" s="526">
        <v>19</v>
      </c>
      <c r="K28" s="526">
        <v>25</v>
      </c>
      <c r="L28" s="526">
        <v>10</v>
      </c>
      <c r="M28" s="525">
        <f t="shared" si="0"/>
        <v>97</v>
      </c>
      <c r="N28" s="525" t="str">
        <f t="shared" si="1"/>
        <v>Xuất sắc</v>
      </c>
      <c r="O28" s="527" t="s">
        <v>1579</v>
      </c>
      <c r="P28" s="87"/>
    </row>
    <row r="29" spans="1:16" s="325" customFormat="1" x14ac:dyDescent="0.25">
      <c r="A29" s="521">
        <v>15</v>
      </c>
      <c r="B29" s="522" t="s">
        <v>1580</v>
      </c>
      <c r="C29" s="522" t="s">
        <v>1581</v>
      </c>
      <c r="D29" s="522" t="s">
        <v>1582</v>
      </c>
      <c r="E29" s="523" t="s">
        <v>17</v>
      </c>
      <c r="F29" s="522" t="s">
        <v>1583</v>
      </c>
      <c r="G29" s="522" t="s">
        <v>16</v>
      </c>
      <c r="H29" s="524">
        <v>18</v>
      </c>
      <c r="I29" s="525">
        <v>25</v>
      </c>
      <c r="J29" s="526">
        <v>15</v>
      </c>
      <c r="K29" s="526">
        <v>21</v>
      </c>
      <c r="L29" s="526">
        <v>1</v>
      </c>
      <c r="M29" s="525">
        <f t="shared" si="0"/>
        <v>80</v>
      </c>
      <c r="N29" s="525" t="str">
        <f t="shared" si="1"/>
        <v>Tốt</v>
      </c>
      <c r="O29" s="527"/>
      <c r="P29" s="87"/>
    </row>
    <row r="30" spans="1:16" s="325" customFormat="1" x14ac:dyDescent="0.25">
      <c r="A30" s="521">
        <v>16</v>
      </c>
      <c r="B30" s="522" t="s">
        <v>1584</v>
      </c>
      <c r="C30" s="522" t="s">
        <v>1018</v>
      </c>
      <c r="D30" s="522" t="s">
        <v>17</v>
      </c>
      <c r="E30" s="523" t="s">
        <v>17</v>
      </c>
      <c r="F30" s="522" t="s">
        <v>994</v>
      </c>
      <c r="G30" s="522" t="s">
        <v>16</v>
      </c>
      <c r="H30" s="524">
        <v>16</v>
      </c>
      <c r="I30" s="525">
        <v>25</v>
      </c>
      <c r="J30" s="526">
        <v>13</v>
      </c>
      <c r="K30" s="526">
        <v>21</v>
      </c>
      <c r="L30" s="526">
        <v>2</v>
      </c>
      <c r="M30" s="525">
        <f t="shared" si="0"/>
        <v>77</v>
      </c>
      <c r="N30" s="525" t="str">
        <f t="shared" si="1"/>
        <v>Khá</v>
      </c>
      <c r="O30" s="527"/>
      <c r="P30" s="87"/>
    </row>
    <row r="31" spans="1:16" s="325" customFormat="1" x14ac:dyDescent="0.25">
      <c r="A31" s="521">
        <v>17</v>
      </c>
      <c r="B31" s="522" t="s">
        <v>1585</v>
      </c>
      <c r="C31" s="522" t="s">
        <v>1586</v>
      </c>
      <c r="D31" s="522" t="s">
        <v>293</v>
      </c>
      <c r="E31" s="523" t="s">
        <v>17</v>
      </c>
      <c r="F31" s="522" t="s">
        <v>1587</v>
      </c>
      <c r="G31" s="522" t="s">
        <v>141</v>
      </c>
      <c r="H31" s="524">
        <v>20</v>
      </c>
      <c r="I31" s="525">
        <v>22</v>
      </c>
      <c r="J31" s="526">
        <v>13</v>
      </c>
      <c r="K31" s="526">
        <v>21</v>
      </c>
      <c r="L31" s="526">
        <v>1</v>
      </c>
      <c r="M31" s="525">
        <f t="shared" si="0"/>
        <v>77</v>
      </c>
      <c r="N31" s="525" t="str">
        <f t="shared" si="1"/>
        <v>Khá</v>
      </c>
      <c r="O31" s="527"/>
      <c r="P31" s="87"/>
    </row>
    <row r="32" spans="1:16" s="325" customFormat="1" x14ac:dyDescent="0.25">
      <c r="A32" s="521">
        <v>18</v>
      </c>
      <c r="B32" s="522" t="s">
        <v>1588</v>
      </c>
      <c r="C32" s="522" t="s">
        <v>1589</v>
      </c>
      <c r="D32" s="522" t="s">
        <v>675</v>
      </c>
      <c r="E32" s="523" t="s">
        <v>15</v>
      </c>
      <c r="F32" s="522" t="s">
        <v>1590</v>
      </c>
      <c r="G32" s="522" t="s">
        <v>16</v>
      </c>
      <c r="H32" s="524">
        <v>16</v>
      </c>
      <c r="I32" s="525">
        <v>25</v>
      </c>
      <c r="J32" s="526">
        <v>13</v>
      </c>
      <c r="K32" s="526">
        <v>21</v>
      </c>
      <c r="L32" s="526">
        <v>1</v>
      </c>
      <c r="M32" s="525">
        <f t="shared" si="0"/>
        <v>76</v>
      </c>
      <c r="N32" s="525" t="str">
        <f t="shared" si="1"/>
        <v>Khá</v>
      </c>
      <c r="O32" s="527"/>
      <c r="P32" s="87"/>
    </row>
    <row r="33" spans="1:16" s="325" customFormat="1" x14ac:dyDescent="0.25">
      <c r="A33" s="521">
        <v>19</v>
      </c>
      <c r="B33" s="522" t="s">
        <v>1591</v>
      </c>
      <c r="C33" s="522" t="s">
        <v>1592</v>
      </c>
      <c r="D33" s="522" t="s">
        <v>34</v>
      </c>
      <c r="E33" s="523" t="s">
        <v>17</v>
      </c>
      <c r="F33" s="522" t="s">
        <v>1593</v>
      </c>
      <c r="G33" s="522" t="s">
        <v>16</v>
      </c>
      <c r="H33" s="524">
        <v>18</v>
      </c>
      <c r="I33" s="525">
        <v>22</v>
      </c>
      <c r="J33" s="526">
        <v>6</v>
      </c>
      <c r="K33" s="526">
        <v>21</v>
      </c>
      <c r="L33" s="526">
        <v>1</v>
      </c>
      <c r="M33" s="525">
        <f t="shared" si="0"/>
        <v>68</v>
      </c>
      <c r="N33" s="525" t="str">
        <f t="shared" si="1"/>
        <v>Khá</v>
      </c>
      <c r="O33" s="527"/>
      <c r="P33" s="87"/>
    </row>
    <row r="34" spans="1:16" s="325" customFormat="1" x14ac:dyDescent="0.25">
      <c r="A34" s="521">
        <v>20</v>
      </c>
      <c r="B34" s="522" t="s">
        <v>1594</v>
      </c>
      <c r="C34" s="522" t="s">
        <v>613</v>
      </c>
      <c r="D34" s="522" t="s">
        <v>842</v>
      </c>
      <c r="E34" s="523" t="s">
        <v>15</v>
      </c>
      <c r="F34" s="522" t="s">
        <v>1595</v>
      </c>
      <c r="G34" s="522" t="s">
        <v>141</v>
      </c>
      <c r="H34" s="524">
        <v>18</v>
      </c>
      <c r="I34" s="525">
        <v>25</v>
      </c>
      <c r="J34" s="526">
        <v>18</v>
      </c>
      <c r="K34" s="526">
        <v>21</v>
      </c>
      <c r="L34" s="526">
        <v>2</v>
      </c>
      <c r="M34" s="525">
        <f t="shared" si="0"/>
        <v>84</v>
      </c>
      <c r="N34" s="525" t="str">
        <f t="shared" si="1"/>
        <v>Tốt</v>
      </c>
      <c r="O34" s="527"/>
      <c r="P34" s="87"/>
    </row>
    <row r="35" spans="1:16" s="325" customFormat="1" x14ac:dyDescent="0.25">
      <c r="A35" s="521">
        <v>21</v>
      </c>
      <c r="B35" s="522" t="s">
        <v>1596</v>
      </c>
      <c r="C35" s="522" t="s">
        <v>1597</v>
      </c>
      <c r="D35" s="522" t="s">
        <v>159</v>
      </c>
      <c r="E35" s="523" t="s">
        <v>15</v>
      </c>
      <c r="F35" s="522" t="s">
        <v>1598</v>
      </c>
      <c r="G35" s="522" t="s">
        <v>16</v>
      </c>
      <c r="H35" s="524">
        <v>20</v>
      </c>
      <c r="I35" s="525">
        <v>22</v>
      </c>
      <c r="J35" s="526">
        <v>8</v>
      </c>
      <c r="K35" s="526">
        <v>21</v>
      </c>
      <c r="L35" s="526">
        <v>2</v>
      </c>
      <c r="M35" s="525">
        <f t="shared" si="0"/>
        <v>73</v>
      </c>
      <c r="N35" s="525" t="str">
        <f t="shared" si="1"/>
        <v>Khá</v>
      </c>
      <c r="O35" s="527"/>
      <c r="P35" s="87"/>
    </row>
    <row r="36" spans="1:16" s="325" customFormat="1" x14ac:dyDescent="0.25">
      <c r="A36" s="521">
        <v>22</v>
      </c>
      <c r="B36" s="522" t="s">
        <v>1599</v>
      </c>
      <c r="C36" s="522" t="s">
        <v>1600</v>
      </c>
      <c r="D36" s="522" t="s">
        <v>1601</v>
      </c>
      <c r="E36" s="523" t="s">
        <v>17</v>
      </c>
      <c r="F36" s="522" t="s">
        <v>1602</v>
      </c>
      <c r="G36" s="522" t="s">
        <v>141</v>
      </c>
      <c r="H36" s="524">
        <v>18</v>
      </c>
      <c r="I36" s="525">
        <v>25</v>
      </c>
      <c r="J36" s="526">
        <v>15</v>
      </c>
      <c r="K36" s="526">
        <v>21</v>
      </c>
      <c r="L36" s="526">
        <v>8</v>
      </c>
      <c r="M36" s="525">
        <f t="shared" si="0"/>
        <v>87</v>
      </c>
      <c r="N36" s="525" t="str">
        <f t="shared" si="1"/>
        <v>Tốt</v>
      </c>
      <c r="O36" s="527" t="s">
        <v>866</v>
      </c>
      <c r="P36" s="528"/>
    </row>
    <row r="37" spans="1:16" s="325" customFormat="1" x14ac:dyDescent="0.25">
      <c r="A37" s="521">
        <v>23</v>
      </c>
      <c r="B37" s="522" t="s">
        <v>1603</v>
      </c>
      <c r="C37" s="522" t="s">
        <v>1264</v>
      </c>
      <c r="D37" s="522" t="s">
        <v>1604</v>
      </c>
      <c r="E37" s="523" t="s">
        <v>15</v>
      </c>
      <c r="F37" s="522" t="s">
        <v>615</v>
      </c>
      <c r="G37" s="522" t="s">
        <v>16</v>
      </c>
      <c r="H37" s="524">
        <v>20</v>
      </c>
      <c r="I37" s="525">
        <v>25</v>
      </c>
      <c r="J37" s="526">
        <v>15</v>
      </c>
      <c r="K37" s="526">
        <v>21</v>
      </c>
      <c r="L37" s="526">
        <v>7</v>
      </c>
      <c r="M37" s="525">
        <f t="shared" si="0"/>
        <v>88</v>
      </c>
      <c r="N37" s="525" t="str">
        <f t="shared" si="1"/>
        <v>Tốt</v>
      </c>
      <c r="O37" s="527" t="s">
        <v>852</v>
      </c>
      <c r="P37" s="87"/>
    </row>
    <row r="38" spans="1:16" s="325" customFormat="1" x14ac:dyDescent="0.25">
      <c r="A38" s="521">
        <v>24</v>
      </c>
      <c r="B38" s="522" t="s">
        <v>1605</v>
      </c>
      <c r="C38" s="522" t="s">
        <v>1606</v>
      </c>
      <c r="D38" s="522" t="s">
        <v>797</v>
      </c>
      <c r="E38" s="523" t="s">
        <v>17</v>
      </c>
      <c r="F38" s="522" t="s">
        <v>1607</v>
      </c>
      <c r="G38" s="522" t="s">
        <v>16</v>
      </c>
      <c r="H38" s="524">
        <v>18</v>
      </c>
      <c r="I38" s="525">
        <v>22</v>
      </c>
      <c r="J38" s="526">
        <v>17</v>
      </c>
      <c r="K38" s="526">
        <v>25</v>
      </c>
      <c r="L38" s="526">
        <v>10</v>
      </c>
      <c r="M38" s="525">
        <f t="shared" si="0"/>
        <v>92</v>
      </c>
      <c r="N38" s="525" t="str">
        <f t="shared" si="1"/>
        <v>Xuất sắc</v>
      </c>
      <c r="O38" s="527"/>
      <c r="P38" s="87"/>
    </row>
    <row r="39" spans="1:16" s="325" customFormat="1" x14ac:dyDescent="0.25">
      <c r="A39" s="521">
        <v>25</v>
      </c>
      <c r="B39" s="522" t="s">
        <v>1608</v>
      </c>
      <c r="C39" s="522" t="s">
        <v>134</v>
      </c>
      <c r="D39" s="522" t="s">
        <v>610</v>
      </c>
      <c r="E39" s="523" t="s">
        <v>17</v>
      </c>
      <c r="F39" s="522" t="s">
        <v>1609</v>
      </c>
      <c r="G39" s="522" t="s">
        <v>16</v>
      </c>
      <c r="H39" s="524">
        <v>12</v>
      </c>
      <c r="I39" s="525">
        <v>22</v>
      </c>
      <c r="J39" s="526">
        <v>15</v>
      </c>
      <c r="K39" s="526">
        <v>21</v>
      </c>
      <c r="L39" s="526">
        <v>2</v>
      </c>
      <c r="M39" s="525">
        <f t="shared" si="0"/>
        <v>72</v>
      </c>
      <c r="N39" s="525" t="str">
        <f t="shared" si="1"/>
        <v>Khá</v>
      </c>
      <c r="O39" s="527"/>
      <c r="P39" s="87"/>
    </row>
    <row r="40" spans="1:16" s="325" customFormat="1" x14ac:dyDescent="0.25">
      <c r="A40" s="521">
        <v>26</v>
      </c>
      <c r="B40" s="522" t="s">
        <v>1610</v>
      </c>
      <c r="C40" s="522" t="s">
        <v>1611</v>
      </c>
      <c r="D40" s="522" t="s">
        <v>879</v>
      </c>
      <c r="E40" s="523" t="s">
        <v>17</v>
      </c>
      <c r="F40" s="522" t="s">
        <v>1612</v>
      </c>
      <c r="G40" s="522" t="s">
        <v>16</v>
      </c>
      <c r="H40" s="524">
        <v>14</v>
      </c>
      <c r="I40" s="525">
        <v>22</v>
      </c>
      <c r="J40" s="526">
        <v>13</v>
      </c>
      <c r="K40" s="526">
        <v>21</v>
      </c>
      <c r="L40" s="526">
        <v>1</v>
      </c>
      <c r="M40" s="525">
        <f t="shared" si="0"/>
        <v>71</v>
      </c>
      <c r="N40" s="525" t="str">
        <f t="shared" si="1"/>
        <v>Khá</v>
      </c>
      <c r="O40" s="527"/>
      <c r="P40" s="87"/>
    </row>
    <row r="41" spans="1:16" s="325" customFormat="1" x14ac:dyDescent="0.25">
      <c r="A41" s="521">
        <v>27</v>
      </c>
      <c r="B41" s="522" t="s">
        <v>1613</v>
      </c>
      <c r="C41" s="522" t="s">
        <v>1614</v>
      </c>
      <c r="D41" s="522" t="s">
        <v>1615</v>
      </c>
      <c r="E41" s="523" t="s">
        <v>17</v>
      </c>
      <c r="F41" s="522" t="s">
        <v>1616</v>
      </c>
      <c r="G41" s="522" t="s">
        <v>16</v>
      </c>
      <c r="H41" s="524">
        <v>20</v>
      </c>
      <c r="I41" s="525">
        <v>22</v>
      </c>
      <c r="J41" s="526">
        <v>13</v>
      </c>
      <c r="K41" s="526">
        <v>21</v>
      </c>
      <c r="L41" s="526">
        <v>2</v>
      </c>
      <c r="M41" s="525">
        <f t="shared" si="0"/>
        <v>78</v>
      </c>
      <c r="N41" s="525" t="str">
        <f t="shared" si="1"/>
        <v>Khá</v>
      </c>
      <c r="O41" s="527"/>
      <c r="P41" s="87"/>
    </row>
    <row r="42" spans="1:16" s="325" customFormat="1" x14ac:dyDescent="0.25">
      <c r="A42" s="521">
        <v>28</v>
      </c>
      <c r="B42" s="522" t="s">
        <v>1617</v>
      </c>
      <c r="C42" s="522" t="s">
        <v>496</v>
      </c>
      <c r="D42" s="522" t="s">
        <v>561</v>
      </c>
      <c r="E42" s="523" t="s">
        <v>17</v>
      </c>
      <c r="F42" s="522" t="s">
        <v>1618</v>
      </c>
      <c r="G42" s="522" t="s">
        <v>16</v>
      </c>
      <c r="H42" s="524">
        <v>16</v>
      </c>
      <c r="I42" s="525">
        <v>25</v>
      </c>
      <c r="J42" s="526">
        <v>13</v>
      </c>
      <c r="K42" s="526">
        <v>21</v>
      </c>
      <c r="L42" s="526">
        <v>8</v>
      </c>
      <c r="M42" s="525">
        <f t="shared" si="0"/>
        <v>83</v>
      </c>
      <c r="N42" s="525" t="str">
        <f t="shared" si="1"/>
        <v>Tốt</v>
      </c>
      <c r="O42" s="527"/>
      <c r="P42" s="87"/>
    </row>
    <row r="43" spans="1:16" x14ac:dyDescent="0.25">
      <c r="A43" s="314"/>
      <c r="B43" s="313" t="s">
        <v>1619</v>
      </c>
      <c r="C43" s="313"/>
      <c r="D43" s="313"/>
      <c r="E43" s="505"/>
      <c r="F43" s="505"/>
      <c r="G43" s="314"/>
      <c r="H43" s="315"/>
      <c r="I43" s="315"/>
      <c r="J43" s="315"/>
      <c r="K43" s="315"/>
      <c r="L43" s="315"/>
      <c r="M43" s="268"/>
      <c r="N43" s="268"/>
      <c r="O43" s="268"/>
    </row>
    <row r="44" spans="1:16" x14ac:dyDescent="0.25">
      <c r="A44" s="101"/>
      <c r="B44" s="101"/>
      <c r="C44" s="506"/>
      <c r="D44" s="101"/>
      <c r="E44" s="101"/>
      <c r="F44" s="101"/>
      <c r="G44" s="101"/>
      <c r="H44" s="101"/>
      <c r="I44" s="101"/>
      <c r="J44" s="101"/>
      <c r="K44" s="507"/>
      <c r="L44" s="507"/>
      <c r="M44" s="237" t="s">
        <v>258</v>
      </c>
      <c r="N44" s="237"/>
      <c r="P44" s="101"/>
    </row>
    <row r="45" spans="1:16" x14ac:dyDescent="0.25">
      <c r="A45" s="101"/>
      <c r="B45" s="101"/>
      <c r="C45" s="506"/>
      <c r="D45" s="101"/>
      <c r="E45" s="101"/>
      <c r="F45" s="101"/>
      <c r="G45" s="101"/>
      <c r="H45" s="101"/>
      <c r="I45" s="101"/>
      <c r="J45" s="101"/>
      <c r="K45" s="507"/>
      <c r="L45" s="507"/>
      <c r="M45" s="507"/>
      <c r="N45" s="507"/>
      <c r="O45" s="507"/>
      <c r="P45" s="101"/>
    </row>
    <row r="46" spans="1:16" x14ac:dyDescent="0.25">
      <c r="A46" s="101"/>
      <c r="B46" s="101"/>
      <c r="C46" s="506"/>
      <c r="D46" s="101"/>
      <c r="E46" s="101"/>
      <c r="F46" s="101"/>
      <c r="G46" s="101"/>
      <c r="H46" s="101"/>
      <c r="I46" s="101"/>
      <c r="J46" s="101"/>
      <c r="K46" s="507"/>
      <c r="L46" s="507"/>
      <c r="M46" s="507"/>
      <c r="N46" s="507"/>
      <c r="O46" s="507"/>
      <c r="P46" s="101"/>
    </row>
    <row r="47" spans="1:16" x14ac:dyDescent="0.25">
      <c r="A47" s="101"/>
      <c r="B47" s="101"/>
      <c r="C47" s="506"/>
      <c r="D47" s="101"/>
      <c r="E47" s="101"/>
      <c r="F47" s="101"/>
      <c r="G47" s="101"/>
      <c r="H47" s="101"/>
      <c r="I47" s="101"/>
      <c r="J47" s="101"/>
      <c r="K47" s="507"/>
      <c r="L47" s="507"/>
      <c r="M47" s="507"/>
      <c r="N47" s="507"/>
      <c r="O47" s="507"/>
      <c r="P47" s="101"/>
    </row>
    <row r="48" spans="1:16" x14ac:dyDescent="0.25">
      <c r="A48" s="101"/>
      <c r="B48" s="101"/>
      <c r="C48" s="506"/>
      <c r="D48" s="101"/>
      <c r="E48" s="101"/>
      <c r="F48" s="101"/>
      <c r="G48" s="101"/>
      <c r="H48" s="101"/>
      <c r="I48" s="101"/>
      <c r="J48" s="101"/>
      <c r="K48" s="507"/>
      <c r="L48" s="507"/>
      <c r="M48" s="507"/>
      <c r="N48" s="507"/>
      <c r="O48" s="507"/>
      <c r="P48" s="101"/>
    </row>
    <row r="49" spans="1:16" x14ac:dyDescent="0.25">
      <c r="A49" s="101"/>
      <c r="B49" s="101"/>
      <c r="C49" s="506"/>
      <c r="D49" s="101"/>
      <c r="E49" s="101"/>
      <c r="F49" s="101"/>
      <c r="G49" s="101"/>
      <c r="H49" s="101"/>
      <c r="I49" s="101"/>
      <c r="J49" s="101"/>
      <c r="K49" s="507"/>
      <c r="L49" s="507"/>
      <c r="M49" s="507"/>
      <c r="N49" s="507"/>
      <c r="O49" s="507"/>
      <c r="P49" s="101"/>
    </row>
    <row r="50" spans="1:16" x14ac:dyDescent="0.25">
      <c r="A50" s="101"/>
      <c r="B50" s="101"/>
      <c r="C50" s="506"/>
      <c r="D50" s="101"/>
      <c r="E50" s="101"/>
      <c r="F50" s="101"/>
      <c r="G50" s="101"/>
      <c r="H50" s="101"/>
      <c r="I50" s="101"/>
      <c r="J50" s="101"/>
      <c r="K50" s="507"/>
      <c r="L50" s="507"/>
      <c r="M50" s="507"/>
      <c r="N50" s="507"/>
      <c r="O50" s="507"/>
      <c r="P50" s="101"/>
    </row>
    <row r="51" spans="1:16" x14ac:dyDescent="0.25">
      <c r="A51" s="101"/>
      <c r="B51" s="101"/>
      <c r="C51" s="506"/>
      <c r="D51" s="101"/>
      <c r="E51" s="101"/>
      <c r="F51" s="101"/>
      <c r="G51" s="101"/>
      <c r="H51" s="101"/>
      <c r="I51" s="101"/>
      <c r="J51" s="101"/>
      <c r="K51" s="507"/>
      <c r="L51" s="507"/>
      <c r="M51" s="507"/>
      <c r="N51" s="507"/>
      <c r="O51" s="507"/>
      <c r="P51" s="101"/>
    </row>
    <row r="52" spans="1:16" x14ac:dyDescent="0.25">
      <c r="A52" s="101"/>
      <c r="B52" s="101"/>
      <c r="C52" s="506"/>
      <c r="D52" s="101"/>
      <c r="E52" s="101"/>
      <c r="F52" s="101"/>
      <c r="G52" s="101"/>
      <c r="H52" s="101"/>
      <c r="I52" s="101"/>
      <c r="J52" s="101"/>
      <c r="K52" s="507"/>
      <c r="L52" s="507"/>
      <c r="M52" s="507"/>
      <c r="N52" s="507"/>
      <c r="O52" s="507"/>
      <c r="P52" s="101"/>
    </row>
    <row r="53" spans="1:16" x14ac:dyDescent="0.25">
      <c r="A53" s="101"/>
      <c r="B53" s="101"/>
      <c r="C53" s="506"/>
      <c r="D53" s="101"/>
      <c r="E53" s="101"/>
      <c r="F53" s="101"/>
      <c r="G53" s="101"/>
      <c r="H53" s="101"/>
      <c r="I53" s="101"/>
      <c r="J53" s="101"/>
      <c r="K53" s="507"/>
      <c r="L53" s="507"/>
      <c r="M53" s="507"/>
      <c r="N53" s="507"/>
      <c r="O53" s="507"/>
      <c r="P53" s="101"/>
    </row>
    <row r="54" spans="1:16" x14ac:dyDescent="0.25">
      <c r="A54" s="101"/>
      <c r="B54" s="101"/>
      <c r="C54" s="506"/>
      <c r="D54" s="101"/>
      <c r="E54" s="101"/>
      <c r="F54" s="101"/>
      <c r="G54" s="101"/>
      <c r="H54" s="101"/>
      <c r="I54" s="101"/>
      <c r="J54" s="101"/>
      <c r="K54" s="507"/>
      <c r="L54" s="507"/>
      <c r="M54" s="507"/>
      <c r="N54" s="507"/>
      <c r="O54" s="507"/>
      <c r="P54" s="101"/>
    </row>
    <row r="55" spans="1:16" x14ac:dyDescent="0.25">
      <c r="A55" s="101"/>
      <c r="B55" s="101"/>
      <c r="C55" s="506"/>
      <c r="D55" s="101"/>
      <c r="E55" s="101"/>
      <c r="F55" s="101"/>
      <c r="G55" s="101"/>
      <c r="H55" s="101"/>
      <c r="I55" s="101"/>
      <c r="J55" s="101"/>
      <c r="K55" s="507"/>
      <c r="L55" s="507"/>
      <c r="M55" s="507"/>
      <c r="N55" s="507"/>
      <c r="O55" s="507"/>
      <c r="P55" s="101"/>
    </row>
    <row r="56" spans="1:16" x14ac:dyDescent="0.25">
      <c r="A56" s="101"/>
      <c r="B56" s="101"/>
      <c r="C56" s="506"/>
      <c r="D56" s="101"/>
      <c r="E56" s="101"/>
      <c r="F56" s="101"/>
      <c r="G56" s="101"/>
      <c r="H56" s="101"/>
      <c r="I56" s="101"/>
      <c r="J56" s="101"/>
      <c r="K56" s="507"/>
      <c r="L56" s="507"/>
      <c r="M56" s="507"/>
      <c r="N56" s="507"/>
      <c r="O56" s="507"/>
    </row>
    <row r="57" spans="1:16" x14ac:dyDescent="0.25">
      <c r="A57" s="101"/>
      <c r="B57" s="101"/>
      <c r="C57" s="506"/>
      <c r="D57" s="101"/>
      <c r="E57" s="101"/>
      <c r="F57" s="101"/>
      <c r="G57" s="101"/>
      <c r="H57" s="101"/>
      <c r="I57" s="101"/>
      <c r="J57" s="101"/>
      <c r="K57" s="507"/>
      <c r="L57" s="507"/>
      <c r="M57" s="507"/>
      <c r="N57" s="507"/>
      <c r="O57" s="507"/>
    </row>
    <row r="58" spans="1:16" x14ac:dyDescent="0.25">
      <c r="A58" s="101"/>
      <c r="B58" s="101"/>
      <c r="C58" s="506"/>
      <c r="D58" s="101"/>
      <c r="E58" s="101"/>
      <c r="F58" s="101"/>
      <c r="G58" s="101"/>
      <c r="H58" s="101"/>
      <c r="I58" s="101"/>
      <c r="J58" s="101"/>
      <c r="K58" s="507"/>
      <c r="L58" s="507"/>
      <c r="M58" s="507"/>
      <c r="N58" s="507"/>
      <c r="O58" s="507"/>
    </row>
    <row r="59" spans="1:16" x14ac:dyDescent="0.25">
      <c r="A59" s="101"/>
      <c r="B59" s="101"/>
      <c r="C59" s="506"/>
      <c r="D59" s="101"/>
      <c r="E59" s="101"/>
      <c r="F59" s="101"/>
      <c r="G59" s="101"/>
      <c r="H59" s="101"/>
      <c r="I59" s="101"/>
      <c r="J59" s="101"/>
      <c r="K59" s="507"/>
      <c r="L59" s="507"/>
      <c r="M59" s="507"/>
      <c r="N59" s="507"/>
      <c r="O59" s="507"/>
    </row>
    <row r="60" spans="1:16" x14ac:dyDescent="0.25">
      <c r="A60" s="101"/>
      <c r="B60" s="101"/>
      <c r="C60" s="506"/>
      <c r="D60" s="101"/>
      <c r="E60" s="101"/>
      <c r="F60" s="101"/>
      <c r="G60" s="101"/>
      <c r="H60" s="101"/>
      <c r="I60" s="101"/>
      <c r="J60" s="101"/>
      <c r="K60" s="507"/>
      <c r="L60" s="507"/>
      <c r="M60" s="507"/>
      <c r="N60" s="507"/>
      <c r="O60" s="507"/>
    </row>
    <row r="61" spans="1:16" x14ac:dyDescent="0.25">
      <c r="A61" s="101"/>
      <c r="B61" s="101"/>
      <c r="C61" s="506"/>
      <c r="D61" s="101"/>
      <c r="E61" s="101"/>
      <c r="F61" s="101"/>
      <c r="G61" s="101"/>
      <c r="H61" s="101"/>
      <c r="I61" s="101"/>
      <c r="J61" s="101"/>
      <c r="K61" s="507"/>
      <c r="L61" s="507"/>
      <c r="M61" s="507"/>
      <c r="N61" s="507"/>
      <c r="O61" s="507"/>
    </row>
    <row r="62" spans="1:16" x14ac:dyDescent="0.25">
      <c r="A62" s="101"/>
      <c r="B62" s="101"/>
      <c r="C62" s="506"/>
      <c r="D62" s="101"/>
      <c r="E62" s="101"/>
      <c r="F62" s="101"/>
      <c r="G62" s="101"/>
      <c r="H62" s="101"/>
      <c r="I62" s="101"/>
      <c r="J62" s="101"/>
      <c r="K62" s="507"/>
      <c r="L62" s="507"/>
      <c r="M62" s="507"/>
      <c r="N62" s="507"/>
      <c r="O62" s="507"/>
    </row>
    <row r="63" spans="1:16" x14ac:dyDescent="0.25">
      <c r="A63" s="101"/>
      <c r="B63" s="101"/>
      <c r="C63" s="506"/>
      <c r="D63" s="101"/>
      <c r="E63" s="101"/>
      <c r="F63" s="101"/>
      <c r="G63" s="101"/>
      <c r="H63" s="101"/>
      <c r="I63" s="101"/>
      <c r="J63" s="101"/>
      <c r="K63" s="507"/>
      <c r="L63" s="507"/>
      <c r="M63" s="507"/>
      <c r="N63" s="507"/>
      <c r="O63" s="507"/>
    </row>
    <row r="64" spans="1:16" x14ac:dyDescent="0.25">
      <c r="A64" s="101"/>
      <c r="B64" s="101"/>
      <c r="C64" s="506"/>
      <c r="D64" s="101"/>
      <c r="E64" s="101"/>
      <c r="F64" s="101"/>
      <c r="G64" s="101"/>
      <c r="H64" s="101"/>
      <c r="I64" s="101"/>
      <c r="J64" s="101"/>
      <c r="K64" s="507"/>
      <c r="L64" s="507"/>
      <c r="M64" s="507"/>
      <c r="N64" s="507"/>
      <c r="O64" s="507"/>
    </row>
    <row r="65" spans="1:15" x14ac:dyDescent="0.25">
      <c r="A65" s="101"/>
      <c r="B65" s="101"/>
      <c r="C65" s="506"/>
      <c r="D65" s="101"/>
      <c r="E65" s="101"/>
      <c r="F65" s="101"/>
      <c r="G65" s="101"/>
      <c r="H65" s="101"/>
      <c r="I65" s="101"/>
      <c r="J65" s="101"/>
      <c r="K65" s="507"/>
      <c r="L65" s="507"/>
      <c r="M65" s="507"/>
      <c r="N65" s="507"/>
      <c r="O65" s="507"/>
    </row>
    <row r="66" spans="1:15" x14ac:dyDescent="0.25">
      <c r="A66" s="101"/>
      <c r="B66" s="101"/>
      <c r="C66" s="506"/>
      <c r="D66" s="101"/>
      <c r="E66" s="101"/>
      <c r="F66" s="101"/>
      <c r="G66" s="101"/>
      <c r="H66" s="101"/>
      <c r="I66" s="101"/>
      <c r="J66" s="101"/>
      <c r="K66" s="507"/>
      <c r="L66" s="507"/>
      <c r="M66" s="507"/>
      <c r="N66" s="507"/>
      <c r="O66" s="507"/>
    </row>
    <row r="67" spans="1:15" x14ac:dyDescent="0.25">
      <c r="A67" s="101"/>
      <c r="B67" s="101"/>
      <c r="C67" s="506"/>
      <c r="D67" s="101"/>
      <c r="E67" s="101"/>
      <c r="F67" s="101"/>
      <c r="G67" s="101"/>
      <c r="H67" s="101"/>
      <c r="I67" s="101"/>
      <c r="J67" s="101"/>
      <c r="K67" s="507"/>
      <c r="L67" s="507"/>
      <c r="M67" s="507"/>
      <c r="N67" s="507"/>
      <c r="O67" s="507"/>
    </row>
    <row r="68" spans="1:15" x14ac:dyDescent="0.25">
      <c r="A68" s="101"/>
      <c r="B68" s="101"/>
      <c r="C68" s="506"/>
      <c r="D68" s="101"/>
      <c r="E68" s="101"/>
      <c r="F68" s="101"/>
      <c r="G68" s="101"/>
      <c r="H68" s="101"/>
      <c r="I68" s="101"/>
      <c r="J68" s="101"/>
      <c r="K68" s="507"/>
      <c r="L68" s="507"/>
      <c r="M68" s="507"/>
      <c r="N68" s="507"/>
      <c r="O68" s="507"/>
    </row>
    <row r="69" spans="1:15" x14ac:dyDescent="0.25">
      <c r="A69" s="101"/>
      <c r="B69" s="101"/>
      <c r="C69" s="506"/>
      <c r="D69" s="101"/>
      <c r="E69" s="508"/>
      <c r="F69" s="508"/>
      <c r="G69" s="101"/>
      <c r="H69" s="101"/>
      <c r="I69" s="101"/>
      <c r="J69" s="101"/>
      <c r="K69" s="507"/>
      <c r="L69" s="507"/>
      <c r="M69" s="507"/>
      <c r="N69" s="507"/>
      <c r="O69" s="507"/>
    </row>
    <row r="70" spans="1:15" x14ac:dyDescent="0.25">
      <c r="A70" s="101"/>
      <c r="B70" s="101"/>
      <c r="C70" s="506"/>
      <c r="D70" s="101"/>
      <c r="E70" s="101"/>
      <c r="F70" s="101"/>
      <c r="G70" s="101"/>
      <c r="H70" s="101"/>
      <c r="I70" s="101"/>
      <c r="J70" s="101"/>
      <c r="K70" s="507"/>
      <c r="L70" s="507"/>
      <c r="M70" s="507"/>
      <c r="N70" s="507"/>
      <c r="O70" s="507"/>
    </row>
    <row r="71" spans="1:15" x14ac:dyDescent="0.25">
      <c r="A71" s="101"/>
      <c r="B71" s="101"/>
      <c r="C71" s="506"/>
      <c r="D71" s="101"/>
      <c r="E71" s="101"/>
      <c r="F71" s="101"/>
      <c r="G71" s="101"/>
      <c r="H71" s="101"/>
      <c r="I71" s="101"/>
      <c r="J71" s="101"/>
      <c r="K71" s="507"/>
      <c r="L71" s="507"/>
      <c r="M71" s="507"/>
      <c r="N71" s="507"/>
      <c r="O71" s="507"/>
    </row>
    <row r="72" spans="1:15" x14ac:dyDescent="0.25">
      <c r="A72" s="101"/>
      <c r="B72" s="101"/>
      <c r="C72" s="506"/>
      <c r="D72" s="101"/>
      <c r="E72" s="101"/>
      <c r="F72" s="101"/>
      <c r="G72" s="101"/>
      <c r="H72" s="101"/>
      <c r="I72" s="101"/>
      <c r="J72" s="101"/>
      <c r="K72" s="507"/>
      <c r="L72" s="507"/>
      <c r="M72" s="507"/>
      <c r="N72" s="507"/>
      <c r="O72" s="507"/>
    </row>
    <row r="73" spans="1:15" x14ac:dyDescent="0.25">
      <c r="A73" s="101"/>
      <c r="B73" s="101"/>
      <c r="C73" s="506"/>
      <c r="D73" s="101"/>
      <c r="E73" s="101"/>
      <c r="F73" s="101"/>
      <c r="G73" s="101"/>
      <c r="H73" s="101"/>
      <c r="I73" s="101"/>
      <c r="J73" s="101"/>
      <c r="K73" s="507"/>
      <c r="L73" s="507"/>
      <c r="M73" s="507"/>
      <c r="N73" s="507"/>
      <c r="O73" s="507"/>
    </row>
    <row r="74" spans="1:15" x14ac:dyDescent="0.25">
      <c r="A74" s="101"/>
      <c r="B74" s="101"/>
      <c r="C74" s="506"/>
      <c r="D74" s="101"/>
      <c r="E74" s="101"/>
      <c r="F74" s="101"/>
      <c r="G74" s="101"/>
      <c r="H74" s="101"/>
      <c r="I74" s="101"/>
      <c r="J74" s="101"/>
      <c r="K74" s="507"/>
      <c r="L74" s="507"/>
      <c r="M74" s="507"/>
      <c r="N74" s="507"/>
      <c r="O74" s="507"/>
    </row>
    <row r="75" spans="1:15" x14ac:dyDescent="0.25">
      <c r="A75" s="101"/>
      <c r="B75" s="101"/>
      <c r="C75" s="506"/>
      <c r="D75" s="101"/>
      <c r="E75" s="101"/>
      <c r="F75" s="101"/>
    </row>
    <row r="76" spans="1:15" x14ac:dyDescent="0.25">
      <c r="E76" s="87"/>
      <c r="F76" s="87"/>
    </row>
    <row r="77" spans="1:15" x14ac:dyDescent="0.25">
      <c r="E77" s="87"/>
      <c r="F77" s="87"/>
    </row>
    <row r="78" spans="1:15" x14ac:dyDescent="0.25">
      <c r="E78" s="87"/>
      <c r="F78" s="87"/>
    </row>
    <row r="79" spans="1:15" x14ac:dyDescent="0.25">
      <c r="E79" s="87"/>
      <c r="F79" s="87"/>
    </row>
    <row r="80" spans="1:15" x14ac:dyDescent="0.25">
      <c r="A80" s="323"/>
    </row>
    <row r="81" spans="2:15" x14ac:dyDescent="0.25">
      <c r="G81" s="324"/>
      <c r="N81" s="324"/>
    </row>
    <row r="82" spans="2:15" x14ac:dyDescent="0.25">
      <c r="H82" s="324"/>
      <c r="I82" s="324"/>
      <c r="J82" s="324"/>
      <c r="K82" s="324"/>
      <c r="L82" s="324"/>
      <c r="O82" s="324"/>
    </row>
    <row r="83" spans="2:15" x14ac:dyDescent="0.25">
      <c r="H83" s="324"/>
      <c r="I83" s="324"/>
      <c r="J83" s="324"/>
      <c r="K83" s="324"/>
      <c r="L83" s="324"/>
      <c r="O83" s="324"/>
    </row>
    <row r="84" spans="2:15" x14ac:dyDescent="0.25">
      <c r="H84" s="324"/>
      <c r="I84" s="324"/>
      <c r="J84" s="324"/>
      <c r="K84" s="324"/>
      <c r="L84" s="324"/>
      <c r="O84" s="324"/>
    </row>
    <row r="85" spans="2:15" x14ac:dyDescent="0.25">
      <c r="H85" s="324"/>
      <c r="I85" s="324"/>
      <c r="J85" s="324"/>
      <c r="K85" s="324"/>
      <c r="L85" s="324"/>
      <c r="M85" s="325"/>
      <c r="O85" s="324"/>
    </row>
    <row r="87" spans="2:15" x14ac:dyDescent="0.25">
      <c r="G87" s="500"/>
    </row>
    <row r="88" spans="2:15" x14ac:dyDescent="0.25">
      <c r="B88" s="324"/>
      <c r="G88" s="500"/>
    </row>
    <row r="89" spans="2:15" x14ac:dyDescent="0.25">
      <c r="B89" s="324"/>
      <c r="G89" s="500"/>
    </row>
    <row r="90" spans="2:15" x14ac:dyDescent="0.25">
      <c r="B90" s="324"/>
    </row>
  </sheetData>
  <mergeCells count="24">
    <mergeCell ref="B43:D43"/>
    <mergeCell ref="M43:O43"/>
    <mergeCell ref="G13:G14"/>
    <mergeCell ref="H13:L13"/>
    <mergeCell ref="M13:M14"/>
    <mergeCell ref="N13:N14"/>
    <mergeCell ref="O13:O14"/>
    <mergeCell ref="P13:P14"/>
    <mergeCell ref="A7:O7"/>
    <mergeCell ref="A8:O8"/>
    <mergeCell ref="A9:O9"/>
    <mergeCell ref="A10:O10"/>
    <mergeCell ref="A11:O11"/>
    <mergeCell ref="A13:A14"/>
    <mergeCell ref="B13:B14"/>
    <mergeCell ref="C13:D14"/>
    <mergeCell ref="E13:E14"/>
    <mergeCell ref="F13:F14"/>
    <mergeCell ref="J5:O5"/>
    <mergeCell ref="J1:N1"/>
    <mergeCell ref="A2:D2"/>
    <mergeCell ref="J2:O2"/>
    <mergeCell ref="A3:D3"/>
    <mergeCell ref="J3:O3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topLeftCell="D31" zoomScale="85" workbookViewId="0">
      <selection activeCell="D31" sqref="A1:XFD1048576"/>
    </sheetView>
  </sheetViews>
  <sheetFormatPr defaultRowHeight="18.75" x14ac:dyDescent="0.3"/>
  <cols>
    <col min="1" max="1" width="11.42578125" style="468" customWidth="1"/>
    <col min="2" max="2" width="17" style="468" customWidth="1"/>
    <col min="3" max="3" width="24.42578125" style="468" customWidth="1"/>
    <col min="4" max="4" width="10.42578125" style="468" customWidth="1"/>
    <col min="5" max="5" width="11.42578125" style="468" customWidth="1"/>
    <col min="6" max="6" width="13.42578125" style="468" customWidth="1"/>
    <col min="7" max="7" width="11.42578125" style="468" customWidth="1"/>
    <col min="8" max="12" width="6.85546875" style="468" customWidth="1"/>
    <col min="13" max="13" width="11.42578125" style="468" customWidth="1"/>
    <col min="14" max="14" width="15.85546875" style="468" customWidth="1"/>
    <col min="15" max="15" width="29.42578125" style="468" customWidth="1"/>
    <col min="16" max="256" width="11.42578125" style="468" customWidth="1"/>
    <col min="257" max="257" width="17" style="468" customWidth="1"/>
    <col min="258" max="258" width="24.42578125" style="468" customWidth="1"/>
    <col min="259" max="259" width="10.42578125" style="468" customWidth="1"/>
    <col min="260" max="260" width="11.42578125" style="468" customWidth="1"/>
    <col min="261" max="261" width="13.42578125" style="468" customWidth="1"/>
    <col min="262" max="268" width="11.42578125" style="468" customWidth="1"/>
    <col min="269" max="269" width="15.85546875" style="468" customWidth="1"/>
    <col min="270" max="270" width="129.85546875" style="468" customWidth="1"/>
    <col min="271" max="271" width="29.42578125" style="468" customWidth="1"/>
    <col min="272" max="512" width="11.42578125" style="468" customWidth="1"/>
    <col min="513" max="513" width="17" style="468" customWidth="1"/>
    <col min="514" max="514" width="24.42578125" style="468" customWidth="1"/>
    <col min="515" max="515" width="10.42578125" style="468" customWidth="1"/>
    <col min="516" max="516" width="11.42578125" style="468" customWidth="1"/>
    <col min="517" max="517" width="13.42578125" style="468" customWidth="1"/>
    <col min="518" max="524" width="11.42578125" style="468" customWidth="1"/>
    <col min="525" max="525" width="15.85546875" style="468" customWidth="1"/>
    <col min="526" max="526" width="129.85546875" style="468" customWidth="1"/>
    <col min="527" max="527" width="29.42578125" style="468" customWidth="1"/>
    <col min="528" max="768" width="11.42578125" style="468" customWidth="1"/>
    <col min="769" max="769" width="17" style="468" customWidth="1"/>
    <col min="770" max="770" width="24.42578125" style="468" customWidth="1"/>
    <col min="771" max="771" width="10.42578125" style="468" customWidth="1"/>
    <col min="772" max="772" width="11.42578125" style="468" customWidth="1"/>
    <col min="773" max="773" width="13.42578125" style="468" customWidth="1"/>
    <col min="774" max="780" width="11.42578125" style="468" customWidth="1"/>
    <col min="781" max="781" width="15.85546875" style="468" customWidth="1"/>
    <col min="782" max="782" width="129.85546875" style="468" customWidth="1"/>
    <col min="783" max="783" width="29.42578125" style="468" customWidth="1"/>
    <col min="784" max="1024" width="11.42578125" style="468" customWidth="1"/>
    <col min="1025" max="1025" width="17" style="468" customWidth="1"/>
    <col min="1026" max="1026" width="24.42578125" style="468" customWidth="1"/>
    <col min="1027" max="1027" width="10.42578125" style="468" customWidth="1"/>
    <col min="1028" max="1028" width="11.42578125" style="468" customWidth="1"/>
    <col min="1029" max="1029" width="13.42578125" style="468" customWidth="1"/>
    <col min="1030" max="1036" width="11.42578125" style="468" customWidth="1"/>
    <col min="1037" max="1037" width="15.85546875" style="468" customWidth="1"/>
    <col min="1038" max="1038" width="129.85546875" style="468" customWidth="1"/>
    <col min="1039" max="1039" width="29.42578125" style="468" customWidth="1"/>
    <col min="1040" max="1280" width="11.42578125" style="468" customWidth="1"/>
    <col min="1281" max="1281" width="17" style="468" customWidth="1"/>
    <col min="1282" max="1282" width="24.42578125" style="468" customWidth="1"/>
    <col min="1283" max="1283" width="10.42578125" style="468" customWidth="1"/>
    <col min="1284" max="1284" width="11.42578125" style="468" customWidth="1"/>
    <col min="1285" max="1285" width="13.42578125" style="468" customWidth="1"/>
    <col min="1286" max="1292" width="11.42578125" style="468" customWidth="1"/>
    <col min="1293" max="1293" width="15.85546875" style="468" customWidth="1"/>
    <col min="1294" max="1294" width="129.85546875" style="468" customWidth="1"/>
    <col min="1295" max="1295" width="29.42578125" style="468" customWidth="1"/>
    <col min="1296" max="1536" width="11.42578125" style="468" customWidth="1"/>
    <col min="1537" max="1537" width="17" style="468" customWidth="1"/>
    <col min="1538" max="1538" width="24.42578125" style="468" customWidth="1"/>
    <col min="1539" max="1539" width="10.42578125" style="468" customWidth="1"/>
    <col min="1540" max="1540" width="11.42578125" style="468" customWidth="1"/>
    <col min="1541" max="1541" width="13.42578125" style="468" customWidth="1"/>
    <col min="1542" max="1548" width="11.42578125" style="468" customWidth="1"/>
    <col min="1549" max="1549" width="15.85546875" style="468" customWidth="1"/>
    <col min="1550" max="1550" width="129.85546875" style="468" customWidth="1"/>
    <col min="1551" max="1551" width="29.42578125" style="468" customWidth="1"/>
    <col min="1552" max="1792" width="11.42578125" style="468" customWidth="1"/>
    <col min="1793" max="1793" width="17" style="468" customWidth="1"/>
    <col min="1794" max="1794" width="24.42578125" style="468" customWidth="1"/>
    <col min="1795" max="1795" width="10.42578125" style="468" customWidth="1"/>
    <col min="1796" max="1796" width="11.42578125" style="468" customWidth="1"/>
    <col min="1797" max="1797" width="13.42578125" style="468" customWidth="1"/>
    <col min="1798" max="1804" width="11.42578125" style="468" customWidth="1"/>
    <col min="1805" max="1805" width="15.85546875" style="468" customWidth="1"/>
    <col min="1806" max="1806" width="129.85546875" style="468" customWidth="1"/>
    <col min="1807" max="1807" width="29.42578125" style="468" customWidth="1"/>
    <col min="1808" max="2048" width="11.42578125" style="468" customWidth="1"/>
    <col min="2049" max="2049" width="17" style="468" customWidth="1"/>
    <col min="2050" max="2050" width="24.42578125" style="468" customWidth="1"/>
    <col min="2051" max="2051" width="10.42578125" style="468" customWidth="1"/>
    <col min="2052" max="2052" width="11.42578125" style="468" customWidth="1"/>
    <col min="2053" max="2053" width="13.42578125" style="468" customWidth="1"/>
    <col min="2054" max="2060" width="11.42578125" style="468" customWidth="1"/>
    <col min="2061" max="2061" width="15.85546875" style="468" customWidth="1"/>
    <col min="2062" max="2062" width="129.85546875" style="468" customWidth="1"/>
    <col min="2063" max="2063" width="29.42578125" style="468" customWidth="1"/>
    <col min="2064" max="2304" width="11.42578125" style="468" customWidth="1"/>
    <col min="2305" max="2305" width="17" style="468" customWidth="1"/>
    <col min="2306" max="2306" width="24.42578125" style="468" customWidth="1"/>
    <col min="2307" max="2307" width="10.42578125" style="468" customWidth="1"/>
    <col min="2308" max="2308" width="11.42578125" style="468" customWidth="1"/>
    <col min="2309" max="2309" width="13.42578125" style="468" customWidth="1"/>
    <col min="2310" max="2316" width="11.42578125" style="468" customWidth="1"/>
    <col min="2317" max="2317" width="15.85546875" style="468" customWidth="1"/>
    <col min="2318" max="2318" width="129.85546875" style="468" customWidth="1"/>
    <col min="2319" max="2319" width="29.42578125" style="468" customWidth="1"/>
    <col min="2320" max="2560" width="11.42578125" style="468" customWidth="1"/>
    <col min="2561" max="2561" width="17" style="468" customWidth="1"/>
    <col min="2562" max="2562" width="24.42578125" style="468" customWidth="1"/>
    <col min="2563" max="2563" width="10.42578125" style="468" customWidth="1"/>
    <col min="2564" max="2564" width="11.42578125" style="468" customWidth="1"/>
    <col min="2565" max="2565" width="13.42578125" style="468" customWidth="1"/>
    <col min="2566" max="2572" width="11.42578125" style="468" customWidth="1"/>
    <col min="2573" max="2573" width="15.85546875" style="468" customWidth="1"/>
    <col min="2574" max="2574" width="129.85546875" style="468" customWidth="1"/>
    <col min="2575" max="2575" width="29.42578125" style="468" customWidth="1"/>
    <col min="2576" max="2816" width="11.42578125" style="468" customWidth="1"/>
    <col min="2817" max="2817" width="17" style="468" customWidth="1"/>
    <col min="2818" max="2818" width="24.42578125" style="468" customWidth="1"/>
    <col min="2819" max="2819" width="10.42578125" style="468" customWidth="1"/>
    <col min="2820" max="2820" width="11.42578125" style="468" customWidth="1"/>
    <col min="2821" max="2821" width="13.42578125" style="468" customWidth="1"/>
    <col min="2822" max="2828" width="11.42578125" style="468" customWidth="1"/>
    <col min="2829" max="2829" width="15.85546875" style="468" customWidth="1"/>
    <col min="2830" max="2830" width="129.85546875" style="468" customWidth="1"/>
    <col min="2831" max="2831" width="29.42578125" style="468" customWidth="1"/>
    <col min="2832" max="3072" width="11.42578125" style="468" customWidth="1"/>
    <col min="3073" max="3073" width="17" style="468" customWidth="1"/>
    <col min="3074" max="3074" width="24.42578125" style="468" customWidth="1"/>
    <col min="3075" max="3075" width="10.42578125" style="468" customWidth="1"/>
    <col min="3076" max="3076" width="11.42578125" style="468" customWidth="1"/>
    <col min="3077" max="3077" width="13.42578125" style="468" customWidth="1"/>
    <col min="3078" max="3084" width="11.42578125" style="468" customWidth="1"/>
    <col min="3085" max="3085" width="15.85546875" style="468" customWidth="1"/>
    <col min="3086" max="3086" width="129.85546875" style="468" customWidth="1"/>
    <col min="3087" max="3087" width="29.42578125" style="468" customWidth="1"/>
    <col min="3088" max="3328" width="11.42578125" style="468" customWidth="1"/>
    <col min="3329" max="3329" width="17" style="468" customWidth="1"/>
    <col min="3330" max="3330" width="24.42578125" style="468" customWidth="1"/>
    <col min="3331" max="3331" width="10.42578125" style="468" customWidth="1"/>
    <col min="3332" max="3332" width="11.42578125" style="468" customWidth="1"/>
    <col min="3333" max="3333" width="13.42578125" style="468" customWidth="1"/>
    <col min="3334" max="3340" width="11.42578125" style="468" customWidth="1"/>
    <col min="3341" max="3341" width="15.85546875" style="468" customWidth="1"/>
    <col min="3342" max="3342" width="129.85546875" style="468" customWidth="1"/>
    <col min="3343" max="3343" width="29.42578125" style="468" customWidth="1"/>
    <col min="3344" max="3584" width="11.42578125" style="468" customWidth="1"/>
    <col min="3585" max="3585" width="17" style="468" customWidth="1"/>
    <col min="3586" max="3586" width="24.42578125" style="468" customWidth="1"/>
    <col min="3587" max="3587" width="10.42578125" style="468" customWidth="1"/>
    <col min="3588" max="3588" width="11.42578125" style="468" customWidth="1"/>
    <col min="3589" max="3589" width="13.42578125" style="468" customWidth="1"/>
    <col min="3590" max="3596" width="11.42578125" style="468" customWidth="1"/>
    <col min="3597" max="3597" width="15.85546875" style="468" customWidth="1"/>
    <col min="3598" max="3598" width="129.85546875" style="468" customWidth="1"/>
    <col min="3599" max="3599" width="29.42578125" style="468" customWidth="1"/>
    <col min="3600" max="3840" width="11.42578125" style="468" customWidth="1"/>
    <col min="3841" max="3841" width="17" style="468" customWidth="1"/>
    <col min="3842" max="3842" width="24.42578125" style="468" customWidth="1"/>
    <col min="3843" max="3843" width="10.42578125" style="468" customWidth="1"/>
    <col min="3844" max="3844" width="11.42578125" style="468" customWidth="1"/>
    <col min="3845" max="3845" width="13.42578125" style="468" customWidth="1"/>
    <col min="3846" max="3852" width="11.42578125" style="468" customWidth="1"/>
    <col min="3853" max="3853" width="15.85546875" style="468" customWidth="1"/>
    <col min="3854" max="3854" width="129.85546875" style="468" customWidth="1"/>
    <col min="3855" max="3855" width="29.42578125" style="468" customWidth="1"/>
    <col min="3856" max="4096" width="11.42578125" style="468" customWidth="1"/>
    <col min="4097" max="4097" width="17" style="468" customWidth="1"/>
    <col min="4098" max="4098" width="24.42578125" style="468" customWidth="1"/>
    <col min="4099" max="4099" width="10.42578125" style="468" customWidth="1"/>
    <col min="4100" max="4100" width="11.42578125" style="468" customWidth="1"/>
    <col min="4101" max="4101" width="13.42578125" style="468" customWidth="1"/>
    <col min="4102" max="4108" width="11.42578125" style="468" customWidth="1"/>
    <col min="4109" max="4109" width="15.85546875" style="468" customWidth="1"/>
    <col min="4110" max="4110" width="129.85546875" style="468" customWidth="1"/>
    <col min="4111" max="4111" width="29.42578125" style="468" customWidth="1"/>
    <col min="4112" max="4352" width="11.42578125" style="468" customWidth="1"/>
    <col min="4353" max="4353" width="17" style="468" customWidth="1"/>
    <col min="4354" max="4354" width="24.42578125" style="468" customWidth="1"/>
    <col min="4355" max="4355" width="10.42578125" style="468" customWidth="1"/>
    <col min="4356" max="4356" width="11.42578125" style="468" customWidth="1"/>
    <col min="4357" max="4357" width="13.42578125" style="468" customWidth="1"/>
    <col min="4358" max="4364" width="11.42578125" style="468" customWidth="1"/>
    <col min="4365" max="4365" width="15.85546875" style="468" customWidth="1"/>
    <col min="4366" max="4366" width="129.85546875" style="468" customWidth="1"/>
    <col min="4367" max="4367" width="29.42578125" style="468" customWidth="1"/>
    <col min="4368" max="4608" width="11.42578125" style="468" customWidth="1"/>
    <col min="4609" max="4609" width="17" style="468" customWidth="1"/>
    <col min="4610" max="4610" width="24.42578125" style="468" customWidth="1"/>
    <col min="4611" max="4611" width="10.42578125" style="468" customWidth="1"/>
    <col min="4612" max="4612" width="11.42578125" style="468" customWidth="1"/>
    <col min="4613" max="4613" width="13.42578125" style="468" customWidth="1"/>
    <col min="4614" max="4620" width="11.42578125" style="468" customWidth="1"/>
    <col min="4621" max="4621" width="15.85546875" style="468" customWidth="1"/>
    <col min="4622" max="4622" width="129.85546875" style="468" customWidth="1"/>
    <col min="4623" max="4623" width="29.42578125" style="468" customWidth="1"/>
    <col min="4624" max="4864" width="11.42578125" style="468" customWidth="1"/>
    <col min="4865" max="4865" width="17" style="468" customWidth="1"/>
    <col min="4866" max="4866" width="24.42578125" style="468" customWidth="1"/>
    <col min="4867" max="4867" width="10.42578125" style="468" customWidth="1"/>
    <col min="4868" max="4868" width="11.42578125" style="468" customWidth="1"/>
    <col min="4869" max="4869" width="13.42578125" style="468" customWidth="1"/>
    <col min="4870" max="4876" width="11.42578125" style="468" customWidth="1"/>
    <col min="4877" max="4877" width="15.85546875" style="468" customWidth="1"/>
    <col min="4878" max="4878" width="129.85546875" style="468" customWidth="1"/>
    <col min="4879" max="4879" width="29.42578125" style="468" customWidth="1"/>
    <col min="4880" max="5120" width="11.42578125" style="468" customWidth="1"/>
    <col min="5121" max="5121" width="17" style="468" customWidth="1"/>
    <col min="5122" max="5122" width="24.42578125" style="468" customWidth="1"/>
    <col min="5123" max="5123" width="10.42578125" style="468" customWidth="1"/>
    <col min="5124" max="5124" width="11.42578125" style="468" customWidth="1"/>
    <col min="5125" max="5125" width="13.42578125" style="468" customWidth="1"/>
    <col min="5126" max="5132" width="11.42578125" style="468" customWidth="1"/>
    <col min="5133" max="5133" width="15.85546875" style="468" customWidth="1"/>
    <col min="5134" max="5134" width="129.85546875" style="468" customWidth="1"/>
    <col min="5135" max="5135" width="29.42578125" style="468" customWidth="1"/>
    <col min="5136" max="5376" width="11.42578125" style="468" customWidth="1"/>
    <col min="5377" max="5377" width="17" style="468" customWidth="1"/>
    <col min="5378" max="5378" width="24.42578125" style="468" customWidth="1"/>
    <col min="5379" max="5379" width="10.42578125" style="468" customWidth="1"/>
    <col min="5380" max="5380" width="11.42578125" style="468" customWidth="1"/>
    <col min="5381" max="5381" width="13.42578125" style="468" customWidth="1"/>
    <col min="5382" max="5388" width="11.42578125" style="468" customWidth="1"/>
    <col min="5389" max="5389" width="15.85546875" style="468" customWidth="1"/>
    <col min="5390" max="5390" width="129.85546875" style="468" customWidth="1"/>
    <col min="5391" max="5391" width="29.42578125" style="468" customWidth="1"/>
    <col min="5392" max="5632" width="11.42578125" style="468" customWidth="1"/>
    <col min="5633" max="5633" width="17" style="468" customWidth="1"/>
    <col min="5634" max="5634" width="24.42578125" style="468" customWidth="1"/>
    <col min="5635" max="5635" width="10.42578125" style="468" customWidth="1"/>
    <col min="5636" max="5636" width="11.42578125" style="468" customWidth="1"/>
    <col min="5637" max="5637" width="13.42578125" style="468" customWidth="1"/>
    <col min="5638" max="5644" width="11.42578125" style="468" customWidth="1"/>
    <col min="5645" max="5645" width="15.85546875" style="468" customWidth="1"/>
    <col min="5646" max="5646" width="129.85546875" style="468" customWidth="1"/>
    <col min="5647" max="5647" width="29.42578125" style="468" customWidth="1"/>
    <col min="5648" max="5888" width="11.42578125" style="468" customWidth="1"/>
    <col min="5889" max="5889" width="17" style="468" customWidth="1"/>
    <col min="5890" max="5890" width="24.42578125" style="468" customWidth="1"/>
    <col min="5891" max="5891" width="10.42578125" style="468" customWidth="1"/>
    <col min="5892" max="5892" width="11.42578125" style="468" customWidth="1"/>
    <col min="5893" max="5893" width="13.42578125" style="468" customWidth="1"/>
    <col min="5894" max="5900" width="11.42578125" style="468" customWidth="1"/>
    <col min="5901" max="5901" width="15.85546875" style="468" customWidth="1"/>
    <col min="5902" max="5902" width="129.85546875" style="468" customWidth="1"/>
    <col min="5903" max="5903" width="29.42578125" style="468" customWidth="1"/>
    <col min="5904" max="6144" width="11.42578125" style="468" customWidth="1"/>
    <col min="6145" max="6145" width="17" style="468" customWidth="1"/>
    <col min="6146" max="6146" width="24.42578125" style="468" customWidth="1"/>
    <col min="6147" max="6147" width="10.42578125" style="468" customWidth="1"/>
    <col min="6148" max="6148" width="11.42578125" style="468" customWidth="1"/>
    <col min="6149" max="6149" width="13.42578125" style="468" customWidth="1"/>
    <col min="6150" max="6156" width="11.42578125" style="468" customWidth="1"/>
    <col min="6157" max="6157" width="15.85546875" style="468" customWidth="1"/>
    <col min="6158" max="6158" width="129.85546875" style="468" customWidth="1"/>
    <col min="6159" max="6159" width="29.42578125" style="468" customWidth="1"/>
    <col min="6160" max="6400" width="11.42578125" style="468" customWidth="1"/>
    <col min="6401" max="6401" width="17" style="468" customWidth="1"/>
    <col min="6402" max="6402" width="24.42578125" style="468" customWidth="1"/>
    <col min="6403" max="6403" width="10.42578125" style="468" customWidth="1"/>
    <col min="6404" max="6404" width="11.42578125" style="468" customWidth="1"/>
    <col min="6405" max="6405" width="13.42578125" style="468" customWidth="1"/>
    <col min="6406" max="6412" width="11.42578125" style="468" customWidth="1"/>
    <col min="6413" max="6413" width="15.85546875" style="468" customWidth="1"/>
    <col min="6414" max="6414" width="129.85546875" style="468" customWidth="1"/>
    <col min="6415" max="6415" width="29.42578125" style="468" customWidth="1"/>
    <col min="6416" max="6656" width="11.42578125" style="468" customWidth="1"/>
    <col min="6657" max="6657" width="17" style="468" customWidth="1"/>
    <col min="6658" max="6658" width="24.42578125" style="468" customWidth="1"/>
    <col min="6659" max="6659" width="10.42578125" style="468" customWidth="1"/>
    <col min="6660" max="6660" width="11.42578125" style="468" customWidth="1"/>
    <col min="6661" max="6661" width="13.42578125" style="468" customWidth="1"/>
    <col min="6662" max="6668" width="11.42578125" style="468" customWidth="1"/>
    <col min="6669" max="6669" width="15.85546875" style="468" customWidth="1"/>
    <col min="6670" max="6670" width="129.85546875" style="468" customWidth="1"/>
    <col min="6671" max="6671" width="29.42578125" style="468" customWidth="1"/>
    <col min="6672" max="6912" width="11.42578125" style="468" customWidth="1"/>
    <col min="6913" max="6913" width="17" style="468" customWidth="1"/>
    <col min="6914" max="6914" width="24.42578125" style="468" customWidth="1"/>
    <col min="6915" max="6915" width="10.42578125" style="468" customWidth="1"/>
    <col min="6916" max="6916" width="11.42578125" style="468" customWidth="1"/>
    <col min="6917" max="6917" width="13.42578125" style="468" customWidth="1"/>
    <col min="6918" max="6924" width="11.42578125" style="468" customWidth="1"/>
    <col min="6925" max="6925" width="15.85546875" style="468" customWidth="1"/>
    <col min="6926" max="6926" width="129.85546875" style="468" customWidth="1"/>
    <col min="6927" max="6927" width="29.42578125" style="468" customWidth="1"/>
    <col min="6928" max="7168" width="11.42578125" style="468" customWidth="1"/>
    <col min="7169" max="7169" width="17" style="468" customWidth="1"/>
    <col min="7170" max="7170" width="24.42578125" style="468" customWidth="1"/>
    <col min="7171" max="7171" width="10.42578125" style="468" customWidth="1"/>
    <col min="7172" max="7172" width="11.42578125" style="468" customWidth="1"/>
    <col min="7173" max="7173" width="13.42578125" style="468" customWidth="1"/>
    <col min="7174" max="7180" width="11.42578125" style="468" customWidth="1"/>
    <col min="7181" max="7181" width="15.85546875" style="468" customWidth="1"/>
    <col min="7182" max="7182" width="129.85546875" style="468" customWidth="1"/>
    <col min="7183" max="7183" width="29.42578125" style="468" customWidth="1"/>
    <col min="7184" max="7424" width="11.42578125" style="468" customWidth="1"/>
    <col min="7425" max="7425" width="17" style="468" customWidth="1"/>
    <col min="7426" max="7426" width="24.42578125" style="468" customWidth="1"/>
    <col min="7427" max="7427" width="10.42578125" style="468" customWidth="1"/>
    <col min="7428" max="7428" width="11.42578125" style="468" customWidth="1"/>
    <col min="7429" max="7429" width="13.42578125" style="468" customWidth="1"/>
    <col min="7430" max="7436" width="11.42578125" style="468" customWidth="1"/>
    <col min="7437" max="7437" width="15.85546875" style="468" customWidth="1"/>
    <col min="7438" max="7438" width="129.85546875" style="468" customWidth="1"/>
    <col min="7439" max="7439" width="29.42578125" style="468" customWidth="1"/>
    <col min="7440" max="7680" width="11.42578125" style="468" customWidth="1"/>
    <col min="7681" max="7681" width="17" style="468" customWidth="1"/>
    <col min="7682" max="7682" width="24.42578125" style="468" customWidth="1"/>
    <col min="7683" max="7683" width="10.42578125" style="468" customWidth="1"/>
    <col min="7684" max="7684" width="11.42578125" style="468" customWidth="1"/>
    <col min="7685" max="7685" width="13.42578125" style="468" customWidth="1"/>
    <col min="7686" max="7692" width="11.42578125" style="468" customWidth="1"/>
    <col min="7693" max="7693" width="15.85546875" style="468" customWidth="1"/>
    <col min="7694" max="7694" width="129.85546875" style="468" customWidth="1"/>
    <col min="7695" max="7695" width="29.42578125" style="468" customWidth="1"/>
    <col min="7696" max="7936" width="11.42578125" style="468" customWidth="1"/>
    <col min="7937" max="7937" width="17" style="468" customWidth="1"/>
    <col min="7938" max="7938" width="24.42578125" style="468" customWidth="1"/>
    <col min="7939" max="7939" width="10.42578125" style="468" customWidth="1"/>
    <col min="7940" max="7940" width="11.42578125" style="468" customWidth="1"/>
    <col min="7941" max="7941" width="13.42578125" style="468" customWidth="1"/>
    <col min="7942" max="7948" width="11.42578125" style="468" customWidth="1"/>
    <col min="7949" max="7949" width="15.85546875" style="468" customWidth="1"/>
    <col min="7950" max="7950" width="129.85546875" style="468" customWidth="1"/>
    <col min="7951" max="7951" width="29.42578125" style="468" customWidth="1"/>
    <col min="7952" max="8192" width="11.42578125" style="468" customWidth="1"/>
    <col min="8193" max="8193" width="17" style="468" customWidth="1"/>
    <col min="8194" max="8194" width="24.42578125" style="468" customWidth="1"/>
    <col min="8195" max="8195" width="10.42578125" style="468" customWidth="1"/>
    <col min="8196" max="8196" width="11.42578125" style="468" customWidth="1"/>
    <col min="8197" max="8197" width="13.42578125" style="468" customWidth="1"/>
    <col min="8198" max="8204" width="11.42578125" style="468" customWidth="1"/>
    <col min="8205" max="8205" width="15.85546875" style="468" customWidth="1"/>
    <col min="8206" max="8206" width="129.85546875" style="468" customWidth="1"/>
    <col min="8207" max="8207" width="29.42578125" style="468" customWidth="1"/>
    <col min="8208" max="8448" width="11.42578125" style="468" customWidth="1"/>
    <col min="8449" max="8449" width="17" style="468" customWidth="1"/>
    <col min="8450" max="8450" width="24.42578125" style="468" customWidth="1"/>
    <col min="8451" max="8451" width="10.42578125" style="468" customWidth="1"/>
    <col min="8452" max="8452" width="11.42578125" style="468" customWidth="1"/>
    <col min="8453" max="8453" width="13.42578125" style="468" customWidth="1"/>
    <col min="8454" max="8460" width="11.42578125" style="468" customWidth="1"/>
    <col min="8461" max="8461" width="15.85546875" style="468" customWidth="1"/>
    <col min="8462" max="8462" width="129.85546875" style="468" customWidth="1"/>
    <col min="8463" max="8463" width="29.42578125" style="468" customWidth="1"/>
    <col min="8464" max="8704" width="11.42578125" style="468" customWidth="1"/>
    <col min="8705" max="8705" width="17" style="468" customWidth="1"/>
    <col min="8706" max="8706" width="24.42578125" style="468" customWidth="1"/>
    <col min="8707" max="8707" width="10.42578125" style="468" customWidth="1"/>
    <col min="8708" max="8708" width="11.42578125" style="468" customWidth="1"/>
    <col min="8709" max="8709" width="13.42578125" style="468" customWidth="1"/>
    <col min="8710" max="8716" width="11.42578125" style="468" customWidth="1"/>
    <col min="8717" max="8717" width="15.85546875" style="468" customWidth="1"/>
    <col min="8718" max="8718" width="129.85546875" style="468" customWidth="1"/>
    <col min="8719" max="8719" width="29.42578125" style="468" customWidth="1"/>
    <col min="8720" max="8960" width="11.42578125" style="468" customWidth="1"/>
    <col min="8961" max="8961" width="17" style="468" customWidth="1"/>
    <col min="8962" max="8962" width="24.42578125" style="468" customWidth="1"/>
    <col min="8963" max="8963" width="10.42578125" style="468" customWidth="1"/>
    <col min="8964" max="8964" width="11.42578125" style="468" customWidth="1"/>
    <col min="8965" max="8965" width="13.42578125" style="468" customWidth="1"/>
    <col min="8966" max="8972" width="11.42578125" style="468" customWidth="1"/>
    <col min="8973" max="8973" width="15.85546875" style="468" customWidth="1"/>
    <col min="8974" max="8974" width="129.85546875" style="468" customWidth="1"/>
    <col min="8975" max="8975" width="29.42578125" style="468" customWidth="1"/>
    <col min="8976" max="9216" width="11.42578125" style="468" customWidth="1"/>
    <col min="9217" max="9217" width="17" style="468" customWidth="1"/>
    <col min="9218" max="9218" width="24.42578125" style="468" customWidth="1"/>
    <col min="9219" max="9219" width="10.42578125" style="468" customWidth="1"/>
    <col min="9220" max="9220" width="11.42578125" style="468" customWidth="1"/>
    <col min="9221" max="9221" width="13.42578125" style="468" customWidth="1"/>
    <col min="9222" max="9228" width="11.42578125" style="468" customWidth="1"/>
    <col min="9229" max="9229" width="15.85546875" style="468" customWidth="1"/>
    <col min="9230" max="9230" width="129.85546875" style="468" customWidth="1"/>
    <col min="9231" max="9231" width="29.42578125" style="468" customWidth="1"/>
    <col min="9232" max="9472" width="11.42578125" style="468" customWidth="1"/>
    <col min="9473" max="9473" width="17" style="468" customWidth="1"/>
    <col min="9474" max="9474" width="24.42578125" style="468" customWidth="1"/>
    <col min="9475" max="9475" width="10.42578125" style="468" customWidth="1"/>
    <col min="9476" max="9476" width="11.42578125" style="468" customWidth="1"/>
    <col min="9477" max="9477" width="13.42578125" style="468" customWidth="1"/>
    <col min="9478" max="9484" width="11.42578125" style="468" customWidth="1"/>
    <col min="9485" max="9485" width="15.85546875" style="468" customWidth="1"/>
    <col min="9486" max="9486" width="129.85546875" style="468" customWidth="1"/>
    <col min="9487" max="9487" width="29.42578125" style="468" customWidth="1"/>
    <col min="9488" max="9728" width="11.42578125" style="468" customWidth="1"/>
    <col min="9729" max="9729" width="17" style="468" customWidth="1"/>
    <col min="9730" max="9730" width="24.42578125" style="468" customWidth="1"/>
    <col min="9731" max="9731" width="10.42578125" style="468" customWidth="1"/>
    <col min="9732" max="9732" width="11.42578125" style="468" customWidth="1"/>
    <col min="9733" max="9733" width="13.42578125" style="468" customWidth="1"/>
    <col min="9734" max="9740" width="11.42578125" style="468" customWidth="1"/>
    <col min="9741" max="9741" width="15.85546875" style="468" customWidth="1"/>
    <col min="9742" max="9742" width="129.85546875" style="468" customWidth="1"/>
    <col min="9743" max="9743" width="29.42578125" style="468" customWidth="1"/>
    <col min="9744" max="9984" width="11.42578125" style="468" customWidth="1"/>
    <col min="9985" max="9985" width="17" style="468" customWidth="1"/>
    <col min="9986" max="9986" width="24.42578125" style="468" customWidth="1"/>
    <col min="9987" max="9987" width="10.42578125" style="468" customWidth="1"/>
    <col min="9988" max="9988" width="11.42578125" style="468" customWidth="1"/>
    <col min="9989" max="9989" width="13.42578125" style="468" customWidth="1"/>
    <col min="9990" max="9996" width="11.42578125" style="468" customWidth="1"/>
    <col min="9997" max="9997" width="15.85546875" style="468" customWidth="1"/>
    <col min="9998" max="9998" width="129.85546875" style="468" customWidth="1"/>
    <col min="9999" max="9999" width="29.42578125" style="468" customWidth="1"/>
    <col min="10000" max="10240" width="11.42578125" style="468" customWidth="1"/>
    <col min="10241" max="10241" width="17" style="468" customWidth="1"/>
    <col min="10242" max="10242" width="24.42578125" style="468" customWidth="1"/>
    <col min="10243" max="10243" width="10.42578125" style="468" customWidth="1"/>
    <col min="10244" max="10244" width="11.42578125" style="468" customWidth="1"/>
    <col min="10245" max="10245" width="13.42578125" style="468" customWidth="1"/>
    <col min="10246" max="10252" width="11.42578125" style="468" customWidth="1"/>
    <col min="10253" max="10253" width="15.85546875" style="468" customWidth="1"/>
    <col min="10254" max="10254" width="129.85546875" style="468" customWidth="1"/>
    <col min="10255" max="10255" width="29.42578125" style="468" customWidth="1"/>
    <col min="10256" max="10496" width="11.42578125" style="468" customWidth="1"/>
    <col min="10497" max="10497" width="17" style="468" customWidth="1"/>
    <col min="10498" max="10498" width="24.42578125" style="468" customWidth="1"/>
    <col min="10499" max="10499" width="10.42578125" style="468" customWidth="1"/>
    <col min="10500" max="10500" width="11.42578125" style="468" customWidth="1"/>
    <col min="10501" max="10501" width="13.42578125" style="468" customWidth="1"/>
    <col min="10502" max="10508" width="11.42578125" style="468" customWidth="1"/>
    <col min="10509" max="10509" width="15.85546875" style="468" customWidth="1"/>
    <col min="10510" max="10510" width="129.85546875" style="468" customWidth="1"/>
    <col min="10511" max="10511" width="29.42578125" style="468" customWidth="1"/>
    <col min="10512" max="10752" width="11.42578125" style="468" customWidth="1"/>
    <col min="10753" max="10753" width="17" style="468" customWidth="1"/>
    <col min="10754" max="10754" width="24.42578125" style="468" customWidth="1"/>
    <col min="10755" max="10755" width="10.42578125" style="468" customWidth="1"/>
    <col min="10756" max="10756" width="11.42578125" style="468" customWidth="1"/>
    <col min="10757" max="10757" width="13.42578125" style="468" customWidth="1"/>
    <col min="10758" max="10764" width="11.42578125" style="468" customWidth="1"/>
    <col min="10765" max="10765" width="15.85546875" style="468" customWidth="1"/>
    <col min="10766" max="10766" width="129.85546875" style="468" customWidth="1"/>
    <col min="10767" max="10767" width="29.42578125" style="468" customWidth="1"/>
    <col min="10768" max="11008" width="11.42578125" style="468" customWidth="1"/>
    <col min="11009" max="11009" width="17" style="468" customWidth="1"/>
    <col min="11010" max="11010" width="24.42578125" style="468" customWidth="1"/>
    <col min="11011" max="11011" width="10.42578125" style="468" customWidth="1"/>
    <col min="11012" max="11012" width="11.42578125" style="468" customWidth="1"/>
    <col min="11013" max="11013" width="13.42578125" style="468" customWidth="1"/>
    <col min="11014" max="11020" width="11.42578125" style="468" customWidth="1"/>
    <col min="11021" max="11021" width="15.85546875" style="468" customWidth="1"/>
    <col min="11022" max="11022" width="129.85546875" style="468" customWidth="1"/>
    <col min="11023" max="11023" width="29.42578125" style="468" customWidth="1"/>
    <col min="11024" max="11264" width="11.42578125" style="468" customWidth="1"/>
    <col min="11265" max="11265" width="17" style="468" customWidth="1"/>
    <col min="11266" max="11266" width="24.42578125" style="468" customWidth="1"/>
    <col min="11267" max="11267" width="10.42578125" style="468" customWidth="1"/>
    <col min="11268" max="11268" width="11.42578125" style="468" customWidth="1"/>
    <col min="11269" max="11269" width="13.42578125" style="468" customWidth="1"/>
    <col min="11270" max="11276" width="11.42578125" style="468" customWidth="1"/>
    <col min="11277" max="11277" width="15.85546875" style="468" customWidth="1"/>
    <col min="11278" max="11278" width="129.85546875" style="468" customWidth="1"/>
    <col min="11279" max="11279" width="29.42578125" style="468" customWidth="1"/>
    <col min="11280" max="11520" width="11.42578125" style="468" customWidth="1"/>
    <col min="11521" max="11521" width="17" style="468" customWidth="1"/>
    <col min="11522" max="11522" width="24.42578125" style="468" customWidth="1"/>
    <col min="11523" max="11523" width="10.42578125" style="468" customWidth="1"/>
    <col min="11524" max="11524" width="11.42578125" style="468" customWidth="1"/>
    <col min="11525" max="11525" width="13.42578125" style="468" customWidth="1"/>
    <col min="11526" max="11532" width="11.42578125" style="468" customWidth="1"/>
    <col min="11533" max="11533" width="15.85546875" style="468" customWidth="1"/>
    <col min="11534" max="11534" width="129.85546875" style="468" customWidth="1"/>
    <col min="11535" max="11535" width="29.42578125" style="468" customWidth="1"/>
    <col min="11536" max="11776" width="11.42578125" style="468" customWidth="1"/>
    <col min="11777" max="11777" width="17" style="468" customWidth="1"/>
    <col min="11778" max="11778" width="24.42578125" style="468" customWidth="1"/>
    <col min="11779" max="11779" width="10.42578125" style="468" customWidth="1"/>
    <col min="11780" max="11780" width="11.42578125" style="468" customWidth="1"/>
    <col min="11781" max="11781" width="13.42578125" style="468" customWidth="1"/>
    <col min="11782" max="11788" width="11.42578125" style="468" customWidth="1"/>
    <col min="11789" max="11789" width="15.85546875" style="468" customWidth="1"/>
    <col min="11790" max="11790" width="129.85546875" style="468" customWidth="1"/>
    <col min="11791" max="11791" width="29.42578125" style="468" customWidth="1"/>
    <col min="11792" max="12032" width="11.42578125" style="468" customWidth="1"/>
    <col min="12033" max="12033" width="17" style="468" customWidth="1"/>
    <col min="12034" max="12034" width="24.42578125" style="468" customWidth="1"/>
    <col min="12035" max="12035" width="10.42578125" style="468" customWidth="1"/>
    <col min="12036" max="12036" width="11.42578125" style="468" customWidth="1"/>
    <col min="12037" max="12037" width="13.42578125" style="468" customWidth="1"/>
    <col min="12038" max="12044" width="11.42578125" style="468" customWidth="1"/>
    <col min="12045" max="12045" width="15.85546875" style="468" customWidth="1"/>
    <col min="12046" max="12046" width="129.85546875" style="468" customWidth="1"/>
    <col min="12047" max="12047" width="29.42578125" style="468" customWidth="1"/>
    <col min="12048" max="12288" width="11.42578125" style="468" customWidth="1"/>
    <col min="12289" max="12289" width="17" style="468" customWidth="1"/>
    <col min="12290" max="12290" width="24.42578125" style="468" customWidth="1"/>
    <col min="12291" max="12291" width="10.42578125" style="468" customWidth="1"/>
    <col min="12292" max="12292" width="11.42578125" style="468" customWidth="1"/>
    <col min="12293" max="12293" width="13.42578125" style="468" customWidth="1"/>
    <col min="12294" max="12300" width="11.42578125" style="468" customWidth="1"/>
    <col min="12301" max="12301" width="15.85546875" style="468" customWidth="1"/>
    <col min="12302" max="12302" width="129.85546875" style="468" customWidth="1"/>
    <col min="12303" max="12303" width="29.42578125" style="468" customWidth="1"/>
    <col min="12304" max="12544" width="11.42578125" style="468" customWidth="1"/>
    <col min="12545" max="12545" width="17" style="468" customWidth="1"/>
    <col min="12546" max="12546" width="24.42578125" style="468" customWidth="1"/>
    <col min="12547" max="12547" width="10.42578125" style="468" customWidth="1"/>
    <col min="12548" max="12548" width="11.42578125" style="468" customWidth="1"/>
    <col min="12549" max="12549" width="13.42578125" style="468" customWidth="1"/>
    <col min="12550" max="12556" width="11.42578125" style="468" customWidth="1"/>
    <col min="12557" max="12557" width="15.85546875" style="468" customWidth="1"/>
    <col min="12558" max="12558" width="129.85546875" style="468" customWidth="1"/>
    <col min="12559" max="12559" width="29.42578125" style="468" customWidth="1"/>
    <col min="12560" max="12800" width="11.42578125" style="468" customWidth="1"/>
    <col min="12801" max="12801" width="17" style="468" customWidth="1"/>
    <col min="12802" max="12802" width="24.42578125" style="468" customWidth="1"/>
    <col min="12803" max="12803" width="10.42578125" style="468" customWidth="1"/>
    <col min="12804" max="12804" width="11.42578125" style="468" customWidth="1"/>
    <col min="12805" max="12805" width="13.42578125" style="468" customWidth="1"/>
    <col min="12806" max="12812" width="11.42578125" style="468" customWidth="1"/>
    <col min="12813" max="12813" width="15.85546875" style="468" customWidth="1"/>
    <col min="12814" max="12814" width="129.85546875" style="468" customWidth="1"/>
    <col min="12815" max="12815" width="29.42578125" style="468" customWidth="1"/>
    <col min="12816" max="13056" width="11.42578125" style="468" customWidth="1"/>
    <col min="13057" max="13057" width="17" style="468" customWidth="1"/>
    <col min="13058" max="13058" width="24.42578125" style="468" customWidth="1"/>
    <col min="13059" max="13059" width="10.42578125" style="468" customWidth="1"/>
    <col min="13060" max="13060" width="11.42578125" style="468" customWidth="1"/>
    <col min="13061" max="13061" width="13.42578125" style="468" customWidth="1"/>
    <col min="13062" max="13068" width="11.42578125" style="468" customWidth="1"/>
    <col min="13069" max="13069" width="15.85546875" style="468" customWidth="1"/>
    <col min="13070" max="13070" width="129.85546875" style="468" customWidth="1"/>
    <col min="13071" max="13071" width="29.42578125" style="468" customWidth="1"/>
    <col min="13072" max="13312" width="11.42578125" style="468" customWidth="1"/>
    <col min="13313" max="13313" width="17" style="468" customWidth="1"/>
    <col min="13314" max="13314" width="24.42578125" style="468" customWidth="1"/>
    <col min="13315" max="13315" width="10.42578125" style="468" customWidth="1"/>
    <col min="13316" max="13316" width="11.42578125" style="468" customWidth="1"/>
    <col min="13317" max="13317" width="13.42578125" style="468" customWidth="1"/>
    <col min="13318" max="13324" width="11.42578125" style="468" customWidth="1"/>
    <col min="13325" max="13325" width="15.85546875" style="468" customWidth="1"/>
    <col min="13326" max="13326" width="129.85546875" style="468" customWidth="1"/>
    <col min="13327" max="13327" width="29.42578125" style="468" customWidth="1"/>
    <col min="13328" max="13568" width="11.42578125" style="468" customWidth="1"/>
    <col min="13569" max="13569" width="17" style="468" customWidth="1"/>
    <col min="13570" max="13570" width="24.42578125" style="468" customWidth="1"/>
    <col min="13571" max="13571" width="10.42578125" style="468" customWidth="1"/>
    <col min="13572" max="13572" width="11.42578125" style="468" customWidth="1"/>
    <col min="13573" max="13573" width="13.42578125" style="468" customWidth="1"/>
    <col min="13574" max="13580" width="11.42578125" style="468" customWidth="1"/>
    <col min="13581" max="13581" width="15.85546875" style="468" customWidth="1"/>
    <col min="13582" max="13582" width="129.85546875" style="468" customWidth="1"/>
    <col min="13583" max="13583" width="29.42578125" style="468" customWidth="1"/>
    <col min="13584" max="13824" width="11.42578125" style="468" customWidth="1"/>
    <col min="13825" max="13825" width="17" style="468" customWidth="1"/>
    <col min="13826" max="13826" width="24.42578125" style="468" customWidth="1"/>
    <col min="13827" max="13827" width="10.42578125" style="468" customWidth="1"/>
    <col min="13828" max="13828" width="11.42578125" style="468" customWidth="1"/>
    <col min="13829" max="13829" width="13.42578125" style="468" customWidth="1"/>
    <col min="13830" max="13836" width="11.42578125" style="468" customWidth="1"/>
    <col min="13837" max="13837" width="15.85546875" style="468" customWidth="1"/>
    <col min="13838" max="13838" width="129.85546875" style="468" customWidth="1"/>
    <col min="13839" max="13839" width="29.42578125" style="468" customWidth="1"/>
    <col min="13840" max="14080" width="11.42578125" style="468" customWidth="1"/>
    <col min="14081" max="14081" width="17" style="468" customWidth="1"/>
    <col min="14082" max="14082" width="24.42578125" style="468" customWidth="1"/>
    <col min="14083" max="14083" width="10.42578125" style="468" customWidth="1"/>
    <col min="14084" max="14084" width="11.42578125" style="468" customWidth="1"/>
    <col min="14085" max="14085" width="13.42578125" style="468" customWidth="1"/>
    <col min="14086" max="14092" width="11.42578125" style="468" customWidth="1"/>
    <col min="14093" max="14093" width="15.85546875" style="468" customWidth="1"/>
    <col min="14094" max="14094" width="129.85546875" style="468" customWidth="1"/>
    <col min="14095" max="14095" width="29.42578125" style="468" customWidth="1"/>
    <col min="14096" max="14336" width="11.42578125" style="468" customWidth="1"/>
    <col min="14337" max="14337" width="17" style="468" customWidth="1"/>
    <col min="14338" max="14338" width="24.42578125" style="468" customWidth="1"/>
    <col min="14339" max="14339" width="10.42578125" style="468" customWidth="1"/>
    <col min="14340" max="14340" width="11.42578125" style="468" customWidth="1"/>
    <col min="14341" max="14341" width="13.42578125" style="468" customWidth="1"/>
    <col min="14342" max="14348" width="11.42578125" style="468" customWidth="1"/>
    <col min="14349" max="14349" width="15.85546875" style="468" customWidth="1"/>
    <col min="14350" max="14350" width="129.85546875" style="468" customWidth="1"/>
    <col min="14351" max="14351" width="29.42578125" style="468" customWidth="1"/>
    <col min="14352" max="14592" width="11.42578125" style="468" customWidth="1"/>
    <col min="14593" max="14593" width="17" style="468" customWidth="1"/>
    <col min="14594" max="14594" width="24.42578125" style="468" customWidth="1"/>
    <col min="14595" max="14595" width="10.42578125" style="468" customWidth="1"/>
    <col min="14596" max="14596" width="11.42578125" style="468" customWidth="1"/>
    <col min="14597" max="14597" width="13.42578125" style="468" customWidth="1"/>
    <col min="14598" max="14604" width="11.42578125" style="468" customWidth="1"/>
    <col min="14605" max="14605" width="15.85546875" style="468" customWidth="1"/>
    <col min="14606" max="14606" width="129.85546875" style="468" customWidth="1"/>
    <col min="14607" max="14607" width="29.42578125" style="468" customWidth="1"/>
    <col min="14608" max="14848" width="11.42578125" style="468" customWidth="1"/>
    <col min="14849" max="14849" width="17" style="468" customWidth="1"/>
    <col min="14850" max="14850" width="24.42578125" style="468" customWidth="1"/>
    <col min="14851" max="14851" width="10.42578125" style="468" customWidth="1"/>
    <col min="14852" max="14852" width="11.42578125" style="468" customWidth="1"/>
    <col min="14853" max="14853" width="13.42578125" style="468" customWidth="1"/>
    <col min="14854" max="14860" width="11.42578125" style="468" customWidth="1"/>
    <col min="14861" max="14861" width="15.85546875" style="468" customWidth="1"/>
    <col min="14862" max="14862" width="129.85546875" style="468" customWidth="1"/>
    <col min="14863" max="14863" width="29.42578125" style="468" customWidth="1"/>
    <col min="14864" max="15104" width="11.42578125" style="468" customWidth="1"/>
    <col min="15105" max="15105" width="17" style="468" customWidth="1"/>
    <col min="15106" max="15106" width="24.42578125" style="468" customWidth="1"/>
    <col min="15107" max="15107" width="10.42578125" style="468" customWidth="1"/>
    <col min="15108" max="15108" width="11.42578125" style="468" customWidth="1"/>
    <col min="15109" max="15109" width="13.42578125" style="468" customWidth="1"/>
    <col min="15110" max="15116" width="11.42578125" style="468" customWidth="1"/>
    <col min="15117" max="15117" width="15.85546875" style="468" customWidth="1"/>
    <col min="15118" max="15118" width="129.85546875" style="468" customWidth="1"/>
    <col min="15119" max="15119" width="29.42578125" style="468" customWidth="1"/>
    <col min="15120" max="15360" width="11.42578125" style="468" customWidth="1"/>
    <col min="15361" max="15361" width="17" style="468" customWidth="1"/>
    <col min="15362" max="15362" width="24.42578125" style="468" customWidth="1"/>
    <col min="15363" max="15363" width="10.42578125" style="468" customWidth="1"/>
    <col min="15364" max="15364" width="11.42578125" style="468" customWidth="1"/>
    <col min="15365" max="15365" width="13.42578125" style="468" customWidth="1"/>
    <col min="15366" max="15372" width="11.42578125" style="468" customWidth="1"/>
    <col min="15373" max="15373" width="15.85546875" style="468" customWidth="1"/>
    <col min="15374" max="15374" width="129.85546875" style="468" customWidth="1"/>
    <col min="15375" max="15375" width="29.42578125" style="468" customWidth="1"/>
    <col min="15376" max="15616" width="11.42578125" style="468" customWidth="1"/>
    <col min="15617" max="15617" width="17" style="468" customWidth="1"/>
    <col min="15618" max="15618" width="24.42578125" style="468" customWidth="1"/>
    <col min="15619" max="15619" width="10.42578125" style="468" customWidth="1"/>
    <col min="15620" max="15620" width="11.42578125" style="468" customWidth="1"/>
    <col min="15621" max="15621" width="13.42578125" style="468" customWidth="1"/>
    <col min="15622" max="15628" width="11.42578125" style="468" customWidth="1"/>
    <col min="15629" max="15629" width="15.85546875" style="468" customWidth="1"/>
    <col min="15630" max="15630" width="129.85546875" style="468" customWidth="1"/>
    <col min="15631" max="15631" width="29.42578125" style="468" customWidth="1"/>
    <col min="15632" max="15872" width="11.42578125" style="468" customWidth="1"/>
    <col min="15873" max="15873" width="17" style="468" customWidth="1"/>
    <col min="15874" max="15874" width="24.42578125" style="468" customWidth="1"/>
    <col min="15875" max="15875" width="10.42578125" style="468" customWidth="1"/>
    <col min="15876" max="15876" width="11.42578125" style="468" customWidth="1"/>
    <col min="15877" max="15877" width="13.42578125" style="468" customWidth="1"/>
    <col min="15878" max="15884" width="11.42578125" style="468" customWidth="1"/>
    <col min="15885" max="15885" width="15.85546875" style="468" customWidth="1"/>
    <col min="15886" max="15886" width="129.85546875" style="468" customWidth="1"/>
    <col min="15887" max="15887" width="29.42578125" style="468" customWidth="1"/>
    <col min="15888" max="16128" width="11.42578125" style="468" customWidth="1"/>
    <col min="16129" max="16129" width="17" style="468" customWidth="1"/>
    <col min="16130" max="16130" width="24.42578125" style="468" customWidth="1"/>
    <col min="16131" max="16131" width="10.42578125" style="468" customWidth="1"/>
    <col min="16132" max="16132" width="11.42578125" style="468" customWidth="1"/>
    <col min="16133" max="16133" width="13.42578125" style="468" customWidth="1"/>
    <col min="16134" max="16140" width="11.42578125" style="468" customWidth="1"/>
    <col min="16141" max="16141" width="15.85546875" style="468" customWidth="1"/>
    <col min="16142" max="16142" width="129.85546875" style="468" customWidth="1"/>
    <col min="16143" max="16143" width="29.42578125" style="468" customWidth="1"/>
    <col min="16144" max="16384" width="11.42578125" style="468" customWidth="1"/>
  </cols>
  <sheetData>
    <row r="1" spans="1:15" s="468" customFormat="1" x14ac:dyDescent="0.3">
      <c r="A1" s="471"/>
      <c r="B1" s="471"/>
      <c r="C1" s="471"/>
      <c r="D1" s="471"/>
      <c r="E1" s="471"/>
      <c r="F1" s="471"/>
      <c r="G1" s="471"/>
      <c r="H1" s="472"/>
      <c r="I1" s="471"/>
      <c r="J1" s="471"/>
      <c r="K1" s="473" t="s">
        <v>584</v>
      </c>
      <c r="L1" s="473"/>
      <c r="M1" s="473"/>
      <c r="N1" s="473"/>
      <c r="O1" s="471"/>
    </row>
    <row r="2" spans="1:15" s="468" customFormat="1" x14ac:dyDescent="0.3">
      <c r="A2" s="474"/>
      <c r="B2" s="473" t="s">
        <v>18</v>
      </c>
      <c r="C2" s="473"/>
      <c r="D2" s="473"/>
      <c r="E2" s="475"/>
      <c r="F2" s="475"/>
      <c r="G2" s="475"/>
      <c r="H2" s="476"/>
      <c r="I2" s="477"/>
      <c r="J2" s="477"/>
      <c r="K2" s="478" t="s">
        <v>19</v>
      </c>
      <c r="L2" s="478"/>
      <c r="M2" s="478"/>
      <c r="N2" s="478"/>
      <c r="O2" s="477"/>
    </row>
    <row r="3" spans="1:15" s="468" customFormat="1" x14ac:dyDescent="0.3">
      <c r="A3" s="471"/>
      <c r="B3" s="478" t="s">
        <v>20</v>
      </c>
      <c r="C3" s="478"/>
      <c r="D3" s="478"/>
      <c r="E3" s="471"/>
      <c r="F3" s="471"/>
      <c r="G3" s="471"/>
      <c r="H3" s="472"/>
      <c r="I3" s="471"/>
      <c r="J3" s="471"/>
      <c r="K3" s="478" t="s">
        <v>21</v>
      </c>
      <c r="L3" s="478"/>
      <c r="M3" s="478"/>
      <c r="N3" s="478"/>
      <c r="O3" s="471"/>
    </row>
    <row r="4" spans="1:15" s="468" customFormat="1" x14ac:dyDescent="0.3">
      <c r="A4" s="471"/>
      <c r="B4" s="471"/>
      <c r="C4" s="476"/>
      <c r="D4" s="476"/>
      <c r="E4" s="474"/>
      <c r="F4" s="474"/>
      <c r="G4" s="474"/>
      <c r="H4" s="472"/>
      <c r="I4" s="471"/>
      <c r="J4" s="471"/>
      <c r="K4" s="472"/>
      <c r="L4" s="472"/>
      <c r="M4" s="472"/>
      <c r="N4" s="472"/>
      <c r="O4" s="471"/>
    </row>
    <row r="5" spans="1:15" s="468" customFormat="1" x14ac:dyDescent="0.3">
      <c r="A5" s="471"/>
      <c r="B5" s="471"/>
      <c r="C5" s="471"/>
      <c r="D5" s="471"/>
      <c r="E5" s="471"/>
      <c r="F5" s="471"/>
      <c r="G5" s="471"/>
      <c r="H5" s="472"/>
      <c r="I5" s="471"/>
      <c r="J5" s="471"/>
      <c r="K5" s="479" t="s">
        <v>585</v>
      </c>
      <c r="L5" s="479"/>
      <c r="M5" s="479"/>
      <c r="N5" s="479"/>
      <c r="O5" s="471"/>
    </row>
    <row r="6" spans="1:15" s="468" customFormat="1" x14ac:dyDescent="0.3">
      <c r="A6" s="471"/>
      <c r="B6" s="471"/>
      <c r="C6" s="471"/>
      <c r="D6" s="471"/>
      <c r="E6" s="471"/>
      <c r="F6" s="471"/>
      <c r="G6" s="471"/>
      <c r="H6" s="472"/>
      <c r="I6" s="471"/>
      <c r="J6" s="471"/>
      <c r="K6" s="471"/>
      <c r="L6" s="475"/>
      <c r="M6" s="475"/>
      <c r="N6" s="480"/>
      <c r="O6" s="471"/>
    </row>
    <row r="7" spans="1:15" s="468" customFormat="1" x14ac:dyDescent="0.3">
      <c r="A7" s="478" t="s">
        <v>0</v>
      </c>
      <c r="B7" s="478"/>
      <c r="C7" s="478"/>
      <c r="D7" s="478"/>
      <c r="E7" s="478"/>
      <c r="F7" s="478"/>
      <c r="G7" s="478"/>
      <c r="H7" s="478"/>
      <c r="I7" s="478"/>
      <c r="J7" s="478"/>
      <c r="K7" s="478"/>
      <c r="L7" s="478"/>
      <c r="M7" s="478"/>
      <c r="N7" s="478"/>
      <c r="O7" s="478"/>
    </row>
    <row r="8" spans="1:15" s="468" customFormat="1" x14ac:dyDescent="0.3">
      <c r="A8" s="481" t="s">
        <v>586</v>
      </c>
      <c r="B8" s="481"/>
      <c r="C8" s="481"/>
      <c r="D8" s="481"/>
      <c r="E8" s="481"/>
      <c r="F8" s="481"/>
      <c r="G8" s="481"/>
      <c r="H8" s="481"/>
      <c r="I8" s="481"/>
      <c r="J8" s="481"/>
      <c r="K8" s="481"/>
      <c r="L8" s="481"/>
      <c r="M8" s="481"/>
      <c r="N8" s="481"/>
      <c r="O8" s="481"/>
    </row>
    <row r="9" spans="1:15" s="468" customFormat="1" x14ac:dyDescent="0.3">
      <c r="A9" s="481" t="s">
        <v>587</v>
      </c>
      <c r="B9" s="481"/>
      <c r="C9" s="481"/>
      <c r="D9" s="481"/>
      <c r="E9" s="481"/>
      <c r="F9" s="481"/>
      <c r="G9" s="481"/>
      <c r="H9" s="481"/>
      <c r="I9" s="481"/>
      <c r="J9" s="481"/>
      <c r="K9" s="481"/>
      <c r="L9" s="481"/>
      <c r="M9" s="481"/>
      <c r="N9" s="481"/>
      <c r="O9" s="481"/>
    </row>
    <row r="10" spans="1:15" s="468" customFormat="1" x14ac:dyDescent="0.3">
      <c r="A10" s="481" t="s">
        <v>588</v>
      </c>
      <c r="B10" s="481"/>
      <c r="C10" s="481"/>
      <c r="D10" s="481"/>
      <c r="E10" s="481"/>
      <c r="F10" s="481"/>
      <c r="G10" s="481"/>
      <c r="H10" s="481"/>
      <c r="I10" s="481"/>
      <c r="J10" s="481"/>
      <c r="K10" s="481"/>
      <c r="L10" s="481"/>
      <c r="M10" s="481"/>
      <c r="N10" s="481"/>
      <c r="O10" s="481"/>
    </row>
    <row r="11" spans="1:15" s="468" customFormat="1" x14ac:dyDescent="0.3">
      <c r="A11" s="482"/>
      <c r="B11" s="483"/>
      <c r="C11" s="483"/>
      <c r="D11" s="483"/>
      <c r="E11" s="483"/>
      <c r="F11" s="483"/>
      <c r="G11" s="483"/>
      <c r="H11" s="483"/>
      <c r="I11" s="483"/>
      <c r="J11" s="483"/>
      <c r="K11" s="483"/>
      <c r="L11" s="483"/>
      <c r="M11" s="483"/>
      <c r="N11" s="483"/>
      <c r="O11" s="483"/>
    </row>
    <row r="12" spans="1:15" s="468" customFormat="1" x14ac:dyDescent="0.3">
      <c r="A12" s="484"/>
      <c r="B12" s="485"/>
      <c r="C12" s="485"/>
      <c r="D12" s="485"/>
      <c r="E12" s="486"/>
      <c r="F12" s="486"/>
      <c r="G12" s="486"/>
      <c r="H12" s="487"/>
      <c r="I12" s="485"/>
      <c r="J12" s="486"/>
      <c r="K12" s="488"/>
      <c r="L12" s="486"/>
      <c r="M12" s="486"/>
      <c r="N12" s="486"/>
      <c r="O12" s="485"/>
    </row>
    <row r="13" spans="1:15" s="468" customFormat="1" x14ac:dyDescent="0.3">
      <c r="A13" s="489" t="s">
        <v>1</v>
      </c>
      <c r="B13" s="489" t="s">
        <v>2</v>
      </c>
      <c r="C13" s="489" t="s">
        <v>3</v>
      </c>
      <c r="D13" s="489"/>
      <c r="E13" s="489" t="s">
        <v>4</v>
      </c>
      <c r="F13" s="490" t="s">
        <v>5</v>
      </c>
      <c r="G13" s="489" t="s">
        <v>112</v>
      </c>
      <c r="H13" s="491" t="s">
        <v>6</v>
      </c>
      <c r="I13" s="491"/>
      <c r="J13" s="491"/>
      <c r="K13" s="491"/>
      <c r="L13" s="491"/>
      <c r="M13" s="489" t="s">
        <v>7</v>
      </c>
      <c r="N13" s="489" t="s">
        <v>8</v>
      </c>
    </row>
    <row r="14" spans="1:15" s="468" customFormat="1" x14ac:dyDescent="0.3">
      <c r="A14" s="489"/>
      <c r="B14" s="489"/>
      <c r="C14" s="489"/>
      <c r="D14" s="489"/>
      <c r="E14" s="489"/>
      <c r="F14" s="492"/>
      <c r="G14" s="489"/>
      <c r="H14" s="493" t="s">
        <v>10</v>
      </c>
      <c r="I14" s="493" t="s">
        <v>11</v>
      </c>
      <c r="J14" s="493" t="s">
        <v>12</v>
      </c>
      <c r="K14" s="493" t="s">
        <v>13</v>
      </c>
      <c r="L14" s="493" t="s">
        <v>14</v>
      </c>
      <c r="M14" s="489"/>
      <c r="N14" s="489"/>
    </row>
    <row r="15" spans="1:15" s="468" customFormat="1" x14ac:dyDescent="0.3">
      <c r="A15" s="494">
        <v>1</v>
      </c>
      <c r="B15" s="470" t="s">
        <v>589</v>
      </c>
      <c r="C15" s="470" t="s">
        <v>590</v>
      </c>
      <c r="D15" s="470" t="s">
        <v>421</v>
      </c>
      <c r="E15" s="495" t="s">
        <v>17</v>
      </c>
      <c r="F15" s="470" t="s">
        <v>591</v>
      </c>
      <c r="G15" s="470" t="s">
        <v>16</v>
      </c>
      <c r="H15" s="496">
        <v>14</v>
      </c>
      <c r="I15" s="469">
        <v>22</v>
      </c>
      <c r="J15" s="469">
        <v>15</v>
      </c>
      <c r="K15" s="469">
        <v>21</v>
      </c>
      <c r="L15" s="469">
        <v>4</v>
      </c>
      <c r="M15" s="469">
        <f>H15+I15+J15+K15+L15</f>
        <v>76</v>
      </c>
      <c r="N15" s="469" t="str">
        <f>IF(M15&gt;=90,"Xuất Sắc",IF(AND(M15&gt;=80,M15&lt;=89),"Tốt",IF(AND(M15&gt;=65,M15&lt;=79),"Khá","Trung Bình")))</f>
        <v>Khá</v>
      </c>
    </row>
    <row r="16" spans="1:15" s="468" customFormat="1" x14ac:dyDescent="0.3">
      <c r="A16" s="494">
        <v>2</v>
      </c>
      <c r="B16" s="470" t="s">
        <v>592</v>
      </c>
      <c r="C16" s="470" t="s">
        <v>189</v>
      </c>
      <c r="D16" s="470" t="s">
        <v>186</v>
      </c>
      <c r="E16" s="495" t="s">
        <v>15</v>
      </c>
      <c r="F16" s="470" t="s">
        <v>593</v>
      </c>
      <c r="G16" s="470" t="s">
        <v>141</v>
      </c>
      <c r="H16" s="496">
        <v>19</v>
      </c>
      <c r="I16" s="469">
        <v>25</v>
      </c>
      <c r="J16" s="469">
        <v>20</v>
      </c>
      <c r="K16" s="469">
        <v>21</v>
      </c>
      <c r="L16" s="469">
        <v>5</v>
      </c>
      <c r="M16" s="469">
        <f>H16+I16+J16+K16+L16</f>
        <v>90</v>
      </c>
      <c r="N16" s="469" t="str">
        <f t="shared" ref="N16:N46" si="0">IF(M16&gt;=90,"Xuất Sắc",IF(AND(M16&gt;=80,M16&lt;=89),"Tốt",IF(AND(M16&gt;=65,M16&lt;=79),"Khá","Trung Bình")))</f>
        <v>Xuất Sắc</v>
      </c>
    </row>
    <row r="17" spans="1:14" s="468" customFormat="1" x14ac:dyDescent="0.3">
      <c r="A17" s="494">
        <v>3</v>
      </c>
      <c r="B17" s="470" t="s">
        <v>594</v>
      </c>
      <c r="C17" s="470" t="s">
        <v>541</v>
      </c>
      <c r="D17" s="470" t="s">
        <v>595</v>
      </c>
      <c r="E17" s="495" t="s">
        <v>17</v>
      </c>
      <c r="F17" s="470" t="s">
        <v>596</v>
      </c>
      <c r="G17" s="470" t="s">
        <v>141</v>
      </c>
      <c r="H17" s="496">
        <v>14</v>
      </c>
      <c r="I17" s="469">
        <v>22</v>
      </c>
      <c r="J17" s="469">
        <v>10</v>
      </c>
      <c r="K17" s="469">
        <v>19</v>
      </c>
      <c r="L17" s="469">
        <v>0</v>
      </c>
      <c r="M17" s="469">
        <f>H17+I17+J17+K17+L17</f>
        <v>65</v>
      </c>
      <c r="N17" s="469" t="str">
        <f t="shared" si="0"/>
        <v>Khá</v>
      </c>
    </row>
    <row r="18" spans="1:14" s="468" customFormat="1" x14ac:dyDescent="0.3">
      <c r="A18" s="494">
        <v>4</v>
      </c>
      <c r="B18" s="470" t="s">
        <v>597</v>
      </c>
      <c r="C18" s="470" t="s">
        <v>487</v>
      </c>
      <c r="D18" s="470" t="s">
        <v>186</v>
      </c>
      <c r="E18" s="495" t="s">
        <v>15</v>
      </c>
      <c r="F18" s="470" t="s">
        <v>598</v>
      </c>
      <c r="G18" s="470" t="s">
        <v>16</v>
      </c>
      <c r="H18" s="496">
        <v>14</v>
      </c>
      <c r="I18" s="469">
        <v>22</v>
      </c>
      <c r="J18" s="469">
        <v>10</v>
      </c>
      <c r="K18" s="469">
        <v>19</v>
      </c>
      <c r="L18" s="469">
        <v>0</v>
      </c>
      <c r="M18" s="469">
        <f t="shared" ref="M18:M46" si="1">H18+I18+J18+K18+L18</f>
        <v>65</v>
      </c>
      <c r="N18" s="469" t="str">
        <f t="shared" si="0"/>
        <v>Khá</v>
      </c>
    </row>
    <row r="19" spans="1:14" s="468" customFormat="1" x14ac:dyDescent="0.3">
      <c r="A19" s="494">
        <v>5</v>
      </c>
      <c r="B19" s="470" t="s">
        <v>599</v>
      </c>
      <c r="C19" s="470" t="s">
        <v>600</v>
      </c>
      <c r="D19" s="470" t="s">
        <v>23</v>
      </c>
      <c r="E19" s="495" t="s">
        <v>17</v>
      </c>
      <c r="F19" s="470" t="s">
        <v>601</v>
      </c>
      <c r="G19" s="470" t="s">
        <v>16</v>
      </c>
      <c r="H19" s="496">
        <v>14</v>
      </c>
      <c r="I19" s="469">
        <v>22</v>
      </c>
      <c r="J19" s="469">
        <v>10</v>
      </c>
      <c r="K19" s="469">
        <v>19</v>
      </c>
      <c r="L19" s="469">
        <v>0</v>
      </c>
      <c r="M19" s="469">
        <f t="shared" si="1"/>
        <v>65</v>
      </c>
      <c r="N19" s="469" t="str">
        <f t="shared" si="0"/>
        <v>Khá</v>
      </c>
    </row>
    <row r="20" spans="1:14" s="468" customFormat="1" x14ac:dyDescent="0.3">
      <c r="A20" s="494">
        <v>6</v>
      </c>
      <c r="B20" s="470" t="s">
        <v>602</v>
      </c>
      <c r="C20" s="470" t="s">
        <v>603</v>
      </c>
      <c r="D20" s="470" t="s">
        <v>23</v>
      </c>
      <c r="E20" s="495" t="s">
        <v>15</v>
      </c>
      <c r="F20" s="470" t="s">
        <v>604</v>
      </c>
      <c r="G20" s="470" t="s">
        <v>16</v>
      </c>
      <c r="H20" s="496">
        <v>18</v>
      </c>
      <c r="I20" s="469">
        <v>22</v>
      </c>
      <c r="J20" s="469">
        <v>15</v>
      </c>
      <c r="K20" s="469">
        <v>21</v>
      </c>
      <c r="L20" s="469">
        <v>6</v>
      </c>
      <c r="M20" s="469">
        <f t="shared" si="1"/>
        <v>82</v>
      </c>
      <c r="N20" s="469" t="str">
        <f t="shared" si="0"/>
        <v>Tốt</v>
      </c>
    </row>
    <row r="21" spans="1:14" s="468" customFormat="1" x14ac:dyDescent="0.3">
      <c r="A21" s="494">
        <v>7</v>
      </c>
      <c r="B21" s="470" t="s">
        <v>605</v>
      </c>
      <c r="C21" s="470" t="s">
        <v>606</v>
      </c>
      <c r="D21" s="470" t="s">
        <v>485</v>
      </c>
      <c r="E21" s="495" t="s">
        <v>15</v>
      </c>
      <c r="F21" s="470" t="s">
        <v>607</v>
      </c>
      <c r="G21" s="470" t="s">
        <v>16</v>
      </c>
      <c r="H21" s="496">
        <v>20</v>
      </c>
      <c r="I21" s="469">
        <v>22</v>
      </c>
      <c r="J21" s="469">
        <v>15</v>
      </c>
      <c r="K21" s="469">
        <v>25</v>
      </c>
      <c r="L21" s="469">
        <v>10</v>
      </c>
      <c r="M21" s="469">
        <f t="shared" si="1"/>
        <v>92</v>
      </c>
      <c r="N21" s="469" t="str">
        <f t="shared" si="0"/>
        <v>Xuất Sắc</v>
      </c>
    </row>
    <row r="22" spans="1:14" s="468" customFormat="1" x14ac:dyDescent="0.3">
      <c r="A22" s="494">
        <v>8</v>
      </c>
      <c r="B22" s="470" t="s">
        <v>608</v>
      </c>
      <c r="C22" s="470" t="s">
        <v>609</v>
      </c>
      <c r="D22" s="470" t="s">
        <v>610</v>
      </c>
      <c r="E22" s="495" t="s">
        <v>17</v>
      </c>
      <c r="F22" s="470" t="s">
        <v>611</v>
      </c>
      <c r="G22" s="470" t="s">
        <v>16</v>
      </c>
      <c r="H22" s="496">
        <v>14</v>
      </c>
      <c r="I22" s="469">
        <v>22</v>
      </c>
      <c r="J22" s="469">
        <v>10</v>
      </c>
      <c r="K22" s="469">
        <v>19</v>
      </c>
      <c r="L22" s="469">
        <v>0</v>
      </c>
      <c r="M22" s="469">
        <f t="shared" si="1"/>
        <v>65</v>
      </c>
      <c r="N22" s="469" t="str">
        <f t="shared" si="0"/>
        <v>Khá</v>
      </c>
    </row>
    <row r="23" spans="1:14" s="468" customFormat="1" x14ac:dyDescent="0.3">
      <c r="A23" s="494">
        <v>9</v>
      </c>
      <c r="B23" s="470" t="s">
        <v>612</v>
      </c>
      <c r="C23" s="470" t="s">
        <v>613</v>
      </c>
      <c r="D23" s="470" t="s">
        <v>614</v>
      </c>
      <c r="E23" s="495" t="s">
        <v>15</v>
      </c>
      <c r="F23" s="470" t="s">
        <v>615</v>
      </c>
      <c r="G23" s="470" t="s">
        <v>16</v>
      </c>
      <c r="H23" s="496">
        <v>16</v>
      </c>
      <c r="I23" s="469">
        <v>22</v>
      </c>
      <c r="J23" s="469">
        <v>15</v>
      </c>
      <c r="K23" s="469">
        <v>19</v>
      </c>
      <c r="L23" s="469">
        <v>5</v>
      </c>
      <c r="M23" s="469">
        <f t="shared" si="1"/>
        <v>77</v>
      </c>
      <c r="N23" s="469" t="str">
        <f t="shared" si="0"/>
        <v>Khá</v>
      </c>
    </row>
    <row r="24" spans="1:14" s="468" customFormat="1" x14ac:dyDescent="0.3">
      <c r="A24" s="494">
        <v>10</v>
      </c>
      <c r="B24" s="470" t="s">
        <v>616</v>
      </c>
      <c r="C24" s="470" t="s">
        <v>118</v>
      </c>
      <c r="D24" s="470" t="s">
        <v>115</v>
      </c>
      <c r="E24" s="495" t="s">
        <v>17</v>
      </c>
      <c r="F24" s="470" t="s">
        <v>617</v>
      </c>
      <c r="G24" s="470" t="s">
        <v>16</v>
      </c>
      <c r="H24" s="496">
        <v>14</v>
      </c>
      <c r="I24" s="469">
        <v>22</v>
      </c>
      <c r="J24" s="469">
        <v>10</v>
      </c>
      <c r="K24" s="469">
        <v>19</v>
      </c>
      <c r="L24" s="469">
        <v>0</v>
      </c>
      <c r="M24" s="469">
        <f t="shared" si="1"/>
        <v>65</v>
      </c>
      <c r="N24" s="469" t="str">
        <f t="shared" si="0"/>
        <v>Khá</v>
      </c>
    </row>
    <row r="25" spans="1:14" s="468" customFormat="1" x14ac:dyDescent="0.3">
      <c r="A25" s="494">
        <v>11</v>
      </c>
      <c r="B25" s="470" t="s">
        <v>618</v>
      </c>
      <c r="C25" s="470" t="s">
        <v>619</v>
      </c>
      <c r="D25" s="470" t="s">
        <v>620</v>
      </c>
      <c r="E25" s="495" t="s">
        <v>17</v>
      </c>
      <c r="F25" s="470" t="s">
        <v>621</v>
      </c>
      <c r="G25" s="470" t="s">
        <v>16</v>
      </c>
      <c r="H25" s="496">
        <v>14</v>
      </c>
      <c r="I25" s="469">
        <v>22</v>
      </c>
      <c r="J25" s="469">
        <v>15</v>
      </c>
      <c r="K25" s="469">
        <v>19</v>
      </c>
      <c r="L25" s="469">
        <v>0</v>
      </c>
      <c r="M25" s="469">
        <f t="shared" si="1"/>
        <v>70</v>
      </c>
      <c r="N25" s="469" t="str">
        <f t="shared" si="0"/>
        <v>Khá</v>
      </c>
    </row>
    <row r="26" spans="1:14" s="468" customFormat="1" x14ac:dyDescent="0.3">
      <c r="A26" s="494">
        <v>12</v>
      </c>
      <c r="B26" s="470" t="s">
        <v>622</v>
      </c>
      <c r="C26" s="470" t="s">
        <v>323</v>
      </c>
      <c r="D26" s="470" t="s">
        <v>27</v>
      </c>
      <c r="E26" s="495" t="s">
        <v>17</v>
      </c>
      <c r="F26" s="470" t="s">
        <v>623</v>
      </c>
      <c r="G26" s="470" t="s">
        <v>16</v>
      </c>
      <c r="H26" s="496">
        <v>14</v>
      </c>
      <c r="I26" s="469">
        <v>22</v>
      </c>
      <c r="J26" s="469">
        <v>15</v>
      </c>
      <c r="K26" s="469">
        <v>21</v>
      </c>
      <c r="L26" s="469">
        <v>2</v>
      </c>
      <c r="M26" s="469">
        <f t="shared" si="1"/>
        <v>74</v>
      </c>
      <c r="N26" s="469" t="str">
        <f t="shared" si="0"/>
        <v>Khá</v>
      </c>
    </row>
    <row r="27" spans="1:14" s="468" customFormat="1" x14ac:dyDescent="0.3">
      <c r="A27" s="494">
        <v>13</v>
      </c>
      <c r="B27" s="470" t="s">
        <v>624</v>
      </c>
      <c r="C27" s="470" t="s">
        <v>625</v>
      </c>
      <c r="D27" s="470" t="s">
        <v>626</v>
      </c>
      <c r="E27" s="495" t="s">
        <v>17</v>
      </c>
      <c r="F27" s="470" t="s">
        <v>591</v>
      </c>
      <c r="G27" s="470" t="s">
        <v>16</v>
      </c>
      <c r="H27" s="496">
        <v>18</v>
      </c>
      <c r="I27" s="469">
        <v>22</v>
      </c>
      <c r="J27" s="469">
        <v>17</v>
      </c>
      <c r="K27" s="469">
        <v>21</v>
      </c>
      <c r="L27" s="469">
        <v>3</v>
      </c>
      <c r="M27" s="469">
        <f t="shared" si="1"/>
        <v>81</v>
      </c>
      <c r="N27" s="469" t="str">
        <f t="shared" si="0"/>
        <v>Tốt</v>
      </c>
    </row>
    <row r="28" spans="1:14" s="468" customFormat="1" x14ac:dyDescent="0.3">
      <c r="A28" s="494">
        <v>14</v>
      </c>
      <c r="B28" s="470" t="s">
        <v>627</v>
      </c>
      <c r="C28" s="470" t="s">
        <v>628</v>
      </c>
      <c r="D28" s="470" t="s">
        <v>402</v>
      </c>
      <c r="E28" s="495" t="s">
        <v>15</v>
      </c>
      <c r="F28" s="470" t="s">
        <v>629</v>
      </c>
      <c r="G28" s="470" t="s">
        <v>16</v>
      </c>
      <c r="H28" s="496">
        <v>18</v>
      </c>
      <c r="I28" s="469">
        <v>22</v>
      </c>
      <c r="J28" s="469">
        <v>15</v>
      </c>
      <c r="K28" s="469">
        <v>19</v>
      </c>
      <c r="L28" s="469">
        <v>8</v>
      </c>
      <c r="M28" s="469">
        <f t="shared" si="1"/>
        <v>82</v>
      </c>
      <c r="N28" s="469" t="str">
        <f t="shared" si="0"/>
        <v>Tốt</v>
      </c>
    </row>
    <row r="29" spans="1:14" s="468" customFormat="1" x14ac:dyDescent="0.3">
      <c r="A29" s="494">
        <v>15</v>
      </c>
      <c r="B29" s="470" t="s">
        <v>630</v>
      </c>
      <c r="C29" s="470" t="s">
        <v>631</v>
      </c>
      <c r="D29" s="470" t="s">
        <v>209</v>
      </c>
      <c r="E29" s="495" t="s">
        <v>17</v>
      </c>
      <c r="F29" s="470" t="s">
        <v>632</v>
      </c>
      <c r="G29" s="470" t="s">
        <v>296</v>
      </c>
      <c r="H29" s="496">
        <v>14</v>
      </c>
      <c r="I29" s="469">
        <v>22</v>
      </c>
      <c r="J29" s="469">
        <v>10</v>
      </c>
      <c r="K29" s="469">
        <v>19</v>
      </c>
      <c r="L29" s="469">
        <v>0</v>
      </c>
      <c r="M29" s="469">
        <f t="shared" si="1"/>
        <v>65</v>
      </c>
      <c r="N29" s="469" t="str">
        <f t="shared" si="0"/>
        <v>Khá</v>
      </c>
    </row>
    <row r="30" spans="1:14" s="468" customFormat="1" x14ac:dyDescent="0.3">
      <c r="A30" s="494">
        <v>16</v>
      </c>
      <c r="B30" s="470" t="s">
        <v>633</v>
      </c>
      <c r="C30" s="470" t="s">
        <v>634</v>
      </c>
      <c r="D30" s="470" t="s">
        <v>39</v>
      </c>
      <c r="E30" s="495" t="s">
        <v>15</v>
      </c>
      <c r="F30" s="470" t="s">
        <v>635</v>
      </c>
      <c r="G30" s="470" t="s">
        <v>16</v>
      </c>
      <c r="H30" s="496">
        <v>14</v>
      </c>
      <c r="I30" s="469">
        <v>22</v>
      </c>
      <c r="J30" s="469">
        <v>10</v>
      </c>
      <c r="K30" s="469">
        <v>19</v>
      </c>
      <c r="L30" s="469">
        <v>0</v>
      </c>
      <c r="M30" s="469">
        <f t="shared" si="1"/>
        <v>65</v>
      </c>
      <c r="N30" s="469" t="str">
        <f t="shared" si="0"/>
        <v>Khá</v>
      </c>
    </row>
    <row r="31" spans="1:14" s="468" customFormat="1" x14ac:dyDescent="0.3">
      <c r="A31" s="494">
        <v>17</v>
      </c>
      <c r="B31" s="470" t="s">
        <v>636</v>
      </c>
      <c r="C31" s="470" t="s">
        <v>637</v>
      </c>
      <c r="D31" s="470" t="s">
        <v>23</v>
      </c>
      <c r="E31" s="495" t="s">
        <v>15</v>
      </c>
      <c r="F31" s="470" t="s">
        <v>638</v>
      </c>
      <c r="G31" s="470" t="s">
        <v>16</v>
      </c>
      <c r="H31" s="496">
        <v>14</v>
      </c>
      <c r="I31" s="469">
        <v>22</v>
      </c>
      <c r="J31" s="469">
        <v>15</v>
      </c>
      <c r="K31" s="469">
        <v>19</v>
      </c>
      <c r="L31" s="469">
        <v>2</v>
      </c>
      <c r="M31" s="469">
        <f t="shared" si="1"/>
        <v>72</v>
      </c>
      <c r="N31" s="469" t="str">
        <f t="shared" si="0"/>
        <v>Khá</v>
      </c>
    </row>
    <row r="32" spans="1:14" s="468" customFormat="1" x14ac:dyDescent="0.3">
      <c r="A32" s="494">
        <v>18</v>
      </c>
      <c r="B32" s="470" t="s">
        <v>639</v>
      </c>
      <c r="C32" s="470" t="s">
        <v>640</v>
      </c>
      <c r="D32" s="470" t="s">
        <v>27</v>
      </c>
      <c r="E32" s="495" t="s">
        <v>17</v>
      </c>
      <c r="F32" s="470" t="s">
        <v>641</v>
      </c>
      <c r="G32" s="470" t="s">
        <v>16</v>
      </c>
      <c r="H32" s="496">
        <v>14</v>
      </c>
      <c r="I32" s="469">
        <v>22</v>
      </c>
      <c r="J32" s="469">
        <v>10</v>
      </c>
      <c r="K32" s="469">
        <v>19</v>
      </c>
      <c r="L32" s="469">
        <v>3</v>
      </c>
      <c r="M32" s="469">
        <f t="shared" si="1"/>
        <v>68</v>
      </c>
      <c r="N32" s="469" t="str">
        <f t="shared" si="0"/>
        <v>Khá</v>
      </c>
    </row>
    <row r="33" spans="1:15" s="468" customFormat="1" x14ac:dyDescent="0.3">
      <c r="A33" s="494">
        <v>19</v>
      </c>
      <c r="B33" s="470" t="s">
        <v>642</v>
      </c>
      <c r="C33" s="470" t="s">
        <v>539</v>
      </c>
      <c r="D33" s="470" t="s">
        <v>421</v>
      </c>
      <c r="E33" s="495" t="s">
        <v>17</v>
      </c>
      <c r="F33" s="470" t="s">
        <v>643</v>
      </c>
      <c r="G33" s="470" t="s">
        <v>16</v>
      </c>
      <c r="H33" s="496">
        <v>14</v>
      </c>
      <c r="I33" s="469">
        <v>22</v>
      </c>
      <c r="J33" s="469">
        <v>15</v>
      </c>
      <c r="K33" s="469">
        <v>19</v>
      </c>
      <c r="L33" s="469">
        <v>3</v>
      </c>
      <c r="M33" s="469">
        <f t="shared" si="1"/>
        <v>73</v>
      </c>
      <c r="N33" s="469" t="str">
        <f t="shared" si="0"/>
        <v>Khá</v>
      </c>
    </row>
    <row r="34" spans="1:15" s="468" customFormat="1" x14ac:dyDescent="0.3">
      <c r="A34" s="494">
        <v>20</v>
      </c>
      <c r="B34" s="470" t="s">
        <v>644</v>
      </c>
      <c r="C34" s="470" t="s">
        <v>645</v>
      </c>
      <c r="D34" s="470" t="s">
        <v>646</v>
      </c>
      <c r="E34" s="495" t="s">
        <v>15</v>
      </c>
      <c r="F34" s="470" t="s">
        <v>647</v>
      </c>
      <c r="G34" s="470" t="s">
        <v>16</v>
      </c>
      <c r="H34" s="496">
        <v>18</v>
      </c>
      <c r="I34" s="469">
        <v>25</v>
      </c>
      <c r="J34" s="469">
        <v>15</v>
      </c>
      <c r="K34" s="469">
        <v>21</v>
      </c>
      <c r="L34" s="469">
        <v>3</v>
      </c>
      <c r="M34" s="469">
        <f t="shared" si="1"/>
        <v>82</v>
      </c>
      <c r="N34" s="469" t="str">
        <f t="shared" si="0"/>
        <v>Tốt</v>
      </c>
    </row>
    <row r="35" spans="1:15" s="468" customFormat="1" x14ac:dyDescent="0.3">
      <c r="A35" s="494">
        <v>21</v>
      </c>
      <c r="B35" s="470" t="s">
        <v>648</v>
      </c>
      <c r="C35" s="470" t="s">
        <v>649</v>
      </c>
      <c r="D35" s="470" t="s">
        <v>650</v>
      </c>
      <c r="E35" s="495" t="s">
        <v>15</v>
      </c>
      <c r="F35" s="470" t="s">
        <v>651</v>
      </c>
      <c r="G35" s="470" t="s">
        <v>16</v>
      </c>
      <c r="H35" s="496">
        <v>14</v>
      </c>
      <c r="I35" s="469">
        <v>22</v>
      </c>
      <c r="J35" s="469">
        <v>10</v>
      </c>
      <c r="K35" s="469">
        <v>19</v>
      </c>
      <c r="L35" s="469">
        <v>1</v>
      </c>
      <c r="M35" s="469">
        <f t="shared" si="1"/>
        <v>66</v>
      </c>
      <c r="N35" s="469" t="str">
        <f t="shared" si="0"/>
        <v>Khá</v>
      </c>
    </row>
    <row r="36" spans="1:15" s="468" customFormat="1" x14ac:dyDescent="0.3">
      <c r="A36" s="494">
        <v>22</v>
      </c>
      <c r="B36" s="470" t="s">
        <v>652</v>
      </c>
      <c r="C36" s="470" t="s">
        <v>653</v>
      </c>
      <c r="D36" s="470" t="s">
        <v>654</v>
      </c>
      <c r="E36" s="495" t="s">
        <v>17</v>
      </c>
      <c r="F36" s="470" t="s">
        <v>655</v>
      </c>
      <c r="G36" s="470" t="s">
        <v>16</v>
      </c>
      <c r="H36" s="496">
        <v>18</v>
      </c>
      <c r="I36" s="469">
        <v>22</v>
      </c>
      <c r="J36" s="469">
        <v>17</v>
      </c>
      <c r="K36" s="469">
        <v>21</v>
      </c>
      <c r="L36" s="469">
        <v>10</v>
      </c>
      <c r="M36" s="469">
        <f t="shared" si="1"/>
        <v>88</v>
      </c>
      <c r="N36" s="469" t="str">
        <f t="shared" si="0"/>
        <v>Tốt</v>
      </c>
    </row>
    <row r="37" spans="1:15" s="468" customFormat="1" x14ac:dyDescent="0.3">
      <c r="A37" s="494">
        <v>23</v>
      </c>
      <c r="B37" s="470" t="s">
        <v>656</v>
      </c>
      <c r="C37" s="470" t="s">
        <v>657</v>
      </c>
      <c r="D37" s="470" t="s">
        <v>53</v>
      </c>
      <c r="E37" s="495" t="s">
        <v>17</v>
      </c>
      <c r="F37" s="470" t="s">
        <v>658</v>
      </c>
      <c r="G37" s="470" t="s">
        <v>16</v>
      </c>
      <c r="H37" s="496">
        <v>14</v>
      </c>
      <c r="I37" s="469">
        <v>22</v>
      </c>
      <c r="J37" s="469">
        <v>10</v>
      </c>
      <c r="K37" s="469">
        <v>19</v>
      </c>
      <c r="L37" s="469">
        <v>2</v>
      </c>
      <c r="M37" s="469">
        <f t="shared" si="1"/>
        <v>67</v>
      </c>
      <c r="N37" s="469" t="str">
        <f t="shared" si="0"/>
        <v>Khá</v>
      </c>
    </row>
    <row r="38" spans="1:15" s="468" customFormat="1" x14ac:dyDescent="0.3">
      <c r="A38" s="494">
        <v>24</v>
      </c>
      <c r="B38" s="470" t="s">
        <v>659</v>
      </c>
      <c r="C38" s="470" t="s">
        <v>606</v>
      </c>
      <c r="D38" s="470" t="s">
        <v>660</v>
      </c>
      <c r="E38" s="495" t="s">
        <v>15</v>
      </c>
      <c r="F38" s="470" t="s">
        <v>661</v>
      </c>
      <c r="G38" s="470" t="s">
        <v>16</v>
      </c>
      <c r="H38" s="496">
        <v>14</v>
      </c>
      <c r="I38" s="469">
        <v>22</v>
      </c>
      <c r="J38" s="469">
        <v>10</v>
      </c>
      <c r="K38" s="469">
        <v>19</v>
      </c>
      <c r="L38" s="469">
        <v>0</v>
      </c>
      <c r="M38" s="469">
        <f t="shared" si="1"/>
        <v>65</v>
      </c>
      <c r="N38" s="469" t="str">
        <f t="shared" si="0"/>
        <v>Khá</v>
      </c>
    </row>
    <row r="39" spans="1:15" s="468" customFormat="1" x14ac:dyDescent="0.3">
      <c r="A39" s="494">
        <v>25</v>
      </c>
      <c r="B39" s="470" t="s">
        <v>662</v>
      </c>
      <c r="C39" s="470" t="s">
        <v>663</v>
      </c>
      <c r="D39" s="470" t="s">
        <v>664</v>
      </c>
      <c r="E39" s="495" t="s">
        <v>17</v>
      </c>
      <c r="F39" s="470" t="s">
        <v>665</v>
      </c>
      <c r="G39" s="470" t="s">
        <v>16</v>
      </c>
      <c r="H39" s="496">
        <v>20</v>
      </c>
      <c r="I39" s="469">
        <v>25</v>
      </c>
      <c r="J39" s="469">
        <v>20</v>
      </c>
      <c r="K39" s="469">
        <v>21</v>
      </c>
      <c r="L39" s="469">
        <v>10</v>
      </c>
      <c r="M39" s="469">
        <f t="shared" si="1"/>
        <v>96</v>
      </c>
      <c r="N39" s="469" t="str">
        <f t="shared" si="0"/>
        <v>Xuất Sắc</v>
      </c>
    </row>
    <row r="40" spans="1:15" s="468" customFormat="1" x14ac:dyDescent="0.3">
      <c r="A40" s="494">
        <v>26</v>
      </c>
      <c r="B40" s="470" t="s">
        <v>666</v>
      </c>
      <c r="C40" s="470" t="s">
        <v>520</v>
      </c>
      <c r="D40" s="470" t="s">
        <v>201</v>
      </c>
      <c r="E40" s="495" t="s">
        <v>15</v>
      </c>
      <c r="F40" s="470" t="s">
        <v>667</v>
      </c>
      <c r="G40" s="470" t="s">
        <v>16</v>
      </c>
      <c r="H40" s="496">
        <v>14</v>
      </c>
      <c r="I40" s="469">
        <v>22</v>
      </c>
      <c r="J40" s="469">
        <v>10</v>
      </c>
      <c r="K40" s="469">
        <v>19</v>
      </c>
      <c r="L40" s="469">
        <v>1</v>
      </c>
      <c r="M40" s="469">
        <f t="shared" si="1"/>
        <v>66</v>
      </c>
      <c r="N40" s="469" t="str">
        <f>IF(M40&gt;=90,"Xuất Sắc",IF(AND(M40&gt;=80,M40&lt;=89),"Tốt",IF(AND(M40&gt;=65,M40&lt;=79),"Khá","Trung Bình")))</f>
        <v>Khá</v>
      </c>
    </row>
    <row r="41" spans="1:15" s="468" customFormat="1" x14ac:dyDescent="0.3">
      <c r="A41" s="494">
        <v>27</v>
      </c>
      <c r="B41" s="470" t="s">
        <v>668</v>
      </c>
      <c r="C41" s="470" t="s">
        <v>669</v>
      </c>
      <c r="D41" s="470" t="s">
        <v>670</v>
      </c>
      <c r="E41" s="495" t="s">
        <v>15</v>
      </c>
      <c r="F41" s="470" t="s">
        <v>601</v>
      </c>
      <c r="G41" s="470" t="s">
        <v>16</v>
      </c>
      <c r="H41" s="496">
        <v>14</v>
      </c>
      <c r="I41" s="469">
        <v>22</v>
      </c>
      <c r="J41" s="469">
        <v>10</v>
      </c>
      <c r="K41" s="469">
        <v>21</v>
      </c>
      <c r="L41" s="469">
        <v>0</v>
      </c>
      <c r="M41" s="469">
        <f t="shared" si="1"/>
        <v>67</v>
      </c>
      <c r="N41" s="469" t="str">
        <f t="shared" si="0"/>
        <v>Khá</v>
      </c>
    </row>
    <row r="42" spans="1:15" s="468" customFormat="1" x14ac:dyDescent="0.3">
      <c r="A42" s="494">
        <v>28</v>
      </c>
      <c r="B42" s="470" t="s">
        <v>671</v>
      </c>
      <c r="C42" s="470" t="s">
        <v>169</v>
      </c>
      <c r="D42" s="470" t="s">
        <v>217</v>
      </c>
      <c r="E42" s="495" t="s">
        <v>17</v>
      </c>
      <c r="F42" s="470" t="s">
        <v>672</v>
      </c>
      <c r="G42" s="470" t="s">
        <v>16</v>
      </c>
      <c r="H42" s="496">
        <v>16</v>
      </c>
      <c r="I42" s="469">
        <v>22</v>
      </c>
      <c r="J42" s="469">
        <v>17</v>
      </c>
      <c r="K42" s="469">
        <v>21</v>
      </c>
      <c r="L42" s="469">
        <v>6</v>
      </c>
      <c r="M42" s="469">
        <f t="shared" si="1"/>
        <v>82</v>
      </c>
      <c r="N42" s="469" t="str">
        <f t="shared" si="0"/>
        <v>Tốt</v>
      </c>
    </row>
    <row r="43" spans="1:15" s="468" customFormat="1" x14ac:dyDescent="0.3">
      <c r="A43" s="494">
        <v>29</v>
      </c>
      <c r="B43" s="470" t="s">
        <v>673</v>
      </c>
      <c r="C43" s="470" t="s">
        <v>674</v>
      </c>
      <c r="D43" s="470" t="s">
        <v>675</v>
      </c>
      <c r="E43" s="495" t="s">
        <v>15</v>
      </c>
      <c r="F43" s="470" t="s">
        <v>676</v>
      </c>
      <c r="G43" s="470" t="s">
        <v>141</v>
      </c>
      <c r="H43" s="496">
        <v>16</v>
      </c>
      <c r="I43" s="469">
        <v>22</v>
      </c>
      <c r="J43" s="469">
        <v>10</v>
      </c>
      <c r="K43" s="469">
        <v>19</v>
      </c>
      <c r="L43" s="469">
        <v>3</v>
      </c>
      <c r="M43" s="469">
        <f t="shared" si="1"/>
        <v>70</v>
      </c>
      <c r="N43" s="469" t="str">
        <f t="shared" si="0"/>
        <v>Khá</v>
      </c>
    </row>
    <row r="44" spans="1:15" s="468" customFormat="1" x14ac:dyDescent="0.3">
      <c r="A44" s="494">
        <v>30</v>
      </c>
      <c r="B44" s="470" t="s">
        <v>677</v>
      </c>
      <c r="C44" s="470" t="s">
        <v>678</v>
      </c>
      <c r="D44" s="470" t="s">
        <v>679</v>
      </c>
      <c r="E44" s="495" t="s">
        <v>17</v>
      </c>
      <c r="F44" s="470" t="s">
        <v>680</v>
      </c>
      <c r="G44" s="470" t="s">
        <v>16</v>
      </c>
      <c r="H44" s="496">
        <v>14</v>
      </c>
      <c r="I44" s="469">
        <v>22</v>
      </c>
      <c r="J44" s="469">
        <v>10</v>
      </c>
      <c r="K44" s="469">
        <v>19</v>
      </c>
      <c r="L44" s="469">
        <v>0</v>
      </c>
      <c r="M44" s="469">
        <f t="shared" si="1"/>
        <v>65</v>
      </c>
      <c r="N44" s="469" t="str">
        <f t="shared" si="0"/>
        <v>Khá</v>
      </c>
    </row>
    <row r="45" spans="1:15" s="468" customFormat="1" x14ac:dyDescent="0.3">
      <c r="A45" s="494">
        <v>31</v>
      </c>
      <c r="B45" s="470" t="s">
        <v>681</v>
      </c>
      <c r="C45" s="470" t="s">
        <v>682</v>
      </c>
      <c r="D45" s="470" t="s">
        <v>115</v>
      </c>
      <c r="E45" s="495" t="s">
        <v>17</v>
      </c>
      <c r="F45" s="470" t="s">
        <v>683</v>
      </c>
      <c r="G45" s="470" t="s">
        <v>16</v>
      </c>
      <c r="H45" s="496">
        <v>14</v>
      </c>
      <c r="I45" s="469">
        <v>22</v>
      </c>
      <c r="J45" s="469">
        <v>10</v>
      </c>
      <c r="K45" s="469">
        <v>19</v>
      </c>
      <c r="L45" s="469">
        <v>0</v>
      </c>
      <c r="M45" s="469">
        <f t="shared" si="1"/>
        <v>65</v>
      </c>
      <c r="N45" s="469" t="str">
        <f t="shared" si="0"/>
        <v>Khá</v>
      </c>
    </row>
    <row r="46" spans="1:15" s="468" customFormat="1" x14ac:dyDescent="0.3">
      <c r="A46" s="494">
        <v>32</v>
      </c>
      <c r="B46" s="470" t="s">
        <v>684</v>
      </c>
      <c r="C46" s="470" t="s">
        <v>685</v>
      </c>
      <c r="D46" s="470" t="s">
        <v>686</v>
      </c>
      <c r="E46" s="495" t="s">
        <v>17</v>
      </c>
      <c r="F46" s="470" t="s">
        <v>676</v>
      </c>
      <c r="G46" s="470" t="s">
        <v>16</v>
      </c>
      <c r="H46" s="496">
        <v>20</v>
      </c>
      <c r="I46" s="469">
        <v>22</v>
      </c>
      <c r="J46" s="469">
        <v>17</v>
      </c>
      <c r="K46" s="469">
        <v>19</v>
      </c>
      <c r="L46" s="469">
        <v>10</v>
      </c>
      <c r="M46" s="469">
        <f t="shared" si="1"/>
        <v>88</v>
      </c>
      <c r="N46" s="469" t="str">
        <f t="shared" si="0"/>
        <v>Tốt</v>
      </c>
    </row>
    <row r="47" spans="1:15" s="468" customFormat="1" x14ac:dyDescent="0.3">
      <c r="A47" s="497"/>
      <c r="B47" s="498" t="s">
        <v>687</v>
      </c>
      <c r="C47" s="498"/>
      <c r="D47" s="498"/>
      <c r="E47" s="497"/>
      <c r="F47" s="497"/>
      <c r="G47" s="497"/>
      <c r="H47" s="497"/>
      <c r="I47" s="499"/>
      <c r="J47" s="499"/>
      <c r="K47" s="499"/>
      <c r="L47" s="499"/>
      <c r="M47" s="499"/>
      <c r="N47" s="499"/>
      <c r="O47" s="499"/>
    </row>
    <row r="48" spans="1:15" s="468" customFormat="1" x14ac:dyDescent="0.3">
      <c r="A48" s="477"/>
      <c r="B48" s="478"/>
      <c r="C48" s="478"/>
      <c r="D48" s="478"/>
      <c r="E48" s="478"/>
      <c r="F48" s="478"/>
      <c r="G48" s="478"/>
      <c r="H48" s="478"/>
      <c r="I48" s="478"/>
      <c r="J48" s="478"/>
      <c r="K48" s="478"/>
      <c r="L48" s="478"/>
      <c r="M48" s="478"/>
      <c r="N48" s="478"/>
      <c r="O48" s="478"/>
    </row>
    <row r="49" spans="11:13" s="468" customFormat="1" x14ac:dyDescent="0.3">
      <c r="K49" s="237" t="s">
        <v>258</v>
      </c>
      <c r="L49" s="237"/>
      <c r="M49" s="87"/>
    </row>
  </sheetData>
  <mergeCells count="23">
    <mergeCell ref="K5:N5"/>
    <mergeCell ref="K1:N1"/>
    <mergeCell ref="B2:D2"/>
    <mergeCell ref="K2:N2"/>
    <mergeCell ref="B3:D3"/>
    <mergeCell ref="K3:N3"/>
    <mergeCell ref="A13:A14"/>
    <mergeCell ref="B13:B14"/>
    <mergeCell ref="C13:D14"/>
    <mergeCell ref="E13:E14"/>
    <mergeCell ref="F13:F14"/>
    <mergeCell ref="A7:O7"/>
    <mergeCell ref="A8:O8"/>
    <mergeCell ref="A9:O9"/>
    <mergeCell ref="A10:O10"/>
    <mergeCell ref="A11:O11"/>
    <mergeCell ref="B48:G48"/>
    <mergeCell ref="H48:O48"/>
    <mergeCell ref="G13:G14"/>
    <mergeCell ref="H13:L13"/>
    <mergeCell ref="M13:M14"/>
    <mergeCell ref="N13:N14"/>
    <mergeCell ref="B47:D47"/>
  </mergeCells>
  <pageMargins left="0.75" right="0.75" top="1" bottom="1" header="0.3" footer="0.3"/>
  <pageSetup paperSize="9" orientation="landscape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90"/>
  <sheetViews>
    <sheetView topLeftCell="A22" zoomScaleNormal="100" workbookViewId="0">
      <selection sqref="A1:XFD1048576"/>
    </sheetView>
  </sheetViews>
  <sheetFormatPr defaultColWidth="9" defaultRowHeight="12.75" x14ac:dyDescent="0.2"/>
  <cols>
    <col min="1" max="1" width="4.7109375" style="416" customWidth="1"/>
    <col min="2" max="2" width="10" style="417" customWidth="1"/>
    <col min="3" max="3" width="13.42578125" style="417" customWidth="1"/>
    <col min="4" max="4" width="12.28515625" style="417" customWidth="1"/>
    <col min="5" max="5" width="11.5703125" style="416" hidden="1" customWidth="1"/>
    <col min="6" max="6" width="5.28515625" style="416" customWidth="1"/>
    <col min="7" max="7" width="6.5703125" style="416" customWidth="1"/>
    <col min="8" max="8" width="0.140625" style="417" hidden="1" customWidth="1"/>
    <col min="9" max="9" width="6" style="417" customWidth="1"/>
    <col min="10" max="10" width="4" style="417" customWidth="1"/>
    <col min="11" max="11" width="4.140625" style="417" customWidth="1"/>
    <col min="12" max="12" width="4.28515625" style="417" customWidth="1"/>
    <col min="13" max="13" width="5" style="417" customWidth="1"/>
    <col min="14" max="14" width="6.28515625" style="417" customWidth="1"/>
    <col min="15" max="15" width="6.140625" style="417" customWidth="1"/>
    <col min="16" max="16" width="6.85546875" style="417" customWidth="1"/>
    <col min="17" max="17" width="35.140625" style="418" customWidth="1"/>
    <col min="18" max="18" width="22.85546875" style="417" customWidth="1"/>
    <col min="19" max="256" width="9" style="417"/>
    <col min="257" max="257" width="6" style="417" customWidth="1"/>
    <col min="258" max="258" width="13.42578125" style="417" customWidth="1"/>
    <col min="259" max="259" width="15.85546875" style="417" customWidth="1"/>
    <col min="260" max="260" width="7" style="417" customWidth="1"/>
    <col min="261" max="261" width="9" style="417" hidden="1" customWidth="1"/>
    <col min="262" max="262" width="5.28515625" style="417" customWidth="1"/>
    <col min="263" max="263" width="9.42578125" style="417" customWidth="1"/>
    <col min="264" max="264" width="0.140625" style="417" customWidth="1"/>
    <col min="265" max="265" width="9.7109375" style="417" customWidth="1"/>
    <col min="266" max="266" width="6.140625" style="417" customWidth="1"/>
    <col min="267" max="267" width="6.42578125" style="417" customWidth="1"/>
    <col min="268" max="268" width="6.140625" style="417" customWidth="1"/>
    <col min="269" max="269" width="6.5703125" style="417" customWidth="1"/>
    <col min="270" max="270" width="6.28515625" style="417" customWidth="1"/>
    <col min="271" max="271" width="6.140625" style="417" customWidth="1"/>
    <col min="272" max="272" width="8.5703125" style="417" customWidth="1"/>
    <col min="273" max="273" width="29.85546875" style="417" customWidth="1"/>
    <col min="274" max="512" width="9" style="417"/>
    <col min="513" max="513" width="6" style="417" customWidth="1"/>
    <col min="514" max="514" width="13.42578125" style="417" customWidth="1"/>
    <col min="515" max="515" width="15.85546875" style="417" customWidth="1"/>
    <col min="516" max="516" width="7" style="417" customWidth="1"/>
    <col min="517" max="517" width="9" style="417" hidden="1" customWidth="1"/>
    <col min="518" max="518" width="5.28515625" style="417" customWidth="1"/>
    <col min="519" max="519" width="9.42578125" style="417" customWidth="1"/>
    <col min="520" max="520" width="0.140625" style="417" customWidth="1"/>
    <col min="521" max="521" width="9.7109375" style="417" customWidth="1"/>
    <col min="522" max="522" width="6.140625" style="417" customWidth="1"/>
    <col min="523" max="523" width="6.42578125" style="417" customWidth="1"/>
    <col min="524" max="524" width="6.140625" style="417" customWidth="1"/>
    <col min="525" max="525" width="6.5703125" style="417" customWidth="1"/>
    <col min="526" max="526" width="6.28515625" style="417" customWidth="1"/>
    <col min="527" max="527" width="6.140625" style="417" customWidth="1"/>
    <col min="528" max="528" width="8.5703125" style="417" customWidth="1"/>
    <col min="529" max="529" width="29.85546875" style="417" customWidth="1"/>
    <col min="530" max="768" width="9" style="417"/>
    <col min="769" max="769" width="6" style="417" customWidth="1"/>
    <col min="770" max="770" width="13.42578125" style="417" customWidth="1"/>
    <col min="771" max="771" width="15.85546875" style="417" customWidth="1"/>
    <col min="772" max="772" width="7" style="417" customWidth="1"/>
    <col min="773" max="773" width="9" style="417" hidden="1" customWidth="1"/>
    <col min="774" max="774" width="5.28515625" style="417" customWidth="1"/>
    <col min="775" max="775" width="9.42578125" style="417" customWidth="1"/>
    <col min="776" max="776" width="0.140625" style="417" customWidth="1"/>
    <col min="777" max="777" width="9.7109375" style="417" customWidth="1"/>
    <col min="778" max="778" width="6.140625" style="417" customWidth="1"/>
    <col min="779" max="779" width="6.42578125" style="417" customWidth="1"/>
    <col min="780" max="780" width="6.140625" style="417" customWidth="1"/>
    <col min="781" max="781" width="6.5703125" style="417" customWidth="1"/>
    <col min="782" max="782" width="6.28515625" style="417" customWidth="1"/>
    <col min="783" max="783" width="6.140625" style="417" customWidth="1"/>
    <col min="784" max="784" width="8.5703125" style="417" customWidth="1"/>
    <col min="785" max="785" width="29.85546875" style="417" customWidth="1"/>
    <col min="786" max="1024" width="9" style="417"/>
    <col min="1025" max="1025" width="6" style="417" customWidth="1"/>
    <col min="1026" max="1026" width="13.42578125" style="417" customWidth="1"/>
    <col min="1027" max="1027" width="15.85546875" style="417" customWidth="1"/>
    <col min="1028" max="1028" width="7" style="417" customWidth="1"/>
    <col min="1029" max="1029" width="9" style="417" hidden="1" customWidth="1"/>
    <col min="1030" max="1030" width="5.28515625" style="417" customWidth="1"/>
    <col min="1031" max="1031" width="9.42578125" style="417" customWidth="1"/>
    <col min="1032" max="1032" width="0.140625" style="417" customWidth="1"/>
    <col min="1033" max="1033" width="9.7109375" style="417" customWidth="1"/>
    <col min="1034" max="1034" width="6.140625" style="417" customWidth="1"/>
    <col min="1035" max="1035" width="6.42578125" style="417" customWidth="1"/>
    <col min="1036" max="1036" width="6.140625" style="417" customWidth="1"/>
    <col min="1037" max="1037" width="6.5703125" style="417" customWidth="1"/>
    <col min="1038" max="1038" width="6.28515625" style="417" customWidth="1"/>
    <col min="1039" max="1039" width="6.140625" style="417" customWidth="1"/>
    <col min="1040" max="1040" width="8.5703125" style="417" customWidth="1"/>
    <col min="1041" max="1041" width="29.85546875" style="417" customWidth="1"/>
    <col min="1042" max="1280" width="9" style="417"/>
    <col min="1281" max="1281" width="6" style="417" customWidth="1"/>
    <col min="1282" max="1282" width="13.42578125" style="417" customWidth="1"/>
    <col min="1283" max="1283" width="15.85546875" style="417" customWidth="1"/>
    <col min="1284" max="1284" width="7" style="417" customWidth="1"/>
    <col min="1285" max="1285" width="9" style="417" hidden="1" customWidth="1"/>
    <col min="1286" max="1286" width="5.28515625" style="417" customWidth="1"/>
    <col min="1287" max="1287" width="9.42578125" style="417" customWidth="1"/>
    <col min="1288" max="1288" width="0.140625" style="417" customWidth="1"/>
    <col min="1289" max="1289" width="9.7109375" style="417" customWidth="1"/>
    <col min="1290" max="1290" width="6.140625" style="417" customWidth="1"/>
    <col min="1291" max="1291" width="6.42578125" style="417" customWidth="1"/>
    <col min="1292" max="1292" width="6.140625" style="417" customWidth="1"/>
    <col min="1293" max="1293" width="6.5703125" style="417" customWidth="1"/>
    <col min="1294" max="1294" width="6.28515625" style="417" customWidth="1"/>
    <col min="1295" max="1295" width="6.140625" style="417" customWidth="1"/>
    <col min="1296" max="1296" width="8.5703125" style="417" customWidth="1"/>
    <col min="1297" max="1297" width="29.85546875" style="417" customWidth="1"/>
    <col min="1298" max="1536" width="9" style="417"/>
    <col min="1537" max="1537" width="6" style="417" customWidth="1"/>
    <col min="1538" max="1538" width="13.42578125" style="417" customWidth="1"/>
    <col min="1539" max="1539" width="15.85546875" style="417" customWidth="1"/>
    <col min="1540" max="1540" width="7" style="417" customWidth="1"/>
    <col min="1541" max="1541" width="9" style="417" hidden="1" customWidth="1"/>
    <col min="1542" max="1542" width="5.28515625" style="417" customWidth="1"/>
    <col min="1543" max="1543" width="9.42578125" style="417" customWidth="1"/>
    <col min="1544" max="1544" width="0.140625" style="417" customWidth="1"/>
    <col min="1545" max="1545" width="9.7109375" style="417" customWidth="1"/>
    <col min="1546" max="1546" width="6.140625" style="417" customWidth="1"/>
    <col min="1547" max="1547" width="6.42578125" style="417" customWidth="1"/>
    <col min="1548" max="1548" width="6.140625" style="417" customWidth="1"/>
    <col min="1549" max="1549" width="6.5703125" style="417" customWidth="1"/>
    <col min="1550" max="1550" width="6.28515625" style="417" customWidth="1"/>
    <col min="1551" max="1551" width="6.140625" style="417" customWidth="1"/>
    <col min="1552" max="1552" width="8.5703125" style="417" customWidth="1"/>
    <col min="1553" max="1553" width="29.85546875" style="417" customWidth="1"/>
    <col min="1554" max="1792" width="9" style="417"/>
    <col min="1793" max="1793" width="6" style="417" customWidth="1"/>
    <col min="1794" max="1794" width="13.42578125" style="417" customWidth="1"/>
    <col min="1795" max="1795" width="15.85546875" style="417" customWidth="1"/>
    <col min="1796" max="1796" width="7" style="417" customWidth="1"/>
    <col min="1797" max="1797" width="9" style="417" hidden="1" customWidth="1"/>
    <col min="1798" max="1798" width="5.28515625" style="417" customWidth="1"/>
    <col min="1799" max="1799" width="9.42578125" style="417" customWidth="1"/>
    <col min="1800" max="1800" width="0.140625" style="417" customWidth="1"/>
    <col min="1801" max="1801" width="9.7109375" style="417" customWidth="1"/>
    <col min="1802" max="1802" width="6.140625" style="417" customWidth="1"/>
    <col min="1803" max="1803" width="6.42578125" style="417" customWidth="1"/>
    <col min="1804" max="1804" width="6.140625" style="417" customWidth="1"/>
    <col min="1805" max="1805" width="6.5703125" style="417" customWidth="1"/>
    <col min="1806" max="1806" width="6.28515625" style="417" customWidth="1"/>
    <col min="1807" max="1807" width="6.140625" style="417" customWidth="1"/>
    <col min="1808" max="1808" width="8.5703125" style="417" customWidth="1"/>
    <col min="1809" max="1809" width="29.85546875" style="417" customWidth="1"/>
    <col min="1810" max="2048" width="9" style="417"/>
    <col min="2049" max="2049" width="6" style="417" customWidth="1"/>
    <col min="2050" max="2050" width="13.42578125" style="417" customWidth="1"/>
    <col min="2051" max="2051" width="15.85546875" style="417" customWidth="1"/>
    <col min="2052" max="2052" width="7" style="417" customWidth="1"/>
    <col min="2053" max="2053" width="9" style="417" hidden="1" customWidth="1"/>
    <col min="2054" max="2054" width="5.28515625" style="417" customWidth="1"/>
    <col min="2055" max="2055" width="9.42578125" style="417" customWidth="1"/>
    <col min="2056" max="2056" width="0.140625" style="417" customWidth="1"/>
    <col min="2057" max="2057" width="9.7109375" style="417" customWidth="1"/>
    <col min="2058" max="2058" width="6.140625" style="417" customWidth="1"/>
    <col min="2059" max="2059" width="6.42578125" style="417" customWidth="1"/>
    <col min="2060" max="2060" width="6.140625" style="417" customWidth="1"/>
    <col min="2061" max="2061" width="6.5703125" style="417" customWidth="1"/>
    <col min="2062" max="2062" width="6.28515625" style="417" customWidth="1"/>
    <col min="2063" max="2063" width="6.140625" style="417" customWidth="1"/>
    <col min="2064" max="2064" width="8.5703125" style="417" customWidth="1"/>
    <col min="2065" max="2065" width="29.85546875" style="417" customWidth="1"/>
    <col min="2066" max="2304" width="9" style="417"/>
    <col min="2305" max="2305" width="6" style="417" customWidth="1"/>
    <col min="2306" max="2306" width="13.42578125" style="417" customWidth="1"/>
    <col min="2307" max="2307" width="15.85546875" style="417" customWidth="1"/>
    <col min="2308" max="2308" width="7" style="417" customWidth="1"/>
    <col min="2309" max="2309" width="9" style="417" hidden="1" customWidth="1"/>
    <col min="2310" max="2310" width="5.28515625" style="417" customWidth="1"/>
    <col min="2311" max="2311" width="9.42578125" style="417" customWidth="1"/>
    <col min="2312" max="2312" width="0.140625" style="417" customWidth="1"/>
    <col min="2313" max="2313" width="9.7109375" style="417" customWidth="1"/>
    <col min="2314" max="2314" width="6.140625" style="417" customWidth="1"/>
    <col min="2315" max="2315" width="6.42578125" style="417" customWidth="1"/>
    <col min="2316" max="2316" width="6.140625" style="417" customWidth="1"/>
    <col min="2317" max="2317" width="6.5703125" style="417" customWidth="1"/>
    <col min="2318" max="2318" width="6.28515625" style="417" customWidth="1"/>
    <col min="2319" max="2319" width="6.140625" style="417" customWidth="1"/>
    <col min="2320" max="2320" width="8.5703125" style="417" customWidth="1"/>
    <col min="2321" max="2321" width="29.85546875" style="417" customWidth="1"/>
    <col min="2322" max="2560" width="9" style="417"/>
    <col min="2561" max="2561" width="6" style="417" customWidth="1"/>
    <col min="2562" max="2562" width="13.42578125" style="417" customWidth="1"/>
    <col min="2563" max="2563" width="15.85546875" style="417" customWidth="1"/>
    <col min="2564" max="2564" width="7" style="417" customWidth="1"/>
    <col min="2565" max="2565" width="9" style="417" hidden="1" customWidth="1"/>
    <col min="2566" max="2566" width="5.28515625" style="417" customWidth="1"/>
    <col min="2567" max="2567" width="9.42578125" style="417" customWidth="1"/>
    <col min="2568" max="2568" width="0.140625" style="417" customWidth="1"/>
    <col min="2569" max="2569" width="9.7109375" style="417" customWidth="1"/>
    <col min="2570" max="2570" width="6.140625" style="417" customWidth="1"/>
    <col min="2571" max="2571" width="6.42578125" style="417" customWidth="1"/>
    <col min="2572" max="2572" width="6.140625" style="417" customWidth="1"/>
    <col min="2573" max="2573" width="6.5703125" style="417" customWidth="1"/>
    <col min="2574" max="2574" width="6.28515625" style="417" customWidth="1"/>
    <col min="2575" max="2575" width="6.140625" style="417" customWidth="1"/>
    <col min="2576" max="2576" width="8.5703125" style="417" customWidth="1"/>
    <col min="2577" max="2577" width="29.85546875" style="417" customWidth="1"/>
    <col min="2578" max="2816" width="9" style="417"/>
    <col min="2817" max="2817" width="6" style="417" customWidth="1"/>
    <col min="2818" max="2818" width="13.42578125" style="417" customWidth="1"/>
    <col min="2819" max="2819" width="15.85546875" style="417" customWidth="1"/>
    <col min="2820" max="2820" width="7" style="417" customWidth="1"/>
    <col min="2821" max="2821" width="9" style="417" hidden="1" customWidth="1"/>
    <col min="2822" max="2822" width="5.28515625" style="417" customWidth="1"/>
    <col min="2823" max="2823" width="9.42578125" style="417" customWidth="1"/>
    <col min="2824" max="2824" width="0.140625" style="417" customWidth="1"/>
    <col min="2825" max="2825" width="9.7109375" style="417" customWidth="1"/>
    <col min="2826" max="2826" width="6.140625" style="417" customWidth="1"/>
    <col min="2827" max="2827" width="6.42578125" style="417" customWidth="1"/>
    <col min="2828" max="2828" width="6.140625" style="417" customWidth="1"/>
    <col min="2829" max="2829" width="6.5703125" style="417" customWidth="1"/>
    <col min="2830" max="2830" width="6.28515625" style="417" customWidth="1"/>
    <col min="2831" max="2831" width="6.140625" style="417" customWidth="1"/>
    <col min="2832" max="2832" width="8.5703125" style="417" customWidth="1"/>
    <col min="2833" max="2833" width="29.85546875" style="417" customWidth="1"/>
    <col min="2834" max="3072" width="9" style="417"/>
    <col min="3073" max="3073" width="6" style="417" customWidth="1"/>
    <col min="3074" max="3074" width="13.42578125" style="417" customWidth="1"/>
    <col min="3075" max="3075" width="15.85546875" style="417" customWidth="1"/>
    <col min="3076" max="3076" width="7" style="417" customWidth="1"/>
    <col min="3077" max="3077" width="9" style="417" hidden="1" customWidth="1"/>
    <col min="3078" max="3078" width="5.28515625" style="417" customWidth="1"/>
    <col min="3079" max="3079" width="9.42578125" style="417" customWidth="1"/>
    <col min="3080" max="3080" width="0.140625" style="417" customWidth="1"/>
    <col min="3081" max="3081" width="9.7109375" style="417" customWidth="1"/>
    <col min="3082" max="3082" width="6.140625" style="417" customWidth="1"/>
    <col min="3083" max="3083" width="6.42578125" style="417" customWidth="1"/>
    <col min="3084" max="3084" width="6.140625" style="417" customWidth="1"/>
    <col min="3085" max="3085" width="6.5703125" style="417" customWidth="1"/>
    <col min="3086" max="3086" width="6.28515625" style="417" customWidth="1"/>
    <col min="3087" max="3087" width="6.140625" style="417" customWidth="1"/>
    <col min="3088" max="3088" width="8.5703125" style="417" customWidth="1"/>
    <col min="3089" max="3089" width="29.85546875" style="417" customWidth="1"/>
    <col min="3090" max="3328" width="9" style="417"/>
    <col min="3329" max="3329" width="6" style="417" customWidth="1"/>
    <col min="3330" max="3330" width="13.42578125" style="417" customWidth="1"/>
    <col min="3331" max="3331" width="15.85546875" style="417" customWidth="1"/>
    <col min="3332" max="3332" width="7" style="417" customWidth="1"/>
    <col min="3333" max="3333" width="9" style="417" hidden="1" customWidth="1"/>
    <col min="3334" max="3334" width="5.28515625" style="417" customWidth="1"/>
    <col min="3335" max="3335" width="9.42578125" style="417" customWidth="1"/>
    <col min="3336" max="3336" width="0.140625" style="417" customWidth="1"/>
    <col min="3337" max="3337" width="9.7109375" style="417" customWidth="1"/>
    <col min="3338" max="3338" width="6.140625" style="417" customWidth="1"/>
    <col min="3339" max="3339" width="6.42578125" style="417" customWidth="1"/>
    <col min="3340" max="3340" width="6.140625" style="417" customWidth="1"/>
    <col min="3341" max="3341" width="6.5703125" style="417" customWidth="1"/>
    <col min="3342" max="3342" width="6.28515625" style="417" customWidth="1"/>
    <col min="3343" max="3343" width="6.140625" style="417" customWidth="1"/>
    <col min="3344" max="3344" width="8.5703125" style="417" customWidth="1"/>
    <col min="3345" max="3345" width="29.85546875" style="417" customWidth="1"/>
    <col min="3346" max="3584" width="9" style="417"/>
    <col min="3585" max="3585" width="6" style="417" customWidth="1"/>
    <col min="3586" max="3586" width="13.42578125" style="417" customWidth="1"/>
    <col min="3587" max="3587" width="15.85546875" style="417" customWidth="1"/>
    <col min="3588" max="3588" width="7" style="417" customWidth="1"/>
    <col min="3589" max="3589" width="9" style="417" hidden="1" customWidth="1"/>
    <col min="3590" max="3590" width="5.28515625" style="417" customWidth="1"/>
    <col min="3591" max="3591" width="9.42578125" style="417" customWidth="1"/>
    <col min="3592" max="3592" width="0.140625" style="417" customWidth="1"/>
    <col min="3593" max="3593" width="9.7109375" style="417" customWidth="1"/>
    <col min="3594" max="3594" width="6.140625" style="417" customWidth="1"/>
    <col min="3595" max="3595" width="6.42578125" style="417" customWidth="1"/>
    <col min="3596" max="3596" width="6.140625" style="417" customWidth="1"/>
    <col min="3597" max="3597" width="6.5703125" style="417" customWidth="1"/>
    <col min="3598" max="3598" width="6.28515625" style="417" customWidth="1"/>
    <col min="3599" max="3599" width="6.140625" style="417" customWidth="1"/>
    <col min="3600" max="3600" width="8.5703125" style="417" customWidth="1"/>
    <col min="3601" max="3601" width="29.85546875" style="417" customWidth="1"/>
    <col min="3602" max="3840" width="9" style="417"/>
    <col min="3841" max="3841" width="6" style="417" customWidth="1"/>
    <col min="3842" max="3842" width="13.42578125" style="417" customWidth="1"/>
    <col min="3843" max="3843" width="15.85546875" style="417" customWidth="1"/>
    <col min="3844" max="3844" width="7" style="417" customWidth="1"/>
    <col min="3845" max="3845" width="9" style="417" hidden="1" customWidth="1"/>
    <col min="3846" max="3846" width="5.28515625" style="417" customWidth="1"/>
    <col min="3847" max="3847" width="9.42578125" style="417" customWidth="1"/>
    <col min="3848" max="3848" width="0.140625" style="417" customWidth="1"/>
    <col min="3849" max="3849" width="9.7109375" style="417" customWidth="1"/>
    <col min="3850" max="3850" width="6.140625" style="417" customWidth="1"/>
    <col min="3851" max="3851" width="6.42578125" style="417" customWidth="1"/>
    <col min="3852" max="3852" width="6.140625" style="417" customWidth="1"/>
    <col min="3853" max="3853" width="6.5703125" style="417" customWidth="1"/>
    <col min="3854" max="3854" width="6.28515625" style="417" customWidth="1"/>
    <col min="3855" max="3855" width="6.140625" style="417" customWidth="1"/>
    <col min="3856" max="3856" width="8.5703125" style="417" customWidth="1"/>
    <col min="3857" max="3857" width="29.85546875" style="417" customWidth="1"/>
    <col min="3858" max="4096" width="9" style="417"/>
    <col min="4097" max="4097" width="6" style="417" customWidth="1"/>
    <col min="4098" max="4098" width="13.42578125" style="417" customWidth="1"/>
    <col min="4099" max="4099" width="15.85546875" style="417" customWidth="1"/>
    <col min="4100" max="4100" width="7" style="417" customWidth="1"/>
    <col min="4101" max="4101" width="9" style="417" hidden="1" customWidth="1"/>
    <col min="4102" max="4102" width="5.28515625" style="417" customWidth="1"/>
    <col min="4103" max="4103" width="9.42578125" style="417" customWidth="1"/>
    <col min="4104" max="4104" width="0.140625" style="417" customWidth="1"/>
    <col min="4105" max="4105" width="9.7109375" style="417" customWidth="1"/>
    <col min="4106" max="4106" width="6.140625" style="417" customWidth="1"/>
    <col min="4107" max="4107" width="6.42578125" style="417" customWidth="1"/>
    <col min="4108" max="4108" width="6.140625" style="417" customWidth="1"/>
    <col min="4109" max="4109" width="6.5703125" style="417" customWidth="1"/>
    <col min="4110" max="4110" width="6.28515625" style="417" customWidth="1"/>
    <col min="4111" max="4111" width="6.140625" style="417" customWidth="1"/>
    <col min="4112" max="4112" width="8.5703125" style="417" customWidth="1"/>
    <col min="4113" max="4113" width="29.85546875" style="417" customWidth="1"/>
    <col min="4114" max="4352" width="9" style="417"/>
    <col min="4353" max="4353" width="6" style="417" customWidth="1"/>
    <col min="4354" max="4354" width="13.42578125" style="417" customWidth="1"/>
    <col min="4355" max="4355" width="15.85546875" style="417" customWidth="1"/>
    <col min="4356" max="4356" width="7" style="417" customWidth="1"/>
    <col min="4357" max="4357" width="9" style="417" hidden="1" customWidth="1"/>
    <col min="4358" max="4358" width="5.28515625" style="417" customWidth="1"/>
    <col min="4359" max="4359" width="9.42578125" style="417" customWidth="1"/>
    <col min="4360" max="4360" width="0.140625" style="417" customWidth="1"/>
    <col min="4361" max="4361" width="9.7109375" style="417" customWidth="1"/>
    <col min="4362" max="4362" width="6.140625" style="417" customWidth="1"/>
    <col min="4363" max="4363" width="6.42578125" style="417" customWidth="1"/>
    <col min="4364" max="4364" width="6.140625" style="417" customWidth="1"/>
    <col min="4365" max="4365" width="6.5703125" style="417" customWidth="1"/>
    <col min="4366" max="4366" width="6.28515625" style="417" customWidth="1"/>
    <col min="4367" max="4367" width="6.140625" style="417" customWidth="1"/>
    <col min="4368" max="4368" width="8.5703125" style="417" customWidth="1"/>
    <col min="4369" max="4369" width="29.85546875" style="417" customWidth="1"/>
    <col min="4370" max="4608" width="9" style="417"/>
    <col min="4609" max="4609" width="6" style="417" customWidth="1"/>
    <col min="4610" max="4610" width="13.42578125" style="417" customWidth="1"/>
    <col min="4611" max="4611" width="15.85546875" style="417" customWidth="1"/>
    <col min="4612" max="4612" width="7" style="417" customWidth="1"/>
    <col min="4613" max="4613" width="9" style="417" hidden="1" customWidth="1"/>
    <col min="4614" max="4614" width="5.28515625" style="417" customWidth="1"/>
    <col min="4615" max="4615" width="9.42578125" style="417" customWidth="1"/>
    <col min="4616" max="4616" width="0.140625" style="417" customWidth="1"/>
    <col min="4617" max="4617" width="9.7109375" style="417" customWidth="1"/>
    <col min="4618" max="4618" width="6.140625" style="417" customWidth="1"/>
    <col min="4619" max="4619" width="6.42578125" style="417" customWidth="1"/>
    <col min="4620" max="4620" width="6.140625" style="417" customWidth="1"/>
    <col min="4621" max="4621" width="6.5703125" style="417" customWidth="1"/>
    <col min="4622" max="4622" width="6.28515625" style="417" customWidth="1"/>
    <col min="4623" max="4623" width="6.140625" style="417" customWidth="1"/>
    <col min="4624" max="4624" width="8.5703125" style="417" customWidth="1"/>
    <col min="4625" max="4625" width="29.85546875" style="417" customWidth="1"/>
    <col min="4626" max="4864" width="9" style="417"/>
    <col min="4865" max="4865" width="6" style="417" customWidth="1"/>
    <col min="4866" max="4866" width="13.42578125" style="417" customWidth="1"/>
    <col min="4867" max="4867" width="15.85546875" style="417" customWidth="1"/>
    <col min="4868" max="4868" width="7" style="417" customWidth="1"/>
    <col min="4869" max="4869" width="9" style="417" hidden="1" customWidth="1"/>
    <col min="4870" max="4870" width="5.28515625" style="417" customWidth="1"/>
    <col min="4871" max="4871" width="9.42578125" style="417" customWidth="1"/>
    <col min="4872" max="4872" width="0.140625" style="417" customWidth="1"/>
    <col min="4873" max="4873" width="9.7109375" style="417" customWidth="1"/>
    <col min="4874" max="4874" width="6.140625" style="417" customWidth="1"/>
    <col min="4875" max="4875" width="6.42578125" style="417" customWidth="1"/>
    <col min="4876" max="4876" width="6.140625" style="417" customWidth="1"/>
    <col min="4877" max="4877" width="6.5703125" style="417" customWidth="1"/>
    <col min="4878" max="4878" width="6.28515625" style="417" customWidth="1"/>
    <col min="4879" max="4879" width="6.140625" style="417" customWidth="1"/>
    <col min="4880" max="4880" width="8.5703125" style="417" customWidth="1"/>
    <col min="4881" max="4881" width="29.85546875" style="417" customWidth="1"/>
    <col min="4882" max="5120" width="9" style="417"/>
    <col min="5121" max="5121" width="6" style="417" customWidth="1"/>
    <col min="5122" max="5122" width="13.42578125" style="417" customWidth="1"/>
    <col min="5123" max="5123" width="15.85546875" style="417" customWidth="1"/>
    <col min="5124" max="5124" width="7" style="417" customWidth="1"/>
    <col min="5125" max="5125" width="9" style="417" hidden="1" customWidth="1"/>
    <col min="5126" max="5126" width="5.28515625" style="417" customWidth="1"/>
    <col min="5127" max="5127" width="9.42578125" style="417" customWidth="1"/>
    <col min="5128" max="5128" width="0.140625" style="417" customWidth="1"/>
    <col min="5129" max="5129" width="9.7109375" style="417" customWidth="1"/>
    <col min="5130" max="5130" width="6.140625" style="417" customWidth="1"/>
    <col min="5131" max="5131" width="6.42578125" style="417" customWidth="1"/>
    <col min="5132" max="5132" width="6.140625" style="417" customWidth="1"/>
    <col min="5133" max="5133" width="6.5703125" style="417" customWidth="1"/>
    <col min="5134" max="5134" width="6.28515625" style="417" customWidth="1"/>
    <col min="5135" max="5135" width="6.140625" style="417" customWidth="1"/>
    <col min="5136" max="5136" width="8.5703125" style="417" customWidth="1"/>
    <col min="5137" max="5137" width="29.85546875" style="417" customWidth="1"/>
    <col min="5138" max="5376" width="9" style="417"/>
    <col min="5377" max="5377" width="6" style="417" customWidth="1"/>
    <col min="5378" max="5378" width="13.42578125" style="417" customWidth="1"/>
    <col min="5379" max="5379" width="15.85546875" style="417" customWidth="1"/>
    <col min="5380" max="5380" width="7" style="417" customWidth="1"/>
    <col min="5381" max="5381" width="9" style="417" hidden="1" customWidth="1"/>
    <col min="5382" max="5382" width="5.28515625" style="417" customWidth="1"/>
    <col min="5383" max="5383" width="9.42578125" style="417" customWidth="1"/>
    <col min="5384" max="5384" width="0.140625" style="417" customWidth="1"/>
    <col min="5385" max="5385" width="9.7109375" style="417" customWidth="1"/>
    <col min="5386" max="5386" width="6.140625" style="417" customWidth="1"/>
    <col min="5387" max="5387" width="6.42578125" style="417" customWidth="1"/>
    <col min="5388" max="5388" width="6.140625" style="417" customWidth="1"/>
    <col min="5389" max="5389" width="6.5703125" style="417" customWidth="1"/>
    <col min="5390" max="5390" width="6.28515625" style="417" customWidth="1"/>
    <col min="5391" max="5391" width="6.140625" style="417" customWidth="1"/>
    <col min="5392" max="5392" width="8.5703125" style="417" customWidth="1"/>
    <col min="5393" max="5393" width="29.85546875" style="417" customWidth="1"/>
    <col min="5394" max="5632" width="9" style="417"/>
    <col min="5633" max="5633" width="6" style="417" customWidth="1"/>
    <col min="5634" max="5634" width="13.42578125" style="417" customWidth="1"/>
    <col min="5635" max="5635" width="15.85546875" style="417" customWidth="1"/>
    <col min="5636" max="5636" width="7" style="417" customWidth="1"/>
    <col min="5637" max="5637" width="9" style="417" hidden="1" customWidth="1"/>
    <col min="5638" max="5638" width="5.28515625" style="417" customWidth="1"/>
    <col min="5639" max="5639" width="9.42578125" style="417" customWidth="1"/>
    <col min="5640" max="5640" width="0.140625" style="417" customWidth="1"/>
    <col min="5641" max="5641" width="9.7109375" style="417" customWidth="1"/>
    <col min="5642" max="5642" width="6.140625" style="417" customWidth="1"/>
    <col min="5643" max="5643" width="6.42578125" style="417" customWidth="1"/>
    <col min="5644" max="5644" width="6.140625" style="417" customWidth="1"/>
    <col min="5645" max="5645" width="6.5703125" style="417" customWidth="1"/>
    <col min="5646" max="5646" width="6.28515625" style="417" customWidth="1"/>
    <col min="5647" max="5647" width="6.140625" style="417" customWidth="1"/>
    <col min="5648" max="5648" width="8.5703125" style="417" customWidth="1"/>
    <col min="5649" max="5649" width="29.85546875" style="417" customWidth="1"/>
    <col min="5650" max="5888" width="9" style="417"/>
    <col min="5889" max="5889" width="6" style="417" customWidth="1"/>
    <col min="5890" max="5890" width="13.42578125" style="417" customWidth="1"/>
    <col min="5891" max="5891" width="15.85546875" style="417" customWidth="1"/>
    <col min="5892" max="5892" width="7" style="417" customWidth="1"/>
    <col min="5893" max="5893" width="9" style="417" hidden="1" customWidth="1"/>
    <col min="5894" max="5894" width="5.28515625" style="417" customWidth="1"/>
    <col min="5895" max="5895" width="9.42578125" style="417" customWidth="1"/>
    <col min="5896" max="5896" width="0.140625" style="417" customWidth="1"/>
    <col min="5897" max="5897" width="9.7109375" style="417" customWidth="1"/>
    <col min="5898" max="5898" width="6.140625" style="417" customWidth="1"/>
    <col min="5899" max="5899" width="6.42578125" style="417" customWidth="1"/>
    <col min="5900" max="5900" width="6.140625" style="417" customWidth="1"/>
    <col min="5901" max="5901" width="6.5703125" style="417" customWidth="1"/>
    <col min="5902" max="5902" width="6.28515625" style="417" customWidth="1"/>
    <col min="5903" max="5903" width="6.140625" style="417" customWidth="1"/>
    <col min="5904" max="5904" width="8.5703125" style="417" customWidth="1"/>
    <col min="5905" max="5905" width="29.85546875" style="417" customWidth="1"/>
    <col min="5906" max="6144" width="9" style="417"/>
    <col min="6145" max="6145" width="6" style="417" customWidth="1"/>
    <col min="6146" max="6146" width="13.42578125" style="417" customWidth="1"/>
    <col min="6147" max="6147" width="15.85546875" style="417" customWidth="1"/>
    <col min="6148" max="6148" width="7" style="417" customWidth="1"/>
    <col min="6149" max="6149" width="9" style="417" hidden="1" customWidth="1"/>
    <col min="6150" max="6150" width="5.28515625" style="417" customWidth="1"/>
    <col min="6151" max="6151" width="9.42578125" style="417" customWidth="1"/>
    <col min="6152" max="6152" width="0.140625" style="417" customWidth="1"/>
    <col min="6153" max="6153" width="9.7109375" style="417" customWidth="1"/>
    <col min="6154" max="6154" width="6.140625" style="417" customWidth="1"/>
    <col min="6155" max="6155" width="6.42578125" style="417" customWidth="1"/>
    <col min="6156" max="6156" width="6.140625" style="417" customWidth="1"/>
    <col min="6157" max="6157" width="6.5703125" style="417" customWidth="1"/>
    <col min="6158" max="6158" width="6.28515625" style="417" customWidth="1"/>
    <col min="6159" max="6159" width="6.140625" style="417" customWidth="1"/>
    <col min="6160" max="6160" width="8.5703125" style="417" customWidth="1"/>
    <col min="6161" max="6161" width="29.85546875" style="417" customWidth="1"/>
    <col min="6162" max="6400" width="9" style="417"/>
    <col min="6401" max="6401" width="6" style="417" customWidth="1"/>
    <col min="6402" max="6402" width="13.42578125" style="417" customWidth="1"/>
    <col min="6403" max="6403" width="15.85546875" style="417" customWidth="1"/>
    <col min="6404" max="6404" width="7" style="417" customWidth="1"/>
    <col min="6405" max="6405" width="9" style="417" hidden="1" customWidth="1"/>
    <col min="6406" max="6406" width="5.28515625" style="417" customWidth="1"/>
    <col min="6407" max="6407" width="9.42578125" style="417" customWidth="1"/>
    <col min="6408" max="6408" width="0.140625" style="417" customWidth="1"/>
    <col min="6409" max="6409" width="9.7109375" style="417" customWidth="1"/>
    <col min="6410" max="6410" width="6.140625" style="417" customWidth="1"/>
    <col min="6411" max="6411" width="6.42578125" style="417" customWidth="1"/>
    <col min="6412" max="6412" width="6.140625" style="417" customWidth="1"/>
    <col min="6413" max="6413" width="6.5703125" style="417" customWidth="1"/>
    <col min="6414" max="6414" width="6.28515625" style="417" customWidth="1"/>
    <col min="6415" max="6415" width="6.140625" style="417" customWidth="1"/>
    <col min="6416" max="6416" width="8.5703125" style="417" customWidth="1"/>
    <col min="6417" max="6417" width="29.85546875" style="417" customWidth="1"/>
    <col min="6418" max="6656" width="9" style="417"/>
    <col min="6657" max="6657" width="6" style="417" customWidth="1"/>
    <col min="6658" max="6658" width="13.42578125" style="417" customWidth="1"/>
    <col min="6659" max="6659" width="15.85546875" style="417" customWidth="1"/>
    <col min="6660" max="6660" width="7" style="417" customWidth="1"/>
    <col min="6661" max="6661" width="9" style="417" hidden="1" customWidth="1"/>
    <col min="6662" max="6662" width="5.28515625" style="417" customWidth="1"/>
    <col min="6663" max="6663" width="9.42578125" style="417" customWidth="1"/>
    <col min="6664" max="6664" width="0.140625" style="417" customWidth="1"/>
    <col min="6665" max="6665" width="9.7109375" style="417" customWidth="1"/>
    <col min="6666" max="6666" width="6.140625" style="417" customWidth="1"/>
    <col min="6667" max="6667" width="6.42578125" style="417" customWidth="1"/>
    <col min="6668" max="6668" width="6.140625" style="417" customWidth="1"/>
    <col min="6669" max="6669" width="6.5703125" style="417" customWidth="1"/>
    <col min="6670" max="6670" width="6.28515625" style="417" customWidth="1"/>
    <col min="6671" max="6671" width="6.140625" style="417" customWidth="1"/>
    <col min="6672" max="6672" width="8.5703125" style="417" customWidth="1"/>
    <col min="6673" max="6673" width="29.85546875" style="417" customWidth="1"/>
    <col min="6674" max="6912" width="9" style="417"/>
    <col min="6913" max="6913" width="6" style="417" customWidth="1"/>
    <col min="6914" max="6914" width="13.42578125" style="417" customWidth="1"/>
    <col min="6915" max="6915" width="15.85546875" style="417" customWidth="1"/>
    <col min="6916" max="6916" width="7" style="417" customWidth="1"/>
    <col min="6917" max="6917" width="9" style="417" hidden="1" customWidth="1"/>
    <col min="6918" max="6918" width="5.28515625" style="417" customWidth="1"/>
    <col min="6919" max="6919" width="9.42578125" style="417" customWidth="1"/>
    <col min="6920" max="6920" width="0.140625" style="417" customWidth="1"/>
    <col min="6921" max="6921" width="9.7109375" style="417" customWidth="1"/>
    <col min="6922" max="6922" width="6.140625" style="417" customWidth="1"/>
    <col min="6923" max="6923" width="6.42578125" style="417" customWidth="1"/>
    <col min="6924" max="6924" width="6.140625" style="417" customWidth="1"/>
    <col min="6925" max="6925" width="6.5703125" style="417" customWidth="1"/>
    <col min="6926" max="6926" width="6.28515625" style="417" customWidth="1"/>
    <col min="6927" max="6927" width="6.140625" style="417" customWidth="1"/>
    <col min="6928" max="6928" width="8.5703125" style="417" customWidth="1"/>
    <col min="6929" max="6929" width="29.85546875" style="417" customWidth="1"/>
    <col min="6930" max="7168" width="9" style="417"/>
    <col min="7169" max="7169" width="6" style="417" customWidth="1"/>
    <col min="7170" max="7170" width="13.42578125" style="417" customWidth="1"/>
    <col min="7171" max="7171" width="15.85546875" style="417" customWidth="1"/>
    <col min="7172" max="7172" width="7" style="417" customWidth="1"/>
    <col min="7173" max="7173" width="9" style="417" hidden="1" customWidth="1"/>
    <col min="7174" max="7174" width="5.28515625" style="417" customWidth="1"/>
    <col min="7175" max="7175" width="9.42578125" style="417" customWidth="1"/>
    <col min="7176" max="7176" width="0.140625" style="417" customWidth="1"/>
    <col min="7177" max="7177" width="9.7109375" style="417" customWidth="1"/>
    <col min="7178" max="7178" width="6.140625" style="417" customWidth="1"/>
    <col min="7179" max="7179" width="6.42578125" style="417" customWidth="1"/>
    <col min="7180" max="7180" width="6.140625" style="417" customWidth="1"/>
    <col min="7181" max="7181" width="6.5703125" style="417" customWidth="1"/>
    <col min="7182" max="7182" width="6.28515625" style="417" customWidth="1"/>
    <col min="7183" max="7183" width="6.140625" style="417" customWidth="1"/>
    <col min="7184" max="7184" width="8.5703125" style="417" customWidth="1"/>
    <col min="7185" max="7185" width="29.85546875" style="417" customWidth="1"/>
    <col min="7186" max="7424" width="9" style="417"/>
    <col min="7425" max="7425" width="6" style="417" customWidth="1"/>
    <col min="7426" max="7426" width="13.42578125" style="417" customWidth="1"/>
    <col min="7427" max="7427" width="15.85546875" style="417" customWidth="1"/>
    <col min="7428" max="7428" width="7" style="417" customWidth="1"/>
    <col min="7429" max="7429" width="9" style="417" hidden="1" customWidth="1"/>
    <col min="7430" max="7430" width="5.28515625" style="417" customWidth="1"/>
    <col min="7431" max="7431" width="9.42578125" style="417" customWidth="1"/>
    <col min="7432" max="7432" width="0.140625" style="417" customWidth="1"/>
    <col min="7433" max="7433" width="9.7109375" style="417" customWidth="1"/>
    <col min="7434" max="7434" width="6.140625" style="417" customWidth="1"/>
    <col min="7435" max="7435" width="6.42578125" style="417" customWidth="1"/>
    <col min="7436" max="7436" width="6.140625" style="417" customWidth="1"/>
    <col min="7437" max="7437" width="6.5703125" style="417" customWidth="1"/>
    <col min="7438" max="7438" width="6.28515625" style="417" customWidth="1"/>
    <col min="7439" max="7439" width="6.140625" style="417" customWidth="1"/>
    <col min="7440" max="7440" width="8.5703125" style="417" customWidth="1"/>
    <col min="7441" max="7441" width="29.85546875" style="417" customWidth="1"/>
    <col min="7442" max="7680" width="9" style="417"/>
    <col min="7681" max="7681" width="6" style="417" customWidth="1"/>
    <col min="7682" max="7682" width="13.42578125" style="417" customWidth="1"/>
    <col min="7683" max="7683" width="15.85546875" style="417" customWidth="1"/>
    <col min="7684" max="7684" width="7" style="417" customWidth="1"/>
    <col min="7685" max="7685" width="9" style="417" hidden="1" customWidth="1"/>
    <col min="7686" max="7686" width="5.28515625" style="417" customWidth="1"/>
    <col min="7687" max="7687" width="9.42578125" style="417" customWidth="1"/>
    <col min="7688" max="7688" width="0.140625" style="417" customWidth="1"/>
    <col min="7689" max="7689" width="9.7109375" style="417" customWidth="1"/>
    <col min="7690" max="7690" width="6.140625" style="417" customWidth="1"/>
    <col min="7691" max="7691" width="6.42578125" style="417" customWidth="1"/>
    <col min="7692" max="7692" width="6.140625" style="417" customWidth="1"/>
    <col min="7693" max="7693" width="6.5703125" style="417" customWidth="1"/>
    <col min="7694" max="7694" width="6.28515625" style="417" customWidth="1"/>
    <col min="7695" max="7695" width="6.140625" style="417" customWidth="1"/>
    <col min="7696" max="7696" width="8.5703125" style="417" customWidth="1"/>
    <col min="7697" max="7697" width="29.85546875" style="417" customWidth="1"/>
    <col min="7698" max="7936" width="9" style="417"/>
    <col min="7937" max="7937" width="6" style="417" customWidth="1"/>
    <col min="7938" max="7938" width="13.42578125" style="417" customWidth="1"/>
    <col min="7939" max="7939" width="15.85546875" style="417" customWidth="1"/>
    <col min="7940" max="7940" width="7" style="417" customWidth="1"/>
    <col min="7941" max="7941" width="9" style="417" hidden="1" customWidth="1"/>
    <col min="7942" max="7942" width="5.28515625" style="417" customWidth="1"/>
    <col min="7943" max="7943" width="9.42578125" style="417" customWidth="1"/>
    <col min="7944" max="7944" width="0.140625" style="417" customWidth="1"/>
    <col min="7945" max="7945" width="9.7109375" style="417" customWidth="1"/>
    <col min="7946" max="7946" width="6.140625" style="417" customWidth="1"/>
    <col min="7947" max="7947" width="6.42578125" style="417" customWidth="1"/>
    <col min="7948" max="7948" width="6.140625" style="417" customWidth="1"/>
    <col min="7949" max="7949" width="6.5703125" style="417" customWidth="1"/>
    <col min="7950" max="7950" width="6.28515625" style="417" customWidth="1"/>
    <col min="7951" max="7951" width="6.140625" style="417" customWidth="1"/>
    <col min="7952" max="7952" width="8.5703125" style="417" customWidth="1"/>
    <col min="7953" max="7953" width="29.85546875" style="417" customWidth="1"/>
    <col min="7954" max="8192" width="9" style="417"/>
    <col min="8193" max="8193" width="6" style="417" customWidth="1"/>
    <col min="8194" max="8194" width="13.42578125" style="417" customWidth="1"/>
    <col min="8195" max="8195" width="15.85546875" style="417" customWidth="1"/>
    <col min="8196" max="8196" width="7" style="417" customWidth="1"/>
    <col min="8197" max="8197" width="9" style="417" hidden="1" customWidth="1"/>
    <col min="8198" max="8198" width="5.28515625" style="417" customWidth="1"/>
    <col min="8199" max="8199" width="9.42578125" style="417" customWidth="1"/>
    <col min="8200" max="8200" width="0.140625" style="417" customWidth="1"/>
    <col min="8201" max="8201" width="9.7109375" style="417" customWidth="1"/>
    <col min="8202" max="8202" width="6.140625" style="417" customWidth="1"/>
    <col min="8203" max="8203" width="6.42578125" style="417" customWidth="1"/>
    <col min="8204" max="8204" width="6.140625" style="417" customWidth="1"/>
    <col min="8205" max="8205" width="6.5703125" style="417" customWidth="1"/>
    <col min="8206" max="8206" width="6.28515625" style="417" customWidth="1"/>
    <col min="8207" max="8207" width="6.140625" style="417" customWidth="1"/>
    <col min="8208" max="8208" width="8.5703125" style="417" customWidth="1"/>
    <col min="8209" max="8209" width="29.85546875" style="417" customWidth="1"/>
    <col min="8210" max="8448" width="9" style="417"/>
    <col min="8449" max="8449" width="6" style="417" customWidth="1"/>
    <col min="8450" max="8450" width="13.42578125" style="417" customWidth="1"/>
    <col min="8451" max="8451" width="15.85546875" style="417" customWidth="1"/>
    <col min="8452" max="8452" width="7" style="417" customWidth="1"/>
    <col min="8453" max="8453" width="9" style="417" hidden="1" customWidth="1"/>
    <col min="8454" max="8454" width="5.28515625" style="417" customWidth="1"/>
    <col min="8455" max="8455" width="9.42578125" style="417" customWidth="1"/>
    <col min="8456" max="8456" width="0.140625" style="417" customWidth="1"/>
    <col min="8457" max="8457" width="9.7109375" style="417" customWidth="1"/>
    <col min="8458" max="8458" width="6.140625" style="417" customWidth="1"/>
    <col min="8459" max="8459" width="6.42578125" style="417" customWidth="1"/>
    <col min="8460" max="8460" width="6.140625" style="417" customWidth="1"/>
    <col min="8461" max="8461" width="6.5703125" style="417" customWidth="1"/>
    <col min="8462" max="8462" width="6.28515625" style="417" customWidth="1"/>
    <col min="8463" max="8463" width="6.140625" style="417" customWidth="1"/>
    <col min="8464" max="8464" width="8.5703125" style="417" customWidth="1"/>
    <col min="8465" max="8465" width="29.85546875" style="417" customWidth="1"/>
    <col min="8466" max="8704" width="9" style="417"/>
    <col min="8705" max="8705" width="6" style="417" customWidth="1"/>
    <col min="8706" max="8706" width="13.42578125" style="417" customWidth="1"/>
    <col min="8707" max="8707" width="15.85546875" style="417" customWidth="1"/>
    <col min="8708" max="8708" width="7" style="417" customWidth="1"/>
    <col min="8709" max="8709" width="9" style="417" hidden="1" customWidth="1"/>
    <col min="8710" max="8710" width="5.28515625" style="417" customWidth="1"/>
    <col min="8711" max="8711" width="9.42578125" style="417" customWidth="1"/>
    <col min="8712" max="8712" width="0.140625" style="417" customWidth="1"/>
    <col min="8713" max="8713" width="9.7109375" style="417" customWidth="1"/>
    <col min="8714" max="8714" width="6.140625" style="417" customWidth="1"/>
    <col min="8715" max="8715" width="6.42578125" style="417" customWidth="1"/>
    <col min="8716" max="8716" width="6.140625" style="417" customWidth="1"/>
    <col min="8717" max="8717" width="6.5703125" style="417" customWidth="1"/>
    <col min="8718" max="8718" width="6.28515625" style="417" customWidth="1"/>
    <col min="8719" max="8719" width="6.140625" style="417" customWidth="1"/>
    <col min="8720" max="8720" width="8.5703125" style="417" customWidth="1"/>
    <col min="8721" max="8721" width="29.85546875" style="417" customWidth="1"/>
    <col min="8722" max="8960" width="9" style="417"/>
    <col min="8961" max="8961" width="6" style="417" customWidth="1"/>
    <col min="8962" max="8962" width="13.42578125" style="417" customWidth="1"/>
    <col min="8963" max="8963" width="15.85546875" style="417" customWidth="1"/>
    <col min="8964" max="8964" width="7" style="417" customWidth="1"/>
    <col min="8965" max="8965" width="9" style="417" hidden="1" customWidth="1"/>
    <col min="8966" max="8966" width="5.28515625" style="417" customWidth="1"/>
    <col min="8967" max="8967" width="9.42578125" style="417" customWidth="1"/>
    <col min="8968" max="8968" width="0.140625" style="417" customWidth="1"/>
    <col min="8969" max="8969" width="9.7109375" style="417" customWidth="1"/>
    <col min="8970" max="8970" width="6.140625" style="417" customWidth="1"/>
    <col min="8971" max="8971" width="6.42578125" style="417" customWidth="1"/>
    <col min="8972" max="8972" width="6.140625" style="417" customWidth="1"/>
    <col min="8973" max="8973" width="6.5703125" style="417" customWidth="1"/>
    <col min="8974" max="8974" width="6.28515625" style="417" customWidth="1"/>
    <col min="8975" max="8975" width="6.140625" style="417" customWidth="1"/>
    <col min="8976" max="8976" width="8.5703125" style="417" customWidth="1"/>
    <col min="8977" max="8977" width="29.85546875" style="417" customWidth="1"/>
    <col min="8978" max="9216" width="9" style="417"/>
    <col min="9217" max="9217" width="6" style="417" customWidth="1"/>
    <col min="9218" max="9218" width="13.42578125" style="417" customWidth="1"/>
    <col min="9219" max="9219" width="15.85546875" style="417" customWidth="1"/>
    <col min="9220" max="9220" width="7" style="417" customWidth="1"/>
    <col min="9221" max="9221" width="9" style="417" hidden="1" customWidth="1"/>
    <col min="9222" max="9222" width="5.28515625" style="417" customWidth="1"/>
    <col min="9223" max="9223" width="9.42578125" style="417" customWidth="1"/>
    <col min="9224" max="9224" width="0.140625" style="417" customWidth="1"/>
    <col min="9225" max="9225" width="9.7109375" style="417" customWidth="1"/>
    <col min="9226" max="9226" width="6.140625" style="417" customWidth="1"/>
    <col min="9227" max="9227" width="6.42578125" style="417" customWidth="1"/>
    <col min="9228" max="9228" width="6.140625" style="417" customWidth="1"/>
    <col min="9229" max="9229" width="6.5703125" style="417" customWidth="1"/>
    <col min="9230" max="9230" width="6.28515625" style="417" customWidth="1"/>
    <col min="9231" max="9231" width="6.140625" style="417" customWidth="1"/>
    <col min="9232" max="9232" width="8.5703125" style="417" customWidth="1"/>
    <col min="9233" max="9233" width="29.85546875" style="417" customWidth="1"/>
    <col min="9234" max="9472" width="9" style="417"/>
    <col min="9473" max="9473" width="6" style="417" customWidth="1"/>
    <col min="9474" max="9474" width="13.42578125" style="417" customWidth="1"/>
    <col min="9475" max="9475" width="15.85546875" style="417" customWidth="1"/>
    <col min="9476" max="9476" width="7" style="417" customWidth="1"/>
    <col min="9477" max="9477" width="9" style="417" hidden="1" customWidth="1"/>
    <col min="9478" max="9478" width="5.28515625" style="417" customWidth="1"/>
    <col min="9479" max="9479" width="9.42578125" style="417" customWidth="1"/>
    <col min="9480" max="9480" width="0.140625" style="417" customWidth="1"/>
    <col min="9481" max="9481" width="9.7109375" style="417" customWidth="1"/>
    <col min="9482" max="9482" width="6.140625" style="417" customWidth="1"/>
    <col min="9483" max="9483" width="6.42578125" style="417" customWidth="1"/>
    <col min="9484" max="9484" width="6.140625" style="417" customWidth="1"/>
    <col min="9485" max="9485" width="6.5703125" style="417" customWidth="1"/>
    <col min="9486" max="9486" width="6.28515625" style="417" customWidth="1"/>
    <col min="9487" max="9487" width="6.140625" style="417" customWidth="1"/>
    <col min="9488" max="9488" width="8.5703125" style="417" customWidth="1"/>
    <col min="9489" max="9489" width="29.85546875" style="417" customWidth="1"/>
    <col min="9490" max="9728" width="9" style="417"/>
    <col min="9729" max="9729" width="6" style="417" customWidth="1"/>
    <col min="9730" max="9730" width="13.42578125" style="417" customWidth="1"/>
    <col min="9731" max="9731" width="15.85546875" style="417" customWidth="1"/>
    <col min="9732" max="9732" width="7" style="417" customWidth="1"/>
    <col min="9733" max="9733" width="9" style="417" hidden="1" customWidth="1"/>
    <col min="9734" max="9734" width="5.28515625" style="417" customWidth="1"/>
    <col min="9735" max="9735" width="9.42578125" style="417" customWidth="1"/>
    <col min="9736" max="9736" width="0.140625" style="417" customWidth="1"/>
    <col min="9737" max="9737" width="9.7109375" style="417" customWidth="1"/>
    <col min="9738" max="9738" width="6.140625" style="417" customWidth="1"/>
    <col min="9739" max="9739" width="6.42578125" style="417" customWidth="1"/>
    <col min="9740" max="9740" width="6.140625" style="417" customWidth="1"/>
    <col min="9741" max="9741" width="6.5703125" style="417" customWidth="1"/>
    <col min="9742" max="9742" width="6.28515625" style="417" customWidth="1"/>
    <col min="9743" max="9743" width="6.140625" style="417" customWidth="1"/>
    <col min="9744" max="9744" width="8.5703125" style="417" customWidth="1"/>
    <col min="9745" max="9745" width="29.85546875" style="417" customWidth="1"/>
    <col min="9746" max="9984" width="9" style="417"/>
    <col min="9985" max="9985" width="6" style="417" customWidth="1"/>
    <col min="9986" max="9986" width="13.42578125" style="417" customWidth="1"/>
    <col min="9987" max="9987" width="15.85546875" style="417" customWidth="1"/>
    <col min="9988" max="9988" width="7" style="417" customWidth="1"/>
    <col min="9989" max="9989" width="9" style="417" hidden="1" customWidth="1"/>
    <col min="9990" max="9990" width="5.28515625" style="417" customWidth="1"/>
    <col min="9991" max="9991" width="9.42578125" style="417" customWidth="1"/>
    <col min="9992" max="9992" width="0.140625" style="417" customWidth="1"/>
    <col min="9993" max="9993" width="9.7109375" style="417" customWidth="1"/>
    <col min="9994" max="9994" width="6.140625" style="417" customWidth="1"/>
    <col min="9995" max="9995" width="6.42578125" style="417" customWidth="1"/>
    <col min="9996" max="9996" width="6.140625" style="417" customWidth="1"/>
    <col min="9997" max="9997" width="6.5703125" style="417" customWidth="1"/>
    <col min="9998" max="9998" width="6.28515625" style="417" customWidth="1"/>
    <col min="9999" max="9999" width="6.140625" style="417" customWidth="1"/>
    <col min="10000" max="10000" width="8.5703125" style="417" customWidth="1"/>
    <col min="10001" max="10001" width="29.85546875" style="417" customWidth="1"/>
    <col min="10002" max="10240" width="9" style="417"/>
    <col min="10241" max="10241" width="6" style="417" customWidth="1"/>
    <col min="10242" max="10242" width="13.42578125" style="417" customWidth="1"/>
    <col min="10243" max="10243" width="15.85546875" style="417" customWidth="1"/>
    <col min="10244" max="10244" width="7" style="417" customWidth="1"/>
    <col min="10245" max="10245" width="9" style="417" hidden="1" customWidth="1"/>
    <col min="10246" max="10246" width="5.28515625" style="417" customWidth="1"/>
    <col min="10247" max="10247" width="9.42578125" style="417" customWidth="1"/>
    <col min="10248" max="10248" width="0.140625" style="417" customWidth="1"/>
    <col min="10249" max="10249" width="9.7109375" style="417" customWidth="1"/>
    <col min="10250" max="10250" width="6.140625" style="417" customWidth="1"/>
    <col min="10251" max="10251" width="6.42578125" style="417" customWidth="1"/>
    <col min="10252" max="10252" width="6.140625" style="417" customWidth="1"/>
    <col min="10253" max="10253" width="6.5703125" style="417" customWidth="1"/>
    <col min="10254" max="10254" width="6.28515625" style="417" customWidth="1"/>
    <col min="10255" max="10255" width="6.140625" style="417" customWidth="1"/>
    <col min="10256" max="10256" width="8.5703125" style="417" customWidth="1"/>
    <col min="10257" max="10257" width="29.85546875" style="417" customWidth="1"/>
    <col min="10258" max="10496" width="9" style="417"/>
    <col min="10497" max="10497" width="6" style="417" customWidth="1"/>
    <col min="10498" max="10498" width="13.42578125" style="417" customWidth="1"/>
    <col min="10499" max="10499" width="15.85546875" style="417" customWidth="1"/>
    <col min="10500" max="10500" width="7" style="417" customWidth="1"/>
    <col min="10501" max="10501" width="9" style="417" hidden="1" customWidth="1"/>
    <col min="10502" max="10502" width="5.28515625" style="417" customWidth="1"/>
    <col min="10503" max="10503" width="9.42578125" style="417" customWidth="1"/>
    <col min="10504" max="10504" width="0.140625" style="417" customWidth="1"/>
    <col min="10505" max="10505" width="9.7109375" style="417" customWidth="1"/>
    <col min="10506" max="10506" width="6.140625" style="417" customWidth="1"/>
    <col min="10507" max="10507" width="6.42578125" style="417" customWidth="1"/>
    <col min="10508" max="10508" width="6.140625" style="417" customWidth="1"/>
    <col min="10509" max="10509" width="6.5703125" style="417" customWidth="1"/>
    <col min="10510" max="10510" width="6.28515625" style="417" customWidth="1"/>
    <col min="10511" max="10511" width="6.140625" style="417" customWidth="1"/>
    <col min="10512" max="10512" width="8.5703125" style="417" customWidth="1"/>
    <col min="10513" max="10513" width="29.85546875" style="417" customWidth="1"/>
    <col min="10514" max="10752" width="9" style="417"/>
    <col min="10753" max="10753" width="6" style="417" customWidth="1"/>
    <col min="10754" max="10754" width="13.42578125" style="417" customWidth="1"/>
    <col min="10755" max="10755" width="15.85546875" style="417" customWidth="1"/>
    <col min="10756" max="10756" width="7" style="417" customWidth="1"/>
    <col min="10757" max="10757" width="9" style="417" hidden="1" customWidth="1"/>
    <col min="10758" max="10758" width="5.28515625" style="417" customWidth="1"/>
    <col min="10759" max="10759" width="9.42578125" style="417" customWidth="1"/>
    <col min="10760" max="10760" width="0.140625" style="417" customWidth="1"/>
    <col min="10761" max="10761" width="9.7109375" style="417" customWidth="1"/>
    <col min="10762" max="10762" width="6.140625" style="417" customWidth="1"/>
    <col min="10763" max="10763" width="6.42578125" style="417" customWidth="1"/>
    <col min="10764" max="10764" width="6.140625" style="417" customWidth="1"/>
    <col min="10765" max="10765" width="6.5703125" style="417" customWidth="1"/>
    <col min="10766" max="10766" width="6.28515625" style="417" customWidth="1"/>
    <col min="10767" max="10767" width="6.140625" style="417" customWidth="1"/>
    <col min="10768" max="10768" width="8.5703125" style="417" customWidth="1"/>
    <col min="10769" max="10769" width="29.85546875" style="417" customWidth="1"/>
    <col min="10770" max="11008" width="9" style="417"/>
    <col min="11009" max="11009" width="6" style="417" customWidth="1"/>
    <col min="11010" max="11010" width="13.42578125" style="417" customWidth="1"/>
    <col min="11011" max="11011" width="15.85546875" style="417" customWidth="1"/>
    <col min="11012" max="11012" width="7" style="417" customWidth="1"/>
    <col min="11013" max="11013" width="9" style="417" hidden="1" customWidth="1"/>
    <col min="11014" max="11014" width="5.28515625" style="417" customWidth="1"/>
    <col min="11015" max="11015" width="9.42578125" style="417" customWidth="1"/>
    <col min="11016" max="11016" width="0.140625" style="417" customWidth="1"/>
    <col min="11017" max="11017" width="9.7109375" style="417" customWidth="1"/>
    <col min="11018" max="11018" width="6.140625" style="417" customWidth="1"/>
    <col min="11019" max="11019" width="6.42578125" style="417" customWidth="1"/>
    <col min="11020" max="11020" width="6.140625" style="417" customWidth="1"/>
    <col min="11021" max="11021" width="6.5703125" style="417" customWidth="1"/>
    <col min="11022" max="11022" width="6.28515625" style="417" customWidth="1"/>
    <col min="11023" max="11023" width="6.140625" style="417" customWidth="1"/>
    <col min="11024" max="11024" width="8.5703125" style="417" customWidth="1"/>
    <col min="11025" max="11025" width="29.85546875" style="417" customWidth="1"/>
    <col min="11026" max="11264" width="9" style="417"/>
    <col min="11265" max="11265" width="6" style="417" customWidth="1"/>
    <col min="11266" max="11266" width="13.42578125" style="417" customWidth="1"/>
    <col min="11267" max="11267" width="15.85546875" style="417" customWidth="1"/>
    <col min="11268" max="11268" width="7" style="417" customWidth="1"/>
    <col min="11269" max="11269" width="9" style="417" hidden="1" customWidth="1"/>
    <col min="11270" max="11270" width="5.28515625" style="417" customWidth="1"/>
    <col min="11271" max="11271" width="9.42578125" style="417" customWidth="1"/>
    <col min="11272" max="11272" width="0.140625" style="417" customWidth="1"/>
    <col min="11273" max="11273" width="9.7109375" style="417" customWidth="1"/>
    <col min="11274" max="11274" width="6.140625" style="417" customWidth="1"/>
    <col min="11275" max="11275" width="6.42578125" style="417" customWidth="1"/>
    <col min="11276" max="11276" width="6.140625" style="417" customWidth="1"/>
    <col min="11277" max="11277" width="6.5703125" style="417" customWidth="1"/>
    <col min="11278" max="11278" width="6.28515625" style="417" customWidth="1"/>
    <col min="11279" max="11279" width="6.140625" style="417" customWidth="1"/>
    <col min="11280" max="11280" width="8.5703125" style="417" customWidth="1"/>
    <col min="11281" max="11281" width="29.85546875" style="417" customWidth="1"/>
    <col min="11282" max="11520" width="9" style="417"/>
    <col min="11521" max="11521" width="6" style="417" customWidth="1"/>
    <col min="11522" max="11522" width="13.42578125" style="417" customWidth="1"/>
    <col min="11523" max="11523" width="15.85546875" style="417" customWidth="1"/>
    <col min="11524" max="11524" width="7" style="417" customWidth="1"/>
    <col min="11525" max="11525" width="9" style="417" hidden="1" customWidth="1"/>
    <col min="11526" max="11526" width="5.28515625" style="417" customWidth="1"/>
    <col min="11527" max="11527" width="9.42578125" style="417" customWidth="1"/>
    <col min="11528" max="11528" width="0.140625" style="417" customWidth="1"/>
    <col min="11529" max="11529" width="9.7109375" style="417" customWidth="1"/>
    <col min="11530" max="11530" width="6.140625" style="417" customWidth="1"/>
    <col min="11531" max="11531" width="6.42578125" style="417" customWidth="1"/>
    <col min="11532" max="11532" width="6.140625" style="417" customWidth="1"/>
    <col min="11533" max="11533" width="6.5703125" style="417" customWidth="1"/>
    <col min="11534" max="11534" width="6.28515625" style="417" customWidth="1"/>
    <col min="11535" max="11535" width="6.140625" style="417" customWidth="1"/>
    <col min="11536" max="11536" width="8.5703125" style="417" customWidth="1"/>
    <col min="11537" max="11537" width="29.85546875" style="417" customWidth="1"/>
    <col min="11538" max="11776" width="9" style="417"/>
    <col min="11777" max="11777" width="6" style="417" customWidth="1"/>
    <col min="11778" max="11778" width="13.42578125" style="417" customWidth="1"/>
    <col min="11779" max="11779" width="15.85546875" style="417" customWidth="1"/>
    <col min="11780" max="11780" width="7" style="417" customWidth="1"/>
    <col min="11781" max="11781" width="9" style="417" hidden="1" customWidth="1"/>
    <col min="11782" max="11782" width="5.28515625" style="417" customWidth="1"/>
    <col min="11783" max="11783" width="9.42578125" style="417" customWidth="1"/>
    <col min="11784" max="11784" width="0.140625" style="417" customWidth="1"/>
    <col min="11785" max="11785" width="9.7109375" style="417" customWidth="1"/>
    <col min="11786" max="11786" width="6.140625" style="417" customWidth="1"/>
    <col min="11787" max="11787" width="6.42578125" style="417" customWidth="1"/>
    <col min="11788" max="11788" width="6.140625" style="417" customWidth="1"/>
    <col min="11789" max="11789" width="6.5703125" style="417" customWidth="1"/>
    <col min="11790" max="11790" width="6.28515625" style="417" customWidth="1"/>
    <col min="11791" max="11791" width="6.140625" style="417" customWidth="1"/>
    <col min="11792" max="11792" width="8.5703125" style="417" customWidth="1"/>
    <col min="11793" max="11793" width="29.85546875" style="417" customWidth="1"/>
    <col min="11794" max="12032" width="9" style="417"/>
    <col min="12033" max="12033" width="6" style="417" customWidth="1"/>
    <col min="12034" max="12034" width="13.42578125" style="417" customWidth="1"/>
    <col min="12035" max="12035" width="15.85546875" style="417" customWidth="1"/>
    <col min="12036" max="12036" width="7" style="417" customWidth="1"/>
    <col min="12037" max="12037" width="9" style="417" hidden="1" customWidth="1"/>
    <col min="12038" max="12038" width="5.28515625" style="417" customWidth="1"/>
    <col min="12039" max="12039" width="9.42578125" style="417" customWidth="1"/>
    <col min="12040" max="12040" width="0.140625" style="417" customWidth="1"/>
    <col min="12041" max="12041" width="9.7109375" style="417" customWidth="1"/>
    <col min="12042" max="12042" width="6.140625" style="417" customWidth="1"/>
    <col min="12043" max="12043" width="6.42578125" style="417" customWidth="1"/>
    <col min="12044" max="12044" width="6.140625" style="417" customWidth="1"/>
    <col min="12045" max="12045" width="6.5703125" style="417" customWidth="1"/>
    <col min="12046" max="12046" width="6.28515625" style="417" customWidth="1"/>
    <col min="12047" max="12047" width="6.140625" style="417" customWidth="1"/>
    <col min="12048" max="12048" width="8.5703125" style="417" customWidth="1"/>
    <col min="12049" max="12049" width="29.85546875" style="417" customWidth="1"/>
    <col min="12050" max="12288" width="9" style="417"/>
    <col min="12289" max="12289" width="6" style="417" customWidth="1"/>
    <col min="12290" max="12290" width="13.42578125" style="417" customWidth="1"/>
    <col min="12291" max="12291" width="15.85546875" style="417" customWidth="1"/>
    <col min="12292" max="12292" width="7" style="417" customWidth="1"/>
    <col min="12293" max="12293" width="9" style="417" hidden="1" customWidth="1"/>
    <col min="12294" max="12294" width="5.28515625" style="417" customWidth="1"/>
    <col min="12295" max="12295" width="9.42578125" style="417" customWidth="1"/>
    <col min="12296" max="12296" width="0.140625" style="417" customWidth="1"/>
    <col min="12297" max="12297" width="9.7109375" style="417" customWidth="1"/>
    <col min="12298" max="12298" width="6.140625" style="417" customWidth="1"/>
    <col min="12299" max="12299" width="6.42578125" style="417" customWidth="1"/>
    <col min="12300" max="12300" width="6.140625" style="417" customWidth="1"/>
    <col min="12301" max="12301" width="6.5703125" style="417" customWidth="1"/>
    <col min="12302" max="12302" width="6.28515625" style="417" customWidth="1"/>
    <col min="12303" max="12303" width="6.140625" style="417" customWidth="1"/>
    <col min="12304" max="12304" width="8.5703125" style="417" customWidth="1"/>
    <col min="12305" max="12305" width="29.85546875" style="417" customWidth="1"/>
    <col min="12306" max="12544" width="9" style="417"/>
    <col min="12545" max="12545" width="6" style="417" customWidth="1"/>
    <col min="12546" max="12546" width="13.42578125" style="417" customWidth="1"/>
    <col min="12547" max="12547" width="15.85546875" style="417" customWidth="1"/>
    <col min="12548" max="12548" width="7" style="417" customWidth="1"/>
    <col min="12549" max="12549" width="9" style="417" hidden="1" customWidth="1"/>
    <col min="12550" max="12550" width="5.28515625" style="417" customWidth="1"/>
    <col min="12551" max="12551" width="9.42578125" style="417" customWidth="1"/>
    <col min="12552" max="12552" width="0.140625" style="417" customWidth="1"/>
    <col min="12553" max="12553" width="9.7109375" style="417" customWidth="1"/>
    <col min="12554" max="12554" width="6.140625" style="417" customWidth="1"/>
    <col min="12555" max="12555" width="6.42578125" style="417" customWidth="1"/>
    <col min="12556" max="12556" width="6.140625" style="417" customWidth="1"/>
    <col min="12557" max="12557" width="6.5703125" style="417" customWidth="1"/>
    <col min="12558" max="12558" width="6.28515625" style="417" customWidth="1"/>
    <col min="12559" max="12559" width="6.140625" style="417" customWidth="1"/>
    <col min="12560" max="12560" width="8.5703125" style="417" customWidth="1"/>
    <col min="12561" max="12561" width="29.85546875" style="417" customWidth="1"/>
    <col min="12562" max="12800" width="9" style="417"/>
    <col min="12801" max="12801" width="6" style="417" customWidth="1"/>
    <col min="12802" max="12802" width="13.42578125" style="417" customWidth="1"/>
    <col min="12803" max="12803" width="15.85546875" style="417" customWidth="1"/>
    <col min="12804" max="12804" width="7" style="417" customWidth="1"/>
    <col min="12805" max="12805" width="9" style="417" hidden="1" customWidth="1"/>
    <col min="12806" max="12806" width="5.28515625" style="417" customWidth="1"/>
    <col min="12807" max="12807" width="9.42578125" style="417" customWidth="1"/>
    <col min="12808" max="12808" width="0.140625" style="417" customWidth="1"/>
    <col min="12809" max="12809" width="9.7109375" style="417" customWidth="1"/>
    <col min="12810" max="12810" width="6.140625" style="417" customWidth="1"/>
    <col min="12811" max="12811" width="6.42578125" style="417" customWidth="1"/>
    <col min="12812" max="12812" width="6.140625" style="417" customWidth="1"/>
    <col min="12813" max="12813" width="6.5703125" style="417" customWidth="1"/>
    <col min="12814" max="12814" width="6.28515625" style="417" customWidth="1"/>
    <col min="12815" max="12815" width="6.140625" style="417" customWidth="1"/>
    <col min="12816" max="12816" width="8.5703125" style="417" customWidth="1"/>
    <col min="12817" max="12817" width="29.85546875" style="417" customWidth="1"/>
    <col min="12818" max="13056" width="9" style="417"/>
    <col min="13057" max="13057" width="6" style="417" customWidth="1"/>
    <col min="13058" max="13058" width="13.42578125" style="417" customWidth="1"/>
    <col min="13059" max="13059" width="15.85546875" style="417" customWidth="1"/>
    <col min="13060" max="13060" width="7" style="417" customWidth="1"/>
    <col min="13061" max="13061" width="9" style="417" hidden="1" customWidth="1"/>
    <col min="13062" max="13062" width="5.28515625" style="417" customWidth="1"/>
    <col min="13063" max="13063" width="9.42578125" style="417" customWidth="1"/>
    <col min="13064" max="13064" width="0.140625" style="417" customWidth="1"/>
    <col min="13065" max="13065" width="9.7109375" style="417" customWidth="1"/>
    <col min="13066" max="13066" width="6.140625" style="417" customWidth="1"/>
    <col min="13067" max="13067" width="6.42578125" style="417" customWidth="1"/>
    <col min="13068" max="13068" width="6.140625" style="417" customWidth="1"/>
    <col min="13069" max="13069" width="6.5703125" style="417" customWidth="1"/>
    <col min="13070" max="13070" width="6.28515625" style="417" customWidth="1"/>
    <col min="13071" max="13071" width="6.140625" style="417" customWidth="1"/>
    <col min="13072" max="13072" width="8.5703125" style="417" customWidth="1"/>
    <col min="13073" max="13073" width="29.85546875" style="417" customWidth="1"/>
    <col min="13074" max="13312" width="9" style="417"/>
    <col min="13313" max="13313" width="6" style="417" customWidth="1"/>
    <col min="13314" max="13314" width="13.42578125" style="417" customWidth="1"/>
    <col min="13315" max="13315" width="15.85546875" style="417" customWidth="1"/>
    <col min="13316" max="13316" width="7" style="417" customWidth="1"/>
    <col min="13317" max="13317" width="9" style="417" hidden="1" customWidth="1"/>
    <col min="13318" max="13318" width="5.28515625" style="417" customWidth="1"/>
    <col min="13319" max="13319" width="9.42578125" style="417" customWidth="1"/>
    <col min="13320" max="13320" width="0.140625" style="417" customWidth="1"/>
    <col min="13321" max="13321" width="9.7109375" style="417" customWidth="1"/>
    <col min="13322" max="13322" width="6.140625" style="417" customWidth="1"/>
    <col min="13323" max="13323" width="6.42578125" style="417" customWidth="1"/>
    <col min="13324" max="13324" width="6.140625" style="417" customWidth="1"/>
    <col min="13325" max="13325" width="6.5703125" style="417" customWidth="1"/>
    <col min="13326" max="13326" width="6.28515625" style="417" customWidth="1"/>
    <col min="13327" max="13327" width="6.140625" style="417" customWidth="1"/>
    <col min="13328" max="13328" width="8.5703125" style="417" customWidth="1"/>
    <col min="13329" max="13329" width="29.85546875" style="417" customWidth="1"/>
    <col min="13330" max="13568" width="9" style="417"/>
    <col min="13569" max="13569" width="6" style="417" customWidth="1"/>
    <col min="13570" max="13570" width="13.42578125" style="417" customWidth="1"/>
    <col min="13571" max="13571" width="15.85546875" style="417" customWidth="1"/>
    <col min="13572" max="13572" width="7" style="417" customWidth="1"/>
    <col min="13573" max="13573" width="9" style="417" hidden="1" customWidth="1"/>
    <col min="13574" max="13574" width="5.28515625" style="417" customWidth="1"/>
    <col min="13575" max="13575" width="9.42578125" style="417" customWidth="1"/>
    <col min="13576" max="13576" width="0.140625" style="417" customWidth="1"/>
    <col min="13577" max="13577" width="9.7109375" style="417" customWidth="1"/>
    <col min="13578" max="13578" width="6.140625" style="417" customWidth="1"/>
    <col min="13579" max="13579" width="6.42578125" style="417" customWidth="1"/>
    <col min="13580" max="13580" width="6.140625" style="417" customWidth="1"/>
    <col min="13581" max="13581" width="6.5703125" style="417" customWidth="1"/>
    <col min="13582" max="13582" width="6.28515625" style="417" customWidth="1"/>
    <col min="13583" max="13583" width="6.140625" style="417" customWidth="1"/>
    <col min="13584" max="13584" width="8.5703125" style="417" customWidth="1"/>
    <col min="13585" max="13585" width="29.85546875" style="417" customWidth="1"/>
    <col min="13586" max="13824" width="9" style="417"/>
    <col min="13825" max="13825" width="6" style="417" customWidth="1"/>
    <col min="13826" max="13826" width="13.42578125" style="417" customWidth="1"/>
    <col min="13827" max="13827" width="15.85546875" style="417" customWidth="1"/>
    <col min="13828" max="13828" width="7" style="417" customWidth="1"/>
    <col min="13829" max="13829" width="9" style="417" hidden="1" customWidth="1"/>
    <col min="13830" max="13830" width="5.28515625" style="417" customWidth="1"/>
    <col min="13831" max="13831" width="9.42578125" style="417" customWidth="1"/>
    <col min="13832" max="13832" width="0.140625" style="417" customWidth="1"/>
    <col min="13833" max="13833" width="9.7109375" style="417" customWidth="1"/>
    <col min="13834" max="13834" width="6.140625" style="417" customWidth="1"/>
    <col min="13835" max="13835" width="6.42578125" style="417" customWidth="1"/>
    <col min="13836" max="13836" width="6.140625" style="417" customWidth="1"/>
    <col min="13837" max="13837" width="6.5703125" style="417" customWidth="1"/>
    <col min="13838" max="13838" width="6.28515625" style="417" customWidth="1"/>
    <col min="13839" max="13839" width="6.140625" style="417" customWidth="1"/>
    <col min="13840" max="13840" width="8.5703125" style="417" customWidth="1"/>
    <col min="13841" max="13841" width="29.85546875" style="417" customWidth="1"/>
    <col min="13842" max="14080" width="9" style="417"/>
    <col min="14081" max="14081" width="6" style="417" customWidth="1"/>
    <col min="14082" max="14082" width="13.42578125" style="417" customWidth="1"/>
    <col min="14083" max="14083" width="15.85546875" style="417" customWidth="1"/>
    <col min="14084" max="14084" width="7" style="417" customWidth="1"/>
    <col min="14085" max="14085" width="9" style="417" hidden="1" customWidth="1"/>
    <col min="14086" max="14086" width="5.28515625" style="417" customWidth="1"/>
    <col min="14087" max="14087" width="9.42578125" style="417" customWidth="1"/>
    <col min="14088" max="14088" width="0.140625" style="417" customWidth="1"/>
    <col min="14089" max="14089" width="9.7109375" style="417" customWidth="1"/>
    <col min="14090" max="14090" width="6.140625" style="417" customWidth="1"/>
    <col min="14091" max="14091" width="6.42578125" style="417" customWidth="1"/>
    <col min="14092" max="14092" width="6.140625" style="417" customWidth="1"/>
    <col min="14093" max="14093" width="6.5703125" style="417" customWidth="1"/>
    <col min="14094" max="14094" width="6.28515625" style="417" customWidth="1"/>
    <col min="14095" max="14095" width="6.140625" style="417" customWidth="1"/>
    <col min="14096" max="14096" width="8.5703125" style="417" customWidth="1"/>
    <col min="14097" max="14097" width="29.85546875" style="417" customWidth="1"/>
    <col min="14098" max="14336" width="9" style="417"/>
    <col min="14337" max="14337" width="6" style="417" customWidth="1"/>
    <col min="14338" max="14338" width="13.42578125" style="417" customWidth="1"/>
    <col min="14339" max="14339" width="15.85546875" style="417" customWidth="1"/>
    <col min="14340" max="14340" width="7" style="417" customWidth="1"/>
    <col min="14341" max="14341" width="9" style="417" hidden="1" customWidth="1"/>
    <col min="14342" max="14342" width="5.28515625" style="417" customWidth="1"/>
    <col min="14343" max="14343" width="9.42578125" style="417" customWidth="1"/>
    <col min="14344" max="14344" width="0.140625" style="417" customWidth="1"/>
    <col min="14345" max="14345" width="9.7109375" style="417" customWidth="1"/>
    <col min="14346" max="14346" width="6.140625" style="417" customWidth="1"/>
    <col min="14347" max="14347" width="6.42578125" style="417" customWidth="1"/>
    <col min="14348" max="14348" width="6.140625" style="417" customWidth="1"/>
    <col min="14349" max="14349" width="6.5703125" style="417" customWidth="1"/>
    <col min="14350" max="14350" width="6.28515625" style="417" customWidth="1"/>
    <col min="14351" max="14351" width="6.140625" style="417" customWidth="1"/>
    <col min="14352" max="14352" width="8.5703125" style="417" customWidth="1"/>
    <col min="14353" max="14353" width="29.85546875" style="417" customWidth="1"/>
    <col min="14354" max="14592" width="9" style="417"/>
    <col min="14593" max="14593" width="6" style="417" customWidth="1"/>
    <col min="14594" max="14594" width="13.42578125" style="417" customWidth="1"/>
    <col min="14595" max="14595" width="15.85546875" style="417" customWidth="1"/>
    <col min="14596" max="14596" width="7" style="417" customWidth="1"/>
    <col min="14597" max="14597" width="9" style="417" hidden="1" customWidth="1"/>
    <col min="14598" max="14598" width="5.28515625" style="417" customWidth="1"/>
    <col min="14599" max="14599" width="9.42578125" style="417" customWidth="1"/>
    <col min="14600" max="14600" width="0.140625" style="417" customWidth="1"/>
    <col min="14601" max="14601" width="9.7109375" style="417" customWidth="1"/>
    <col min="14602" max="14602" width="6.140625" style="417" customWidth="1"/>
    <col min="14603" max="14603" width="6.42578125" style="417" customWidth="1"/>
    <col min="14604" max="14604" width="6.140625" style="417" customWidth="1"/>
    <col min="14605" max="14605" width="6.5703125" style="417" customWidth="1"/>
    <col min="14606" max="14606" width="6.28515625" style="417" customWidth="1"/>
    <col min="14607" max="14607" width="6.140625" style="417" customWidth="1"/>
    <col min="14608" max="14608" width="8.5703125" style="417" customWidth="1"/>
    <col min="14609" max="14609" width="29.85546875" style="417" customWidth="1"/>
    <col min="14610" max="14848" width="9" style="417"/>
    <col min="14849" max="14849" width="6" style="417" customWidth="1"/>
    <col min="14850" max="14850" width="13.42578125" style="417" customWidth="1"/>
    <col min="14851" max="14851" width="15.85546875" style="417" customWidth="1"/>
    <col min="14852" max="14852" width="7" style="417" customWidth="1"/>
    <col min="14853" max="14853" width="9" style="417" hidden="1" customWidth="1"/>
    <col min="14854" max="14854" width="5.28515625" style="417" customWidth="1"/>
    <col min="14855" max="14855" width="9.42578125" style="417" customWidth="1"/>
    <col min="14856" max="14856" width="0.140625" style="417" customWidth="1"/>
    <col min="14857" max="14857" width="9.7109375" style="417" customWidth="1"/>
    <col min="14858" max="14858" width="6.140625" style="417" customWidth="1"/>
    <col min="14859" max="14859" width="6.42578125" style="417" customWidth="1"/>
    <col min="14860" max="14860" width="6.140625" style="417" customWidth="1"/>
    <col min="14861" max="14861" width="6.5703125" style="417" customWidth="1"/>
    <col min="14862" max="14862" width="6.28515625" style="417" customWidth="1"/>
    <col min="14863" max="14863" width="6.140625" style="417" customWidth="1"/>
    <col min="14864" max="14864" width="8.5703125" style="417" customWidth="1"/>
    <col min="14865" max="14865" width="29.85546875" style="417" customWidth="1"/>
    <col min="14866" max="15104" width="9" style="417"/>
    <col min="15105" max="15105" width="6" style="417" customWidth="1"/>
    <col min="15106" max="15106" width="13.42578125" style="417" customWidth="1"/>
    <col min="15107" max="15107" width="15.85546875" style="417" customWidth="1"/>
    <col min="15108" max="15108" width="7" style="417" customWidth="1"/>
    <col min="15109" max="15109" width="9" style="417" hidden="1" customWidth="1"/>
    <col min="15110" max="15110" width="5.28515625" style="417" customWidth="1"/>
    <col min="15111" max="15111" width="9.42578125" style="417" customWidth="1"/>
    <col min="15112" max="15112" width="0.140625" style="417" customWidth="1"/>
    <col min="15113" max="15113" width="9.7109375" style="417" customWidth="1"/>
    <col min="15114" max="15114" width="6.140625" style="417" customWidth="1"/>
    <col min="15115" max="15115" width="6.42578125" style="417" customWidth="1"/>
    <col min="15116" max="15116" width="6.140625" style="417" customWidth="1"/>
    <col min="15117" max="15117" width="6.5703125" style="417" customWidth="1"/>
    <col min="15118" max="15118" width="6.28515625" style="417" customWidth="1"/>
    <col min="15119" max="15119" width="6.140625" style="417" customWidth="1"/>
    <col min="15120" max="15120" width="8.5703125" style="417" customWidth="1"/>
    <col min="15121" max="15121" width="29.85546875" style="417" customWidth="1"/>
    <col min="15122" max="15360" width="9" style="417"/>
    <col min="15361" max="15361" width="6" style="417" customWidth="1"/>
    <col min="15362" max="15362" width="13.42578125" style="417" customWidth="1"/>
    <col min="15363" max="15363" width="15.85546875" style="417" customWidth="1"/>
    <col min="15364" max="15364" width="7" style="417" customWidth="1"/>
    <col min="15365" max="15365" width="9" style="417" hidden="1" customWidth="1"/>
    <col min="15366" max="15366" width="5.28515625" style="417" customWidth="1"/>
    <col min="15367" max="15367" width="9.42578125" style="417" customWidth="1"/>
    <col min="15368" max="15368" width="0.140625" style="417" customWidth="1"/>
    <col min="15369" max="15369" width="9.7109375" style="417" customWidth="1"/>
    <col min="15370" max="15370" width="6.140625" style="417" customWidth="1"/>
    <col min="15371" max="15371" width="6.42578125" style="417" customWidth="1"/>
    <col min="15372" max="15372" width="6.140625" style="417" customWidth="1"/>
    <col min="15373" max="15373" width="6.5703125" style="417" customWidth="1"/>
    <col min="15374" max="15374" width="6.28515625" style="417" customWidth="1"/>
    <col min="15375" max="15375" width="6.140625" style="417" customWidth="1"/>
    <col min="15376" max="15376" width="8.5703125" style="417" customWidth="1"/>
    <col min="15377" max="15377" width="29.85546875" style="417" customWidth="1"/>
    <col min="15378" max="15616" width="9" style="417"/>
    <col min="15617" max="15617" width="6" style="417" customWidth="1"/>
    <col min="15618" max="15618" width="13.42578125" style="417" customWidth="1"/>
    <col min="15619" max="15619" width="15.85546875" style="417" customWidth="1"/>
    <col min="15620" max="15620" width="7" style="417" customWidth="1"/>
    <col min="15621" max="15621" width="9" style="417" hidden="1" customWidth="1"/>
    <col min="15622" max="15622" width="5.28515625" style="417" customWidth="1"/>
    <col min="15623" max="15623" width="9.42578125" style="417" customWidth="1"/>
    <col min="15624" max="15624" width="0.140625" style="417" customWidth="1"/>
    <col min="15625" max="15625" width="9.7109375" style="417" customWidth="1"/>
    <col min="15626" max="15626" width="6.140625" style="417" customWidth="1"/>
    <col min="15627" max="15627" width="6.42578125" style="417" customWidth="1"/>
    <col min="15628" max="15628" width="6.140625" style="417" customWidth="1"/>
    <col min="15629" max="15629" width="6.5703125" style="417" customWidth="1"/>
    <col min="15630" max="15630" width="6.28515625" style="417" customWidth="1"/>
    <col min="15631" max="15631" width="6.140625" style="417" customWidth="1"/>
    <col min="15632" max="15632" width="8.5703125" style="417" customWidth="1"/>
    <col min="15633" max="15633" width="29.85546875" style="417" customWidth="1"/>
    <col min="15634" max="15872" width="9" style="417"/>
    <col min="15873" max="15873" width="6" style="417" customWidth="1"/>
    <col min="15874" max="15874" width="13.42578125" style="417" customWidth="1"/>
    <col min="15875" max="15875" width="15.85546875" style="417" customWidth="1"/>
    <col min="15876" max="15876" width="7" style="417" customWidth="1"/>
    <col min="15877" max="15877" width="9" style="417" hidden="1" customWidth="1"/>
    <col min="15878" max="15878" width="5.28515625" style="417" customWidth="1"/>
    <col min="15879" max="15879" width="9.42578125" style="417" customWidth="1"/>
    <col min="15880" max="15880" width="0.140625" style="417" customWidth="1"/>
    <col min="15881" max="15881" width="9.7109375" style="417" customWidth="1"/>
    <col min="15882" max="15882" width="6.140625" style="417" customWidth="1"/>
    <col min="15883" max="15883" width="6.42578125" style="417" customWidth="1"/>
    <col min="15884" max="15884" width="6.140625" style="417" customWidth="1"/>
    <col min="15885" max="15885" width="6.5703125" style="417" customWidth="1"/>
    <col min="15886" max="15886" width="6.28515625" style="417" customWidth="1"/>
    <col min="15887" max="15887" width="6.140625" style="417" customWidth="1"/>
    <col min="15888" max="15888" width="8.5703125" style="417" customWidth="1"/>
    <col min="15889" max="15889" width="29.85546875" style="417" customWidth="1"/>
    <col min="15890" max="16128" width="9" style="417"/>
    <col min="16129" max="16129" width="6" style="417" customWidth="1"/>
    <col min="16130" max="16130" width="13.42578125" style="417" customWidth="1"/>
    <col min="16131" max="16131" width="15.85546875" style="417" customWidth="1"/>
    <col min="16132" max="16132" width="7" style="417" customWidth="1"/>
    <col min="16133" max="16133" width="9" style="417" hidden="1" customWidth="1"/>
    <col min="16134" max="16134" width="5.28515625" style="417" customWidth="1"/>
    <col min="16135" max="16135" width="9.42578125" style="417" customWidth="1"/>
    <col min="16136" max="16136" width="0.140625" style="417" customWidth="1"/>
    <col min="16137" max="16137" width="9.7109375" style="417" customWidth="1"/>
    <col min="16138" max="16138" width="6.140625" style="417" customWidth="1"/>
    <col min="16139" max="16139" width="6.42578125" style="417" customWidth="1"/>
    <col min="16140" max="16140" width="6.140625" style="417" customWidth="1"/>
    <col min="16141" max="16141" width="6.5703125" style="417" customWidth="1"/>
    <col min="16142" max="16142" width="6.28515625" style="417" customWidth="1"/>
    <col min="16143" max="16143" width="6.140625" style="417" customWidth="1"/>
    <col min="16144" max="16144" width="8.5703125" style="417" customWidth="1"/>
    <col min="16145" max="16145" width="29.85546875" style="417" customWidth="1"/>
    <col min="16146" max="16384" width="9" style="417"/>
  </cols>
  <sheetData>
    <row r="1" spans="1:18" x14ac:dyDescent="0.2">
      <c r="H1" s="418"/>
      <c r="I1" s="418"/>
      <c r="N1" s="417" t="s">
        <v>262</v>
      </c>
    </row>
    <row r="2" spans="1:18" s="422" customFormat="1" x14ac:dyDescent="0.2">
      <c r="A2" s="419"/>
      <c r="B2" s="420" t="s">
        <v>18</v>
      </c>
      <c r="C2" s="420"/>
      <c r="D2" s="418"/>
      <c r="E2" s="416"/>
      <c r="F2" s="416"/>
      <c r="G2" s="416"/>
      <c r="H2" s="421"/>
      <c r="I2" s="421"/>
      <c r="L2" s="421" t="s">
        <v>19</v>
      </c>
      <c r="M2" s="421"/>
      <c r="N2" s="421"/>
      <c r="O2" s="421"/>
      <c r="Q2" s="421"/>
      <c r="R2" s="417"/>
    </row>
    <row r="3" spans="1:18" x14ac:dyDescent="0.2">
      <c r="B3" s="421" t="s">
        <v>20</v>
      </c>
      <c r="H3" s="418"/>
      <c r="I3" s="418"/>
      <c r="L3" s="423" t="s">
        <v>21</v>
      </c>
      <c r="M3" s="423"/>
      <c r="N3" s="423"/>
      <c r="O3" s="423"/>
      <c r="P3" s="423"/>
    </row>
    <row r="4" spans="1:18" x14ac:dyDescent="0.2">
      <c r="C4" s="421"/>
      <c r="D4" s="421"/>
      <c r="E4" s="419"/>
      <c r="F4" s="419"/>
      <c r="G4" s="419"/>
      <c r="H4" s="418"/>
      <c r="I4" s="418"/>
      <c r="L4" s="418"/>
      <c r="M4" s="418"/>
      <c r="N4" s="418"/>
      <c r="O4" s="418"/>
    </row>
    <row r="5" spans="1:18" x14ac:dyDescent="0.2">
      <c r="H5" s="418"/>
      <c r="I5" s="418"/>
      <c r="L5" s="424" t="s">
        <v>263</v>
      </c>
      <c r="M5" s="424"/>
      <c r="N5" s="424"/>
      <c r="O5" s="424"/>
      <c r="P5" s="424"/>
    </row>
    <row r="6" spans="1:18" x14ac:dyDescent="0.2">
      <c r="H6" s="418"/>
      <c r="I6" s="418"/>
      <c r="M6" s="416"/>
      <c r="N6" s="416"/>
      <c r="O6" s="425"/>
      <c r="P6" s="416"/>
    </row>
    <row r="7" spans="1:18" ht="16.5" x14ac:dyDescent="0.25">
      <c r="A7" s="426" t="s">
        <v>0</v>
      </c>
      <c r="B7" s="426"/>
      <c r="C7" s="426"/>
      <c r="D7" s="426"/>
      <c r="E7" s="426"/>
      <c r="F7" s="426"/>
      <c r="G7" s="426"/>
      <c r="H7" s="426"/>
      <c r="I7" s="426"/>
      <c r="J7" s="426"/>
      <c r="K7" s="426"/>
      <c r="L7" s="426"/>
      <c r="M7" s="426"/>
      <c r="N7" s="426"/>
      <c r="O7" s="426"/>
      <c r="P7" s="426"/>
      <c r="Q7" s="426"/>
      <c r="R7" s="416"/>
    </row>
    <row r="8" spans="1:18" ht="15.75" x14ac:dyDescent="0.25">
      <c r="A8" s="427" t="s">
        <v>264</v>
      </c>
      <c r="B8" s="427"/>
      <c r="C8" s="427"/>
      <c r="D8" s="427"/>
      <c r="E8" s="427"/>
      <c r="F8" s="427"/>
      <c r="G8" s="427"/>
      <c r="H8" s="427"/>
      <c r="I8" s="427"/>
      <c r="J8" s="427"/>
      <c r="K8" s="427"/>
      <c r="L8" s="427"/>
      <c r="M8" s="427"/>
      <c r="N8" s="427"/>
      <c r="O8" s="427"/>
      <c r="P8" s="427"/>
      <c r="Q8" s="427"/>
      <c r="R8" s="416"/>
    </row>
    <row r="9" spans="1:18" ht="15.75" x14ac:dyDescent="0.25">
      <c r="A9" s="428" t="s">
        <v>265</v>
      </c>
      <c r="B9" s="429"/>
      <c r="C9" s="429"/>
      <c r="D9" s="429"/>
      <c r="E9" s="429"/>
      <c r="F9" s="429"/>
      <c r="G9" s="429"/>
      <c r="H9" s="429"/>
      <c r="I9" s="429"/>
      <c r="J9" s="429"/>
      <c r="K9" s="429"/>
      <c r="L9" s="429"/>
      <c r="M9" s="429"/>
      <c r="N9" s="429"/>
      <c r="O9" s="429"/>
      <c r="P9" s="429"/>
      <c r="Q9" s="429"/>
      <c r="R9" s="430"/>
    </row>
    <row r="10" spans="1:18" x14ac:dyDescent="0.2">
      <c r="A10" s="431"/>
      <c r="B10" s="432"/>
      <c r="C10" s="432"/>
      <c r="D10" s="432"/>
      <c r="E10" s="433"/>
      <c r="F10" s="433"/>
      <c r="G10" s="433"/>
      <c r="H10" s="434"/>
      <c r="I10" s="434"/>
      <c r="J10" s="432"/>
      <c r="K10" s="433"/>
      <c r="L10" s="435"/>
      <c r="M10" s="433"/>
      <c r="N10" s="433"/>
      <c r="O10" s="433"/>
      <c r="P10" s="432"/>
      <c r="Q10" s="434"/>
      <c r="R10" s="430"/>
    </row>
    <row r="11" spans="1:18" s="419" customFormat="1" x14ac:dyDescent="0.2">
      <c r="A11" s="436" t="s">
        <v>1</v>
      </c>
      <c r="B11" s="437" t="s">
        <v>2</v>
      </c>
      <c r="C11" s="437" t="s">
        <v>3</v>
      </c>
      <c r="D11" s="437"/>
      <c r="F11" s="437" t="s">
        <v>4</v>
      </c>
      <c r="G11" s="437" t="s">
        <v>5</v>
      </c>
      <c r="I11" s="437" t="s">
        <v>112</v>
      </c>
      <c r="J11" s="438" t="s">
        <v>6</v>
      </c>
      <c r="K11" s="438"/>
      <c r="L11" s="438"/>
      <c r="M11" s="438"/>
      <c r="N11" s="438"/>
      <c r="O11" s="437" t="s">
        <v>7</v>
      </c>
      <c r="P11" s="437" t="s">
        <v>8</v>
      </c>
      <c r="Q11" s="439" t="s">
        <v>9</v>
      </c>
      <c r="R11" s="416"/>
    </row>
    <row r="12" spans="1:18" s="422" customFormat="1" ht="13.5" thickBot="1" x14ac:dyDescent="0.25">
      <c r="A12" s="440"/>
      <c r="B12" s="441"/>
      <c r="C12" s="441"/>
      <c r="D12" s="441"/>
      <c r="F12" s="441"/>
      <c r="G12" s="441"/>
      <c r="I12" s="442"/>
      <c r="J12" s="443" t="s">
        <v>10</v>
      </c>
      <c r="K12" s="443" t="s">
        <v>11</v>
      </c>
      <c r="L12" s="444" t="s">
        <v>12</v>
      </c>
      <c r="M12" s="444" t="s">
        <v>13</v>
      </c>
      <c r="N12" s="444" t="s">
        <v>14</v>
      </c>
      <c r="O12" s="437"/>
      <c r="P12" s="437"/>
      <c r="Q12" s="445"/>
      <c r="R12" s="417"/>
    </row>
    <row r="13" spans="1:18" s="422" customFormat="1" ht="15" x14ac:dyDescent="0.2">
      <c r="A13" s="446">
        <v>1</v>
      </c>
      <c r="B13" s="447">
        <v>116217052</v>
      </c>
      <c r="C13" s="447" t="s">
        <v>266</v>
      </c>
      <c r="D13" s="447" t="s">
        <v>267</v>
      </c>
      <c r="E13" s="447" t="s">
        <v>267</v>
      </c>
      <c r="F13" s="448" t="s">
        <v>15</v>
      </c>
      <c r="G13" s="449">
        <v>1999</v>
      </c>
      <c r="H13" s="449"/>
      <c r="I13" s="447" t="s">
        <v>45</v>
      </c>
      <c r="J13" s="447">
        <v>20</v>
      </c>
      <c r="K13" s="447">
        <v>25</v>
      </c>
      <c r="L13" s="447">
        <v>16</v>
      </c>
      <c r="M13" s="447">
        <v>25</v>
      </c>
      <c r="N13" s="447">
        <v>10</v>
      </c>
      <c r="O13" s="447">
        <f>SUM(J13:N13)</f>
        <v>96</v>
      </c>
      <c r="P13" s="447" t="str">
        <f>IF(O13&gt;=90,"Xuất sắc",IF(O13&gt;=80,"Tốt",IF(O13&gt;=65,"Khá",IF(O13&gt;=50,"Trung bình",IF(O13&gt;=35,"Yếu","Kém")))))</f>
        <v>Xuất sắc</v>
      </c>
      <c r="Q13" s="450"/>
      <c r="R13" s="451"/>
    </row>
    <row r="14" spans="1:18" s="422" customFormat="1" ht="15" x14ac:dyDescent="0.2">
      <c r="A14" s="446">
        <v>2</v>
      </c>
      <c r="B14" s="447">
        <v>116217024</v>
      </c>
      <c r="C14" s="447" t="s">
        <v>268</v>
      </c>
      <c r="D14" s="447" t="s">
        <v>269</v>
      </c>
      <c r="E14" s="447" t="s">
        <v>269</v>
      </c>
      <c r="F14" s="448" t="s">
        <v>17</v>
      </c>
      <c r="G14" s="449">
        <v>1993</v>
      </c>
      <c r="H14" s="449"/>
      <c r="I14" s="447" t="s">
        <v>45</v>
      </c>
      <c r="J14" s="447">
        <v>16</v>
      </c>
      <c r="K14" s="447">
        <v>25</v>
      </c>
      <c r="L14" s="447">
        <v>14</v>
      </c>
      <c r="M14" s="447">
        <v>19</v>
      </c>
      <c r="N14" s="447">
        <v>10</v>
      </c>
      <c r="O14" s="447">
        <f t="shared" ref="O14:O35" si="0">SUM(J14:N14)</f>
        <v>84</v>
      </c>
      <c r="P14" s="447" t="str">
        <f t="shared" ref="P14:P35" si="1">IF(O14&gt;=90,"Xuất sắc",IF(O14&gt;=80,"Tốt",IF(O14&gt;=65,"Khá",IF(O14&gt;=50,"Trung bình",IF(O14&gt;=35,"Yếu","Kém")))))</f>
        <v>Tốt</v>
      </c>
      <c r="Q14" s="450"/>
      <c r="R14" s="417"/>
    </row>
    <row r="15" spans="1:18" s="422" customFormat="1" ht="15" x14ac:dyDescent="0.2">
      <c r="A15" s="446">
        <v>3</v>
      </c>
      <c r="B15" s="447">
        <v>116217023</v>
      </c>
      <c r="C15" s="447" t="s">
        <v>270</v>
      </c>
      <c r="D15" s="447" t="s">
        <v>190</v>
      </c>
      <c r="E15" s="447" t="s">
        <v>190</v>
      </c>
      <c r="F15" s="448" t="s">
        <v>15</v>
      </c>
      <c r="G15" s="449">
        <v>1999</v>
      </c>
      <c r="H15" s="449"/>
      <c r="I15" s="447" t="s">
        <v>271</v>
      </c>
      <c r="J15" s="447">
        <v>20</v>
      </c>
      <c r="K15" s="447">
        <v>25</v>
      </c>
      <c r="L15" s="447">
        <v>14</v>
      </c>
      <c r="M15" s="447">
        <v>17</v>
      </c>
      <c r="N15" s="447">
        <v>10</v>
      </c>
      <c r="O15" s="447">
        <f t="shared" si="0"/>
        <v>86</v>
      </c>
      <c r="P15" s="447" t="str">
        <f t="shared" si="1"/>
        <v>Tốt</v>
      </c>
      <c r="Q15" s="450"/>
      <c r="R15" s="417"/>
    </row>
    <row r="16" spans="1:18" s="422" customFormat="1" ht="15" x14ac:dyDescent="0.2">
      <c r="A16" s="446">
        <v>4</v>
      </c>
      <c r="B16" s="447">
        <v>116217035</v>
      </c>
      <c r="C16" s="447" t="s">
        <v>272</v>
      </c>
      <c r="D16" s="447" t="s">
        <v>46</v>
      </c>
      <c r="E16" s="447" t="s">
        <v>46</v>
      </c>
      <c r="F16" s="448" t="s">
        <v>15</v>
      </c>
      <c r="G16" s="449">
        <v>1999</v>
      </c>
      <c r="H16" s="449"/>
      <c r="I16" s="447" t="s">
        <v>45</v>
      </c>
      <c r="J16" s="447">
        <v>20</v>
      </c>
      <c r="K16" s="447">
        <v>25</v>
      </c>
      <c r="L16" s="447">
        <v>16</v>
      </c>
      <c r="M16" s="447">
        <v>21</v>
      </c>
      <c r="N16" s="447">
        <v>5</v>
      </c>
      <c r="O16" s="447">
        <f t="shared" si="0"/>
        <v>87</v>
      </c>
      <c r="P16" s="447" t="str">
        <f t="shared" si="1"/>
        <v>Tốt</v>
      </c>
      <c r="Q16" s="450"/>
      <c r="R16" s="417"/>
    </row>
    <row r="17" spans="1:18" s="422" customFormat="1" ht="15" x14ac:dyDescent="0.2">
      <c r="A17" s="446">
        <v>5</v>
      </c>
      <c r="B17" s="447">
        <v>116217009</v>
      </c>
      <c r="C17" s="447" t="s">
        <v>273</v>
      </c>
      <c r="D17" s="447" t="s">
        <v>274</v>
      </c>
      <c r="E17" s="447" t="s">
        <v>274</v>
      </c>
      <c r="F17" s="448" t="s">
        <v>15</v>
      </c>
      <c r="G17" s="449">
        <v>1999</v>
      </c>
      <c r="H17" s="449"/>
      <c r="I17" s="447" t="s">
        <v>45</v>
      </c>
      <c r="J17" s="447">
        <v>20</v>
      </c>
      <c r="K17" s="447">
        <v>25</v>
      </c>
      <c r="L17" s="447">
        <v>16</v>
      </c>
      <c r="M17" s="447">
        <v>25</v>
      </c>
      <c r="N17" s="447">
        <v>10</v>
      </c>
      <c r="O17" s="447">
        <f t="shared" si="0"/>
        <v>96</v>
      </c>
      <c r="P17" s="447" t="str">
        <f t="shared" si="1"/>
        <v>Xuất sắc</v>
      </c>
      <c r="Q17" s="450"/>
      <c r="R17" s="417"/>
    </row>
    <row r="18" spans="1:18" s="422" customFormat="1" ht="15" x14ac:dyDescent="0.2">
      <c r="A18" s="446">
        <v>6</v>
      </c>
      <c r="B18" s="447">
        <v>116217050</v>
      </c>
      <c r="C18" s="447" t="s">
        <v>275</v>
      </c>
      <c r="D18" s="447" t="s">
        <v>159</v>
      </c>
      <c r="E18" s="447" t="s">
        <v>159</v>
      </c>
      <c r="F18" s="448" t="s">
        <v>15</v>
      </c>
      <c r="G18" s="449">
        <v>1999</v>
      </c>
      <c r="H18" s="449"/>
      <c r="I18" s="447" t="s">
        <v>45</v>
      </c>
      <c r="J18" s="447">
        <v>20</v>
      </c>
      <c r="K18" s="447">
        <v>22</v>
      </c>
      <c r="L18" s="447">
        <v>10</v>
      </c>
      <c r="M18" s="447">
        <v>19</v>
      </c>
      <c r="N18" s="447">
        <v>5</v>
      </c>
      <c r="O18" s="447">
        <f t="shared" si="0"/>
        <v>76</v>
      </c>
      <c r="P18" s="447" t="str">
        <f t="shared" si="1"/>
        <v>Khá</v>
      </c>
      <c r="Q18" s="450"/>
      <c r="R18" s="417"/>
    </row>
    <row r="19" spans="1:18" s="422" customFormat="1" ht="15" x14ac:dyDescent="0.2">
      <c r="A19" s="446">
        <v>7</v>
      </c>
      <c r="B19" s="447">
        <v>116217017</v>
      </c>
      <c r="C19" s="447" t="s">
        <v>276</v>
      </c>
      <c r="D19" s="447" t="s">
        <v>186</v>
      </c>
      <c r="E19" s="447" t="s">
        <v>186</v>
      </c>
      <c r="F19" s="448" t="s">
        <v>15</v>
      </c>
      <c r="G19" s="449">
        <v>1999</v>
      </c>
      <c r="H19" s="449"/>
      <c r="I19" s="447" t="s">
        <v>271</v>
      </c>
      <c r="J19" s="447">
        <v>16</v>
      </c>
      <c r="K19" s="447">
        <v>25</v>
      </c>
      <c r="L19" s="447">
        <v>14</v>
      </c>
      <c r="M19" s="447">
        <v>13</v>
      </c>
      <c r="N19" s="447">
        <v>4</v>
      </c>
      <c r="O19" s="447">
        <f t="shared" si="0"/>
        <v>72</v>
      </c>
      <c r="P19" s="447" t="str">
        <f t="shared" si="1"/>
        <v>Khá</v>
      </c>
      <c r="Q19" s="450"/>
      <c r="R19" s="417"/>
    </row>
    <row r="20" spans="1:18" s="422" customFormat="1" ht="15" x14ac:dyDescent="0.2">
      <c r="A20" s="446">
        <v>8</v>
      </c>
      <c r="B20" s="447">
        <v>116217040</v>
      </c>
      <c r="C20" s="447" t="s">
        <v>277</v>
      </c>
      <c r="D20" s="447" t="s">
        <v>278</v>
      </c>
      <c r="E20" s="447" t="s">
        <v>278</v>
      </c>
      <c r="F20" s="448" t="s">
        <v>15</v>
      </c>
      <c r="G20" s="449">
        <v>1999</v>
      </c>
      <c r="H20" s="449"/>
      <c r="I20" s="447" t="s">
        <v>45</v>
      </c>
      <c r="J20" s="447">
        <v>20</v>
      </c>
      <c r="K20" s="447">
        <v>25</v>
      </c>
      <c r="L20" s="447">
        <v>14</v>
      </c>
      <c r="M20" s="447">
        <v>13</v>
      </c>
      <c r="N20" s="447">
        <v>4</v>
      </c>
      <c r="O20" s="447">
        <f t="shared" si="0"/>
        <v>76</v>
      </c>
      <c r="P20" s="447" t="str">
        <f t="shared" si="1"/>
        <v>Khá</v>
      </c>
      <c r="Q20" s="450"/>
      <c r="R20" s="417"/>
    </row>
    <row r="21" spans="1:18" s="422" customFormat="1" ht="15" x14ac:dyDescent="0.2">
      <c r="A21" s="446">
        <v>9</v>
      </c>
      <c r="B21" s="447">
        <v>116217012</v>
      </c>
      <c r="C21" s="447" t="s">
        <v>279</v>
      </c>
      <c r="D21" s="447" t="s">
        <v>280</v>
      </c>
      <c r="E21" s="447" t="s">
        <v>280</v>
      </c>
      <c r="F21" s="448" t="s">
        <v>15</v>
      </c>
      <c r="G21" s="449">
        <v>1999</v>
      </c>
      <c r="H21" s="449"/>
      <c r="I21" s="447" t="s">
        <v>45</v>
      </c>
      <c r="J21" s="447">
        <v>20</v>
      </c>
      <c r="K21" s="447">
        <v>25</v>
      </c>
      <c r="L21" s="447">
        <v>10</v>
      </c>
      <c r="M21" s="447">
        <v>21</v>
      </c>
      <c r="N21" s="447">
        <v>5</v>
      </c>
      <c r="O21" s="447">
        <f t="shared" si="0"/>
        <v>81</v>
      </c>
      <c r="P21" s="447" t="str">
        <f t="shared" si="1"/>
        <v>Tốt</v>
      </c>
      <c r="Q21" s="450"/>
      <c r="R21" s="417"/>
    </row>
    <row r="22" spans="1:18" s="422" customFormat="1" ht="15" x14ac:dyDescent="0.2">
      <c r="A22" s="446">
        <v>10</v>
      </c>
      <c r="B22" s="447">
        <v>116217003</v>
      </c>
      <c r="C22" s="447" t="s">
        <v>281</v>
      </c>
      <c r="D22" s="447" t="s">
        <v>282</v>
      </c>
      <c r="E22" s="447" t="s">
        <v>282</v>
      </c>
      <c r="F22" s="448" t="s">
        <v>15</v>
      </c>
      <c r="G22" s="449">
        <v>1999</v>
      </c>
      <c r="H22" s="449"/>
      <c r="I22" s="447" t="s">
        <v>45</v>
      </c>
      <c r="J22" s="447">
        <v>20</v>
      </c>
      <c r="K22" s="447">
        <v>25</v>
      </c>
      <c r="L22" s="447">
        <v>14</v>
      </c>
      <c r="M22" s="447">
        <v>13</v>
      </c>
      <c r="N22" s="447">
        <v>10</v>
      </c>
      <c r="O22" s="447">
        <f t="shared" si="0"/>
        <v>82</v>
      </c>
      <c r="P22" s="447" t="str">
        <f t="shared" si="1"/>
        <v>Tốt</v>
      </c>
      <c r="Q22" s="450"/>
      <c r="R22" s="417"/>
    </row>
    <row r="23" spans="1:18" s="422" customFormat="1" ht="15" x14ac:dyDescent="0.2">
      <c r="A23" s="446">
        <v>11</v>
      </c>
      <c r="B23" s="447">
        <v>116217042</v>
      </c>
      <c r="C23" s="447" t="s">
        <v>283</v>
      </c>
      <c r="D23" s="447" t="s">
        <v>115</v>
      </c>
      <c r="E23" s="447" t="s">
        <v>115</v>
      </c>
      <c r="F23" s="448" t="s">
        <v>15</v>
      </c>
      <c r="G23" s="449">
        <v>1999</v>
      </c>
      <c r="H23" s="449"/>
      <c r="I23" s="447" t="s">
        <v>45</v>
      </c>
      <c r="J23" s="447">
        <v>20</v>
      </c>
      <c r="K23" s="447">
        <v>25</v>
      </c>
      <c r="L23" s="447">
        <v>16</v>
      </c>
      <c r="M23" s="447">
        <v>21</v>
      </c>
      <c r="N23" s="447">
        <v>10</v>
      </c>
      <c r="O23" s="447">
        <f t="shared" si="0"/>
        <v>92</v>
      </c>
      <c r="P23" s="447" t="str">
        <f t="shared" si="1"/>
        <v>Xuất sắc</v>
      </c>
      <c r="Q23" s="450"/>
      <c r="R23" s="417"/>
    </row>
    <row r="24" spans="1:18" s="422" customFormat="1" ht="15" x14ac:dyDescent="0.2">
      <c r="A24" s="446">
        <v>12</v>
      </c>
      <c r="B24" s="447">
        <v>116217002</v>
      </c>
      <c r="C24" s="447" t="s">
        <v>284</v>
      </c>
      <c r="D24" s="447" t="s">
        <v>285</v>
      </c>
      <c r="E24" s="447" t="s">
        <v>285</v>
      </c>
      <c r="F24" s="448" t="s">
        <v>15</v>
      </c>
      <c r="G24" s="449">
        <v>1999</v>
      </c>
      <c r="H24" s="449"/>
      <c r="I24" s="447" t="s">
        <v>45</v>
      </c>
      <c r="J24" s="447">
        <v>20</v>
      </c>
      <c r="K24" s="447">
        <v>25</v>
      </c>
      <c r="L24" s="447">
        <v>16</v>
      </c>
      <c r="M24" s="447">
        <v>21</v>
      </c>
      <c r="N24" s="447">
        <v>9</v>
      </c>
      <c r="O24" s="447">
        <f t="shared" si="0"/>
        <v>91</v>
      </c>
      <c r="P24" s="447" t="str">
        <f t="shared" si="1"/>
        <v>Xuất sắc</v>
      </c>
      <c r="Q24" s="450"/>
      <c r="R24" s="417"/>
    </row>
    <row r="25" spans="1:18" s="422" customFormat="1" ht="15" x14ac:dyDescent="0.2">
      <c r="A25" s="446">
        <v>13</v>
      </c>
      <c r="B25" s="447">
        <v>116217033</v>
      </c>
      <c r="C25" s="447" t="s">
        <v>286</v>
      </c>
      <c r="D25" s="447" t="s">
        <v>287</v>
      </c>
      <c r="E25" s="447" t="s">
        <v>287</v>
      </c>
      <c r="F25" s="448" t="s">
        <v>15</v>
      </c>
      <c r="G25" s="449">
        <v>1998</v>
      </c>
      <c r="H25" s="449"/>
      <c r="I25" s="447" t="s">
        <v>45</v>
      </c>
      <c r="J25" s="447">
        <v>16</v>
      </c>
      <c r="K25" s="447">
        <v>25</v>
      </c>
      <c r="L25" s="447">
        <v>14</v>
      </c>
      <c r="M25" s="447">
        <v>13</v>
      </c>
      <c r="N25" s="447">
        <v>5</v>
      </c>
      <c r="O25" s="447">
        <f t="shared" si="0"/>
        <v>73</v>
      </c>
      <c r="P25" s="447" t="str">
        <f t="shared" si="1"/>
        <v>Khá</v>
      </c>
      <c r="Q25" s="450"/>
      <c r="R25" s="417"/>
    </row>
    <row r="26" spans="1:18" s="422" customFormat="1" ht="15" x14ac:dyDescent="0.2">
      <c r="A26" s="446">
        <v>14</v>
      </c>
      <c r="B26" s="447">
        <v>116217016</v>
      </c>
      <c r="C26" s="447" t="s">
        <v>288</v>
      </c>
      <c r="D26" s="447" t="s">
        <v>289</v>
      </c>
      <c r="E26" s="447" t="s">
        <v>289</v>
      </c>
      <c r="F26" s="448" t="s">
        <v>15</v>
      </c>
      <c r="G26" s="449">
        <v>1999</v>
      </c>
      <c r="H26" s="449"/>
      <c r="I26" s="447" t="s">
        <v>271</v>
      </c>
      <c r="J26" s="447">
        <v>18</v>
      </c>
      <c r="K26" s="447">
        <v>25</v>
      </c>
      <c r="L26" s="447">
        <v>14</v>
      </c>
      <c r="M26" s="447">
        <v>13</v>
      </c>
      <c r="N26" s="447">
        <v>4</v>
      </c>
      <c r="O26" s="447">
        <f t="shared" si="0"/>
        <v>74</v>
      </c>
      <c r="P26" s="447" t="str">
        <f t="shared" si="1"/>
        <v>Khá</v>
      </c>
      <c r="Q26" s="450"/>
      <c r="R26" s="417"/>
    </row>
    <row r="27" spans="1:18" s="422" customFormat="1" ht="15" x14ac:dyDescent="0.2">
      <c r="A27" s="446">
        <v>1</v>
      </c>
      <c r="B27" s="447">
        <v>116217034</v>
      </c>
      <c r="C27" s="447" t="s">
        <v>290</v>
      </c>
      <c r="D27" s="447" t="s">
        <v>291</v>
      </c>
      <c r="E27" s="447" t="s">
        <v>291</v>
      </c>
      <c r="F27" s="448" t="s">
        <v>17</v>
      </c>
      <c r="G27" s="449">
        <v>1998</v>
      </c>
      <c r="H27" s="449"/>
      <c r="I27" s="447" t="s">
        <v>45</v>
      </c>
      <c r="J27" s="447">
        <v>18</v>
      </c>
      <c r="K27" s="447">
        <v>25</v>
      </c>
      <c r="L27" s="447">
        <v>14</v>
      </c>
      <c r="M27" s="447">
        <v>17</v>
      </c>
      <c r="N27" s="447">
        <v>10</v>
      </c>
      <c r="O27" s="447">
        <f t="shared" si="0"/>
        <v>84</v>
      </c>
      <c r="P27" s="447" t="str">
        <f t="shared" si="1"/>
        <v>Tốt</v>
      </c>
      <c r="Q27" s="450"/>
      <c r="R27" s="417"/>
    </row>
    <row r="28" spans="1:18" s="422" customFormat="1" ht="15" x14ac:dyDescent="0.2">
      <c r="A28" s="446">
        <v>16</v>
      </c>
      <c r="B28" s="447">
        <v>116217045</v>
      </c>
      <c r="C28" s="447" t="s">
        <v>292</v>
      </c>
      <c r="D28" s="447" t="s">
        <v>293</v>
      </c>
      <c r="E28" s="447" t="s">
        <v>293</v>
      </c>
      <c r="F28" s="448" t="s">
        <v>15</v>
      </c>
      <c r="G28" s="449">
        <v>1999</v>
      </c>
      <c r="H28" s="449"/>
      <c r="I28" s="447" t="s">
        <v>45</v>
      </c>
      <c r="J28" s="447">
        <v>20</v>
      </c>
      <c r="K28" s="447">
        <v>25</v>
      </c>
      <c r="L28" s="447">
        <v>20</v>
      </c>
      <c r="M28" s="447">
        <v>25</v>
      </c>
      <c r="N28" s="447">
        <v>10</v>
      </c>
      <c r="O28" s="447">
        <f t="shared" si="0"/>
        <v>100</v>
      </c>
      <c r="P28" s="447" t="str">
        <f t="shared" si="1"/>
        <v>Xuất sắc</v>
      </c>
      <c r="Q28" s="450"/>
      <c r="R28" s="417"/>
    </row>
    <row r="29" spans="1:18" s="422" customFormat="1" ht="15" x14ac:dyDescent="0.2">
      <c r="A29" s="446">
        <v>17</v>
      </c>
      <c r="B29" s="447">
        <v>116217046</v>
      </c>
      <c r="C29" s="447" t="s">
        <v>294</v>
      </c>
      <c r="D29" s="447" t="s">
        <v>295</v>
      </c>
      <c r="E29" s="447" t="s">
        <v>295</v>
      </c>
      <c r="F29" s="448" t="s">
        <v>15</v>
      </c>
      <c r="G29" s="449">
        <v>1999</v>
      </c>
      <c r="H29" s="449"/>
      <c r="I29" s="447" t="s">
        <v>296</v>
      </c>
      <c r="J29" s="447">
        <v>20</v>
      </c>
      <c r="K29" s="447">
        <v>25</v>
      </c>
      <c r="L29" s="447">
        <v>14</v>
      </c>
      <c r="M29" s="447">
        <v>13</v>
      </c>
      <c r="N29" s="447">
        <v>5</v>
      </c>
      <c r="O29" s="447">
        <f t="shared" si="0"/>
        <v>77</v>
      </c>
      <c r="P29" s="447" t="str">
        <f t="shared" si="1"/>
        <v>Khá</v>
      </c>
      <c r="Q29" s="450"/>
      <c r="R29" s="417"/>
    </row>
    <row r="30" spans="1:18" s="422" customFormat="1" ht="15" x14ac:dyDescent="0.2">
      <c r="A30" s="446">
        <v>18</v>
      </c>
      <c r="B30" s="447">
        <v>116217005</v>
      </c>
      <c r="C30" s="447" t="s">
        <v>297</v>
      </c>
      <c r="D30" s="447" t="s">
        <v>298</v>
      </c>
      <c r="E30" s="447" t="s">
        <v>298</v>
      </c>
      <c r="F30" s="448" t="s">
        <v>17</v>
      </c>
      <c r="G30" s="449">
        <v>1999</v>
      </c>
      <c r="H30" s="449"/>
      <c r="I30" s="447" t="s">
        <v>45</v>
      </c>
      <c r="J30" s="447">
        <v>16</v>
      </c>
      <c r="K30" s="447">
        <v>22</v>
      </c>
      <c r="L30" s="447">
        <v>19</v>
      </c>
      <c r="M30" s="447">
        <v>15</v>
      </c>
      <c r="N30" s="447">
        <v>4</v>
      </c>
      <c r="O30" s="447">
        <f t="shared" si="0"/>
        <v>76</v>
      </c>
      <c r="P30" s="447" t="str">
        <f t="shared" si="1"/>
        <v>Khá</v>
      </c>
      <c r="Q30" s="450"/>
      <c r="R30" s="417"/>
    </row>
    <row r="31" spans="1:18" s="422" customFormat="1" ht="15" x14ac:dyDescent="0.2">
      <c r="A31" s="446">
        <v>19</v>
      </c>
      <c r="B31" s="447">
        <v>116217030</v>
      </c>
      <c r="C31" s="447" t="s">
        <v>299</v>
      </c>
      <c r="D31" s="447" t="s">
        <v>25</v>
      </c>
      <c r="E31" s="447" t="s">
        <v>25</v>
      </c>
      <c r="F31" s="448" t="s">
        <v>15</v>
      </c>
      <c r="G31" s="449">
        <v>1999</v>
      </c>
      <c r="H31" s="449"/>
      <c r="I31" s="447" t="s">
        <v>45</v>
      </c>
      <c r="J31" s="447">
        <v>20</v>
      </c>
      <c r="K31" s="447">
        <v>25</v>
      </c>
      <c r="L31" s="447">
        <v>17</v>
      </c>
      <c r="M31" s="447">
        <v>13</v>
      </c>
      <c r="N31" s="447">
        <v>3</v>
      </c>
      <c r="O31" s="447">
        <f t="shared" si="0"/>
        <v>78</v>
      </c>
      <c r="P31" s="447" t="str">
        <f t="shared" si="1"/>
        <v>Khá</v>
      </c>
      <c r="Q31" s="450"/>
      <c r="R31" s="417"/>
    </row>
    <row r="32" spans="1:18" s="422" customFormat="1" ht="15" x14ac:dyDescent="0.2">
      <c r="A32" s="446">
        <v>20</v>
      </c>
      <c r="B32" s="447">
        <v>116217043</v>
      </c>
      <c r="C32" s="447" t="s">
        <v>300</v>
      </c>
      <c r="D32" s="447" t="s">
        <v>159</v>
      </c>
      <c r="E32" s="447" t="s">
        <v>159</v>
      </c>
      <c r="F32" s="448" t="s">
        <v>15</v>
      </c>
      <c r="G32" s="449">
        <v>1999</v>
      </c>
      <c r="H32" s="449"/>
      <c r="I32" s="447" t="s">
        <v>45</v>
      </c>
      <c r="J32" s="447">
        <v>18</v>
      </c>
      <c r="K32" s="447">
        <v>25</v>
      </c>
      <c r="L32" s="447">
        <v>14</v>
      </c>
      <c r="M32" s="447">
        <v>19</v>
      </c>
      <c r="N32" s="447">
        <v>5</v>
      </c>
      <c r="O32" s="447">
        <f t="shared" si="0"/>
        <v>81</v>
      </c>
      <c r="P32" s="447" t="str">
        <f t="shared" si="1"/>
        <v>Tốt</v>
      </c>
      <c r="Q32" s="450"/>
      <c r="R32" s="417"/>
    </row>
    <row r="33" spans="1:29" s="422" customFormat="1" ht="15" x14ac:dyDescent="0.2">
      <c r="A33" s="446">
        <v>21</v>
      </c>
      <c r="B33" s="447">
        <v>116217048</v>
      </c>
      <c r="C33" s="447" t="s">
        <v>301</v>
      </c>
      <c r="D33" s="447" t="s">
        <v>302</v>
      </c>
      <c r="E33" s="447" t="s">
        <v>302</v>
      </c>
      <c r="F33" s="448" t="s">
        <v>15</v>
      </c>
      <c r="G33" s="449">
        <v>1999</v>
      </c>
      <c r="H33" s="449"/>
      <c r="I33" s="447" t="s">
        <v>45</v>
      </c>
      <c r="J33" s="447">
        <v>20</v>
      </c>
      <c r="K33" s="447">
        <v>25</v>
      </c>
      <c r="L33" s="447">
        <v>14</v>
      </c>
      <c r="M33" s="447">
        <v>13</v>
      </c>
      <c r="N33" s="447">
        <v>5</v>
      </c>
      <c r="O33" s="447">
        <f t="shared" si="0"/>
        <v>77</v>
      </c>
      <c r="P33" s="447" t="str">
        <f t="shared" si="1"/>
        <v>Khá</v>
      </c>
      <c r="Q33" s="450"/>
      <c r="R33" s="417"/>
    </row>
    <row r="34" spans="1:29" s="422" customFormat="1" ht="15" x14ac:dyDescent="0.2">
      <c r="A34" s="446">
        <v>22</v>
      </c>
      <c r="B34" s="447">
        <v>116217031</v>
      </c>
      <c r="C34" s="447" t="s">
        <v>303</v>
      </c>
      <c r="D34" s="447" t="s">
        <v>38</v>
      </c>
      <c r="E34" s="447" t="s">
        <v>38</v>
      </c>
      <c r="F34" s="448" t="s">
        <v>15</v>
      </c>
      <c r="G34" s="449">
        <v>1999</v>
      </c>
      <c r="H34" s="449"/>
      <c r="I34" s="447" t="s">
        <v>45</v>
      </c>
      <c r="J34" s="447">
        <v>16</v>
      </c>
      <c r="K34" s="447">
        <v>25</v>
      </c>
      <c r="L34" s="447">
        <v>14</v>
      </c>
      <c r="M34" s="447">
        <v>13</v>
      </c>
      <c r="N34" s="447">
        <v>5</v>
      </c>
      <c r="O34" s="447">
        <f t="shared" si="0"/>
        <v>73</v>
      </c>
      <c r="P34" s="447" t="str">
        <f t="shared" si="1"/>
        <v>Khá</v>
      </c>
      <c r="Q34" s="450"/>
      <c r="R34" s="417"/>
    </row>
    <row r="35" spans="1:29" s="422" customFormat="1" ht="15" x14ac:dyDescent="0.2">
      <c r="A35" s="446">
        <v>23</v>
      </c>
      <c r="B35" s="447">
        <v>116217049</v>
      </c>
      <c r="C35" s="447" t="s">
        <v>304</v>
      </c>
      <c r="D35" s="447" t="s">
        <v>209</v>
      </c>
      <c r="E35" s="447" t="s">
        <v>209</v>
      </c>
      <c r="F35" s="448" t="s">
        <v>17</v>
      </c>
      <c r="G35" s="449">
        <v>1999</v>
      </c>
      <c r="H35" s="449"/>
      <c r="I35" s="447" t="s">
        <v>45</v>
      </c>
      <c r="J35" s="447">
        <v>20</v>
      </c>
      <c r="K35" s="447">
        <v>25</v>
      </c>
      <c r="L35" s="447">
        <v>20</v>
      </c>
      <c r="M35" s="447">
        <v>21</v>
      </c>
      <c r="N35" s="447">
        <v>5</v>
      </c>
      <c r="O35" s="447">
        <f t="shared" si="0"/>
        <v>91</v>
      </c>
      <c r="P35" s="447" t="str">
        <f t="shared" si="1"/>
        <v>Xuất sắc</v>
      </c>
      <c r="Q35" s="450"/>
      <c r="R35" s="417"/>
    </row>
    <row r="36" spans="1:29" ht="15.75" x14ac:dyDescent="0.25">
      <c r="A36" s="430"/>
      <c r="B36" s="427" t="s">
        <v>305</v>
      </c>
      <c r="C36" s="427"/>
      <c r="D36" s="427"/>
      <c r="E36" s="452"/>
      <c r="F36" s="452"/>
      <c r="G36" s="452"/>
      <c r="H36" s="452"/>
      <c r="I36" s="452"/>
      <c r="J36" s="453"/>
      <c r="K36" s="453"/>
      <c r="L36" s="453"/>
      <c r="M36" s="453"/>
      <c r="N36" s="453"/>
      <c r="O36" s="453"/>
      <c r="P36" s="453"/>
      <c r="Q36" s="454"/>
    </row>
    <row r="37" spans="1:29" s="422" customFormat="1" ht="15.75" x14ac:dyDescent="0.25">
      <c r="A37" s="455"/>
      <c r="B37" s="456"/>
      <c r="C37" s="456"/>
      <c r="D37" s="456"/>
      <c r="E37" s="456"/>
      <c r="F37" s="456"/>
      <c r="G37" s="456"/>
      <c r="H37" s="456"/>
      <c r="I37" s="456"/>
      <c r="J37" s="456"/>
      <c r="K37" s="456"/>
      <c r="L37" s="456"/>
      <c r="M37" s="456"/>
      <c r="N37" s="456"/>
      <c r="O37" s="456"/>
      <c r="P37" s="237" t="s">
        <v>258</v>
      </c>
      <c r="Q37" s="237"/>
      <c r="R37" s="87"/>
    </row>
    <row r="38" spans="1:29" x14ac:dyDescent="0.2">
      <c r="A38" s="457"/>
      <c r="B38" s="457"/>
      <c r="C38" s="458"/>
      <c r="D38" s="457"/>
      <c r="E38" s="457"/>
      <c r="F38" s="457"/>
      <c r="G38" s="457"/>
      <c r="H38" s="459"/>
      <c r="I38" s="457"/>
      <c r="J38" s="457"/>
      <c r="K38" s="457"/>
      <c r="L38" s="457"/>
      <c r="M38" s="460"/>
      <c r="N38" s="460"/>
      <c r="O38" s="460"/>
      <c r="P38" s="460"/>
      <c r="Q38" s="461"/>
    </row>
    <row r="39" spans="1:29" x14ac:dyDescent="0.2">
      <c r="A39" s="457"/>
      <c r="B39" s="457"/>
      <c r="C39" s="458"/>
      <c r="D39" s="457"/>
      <c r="E39" s="457"/>
      <c r="F39" s="457"/>
      <c r="G39" s="457"/>
      <c r="H39" s="459"/>
      <c r="I39" s="457"/>
      <c r="J39" s="457"/>
      <c r="K39" s="457"/>
      <c r="L39" s="457"/>
      <c r="M39" s="460"/>
      <c r="N39" s="460"/>
      <c r="O39" s="460"/>
      <c r="P39" s="460"/>
      <c r="Q39" s="461"/>
    </row>
    <row r="40" spans="1:29" x14ac:dyDescent="0.2">
      <c r="A40" s="457"/>
      <c r="B40" s="457"/>
      <c r="C40" s="458"/>
      <c r="D40" s="457"/>
      <c r="E40" s="457"/>
      <c r="F40" s="457"/>
      <c r="G40" s="457"/>
      <c r="H40" s="459"/>
      <c r="I40" s="457"/>
      <c r="J40" s="457"/>
      <c r="K40" s="457"/>
      <c r="L40" s="457"/>
      <c r="M40" s="460"/>
      <c r="N40" s="460"/>
      <c r="O40" s="460"/>
      <c r="P40" s="460"/>
      <c r="Q40" s="461"/>
      <c r="R40" s="457"/>
      <c r="S40" s="460"/>
      <c r="T40" s="460"/>
      <c r="U40" s="460"/>
      <c r="V40" s="460"/>
      <c r="W40" s="460"/>
      <c r="X40" s="462"/>
      <c r="Y40" s="462"/>
      <c r="Z40" s="462"/>
      <c r="AA40" s="462"/>
      <c r="AB40" s="462"/>
      <c r="AC40" s="462"/>
    </row>
    <row r="41" spans="1:29" x14ac:dyDescent="0.2">
      <c r="A41" s="457"/>
      <c r="B41" s="457"/>
      <c r="C41" s="458"/>
      <c r="D41" s="457"/>
      <c r="E41" s="457"/>
      <c r="F41" s="457"/>
      <c r="G41" s="457"/>
      <c r="H41" s="459"/>
      <c r="I41" s="457"/>
      <c r="J41" s="457"/>
      <c r="K41" s="457"/>
      <c r="L41" s="457"/>
      <c r="M41" s="460"/>
      <c r="N41" s="460"/>
      <c r="O41" s="460"/>
      <c r="P41" s="460"/>
      <c r="Q41" s="461"/>
      <c r="R41" s="457"/>
      <c r="S41" s="460"/>
      <c r="T41" s="460"/>
      <c r="U41" s="460"/>
      <c r="V41" s="460"/>
      <c r="W41" s="460"/>
      <c r="X41" s="462"/>
      <c r="Y41" s="462"/>
      <c r="Z41" s="462"/>
      <c r="AA41" s="462"/>
      <c r="AB41" s="462"/>
      <c r="AC41" s="462"/>
    </row>
    <row r="42" spans="1:29" x14ac:dyDescent="0.2">
      <c r="A42" s="457"/>
      <c r="B42" s="457"/>
      <c r="C42" s="458"/>
      <c r="D42" s="457"/>
      <c r="E42" s="457"/>
      <c r="F42" s="457"/>
      <c r="G42" s="457"/>
      <c r="H42" s="459"/>
      <c r="I42" s="457"/>
      <c r="J42" s="457"/>
      <c r="K42" s="457"/>
      <c r="L42" s="457"/>
      <c r="M42" s="460"/>
      <c r="N42" s="460"/>
      <c r="O42" s="460"/>
      <c r="P42" s="460"/>
      <c r="Q42" s="461"/>
      <c r="R42" s="457"/>
      <c r="S42" s="460"/>
      <c r="T42" s="460"/>
      <c r="U42" s="460"/>
      <c r="V42" s="460"/>
      <c r="W42" s="460"/>
      <c r="X42" s="462"/>
      <c r="Y42" s="462"/>
      <c r="Z42" s="462"/>
      <c r="AA42" s="462"/>
      <c r="AB42" s="462"/>
      <c r="AC42" s="462"/>
    </row>
    <row r="43" spans="1:29" x14ac:dyDescent="0.2">
      <c r="A43" s="457"/>
      <c r="B43" s="457"/>
      <c r="C43" s="458"/>
      <c r="D43" s="457"/>
      <c r="E43" s="457"/>
      <c r="F43" s="457"/>
      <c r="G43" s="457"/>
      <c r="H43" s="459"/>
      <c r="I43" s="457"/>
      <c r="J43" s="457"/>
      <c r="K43" s="457"/>
      <c r="L43" s="457"/>
      <c r="M43" s="460"/>
      <c r="N43" s="460"/>
      <c r="O43" s="460"/>
      <c r="P43" s="460"/>
      <c r="Q43" s="461"/>
      <c r="R43" s="457"/>
      <c r="S43" s="460"/>
      <c r="T43" s="460"/>
      <c r="U43" s="460"/>
      <c r="V43" s="460"/>
      <c r="W43" s="460"/>
      <c r="X43" s="462"/>
      <c r="Y43" s="462"/>
      <c r="Z43" s="462"/>
      <c r="AA43" s="462"/>
      <c r="AB43" s="462"/>
      <c r="AC43" s="462"/>
    </row>
    <row r="44" spans="1:29" x14ac:dyDescent="0.2">
      <c r="A44" s="457"/>
      <c r="B44" s="457"/>
      <c r="C44" s="458"/>
      <c r="D44" s="457"/>
      <c r="E44" s="457"/>
      <c r="F44" s="457"/>
      <c r="G44" s="457"/>
      <c r="H44" s="459"/>
      <c r="I44" s="457"/>
      <c r="J44" s="457"/>
      <c r="K44" s="457"/>
      <c r="L44" s="457"/>
      <c r="M44" s="460"/>
      <c r="N44" s="460"/>
      <c r="O44" s="460"/>
      <c r="P44" s="460"/>
      <c r="Q44" s="461"/>
      <c r="R44" s="457"/>
      <c r="S44" s="460"/>
      <c r="T44" s="460"/>
      <c r="U44" s="460"/>
      <c r="V44" s="460"/>
      <c r="W44" s="460"/>
      <c r="X44" s="462"/>
      <c r="Y44" s="462"/>
      <c r="Z44" s="462"/>
      <c r="AA44" s="462"/>
      <c r="AB44" s="462"/>
      <c r="AC44" s="462"/>
    </row>
    <row r="45" spans="1:29" x14ac:dyDescent="0.2">
      <c r="A45" s="457"/>
      <c r="B45" s="457"/>
      <c r="C45" s="458"/>
      <c r="D45" s="457"/>
      <c r="E45" s="457"/>
      <c r="F45" s="457"/>
      <c r="G45" s="457"/>
      <c r="H45" s="459"/>
      <c r="I45" s="457"/>
      <c r="J45" s="457"/>
      <c r="K45" s="457"/>
      <c r="L45" s="457"/>
      <c r="M45" s="460"/>
      <c r="N45" s="460"/>
      <c r="O45" s="460"/>
      <c r="P45" s="460"/>
      <c r="Q45" s="461"/>
      <c r="R45" s="457"/>
      <c r="S45" s="460"/>
      <c r="T45" s="460"/>
      <c r="U45" s="460"/>
      <c r="V45" s="460"/>
      <c r="W45" s="460"/>
      <c r="X45" s="462"/>
      <c r="Y45" s="462"/>
      <c r="Z45" s="462"/>
      <c r="AA45" s="462"/>
      <c r="AB45" s="462"/>
      <c r="AC45" s="462"/>
    </row>
    <row r="46" spans="1:29" x14ac:dyDescent="0.2">
      <c r="A46" s="457"/>
      <c r="B46" s="457"/>
      <c r="C46" s="458"/>
      <c r="D46" s="457"/>
      <c r="E46" s="457"/>
      <c r="F46" s="457"/>
      <c r="G46" s="457"/>
      <c r="H46" s="459"/>
      <c r="I46" s="457"/>
      <c r="J46" s="457"/>
      <c r="K46" s="457"/>
      <c r="L46" s="457"/>
      <c r="M46" s="460"/>
      <c r="N46" s="460"/>
      <c r="O46" s="460"/>
      <c r="P46" s="460"/>
      <c r="Q46" s="461"/>
      <c r="R46" s="457"/>
      <c r="S46" s="460"/>
      <c r="T46" s="460"/>
      <c r="U46" s="460"/>
      <c r="V46" s="460"/>
      <c r="W46" s="460"/>
      <c r="X46" s="462"/>
      <c r="Y46" s="462"/>
      <c r="Z46" s="462"/>
      <c r="AA46" s="462"/>
      <c r="AB46" s="462"/>
      <c r="AC46" s="462"/>
    </row>
    <row r="47" spans="1:29" x14ac:dyDescent="0.2">
      <c r="A47" s="457"/>
      <c r="B47" s="457"/>
      <c r="C47" s="458"/>
      <c r="D47" s="457"/>
      <c r="E47" s="457"/>
      <c r="F47" s="457"/>
      <c r="G47" s="457"/>
      <c r="H47" s="459"/>
      <c r="I47" s="457"/>
      <c r="J47" s="457"/>
      <c r="K47" s="457"/>
      <c r="L47" s="457"/>
      <c r="M47" s="460"/>
      <c r="N47" s="460"/>
      <c r="O47" s="460"/>
      <c r="P47" s="460"/>
      <c r="Q47" s="461"/>
      <c r="R47" s="457"/>
      <c r="S47" s="460"/>
      <c r="T47" s="460"/>
      <c r="U47" s="460"/>
      <c r="V47" s="460"/>
      <c r="W47" s="460"/>
      <c r="X47" s="462"/>
      <c r="Y47" s="462"/>
      <c r="Z47" s="462"/>
      <c r="AA47" s="462"/>
      <c r="AB47" s="462"/>
      <c r="AC47" s="462"/>
    </row>
    <row r="48" spans="1:29" x14ac:dyDescent="0.2">
      <c r="A48" s="457"/>
      <c r="B48" s="457"/>
      <c r="C48" s="458"/>
      <c r="D48" s="457"/>
      <c r="E48" s="457"/>
      <c r="F48" s="457"/>
      <c r="G48" s="457"/>
      <c r="H48" s="459"/>
      <c r="I48" s="457"/>
      <c r="J48" s="457"/>
      <c r="K48" s="457"/>
      <c r="L48" s="457"/>
      <c r="M48" s="460"/>
      <c r="N48" s="460"/>
      <c r="O48" s="460"/>
      <c r="P48" s="460"/>
      <c r="Q48" s="461"/>
      <c r="R48" s="457"/>
      <c r="S48" s="460"/>
      <c r="T48" s="460"/>
      <c r="U48" s="460"/>
      <c r="V48" s="460"/>
      <c r="W48" s="460"/>
      <c r="X48" s="462"/>
      <c r="Y48" s="462"/>
      <c r="Z48" s="462"/>
      <c r="AA48" s="462"/>
      <c r="AB48" s="462"/>
      <c r="AC48" s="462"/>
    </row>
    <row r="49" spans="1:29" x14ac:dyDescent="0.2">
      <c r="A49" s="457"/>
      <c r="B49" s="457"/>
      <c r="C49" s="458"/>
      <c r="D49" s="457"/>
      <c r="E49" s="457"/>
      <c r="F49" s="457"/>
      <c r="G49" s="457"/>
      <c r="H49" s="459"/>
      <c r="I49" s="457"/>
      <c r="J49" s="457"/>
      <c r="K49" s="457"/>
      <c r="L49" s="457"/>
      <c r="M49" s="460"/>
      <c r="N49" s="460"/>
      <c r="O49" s="460"/>
      <c r="P49" s="460"/>
      <c r="Q49" s="461"/>
      <c r="R49" s="457"/>
      <c r="S49" s="460"/>
      <c r="T49" s="460"/>
      <c r="U49" s="460"/>
      <c r="V49" s="460"/>
      <c r="W49" s="460"/>
      <c r="X49" s="462"/>
      <c r="Y49" s="462"/>
      <c r="Z49" s="462"/>
      <c r="AA49" s="462"/>
      <c r="AB49" s="462"/>
      <c r="AC49" s="462"/>
    </row>
    <row r="50" spans="1:29" x14ac:dyDescent="0.2">
      <c r="A50" s="457"/>
      <c r="B50" s="457"/>
      <c r="C50" s="458"/>
      <c r="D50" s="457"/>
      <c r="E50" s="457"/>
      <c r="F50" s="457"/>
      <c r="G50" s="457"/>
      <c r="H50" s="459"/>
      <c r="I50" s="457"/>
      <c r="J50" s="457"/>
      <c r="K50" s="457"/>
      <c r="L50" s="457"/>
      <c r="M50" s="460"/>
      <c r="N50" s="460"/>
      <c r="O50" s="460"/>
      <c r="P50" s="460"/>
      <c r="Q50" s="461"/>
      <c r="R50" s="457"/>
      <c r="S50" s="460"/>
      <c r="T50" s="460"/>
      <c r="U50" s="460"/>
      <c r="V50" s="460"/>
      <c r="W50" s="460"/>
      <c r="X50" s="462"/>
      <c r="Y50" s="462"/>
      <c r="Z50" s="462"/>
      <c r="AA50" s="462"/>
      <c r="AB50" s="462"/>
      <c r="AC50" s="462"/>
    </row>
    <row r="51" spans="1:29" x14ac:dyDescent="0.2">
      <c r="A51" s="457"/>
      <c r="B51" s="457"/>
      <c r="C51" s="458"/>
      <c r="D51" s="457"/>
      <c r="E51" s="457"/>
      <c r="F51" s="457"/>
      <c r="G51" s="457"/>
      <c r="H51" s="459"/>
      <c r="I51" s="457"/>
      <c r="J51" s="457"/>
      <c r="K51" s="457"/>
      <c r="L51" s="457"/>
      <c r="M51" s="460"/>
      <c r="N51" s="460"/>
      <c r="O51" s="460"/>
      <c r="P51" s="460"/>
      <c r="Q51" s="461"/>
      <c r="R51" s="457"/>
      <c r="S51" s="460"/>
      <c r="T51" s="460"/>
      <c r="U51" s="460"/>
      <c r="V51" s="460"/>
      <c r="W51" s="460"/>
      <c r="X51" s="462"/>
      <c r="Y51" s="462"/>
      <c r="Z51" s="462"/>
      <c r="AA51" s="462"/>
      <c r="AB51" s="462"/>
      <c r="AC51" s="462"/>
    </row>
    <row r="52" spans="1:29" x14ac:dyDescent="0.2">
      <c r="A52" s="457"/>
      <c r="B52" s="457"/>
      <c r="C52" s="458"/>
      <c r="D52" s="457"/>
      <c r="E52" s="457"/>
      <c r="F52" s="457"/>
      <c r="G52" s="457"/>
      <c r="H52" s="459"/>
      <c r="I52" s="457"/>
      <c r="J52" s="457"/>
      <c r="K52" s="457"/>
      <c r="L52" s="457"/>
      <c r="M52" s="460"/>
      <c r="N52" s="460"/>
      <c r="O52" s="460"/>
      <c r="P52" s="460"/>
      <c r="Q52" s="461"/>
      <c r="R52" s="457"/>
      <c r="S52" s="460"/>
      <c r="T52" s="460"/>
      <c r="U52" s="460"/>
      <c r="V52" s="460"/>
      <c r="W52" s="460"/>
      <c r="X52" s="462"/>
      <c r="Y52" s="462"/>
      <c r="Z52" s="462"/>
      <c r="AA52" s="462"/>
      <c r="AB52" s="462"/>
      <c r="AC52" s="462"/>
    </row>
    <row r="53" spans="1:29" x14ac:dyDescent="0.2">
      <c r="A53" s="457"/>
      <c r="B53" s="457"/>
      <c r="C53" s="458"/>
      <c r="D53" s="457"/>
      <c r="E53" s="457"/>
      <c r="F53" s="457"/>
      <c r="G53" s="457"/>
      <c r="H53" s="459"/>
      <c r="I53" s="457"/>
      <c r="J53" s="457"/>
      <c r="K53" s="457"/>
      <c r="L53" s="457"/>
      <c r="M53" s="460"/>
      <c r="N53" s="460"/>
      <c r="O53" s="460"/>
      <c r="P53" s="460"/>
      <c r="Q53" s="461"/>
      <c r="R53" s="457"/>
      <c r="S53" s="460"/>
      <c r="T53" s="460"/>
      <c r="U53" s="460"/>
      <c r="V53" s="460"/>
      <c r="W53" s="460"/>
      <c r="X53" s="462"/>
      <c r="Y53" s="462"/>
      <c r="Z53" s="462"/>
      <c r="AA53" s="462"/>
      <c r="AB53" s="462"/>
      <c r="AC53" s="462"/>
    </row>
    <row r="54" spans="1:29" x14ac:dyDescent="0.2">
      <c r="A54" s="457"/>
      <c r="B54" s="457"/>
      <c r="C54" s="458"/>
      <c r="D54" s="457"/>
      <c r="E54" s="457"/>
      <c r="F54" s="457"/>
      <c r="G54" s="457"/>
      <c r="H54" s="459"/>
      <c r="I54" s="457"/>
      <c r="J54" s="457"/>
      <c r="K54" s="457"/>
      <c r="L54" s="457"/>
      <c r="M54" s="460"/>
      <c r="N54" s="460"/>
      <c r="O54" s="460"/>
      <c r="P54" s="460"/>
      <c r="Q54" s="461"/>
      <c r="R54" s="457"/>
      <c r="S54" s="460"/>
      <c r="T54" s="460"/>
      <c r="U54" s="460"/>
      <c r="V54" s="460"/>
      <c r="W54" s="460"/>
      <c r="X54" s="462"/>
      <c r="Y54" s="462"/>
      <c r="Z54" s="462"/>
      <c r="AA54" s="462"/>
      <c r="AB54" s="462"/>
      <c r="AC54" s="462"/>
    </row>
    <row r="55" spans="1:29" x14ac:dyDescent="0.2">
      <c r="A55" s="457"/>
      <c r="B55" s="457"/>
      <c r="C55" s="458"/>
      <c r="D55" s="457"/>
      <c r="E55" s="457"/>
      <c r="F55" s="457"/>
      <c r="G55" s="457"/>
      <c r="H55" s="459"/>
      <c r="I55" s="457"/>
      <c r="J55" s="457"/>
      <c r="K55" s="457"/>
      <c r="L55" s="457"/>
      <c r="M55" s="460"/>
      <c r="N55" s="460"/>
      <c r="O55" s="460"/>
      <c r="P55" s="460"/>
      <c r="Q55" s="461"/>
      <c r="R55" s="457"/>
      <c r="S55" s="460"/>
      <c r="T55" s="460"/>
      <c r="U55" s="460"/>
      <c r="V55" s="460"/>
      <c r="W55" s="460"/>
      <c r="X55" s="462"/>
      <c r="Y55" s="462"/>
      <c r="Z55" s="462"/>
      <c r="AA55" s="462"/>
      <c r="AB55" s="462"/>
      <c r="AC55" s="462"/>
    </row>
    <row r="56" spans="1:29" x14ac:dyDescent="0.2">
      <c r="A56" s="457"/>
      <c r="B56" s="457"/>
      <c r="C56" s="458"/>
      <c r="D56" s="457"/>
      <c r="E56" s="457"/>
      <c r="F56" s="457"/>
      <c r="G56" s="457"/>
      <c r="H56" s="459"/>
      <c r="I56" s="457"/>
      <c r="J56" s="457"/>
      <c r="K56" s="457"/>
      <c r="L56" s="457"/>
      <c r="M56" s="460"/>
      <c r="N56" s="460"/>
      <c r="O56" s="460"/>
      <c r="P56" s="460"/>
      <c r="Q56" s="461"/>
    </row>
    <row r="57" spans="1:29" x14ac:dyDescent="0.2">
      <c r="A57" s="457"/>
      <c r="B57" s="457"/>
      <c r="C57" s="458"/>
      <c r="D57" s="457"/>
      <c r="E57" s="457"/>
      <c r="F57" s="457"/>
      <c r="G57" s="457"/>
      <c r="H57" s="459"/>
      <c r="I57" s="457"/>
      <c r="J57" s="457"/>
      <c r="K57" s="457"/>
      <c r="L57" s="457"/>
      <c r="M57" s="460"/>
      <c r="N57" s="460"/>
      <c r="O57" s="460"/>
      <c r="P57" s="460"/>
      <c r="Q57" s="461"/>
    </row>
    <row r="58" spans="1:29" x14ac:dyDescent="0.2">
      <c r="A58" s="457"/>
      <c r="B58" s="457"/>
      <c r="C58" s="458"/>
      <c r="D58" s="457"/>
      <c r="E58" s="457"/>
      <c r="F58" s="457"/>
      <c r="G58" s="457"/>
      <c r="H58" s="459"/>
      <c r="I58" s="457"/>
      <c r="J58" s="457"/>
      <c r="K58" s="457"/>
      <c r="L58" s="457"/>
      <c r="M58" s="460"/>
      <c r="N58" s="460"/>
      <c r="O58" s="460"/>
      <c r="P58" s="460"/>
      <c r="Q58" s="461"/>
    </row>
    <row r="59" spans="1:29" x14ac:dyDescent="0.2">
      <c r="A59" s="457"/>
      <c r="B59" s="457"/>
      <c r="C59" s="458"/>
      <c r="D59" s="457"/>
      <c r="E59" s="457"/>
      <c r="F59" s="457"/>
      <c r="G59" s="457"/>
      <c r="H59" s="457"/>
      <c r="I59" s="457"/>
      <c r="J59" s="457"/>
      <c r="K59" s="457"/>
      <c r="L59" s="457"/>
      <c r="M59" s="460"/>
      <c r="N59" s="460"/>
      <c r="O59" s="460"/>
      <c r="P59" s="460"/>
      <c r="Q59" s="461"/>
    </row>
    <row r="60" spans="1:29" x14ac:dyDescent="0.2">
      <c r="A60" s="457"/>
      <c r="B60" s="457"/>
      <c r="C60" s="458"/>
      <c r="D60" s="457"/>
      <c r="E60" s="457"/>
      <c r="F60" s="457"/>
      <c r="G60" s="457"/>
      <c r="H60" s="459"/>
      <c r="I60" s="457"/>
      <c r="J60" s="457"/>
      <c r="K60" s="457"/>
      <c r="L60" s="457"/>
      <c r="M60" s="460"/>
      <c r="N60" s="460"/>
      <c r="O60" s="460"/>
      <c r="P60" s="460"/>
      <c r="Q60" s="461"/>
    </row>
    <row r="61" spans="1:29" x14ac:dyDescent="0.2">
      <c r="A61" s="457"/>
      <c r="B61" s="457"/>
      <c r="C61" s="458"/>
      <c r="D61" s="457"/>
      <c r="E61" s="457"/>
      <c r="F61" s="457"/>
      <c r="G61" s="457"/>
      <c r="H61" s="459"/>
      <c r="I61" s="457"/>
      <c r="J61" s="457"/>
      <c r="K61" s="457"/>
      <c r="L61" s="457"/>
      <c r="M61" s="460"/>
      <c r="N61" s="460"/>
      <c r="O61" s="460"/>
      <c r="P61" s="460"/>
      <c r="Q61" s="461"/>
    </row>
    <row r="62" spans="1:29" x14ac:dyDescent="0.2">
      <c r="A62" s="457"/>
      <c r="B62" s="457"/>
      <c r="C62" s="458"/>
      <c r="D62" s="457"/>
      <c r="E62" s="457"/>
      <c r="F62" s="457"/>
      <c r="G62" s="457"/>
      <c r="H62" s="459"/>
      <c r="I62" s="457"/>
      <c r="J62" s="457"/>
      <c r="K62" s="457"/>
      <c r="L62" s="457"/>
      <c r="M62" s="460"/>
      <c r="N62" s="460"/>
      <c r="O62" s="460"/>
      <c r="P62" s="460"/>
      <c r="Q62" s="461"/>
    </row>
    <row r="63" spans="1:29" s="463" customFormat="1" ht="15.75" x14ac:dyDescent="0.25">
      <c r="A63" s="457"/>
      <c r="B63" s="457"/>
      <c r="C63" s="458"/>
      <c r="D63" s="457"/>
      <c r="E63" s="457"/>
      <c r="F63" s="457"/>
      <c r="G63" s="457"/>
      <c r="H63" s="459"/>
      <c r="I63" s="457"/>
      <c r="J63" s="457"/>
      <c r="K63" s="457"/>
      <c r="L63" s="457"/>
      <c r="M63" s="460"/>
      <c r="N63" s="460"/>
      <c r="O63" s="460"/>
      <c r="P63" s="460"/>
      <c r="Q63" s="461"/>
    </row>
    <row r="64" spans="1:29" s="463" customFormat="1" ht="15.75" x14ac:dyDescent="0.25">
      <c r="A64" s="457"/>
      <c r="B64" s="457"/>
      <c r="C64" s="458"/>
      <c r="D64" s="457"/>
      <c r="E64" s="457"/>
      <c r="F64" s="457"/>
      <c r="G64" s="457"/>
      <c r="H64" s="459"/>
      <c r="I64" s="457"/>
      <c r="J64" s="457"/>
      <c r="K64" s="457"/>
      <c r="L64" s="457"/>
      <c r="M64" s="460"/>
      <c r="N64" s="460"/>
      <c r="O64" s="460"/>
      <c r="P64" s="460"/>
      <c r="Q64" s="461"/>
    </row>
    <row r="65" spans="1:17" x14ac:dyDescent="0.2">
      <c r="A65" s="457"/>
      <c r="B65" s="457"/>
      <c r="C65" s="458"/>
      <c r="D65" s="457"/>
      <c r="E65" s="457"/>
      <c r="F65" s="457"/>
      <c r="G65" s="457"/>
      <c r="H65" s="459"/>
      <c r="I65" s="457"/>
      <c r="J65" s="457"/>
      <c r="K65" s="457"/>
      <c r="L65" s="457"/>
      <c r="M65" s="460"/>
      <c r="N65" s="460"/>
      <c r="O65" s="460"/>
      <c r="P65" s="460"/>
      <c r="Q65" s="461"/>
    </row>
    <row r="66" spans="1:17" x14ac:dyDescent="0.2">
      <c r="A66" s="457"/>
      <c r="B66" s="457"/>
      <c r="C66" s="458"/>
      <c r="D66" s="457"/>
      <c r="E66" s="457"/>
      <c r="F66" s="457"/>
      <c r="G66" s="457"/>
      <c r="H66" s="459"/>
      <c r="I66" s="457"/>
      <c r="J66" s="457"/>
      <c r="K66" s="457"/>
      <c r="L66" s="457"/>
      <c r="M66" s="460"/>
      <c r="N66" s="460"/>
      <c r="O66" s="460"/>
      <c r="P66" s="460"/>
      <c r="Q66" s="461"/>
    </row>
    <row r="67" spans="1:17" x14ac:dyDescent="0.2">
      <c r="A67" s="457"/>
      <c r="B67" s="457"/>
      <c r="C67" s="458"/>
      <c r="D67" s="457"/>
      <c r="E67" s="457"/>
      <c r="F67" s="457"/>
      <c r="G67" s="457"/>
      <c r="H67" s="459"/>
      <c r="I67" s="457"/>
      <c r="J67" s="457"/>
      <c r="K67" s="457"/>
      <c r="L67" s="457"/>
      <c r="M67" s="460"/>
      <c r="N67" s="460"/>
      <c r="O67" s="460"/>
      <c r="P67" s="460"/>
      <c r="Q67" s="461"/>
    </row>
    <row r="68" spans="1:17" x14ac:dyDescent="0.2">
      <c r="A68" s="457"/>
      <c r="B68" s="457"/>
      <c r="C68" s="458"/>
      <c r="D68" s="457"/>
      <c r="E68" s="457"/>
      <c r="F68" s="457"/>
      <c r="G68" s="457"/>
      <c r="H68" s="459"/>
      <c r="I68" s="457"/>
      <c r="J68" s="457"/>
      <c r="K68" s="457"/>
      <c r="L68" s="457"/>
      <c r="M68" s="460"/>
      <c r="N68" s="460"/>
      <c r="O68" s="460"/>
      <c r="P68" s="460"/>
      <c r="Q68" s="461"/>
    </row>
    <row r="69" spans="1:17" x14ac:dyDescent="0.2">
      <c r="A69" s="457"/>
      <c r="B69" s="457"/>
      <c r="C69" s="458"/>
      <c r="D69" s="457"/>
      <c r="E69" s="459"/>
      <c r="F69" s="459"/>
      <c r="G69" s="459"/>
      <c r="H69" s="459"/>
      <c r="I69" s="457"/>
      <c r="J69" s="457"/>
      <c r="K69" s="457"/>
      <c r="L69" s="457"/>
      <c r="M69" s="460"/>
      <c r="N69" s="460"/>
      <c r="O69" s="460"/>
      <c r="P69" s="460"/>
      <c r="Q69" s="461"/>
    </row>
    <row r="70" spans="1:17" x14ac:dyDescent="0.2">
      <c r="A70" s="457"/>
      <c r="B70" s="457"/>
      <c r="C70" s="458"/>
      <c r="D70" s="457"/>
      <c r="E70" s="457"/>
      <c r="F70" s="457"/>
      <c r="G70" s="457"/>
      <c r="H70" s="459"/>
      <c r="I70" s="457"/>
      <c r="J70" s="457"/>
      <c r="K70" s="457"/>
      <c r="L70" s="457"/>
      <c r="M70" s="460"/>
      <c r="N70" s="460"/>
      <c r="O70" s="460"/>
      <c r="P70" s="460"/>
      <c r="Q70" s="461"/>
    </row>
    <row r="71" spans="1:17" x14ac:dyDescent="0.2">
      <c r="A71" s="457"/>
      <c r="B71" s="457"/>
      <c r="C71" s="458"/>
      <c r="D71" s="457"/>
      <c r="E71" s="457"/>
      <c r="F71" s="457"/>
      <c r="G71" s="457"/>
      <c r="H71" s="459"/>
      <c r="I71" s="457"/>
      <c r="J71" s="457"/>
      <c r="K71" s="457"/>
      <c r="L71" s="457"/>
      <c r="M71" s="460"/>
      <c r="N71" s="460"/>
      <c r="O71" s="460"/>
      <c r="P71" s="460"/>
      <c r="Q71" s="461"/>
    </row>
    <row r="72" spans="1:17" x14ac:dyDescent="0.2">
      <c r="A72" s="457"/>
      <c r="B72" s="457"/>
      <c r="C72" s="458"/>
      <c r="D72" s="457"/>
      <c r="E72" s="457"/>
      <c r="F72" s="457"/>
      <c r="G72" s="457"/>
      <c r="H72" s="459"/>
      <c r="I72" s="457"/>
      <c r="J72" s="457"/>
      <c r="K72" s="457"/>
      <c r="L72" s="457"/>
      <c r="M72" s="460"/>
      <c r="N72" s="460"/>
      <c r="O72" s="460"/>
      <c r="P72" s="460"/>
      <c r="Q72" s="461"/>
    </row>
    <row r="73" spans="1:17" x14ac:dyDescent="0.2">
      <c r="A73" s="457"/>
      <c r="B73" s="457"/>
      <c r="C73" s="458"/>
      <c r="D73" s="457"/>
      <c r="E73" s="457"/>
      <c r="F73" s="457"/>
      <c r="G73" s="457"/>
      <c r="H73" s="459"/>
      <c r="I73" s="457"/>
      <c r="J73" s="457"/>
      <c r="K73" s="457"/>
      <c r="L73" s="457"/>
      <c r="M73" s="460"/>
      <c r="N73" s="460"/>
      <c r="O73" s="460"/>
      <c r="P73" s="460"/>
      <c r="Q73" s="461"/>
    </row>
    <row r="74" spans="1:17" x14ac:dyDescent="0.2">
      <c r="A74" s="457"/>
      <c r="B74" s="457"/>
      <c r="C74" s="458"/>
      <c r="D74" s="457"/>
      <c r="E74" s="457"/>
      <c r="F74" s="457"/>
      <c r="G74" s="457"/>
      <c r="H74" s="459"/>
      <c r="I74" s="457"/>
      <c r="J74" s="457"/>
      <c r="K74" s="457"/>
      <c r="L74" s="457"/>
      <c r="M74" s="460"/>
      <c r="N74" s="460"/>
      <c r="O74" s="460"/>
      <c r="P74" s="460"/>
      <c r="Q74" s="461"/>
    </row>
    <row r="75" spans="1:17" x14ac:dyDescent="0.2">
      <c r="A75" s="457"/>
      <c r="B75" s="457"/>
      <c r="C75" s="458"/>
      <c r="D75" s="457"/>
      <c r="E75" s="457"/>
      <c r="F75" s="457"/>
      <c r="G75" s="457"/>
      <c r="H75" s="459"/>
      <c r="I75" s="457"/>
      <c r="J75" s="457"/>
      <c r="K75" s="457"/>
      <c r="L75" s="457"/>
      <c r="M75" s="460"/>
      <c r="N75" s="460"/>
      <c r="O75" s="460"/>
      <c r="P75" s="460"/>
      <c r="Q75" s="461"/>
    </row>
    <row r="76" spans="1:17" x14ac:dyDescent="0.2">
      <c r="E76" s="417"/>
      <c r="F76" s="417"/>
      <c r="G76" s="417"/>
    </row>
    <row r="77" spans="1:17" x14ac:dyDescent="0.2">
      <c r="E77" s="417"/>
      <c r="F77" s="417"/>
      <c r="G77" s="417"/>
    </row>
    <row r="78" spans="1:17" x14ac:dyDescent="0.2">
      <c r="E78" s="417"/>
      <c r="F78" s="417"/>
      <c r="G78" s="417"/>
    </row>
    <row r="79" spans="1:17" x14ac:dyDescent="0.2">
      <c r="E79" s="417"/>
      <c r="F79" s="417"/>
      <c r="G79" s="417"/>
    </row>
    <row r="80" spans="1:17" ht="15.75" x14ac:dyDescent="0.25">
      <c r="A80" s="464"/>
      <c r="Q80" s="465"/>
    </row>
    <row r="81" spans="1:17" ht="15.75" x14ac:dyDescent="0.25">
      <c r="A81" s="466"/>
      <c r="Q81" s="465"/>
    </row>
    <row r="82" spans="1:17" x14ac:dyDescent="0.2">
      <c r="H82" s="416"/>
      <c r="I82" s="416"/>
      <c r="P82" s="416"/>
    </row>
    <row r="83" spans="1:17" x14ac:dyDescent="0.2">
      <c r="J83" s="416"/>
      <c r="K83" s="416"/>
      <c r="L83" s="416"/>
      <c r="M83" s="416"/>
      <c r="N83" s="416"/>
      <c r="Q83" s="416"/>
    </row>
    <row r="84" spans="1:17" x14ac:dyDescent="0.2">
      <c r="J84" s="416"/>
      <c r="K84" s="416"/>
      <c r="L84" s="416"/>
      <c r="M84" s="416"/>
      <c r="N84" s="416"/>
      <c r="Q84" s="416"/>
    </row>
    <row r="85" spans="1:17" x14ac:dyDescent="0.2">
      <c r="J85" s="416"/>
      <c r="K85" s="416"/>
      <c r="L85" s="416"/>
      <c r="M85" s="416"/>
      <c r="N85" s="416"/>
      <c r="Q85" s="416"/>
    </row>
    <row r="86" spans="1:17" ht="15.75" x14ac:dyDescent="0.25">
      <c r="J86" s="416"/>
      <c r="K86" s="416"/>
      <c r="L86" s="416"/>
      <c r="M86" s="416"/>
      <c r="N86" s="416"/>
      <c r="O86" s="467"/>
      <c r="P86" s="463"/>
      <c r="Q86" s="466"/>
    </row>
    <row r="88" spans="1:17" x14ac:dyDescent="0.2">
      <c r="B88" s="416"/>
      <c r="H88" s="416"/>
      <c r="I88" s="418"/>
    </row>
    <row r="89" spans="1:17" x14ac:dyDescent="0.2">
      <c r="B89" s="416"/>
      <c r="H89" s="416"/>
      <c r="I89" s="418"/>
    </row>
    <row r="90" spans="1:17" x14ac:dyDescent="0.2">
      <c r="B90" s="416"/>
      <c r="H90" s="416"/>
      <c r="I90" s="418"/>
    </row>
  </sheetData>
  <mergeCells count="43">
    <mergeCell ref="J37:O37"/>
    <mergeCell ref="G33:H33"/>
    <mergeCell ref="G34:H34"/>
    <mergeCell ref="G35:H35"/>
    <mergeCell ref="B36:D36"/>
    <mergeCell ref="B37:C37"/>
    <mergeCell ref="D37:I37"/>
    <mergeCell ref="G27:H27"/>
    <mergeCell ref="G28:H28"/>
    <mergeCell ref="G29:H29"/>
    <mergeCell ref="G30:H30"/>
    <mergeCell ref="G31:H31"/>
    <mergeCell ref="G32:H32"/>
    <mergeCell ref="G26:H26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J11:N11"/>
    <mergeCell ref="O11:O12"/>
    <mergeCell ref="P11:P12"/>
    <mergeCell ref="Q11:Q12"/>
    <mergeCell ref="G13:H13"/>
    <mergeCell ref="I11:I12"/>
    <mergeCell ref="G14:H14"/>
    <mergeCell ref="A11:A12"/>
    <mergeCell ref="B11:B12"/>
    <mergeCell ref="C11:D12"/>
    <mergeCell ref="F11:F12"/>
    <mergeCell ref="G11:G12"/>
    <mergeCell ref="A9:Q9"/>
    <mergeCell ref="B2:C2"/>
    <mergeCell ref="L3:P3"/>
    <mergeCell ref="L5:P5"/>
    <mergeCell ref="A7:Q7"/>
    <mergeCell ref="A8:Q8"/>
  </mergeCells>
  <pageMargins left="0.69930555555555596" right="0.69930555555555596" top="0.75" bottom="0.75" header="0.3" footer="0.3"/>
  <pageSetup paperSize="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"/>
  <sheetViews>
    <sheetView topLeftCell="A46" zoomScale="96" zoomScaleNormal="96" workbookViewId="0">
      <selection activeCell="B59" sqref="B59:D59"/>
    </sheetView>
  </sheetViews>
  <sheetFormatPr defaultColWidth="9.140625" defaultRowHeight="15.75" x14ac:dyDescent="0.25"/>
  <cols>
    <col min="1" max="1" width="4.7109375" style="130" customWidth="1"/>
    <col min="2" max="2" width="11.140625" style="9" customWidth="1"/>
    <col min="3" max="3" width="13.5703125" style="9" customWidth="1"/>
    <col min="4" max="4" width="10.140625" style="9" customWidth="1"/>
    <col min="5" max="5" width="6.42578125" style="130" bestFit="1" customWidth="1"/>
    <col min="6" max="6" width="11.28515625" style="130" bestFit="1" customWidth="1"/>
    <col min="7" max="7" width="11.28515625" style="9" bestFit="1" customWidth="1"/>
    <col min="8" max="12" width="5.140625" style="9" bestFit="1" customWidth="1"/>
    <col min="13" max="13" width="6.28515625" style="9" customWidth="1"/>
    <col min="14" max="14" width="8.7109375" style="9" customWidth="1"/>
    <col min="15" max="15" width="11" style="130" customWidth="1"/>
    <col min="16" max="16384" width="9.140625" style="9"/>
  </cols>
  <sheetData>
    <row r="1" spans="1:18" x14ac:dyDescent="0.25">
      <c r="G1" s="119"/>
      <c r="K1" s="138"/>
      <c r="L1" s="138"/>
      <c r="M1" s="138"/>
      <c r="N1" s="138"/>
    </row>
    <row r="2" spans="1:18" s="78" customFormat="1" x14ac:dyDescent="0.25">
      <c r="A2" s="153" t="s">
        <v>18</v>
      </c>
      <c r="B2" s="153"/>
      <c r="C2" s="153"/>
      <c r="D2" s="153"/>
      <c r="E2" s="153"/>
      <c r="F2" s="130"/>
      <c r="G2" s="392"/>
      <c r="H2" s="139" t="s">
        <v>19</v>
      </c>
      <c r="I2" s="139"/>
      <c r="J2" s="139"/>
      <c r="K2" s="139"/>
      <c r="L2" s="139"/>
      <c r="M2" s="139"/>
      <c r="N2" s="139"/>
      <c r="O2" s="139"/>
    </row>
    <row r="3" spans="1:18" x14ac:dyDescent="0.25">
      <c r="A3" s="139" t="s">
        <v>20</v>
      </c>
      <c r="B3" s="139"/>
      <c r="C3" s="139"/>
      <c r="D3" s="139"/>
      <c r="E3" s="139"/>
      <c r="G3" s="119"/>
      <c r="H3" s="139" t="s">
        <v>21</v>
      </c>
      <c r="I3" s="139"/>
      <c r="J3" s="139"/>
      <c r="K3" s="139"/>
      <c r="L3" s="139"/>
      <c r="M3" s="139"/>
      <c r="N3" s="139"/>
      <c r="O3" s="139"/>
    </row>
    <row r="4" spans="1:18" x14ac:dyDescent="0.25">
      <c r="G4" s="119"/>
      <c r="H4" s="138" t="s">
        <v>688</v>
      </c>
      <c r="I4" s="138"/>
      <c r="J4" s="138"/>
      <c r="K4" s="138"/>
      <c r="L4" s="138"/>
      <c r="M4" s="138"/>
      <c r="N4" s="138"/>
      <c r="O4" s="138"/>
    </row>
    <row r="5" spans="1:18" x14ac:dyDescent="0.25">
      <c r="A5" s="139" t="s">
        <v>0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</row>
    <row r="6" spans="1:18" x14ac:dyDescent="0.25">
      <c r="A6" s="393" t="s">
        <v>312</v>
      </c>
      <c r="B6" s="393"/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59"/>
    </row>
    <row r="7" spans="1:18" x14ac:dyDescent="0.25">
      <c r="A7" s="393" t="s">
        <v>835</v>
      </c>
      <c r="B7" s="393"/>
      <c r="C7" s="393"/>
      <c r="D7" s="393"/>
      <c r="E7" s="393"/>
      <c r="F7" s="393"/>
      <c r="G7" s="393"/>
      <c r="H7" s="393"/>
      <c r="I7" s="393"/>
      <c r="J7" s="393"/>
      <c r="K7" s="393"/>
      <c r="L7" s="393"/>
      <c r="M7" s="393"/>
      <c r="N7" s="393"/>
      <c r="O7" s="59"/>
    </row>
    <row r="8" spans="1:18" x14ac:dyDescent="0.25">
      <c r="A8" s="393" t="s">
        <v>836</v>
      </c>
      <c r="B8" s="393"/>
      <c r="C8" s="393"/>
      <c r="D8" s="393"/>
      <c r="E8" s="393"/>
      <c r="F8" s="393"/>
      <c r="G8" s="393"/>
      <c r="H8" s="393"/>
      <c r="I8" s="393"/>
      <c r="J8" s="393"/>
      <c r="K8" s="393"/>
      <c r="L8" s="393"/>
      <c r="M8" s="393"/>
      <c r="N8" s="393"/>
      <c r="O8" s="59"/>
    </row>
    <row r="9" spans="1:18" s="129" customFormat="1" x14ac:dyDescent="0.25">
      <c r="A9" s="394" t="s">
        <v>1</v>
      </c>
      <c r="B9" s="394" t="s">
        <v>2</v>
      </c>
      <c r="C9" s="395" t="s">
        <v>3</v>
      </c>
      <c r="D9" s="396"/>
      <c r="E9" s="394" t="s">
        <v>4</v>
      </c>
      <c r="F9" s="394" t="s">
        <v>5</v>
      </c>
      <c r="G9" s="396" t="s">
        <v>22</v>
      </c>
      <c r="H9" s="397" t="s">
        <v>6</v>
      </c>
      <c r="I9" s="398"/>
      <c r="J9" s="398"/>
      <c r="K9" s="398"/>
      <c r="L9" s="399"/>
      <c r="M9" s="394" t="s">
        <v>7</v>
      </c>
      <c r="N9" s="394" t="s">
        <v>8</v>
      </c>
      <c r="O9" s="156" t="s">
        <v>9</v>
      </c>
    </row>
    <row r="10" spans="1:18" s="78" customFormat="1" x14ac:dyDescent="0.25">
      <c r="A10" s="400"/>
      <c r="B10" s="400"/>
      <c r="C10" s="401"/>
      <c r="D10" s="402"/>
      <c r="E10" s="400"/>
      <c r="F10" s="400"/>
      <c r="G10" s="402"/>
      <c r="H10" s="403" t="s">
        <v>10</v>
      </c>
      <c r="I10" s="403" t="s">
        <v>11</v>
      </c>
      <c r="J10" s="403" t="s">
        <v>12</v>
      </c>
      <c r="K10" s="403" t="s">
        <v>13</v>
      </c>
      <c r="L10" s="403" t="s">
        <v>14</v>
      </c>
      <c r="M10" s="400"/>
      <c r="N10" s="400"/>
      <c r="O10" s="157"/>
    </row>
    <row r="11" spans="1:18" s="78" customFormat="1" ht="30" x14ac:dyDescent="0.25">
      <c r="A11" s="131">
        <v>1</v>
      </c>
      <c r="B11" s="404">
        <v>111317002</v>
      </c>
      <c r="C11" s="405" t="s">
        <v>837</v>
      </c>
      <c r="D11" s="74" t="s">
        <v>465</v>
      </c>
      <c r="E11" s="75" t="s">
        <v>17</v>
      </c>
      <c r="F11" s="76">
        <v>36220</v>
      </c>
      <c r="G11" s="77" t="s">
        <v>16</v>
      </c>
      <c r="H11" s="131">
        <v>16</v>
      </c>
      <c r="I11" s="71">
        <v>22</v>
      </c>
      <c r="J11" s="131">
        <v>12</v>
      </c>
      <c r="K11" s="131">
        <v>21</v>
      </c>
      <c r="L11" s="131">
        <v>0</v>
      </c>
      <c r="M11" s="131">
        <f>SUM(H11+I11+J11+K11+L11)</f>
        <v>71</v>
      </c>
      <c r="N11" s="131" t="str">
        <f>IF(M11&gt;=90,"Xuất sắc",IF(M11&gt;=80,"Tốt",IF(M11&gt;=65,"Khá",IF(M11&gt;=50,"Trung bình",IF(M11&gt;=35,"Yếu","Kém")))))</f>
        <v>Khá</v>
      </c>
      <c r="O11" s="60"/>
    </row>
    <row r="12" spans="1:18" s="78" customFormat="1" x14ac:dyDescent="0.25">
      <c r="A12" s="61">
        <v>2</v>
      </c>
      <c r="B12" s="62">
        <v>111317003</v>
      </c>
      <c r="C12" s="63" t="s">
        <v>838</v>
      </c>
      <c r="D12" s="64" t="s">
        <v>465</v>
      </c>
      <c r="E12" s="65" t="s">
        <v>15</v>
      </c>
      <c r="F12" s="66">
        <v>36301</v>
      </c>
      <c r="G12" s="67" t="s">
        <v>839</v>
      </c>
      <c r="H12" s="61">
        <v>18</v>
      </c>
      <c r="I12" s="61">
        <v>22</v>
      </c>
      <c r="J12" s="61">
        <v>10</v>
      </c>
      <c r="K12" s="61">
        <v>16</v>
      </c>
      <c r="L12" s="61">
        <v>5</v>
      </c>
      <c r="M12" s="68">
        <f>SUM(H12:L12)</f>
        <v>71</v>
      </c>
      <c r="N12" s="131" t="str">
        <f t="shared" ref="N12:N58" si="0">IF(M12&gt;=90,"Xuất sắc",IF(M12&gt;=80,"Tốt",IF(M12&gt;=65,"Khá",IF(M12&gt;=50,"Trung bình",IF(M12&gt;=35,"Yếu","Kém")))))</f>
        <v>Khá</v>
      </c>
      <c r="O12" s="69"/>
    </row>
    <row r="13" spans="1:18" s="78" customFormat="1" x14ac:dyDescent="0.25">
      <c r="A13" s="406">
        <v>3</v>
      </c>
      <c r="B13" s="72">
        <v>111317006</v>
      </c>
      <c r="C13" s="73" t="s">
        <v>840</v>
      </c>
      <c r="D13" s="74" t="s">
        <v>115</v>
      </c>
      <c r="E13" s="75" t="s">
        <v>15</v>
      </c>
      <c r="F13" s="76">
        <v>36271</v>
      </c>
      <c r="G13" s="77" t="s">
        <v>16</v>
      </c>
      <c r="H13" s="71">
        <v>20</v>
      </c>
      <c r="I13" s="71">
        <v>22</v>
      </c>
      <c r="J13" s="131">
        <v>14</v>
      </c>
      <c r="K13" s="131">
        <v>19</v>
      </c>
      <c r="L13" s="131">
        <v>0</v>
      </c>
      <c r="M13" s="131">
        <f t="shared" ref="M13:M28" si="1">SUM(H13:L13)</f>
        <v>75</v>
      </c>
      <c r="N13" s="68" t="str">
        <f t="shared" si="0"/>
        <v>Khá</v>
      </c>
      <c r="O13" s="60"/>
    </row>
    <row r="14" spans="1:18" s="325" customFormat="1" ht="30" x14ac:dyDescent="0.25">
      <c r="A14" s="61">
        <v>4</v>
      </c>
      <c r="B14" s="62">
        <v>111317049</v>
      </c>
      <c r="C14" s="63" t="s">
        <v>841</v>
      </c>
      <c r="D14" s="64" t="s">
        <v>115</v>
      </c>
      <c r="E14" s="65" t="s">
        <v>17</v>
      </c>
      <c r="F14" s="66">
        <v>36200</v>
      </c>
      <c r="G14" s="77" t="s">
        <v>16</v>
      </c>
      <c r="H14" s="71">
        <v>20</v>
      </c>
      <c r="I14" s="71">
        <v>22</v>
      </c>
      <c r="J14" s="71">
        <v>20</v>
      </c>
      <c r="K14" s="71">
        <v>10</v>
      </c>
      <c r="L14" s="71">
        <v>0</v>
      </c>
      <c r="M14" s="131">
        <f t="shared" si="1"/>
        <v>72</v>
      </c>
      <c r="N14" s="68" t="str">
        <f t="shared" si="0"/>
        <v>Khá</v>
      </c>
      <c r="O14" s="70"/>
      <c r="P14" s="78"/>
      <c r="Q14" s="78"/>
      <c r="R14" s="78"/>
    </row>
    <row r="15" spans="1:18" s="78" customFormat="1" x14ac:dyDescent="0.25">
      <c r="A15" s="71">
        <v>5</v>
      </c>
      <c r="B15" s="72">
        <v>111317016</v>
      </c>
      <c r="C15" s="73" t="s">
        <v>273</v>
      </c>
      <c r="D15" s="74" t="s">
        <v>842</v>
      </c>
      <c r="E15" s="75" t="s">
        <v>15</v>
      </c>
      <c r="F15" s="76">
        <v>36355</v>
      </c>
      <c r="G15" s="77" t="s">
        <v>16</v>
      </c>
      <c r="H15" s="71">
        <v>20</v>
      </c>
      <c r="I15" s="71">
        <v>22</v>
      </c>
      <c r="J15" s="71">
        <v>14</v>
      </c>
      <c r="K15" s="71">
        <v>23</v>
      </c>
      <c r="L15" s="71">
        <v>0</v>
      </c>
      <c r="M15" s="68">
        <f t="shared" si="1"/>
        <v>79</v>
      </c>
      <c r="N15" s="131" t="str">
        <f t="shared" si="0"/>
        <v>Khá</v>
      </c>
      <c r="O15" s="70"/>
    </row>
    <row r="16" spans="1:18" s="78" customFormat="1" x14ac:dyDescent="0.25">
      <c r="A16" s="406">
        <v>6</v>
      </c>
      <c r="B16" s="72">
        <v>111317020</v>
      </c>
      <c r="C16" s="73" t="s">
        <v>843</v>
      </c>
      <c r="D16" s="74" t="s">
        <v>485</v>
      </c>
      <c r="E16" s="75" t="s">
        <v>15</v>
      </c>
      <c r="F16" s="76">
        <v>35609</v>
      </c>
      <c r="G16" s="77" t="s">
        <v>16</v>
      </c>
      <c r="H16" s="71">
        <v>20</v>
      </c>
      <c r="I16" s="71">
        <v>22</v>
      </c>
      <c r="J16" s="71">
        <v>12</v>
      </c>
      <c r="K16" s="71">
        <v>21</v>
      </c>
      <c r="L16" s="71">
        <v>0</v>
      </c>
      <c r="M16" s="131">
        <f t="shared" si="1"/>
        <v>75</v>
      </c>
      <c r="N16" s="68" t="str">
        <f t="shared" si="0"/>
        <v>Khá</v>
      </c>
      <c r="O16" s="70"/>
    </row>
    <row r="17" spans="1:18" s="78" customFormat="1" x14ac:dyDescent="0.25">
      <c r="A17" s="71">
        <v>7</v>
      </c>
      <c r="B17" s="72">
        <v>111317022</v>
      </c>
      <c r="C17" s="73" t="s">
        <v>297</v>
      </c>
      <c r="D17" s="74" t="s">
        <v>490</v>
      </c>
      <c r="E17" s="75" t="s">
        <v>17</v>
      </c>
      <c r="F17" s="76">
        <v>36140</v>
      </c>
      <c r="G17" s="77" t="s">
        <v>16</v>
      </c>
      <c r="H17" s="71">
        <v>16</v>
      </c>
      <c r="I17" s="71">
        <v>22</v>
      </c>
      <c r="J17" s="71">
        <v>12</v>
      </c>
      <c r="K17" s="71">
        <v>21</v>
      </c>
      <c r="L17" s="71">
        <v>0</v>
      </c>
      <c r="M17" s="68">
        <f t="shared" si="1"/>
        <v>71</v>
      </c>
      <c r="N17" s="131" t="str">
        <f t="shared" si="0"/>
        <v>Khá</v>
      </c>
      <c r="O17" s="70"/>
    </row>
    <row r="18" spans="1:18" s="78" customFormat="1" x14ac:dyDescent="0.25">
      <c r="A18" s="406">
        <v>8</v>
      </c>
      <c r="B18" s="72">
        <v>111317023</v>
      </c>
      <c r="C18" s="73" t="s">
        <v>844</v>
      </c>
      <c r="D18" s="74" t="s">
        <v>494</v>
      </c>
      <c r="E18" s="75" t="s">
        <v>15</v>
      </c>
      <c r="F18" s="76">
        <v>35883</v>
      </c>
      <c r="G18" s="77" t="s">
        <v>16</v>
      </c>
      <c r="H18" s="71">
        <v>20</v>
      </c>
      <c r="I18" s="71">
        <v>22</v>
      </c>
      <c r="J18" s="71">
        <v>16</v>
      </c>
      <c r="K18" s="71">
        <v>21</v>
      </c>
      <c r="L18" s="71">
        <v>0</v>
      </c>
      <c r="M18" s="131">
        <f t="shared" si="1"/>
        <v>79</v>
      </c>
      <c r="N18" s="68" t="str">
        <f t="shared" si="0"/>
        <v>Khá</v>
      </c>
      <c r="O18" s="70"/>
    </row>
    <row r="19" spans="1:18" s="78" customFormat="1" x14ac:dyDescent="0.25">
      <c r="A19" s="71">
        <v>9</v>
      </c>
      <c r="B19" s="72">
        <v>111317024</v>
      </c>
      <c r="C19" s="73" t="s">
        <v>845</v>
      </c>
      <c r="D19" s="74" t="s">
        <v>494</v>
      </c>
      <c r="E19" s="75" t="s">
        <v>15</v>
      </c>
      <c r="F19" s="76">
        <v>36190</v>
      </c>
      <c r="G19" s="77" t="s">
        <v>16</v>
      </c>
      <c r="H19" s="71">
        <v>20</v>
      </c>
      <c r="I19" s="71">
        <v>22</v>
      </c>
      <c r="J19" s="71">
        <v>15</v>
      </c>
      <c r="K19" s="71">
        <v>19</v>
      </c>
      <c r="L19" s="71">
        <v>10</v>
      </c>
      <c r="M19" s="131">
        <f t="shared" si="1"/>
        <v>86</v>
      </c>
      <c r="N19" s="131" t="str">
        <f t="shared" si="0"/>
        <v>Tốt</v>
      </c>
      <c r="O19" s="70" t="s">
        <v>1459</v>
      </c>
    </row>
    <row r="20" spans="1:18" s="325" customFormat="1" x14ac:dyDescent="0.25">
      <c r="A20" s="406">
        <v>10</v>
      </c>
      <c r="B20" s="62">
        <v>111317025</v>
      </c>
      <c r="C20" s="63" t="s">
        <v>846</v>
      </c>
      <c r="D20" s="64" t="s">
        <v>267</v>
      </c>
      <c r="E20" s="65" t="s">
        <v>15</v>
      </c>
      <c r="F20" s="66">
        <v>36327</v>
      </c>
      <c r="G20" s="77" t="s">
        <v>16</v>
      </c>
      <c r="H20" s="71">
        <v>18</v>
      </c>
      <c r="I20" s="71">
        <v>22</v>
      </c>
      <c r="J20" s="71">
        <v>12</v>
      </c>
      <c r="K20" s="71">
        <v>23</v>
      </c>
      <c r="L20" s="61">
        <v>0</v>
      </c>
      <c r="M20" s="68">
        <f t="shared" si="1"/>
        <v>75</v>
      </c>
      <c r="N20" s="68" t="str">
        <f t="shared" si="0"/>
        <v>Khá</v>
      </c>
      <c r="O20" s="70"/>
      <c r="P20" s="78"/>
      <c r="Q20" s="78"/>
      <c r="R20" s="78"/>
    </row>
    <row r="21" spans="1:18" s="78" customFormat="1" x14ac:dyDescent="0.25">
      <c r="A21" s="71">
        <v>11</v>
      </c>
      <c r="B21" s="72">
        <v>111317026</v>
      </c>
      <c r="C21" s="73" t="s">
        <v>847</v>
      </c>
      <c r="D21" s="74" t="s">
        <v>848</v>
      </c>
      <c r="E21" s="75" t="s">
        <v>17</v>
      </c>
      <c r="F21" s="76">
        <v>36498</v>
      </c>
      <c r="G21" s="77" t="s">
        <v>16</v>
      </c>
      <c r="H21" s="61">
        <v>16</v>
      </c>
      <c r="I21" s="61">
        <v>22</v>
      </c>
      <c r="J21" s="61">
        <v>12</v>
      </c>
      <c r="K21" s="61">
        <v>21</v>
      </c>
      <c r="L21" s="61">
        <v>0</v>
      </c>
      <c r="M21" s="131">
        <f t="shared" si="1"/>
        <v>71</v>
      </c>
      <c r="N21" s="68" t="str">
        <f t="shared" si="0"/>
        <v>Khá</v>
      </c>
      <c r="O21" s="79"/>
    </row>
    <row r="22" spans="1:18" s="78" customFormat="1" x14ac:dyDescent="0.25">
      <c r="A22" s="406">
        <v>12</v>
      </c>
      <c r="B22" s="72">
        <v>111317027</v>
      </c>
      <c r="C22" s="73" t="s">
        <v>849</v>
      </c>
      <c r="D22" s="74" t="s">
        <v>374</v>
      </c>
      <c r="E22" s="75" t="s">
        <v>17</v>
      </c>
      <c r="F22" s="76">
        <v>36484</v>
      </c>
      <c r="G22" s="77" t="s">
        <v>16</v>
      </c>
      <c r="H22" s="61">
        <v>20</v>
      </c>
      <c r="I22" s="71">
        <v>22</v>
      </c>
      <c r="J22" s="61">
        <v>12</v>
      </c>
      <c r="K22" s="61">
        <v>21</v>
      </c>
      <c r="L22" s="71">
        <v>0</v>
      </c>
      <c r="M22" s="131">
        <f t="shared" si="1"/>
        <v>75</v>
      </c>
      <c r="N22" s="68" t="str">
        <f t="shared" si="0"/>
        <v>Khá</v>
      </c>
      <c r="O22" s="70"/>
    </row>
    <row r="23" spans="1:18" s="78" customFormat="1" x14ac:dyDescent="0.25">
      <c r="A23" s="71">
        <v>13</v>
      </c>
      <c r="B23" s="72">
        <v>111317111</v>
      </c>
      <c r="C23" s="73" t="s">
        <v>169</v>
      </c>
      <c r="D23" s="74" t="s">
        <v>374</v>
      </c>
      <c r="E23" s="75" t="s">
        <v>17</v>
      </c>
      <c r="F23" s="76">
        <v>36252</v>
      </c>
      <c r="G23" s="77" t="s">
        <v>16</v>
      </c>
      <c r="H23" s="61">
        <v>16</v>
      </c>
      <c r="I23" s="71">
        <v>22</v>
      </c>
      <c r="J23" s="61">
        <v>12</v>
      </c>
      <c r="K23" s="61">
        <v>16</v>
      </c>
      <c r="L23" s="71">
        <v>0</v>
      </c>
      <c r="M23" s="131">
        <f t="shared" si="1"/>
        <v>66</v>
      </c>
      <c r="N23" s="131" t="str">
        <f t="shared" si="0"/>
        <v>Khá</v>
      </c>
      <c r="O23" s="70"/>
    </row>
    <row r="24" spans="1:18" s="78" customFormat="1" x14ac:dyDescent="0.25">
      <c r="A24" s="406">
        <v>14</v>
      </c>
      <c r="B24" s="72">
        <v>111317029</v>
      </c>
      <c r="C24" s="73" t="s">
        <v>849</v>
      </c>
      <c r="D24" s="74" t="s">
        <v>610</v>
      </c>
      <c r="E24" s="75" t="s">
        <v>17</v>
      </c>
      <c r="F24" s="76">
        <v>36408</v>
      </c>
      <c r="G24" s="77" t="s">
        <v>16</v>
      </c>
      <c r="H24" s="61">
        <v>20</v>
      </c>
      <c r="I24" s="71">
        <v>22</v>
      </c>
      <c r="J24" s="61">
        <v>12</v>
      </c>
      <c r="K24" s="61">
        <v>19</v>
      </c>
      <c r="L24" s="71">
        <v>0</v>
      </c>
      <c r="M24" s="131">
        <f t="shared" si="1"/>
        <v>73</v>
      </c>
      <c r="N24" s="68" t="str">
        <f t="shared" si="0"/>
        <v>Khá</v>
      </c>
      <c r="O24" s="70"/>
    </row>
    <row r="25" spans="1:18" s="78" customFormat="1" x14ac:dyDescent="0.25">
      <c r="A25" s="71">
        <v>15</v>
      </c>
      <c r="B25" s="72">
        <v>111317031</v>
      </c>
      <c r="C25" s="73" t="s">
        <v>850</v>
      </c>
      <c r="D25" s="74" t="s">
        <v>851</v>
      </c>
      <c r="E25" s="75" t="s">
        <v>17</v>
      </c>
      <c r="F25" s="76">
        <v>36353</v>
      </c>
      <c r="G25" s="77" t="s">
        <v>16</v>
      </c>
      <c r="H25" s="61">
        <v>20</v>
      </c>
      <c r="I25" s="71">
        <v>22</v>
      </c>
      <c r="J25" s="61">
        <v>12</v>
      </c>
      <c r="K25" s="61">
        <v>15</v>
      </c>
      <c r="L25" s="71">
        <v>6</v>
      </c>
      <c r="M25" s="68">
        <f t="shared" si="1"/>
        <v>75</v>
      </c>
      <c r="N25" s="131" t="str">
        <f t="shared" si="0"/>
        <v>Khá</v>
      </c>
      <c r="O25" s="70" t="s">
        <v>50</v>
      </c>
    </row>
    <row r="26" spans="1:18" s="325" customFormat="1" ht="30" x14ac:dyDescent="0.25">
      <c r="A26" s="406">
        <v>16</v>
      </c>
      <c r="B26" s="62">
        <v>111317114</v>
      </c>
      <c r="C26" s="63" t="s">
        <v>853</v>
      </c>
      <c r="D26" s="64" t="s">
        <v>854</v>
      </c>
      <c r="E26" s="65" t="s">
        <v>17</v>
      </c>
      <c r="F26" s="66">
        <v>36311</v>
      </c>
      <c r="G26" s="77" t="s">
        <v>16</v>
      </c>
      <c r="H26" s="61">
        <v>20</v>
      </c>
      <c r="I26" s="61">
        <v>22</v>
      </c>
      <c r="J26" s="61">
        <v>10</v>
      </c>
      <c r="K26" s="61">
        <v>16</v>
      </c>
      <c r="L26" s="71">
        <v>0</v>
      </c>
      <c r="M26" s="131">
        <f t="shared" si="1"/>
        <v>68</v>
      </c>
      <c r="N26" s="68" t="str">
        <f t="shared" si="0"/>
        <v>Khá</v>
      </c>
      <c r="O26" s="70"/>
      <c r="P26" s="78"/>
      <c r="Q26" s="78"/>
    </row>
    <row r="27" spans="1:18" s="78" customFormat="1" x14ac:dyDescent="0.25">
      <c r="A27" s="71">
        <v>17</v>
      </c>
      <c r="B27" s="72">
        <v>111317032</v>
      </c>
      <c r="C27" s="73" t="s">
        <v>855</v>
      </c>
      <c r="D27" s="74" t="s">
        <v>856</v>
      </c>
      <c r="E27" s="75" t="s">
        <v>17</v>
      </c>
      <c r="F27" s="76">
        <v>36294</v>
      </c>
      <c r="G27" s="77" t="s">
        <v>16</v>
      </c>
      <c r="H27" s="61">
        <v>18</v>
      </c>
      <c r="I27" s="61">
        <v>22</v>
      </c>
      <c r="J27" s="61">
        <v>13</v>
      </c>
      <c r="K27" s="61">
        <v>18</v>
      </c>
      <c r="L27" s="61">
        <v>0</v>
      </c>
      <c r="M27" s="131">
        <f t="shared" si="1"/>
        <v>71</v>
      </c>
      <c r="N27" s="131" t="str">
        <f t="shared" si="0"/>
        <v>Khá</v>
      </c>
      <c r="O27" s="79"/>
    </row>
    <row r="28" spans="1:18" s="78" customFormat="1" x14ac:dyDescent="0.25">
      <c r="A28" s="406">
        <v>18</v>
      </c>
      <c r="B28" s="72">
        <v>111317151</v>
      </c>
      <c r="C28" s="73" t="s">
        <v>857</v>
      </c>
      <c r="D28" s="74" t="s">
        <v>53</v>
      </c>
      <c r="E28" s="75" t="s">
        <v>17</v>
      </c>
      <c r="F28" s="76">
        <v>36222</v>
      </c>
      <c r="G28" s="77" t="s">
        <v>839</v>
      </c>
      <c r="H28" s="61">
        <v>16</v>
      </c>
      <c r="I28" s="61">
        <v>23</v>
      </c>
      <c r="J28" s="61">
        <v>12</v>
      </c>
      <c r="K28" s="61">
        <v>21</v>
      </c>
      <c r="L28" s="71">
        <v>0</v>
      </c>
      <c r="M28" s="131">
        <f t="shared" si="1"/>
        <v>72</v>
      </c>
      <c r="N28" s="68" t="str">
        <f t="shared" si="0"/>
        <v>Khá</v>
      </c>
      <c r="O28" s="70"/>
    </row>
    <row r="29" spans="1:18" s="78" customFormat="1" x14ac:dyDescent="0.25">
      <c r="A29" s="71">
        <v>19</v>
      </c>
      <c r="B29" s="72">
        <v>111317042</v>
      </c>
      <c r="C29" s="73" t="s">
        <v>858</v>
      </c>
      <c r="D29" s="74" t="s">
        <v>859</v>
      </c>
      <c r="E29" s="75" t="s">
        <v>17</v>
      </c>
      <c r="F29" s="76">
        <v>36287</v>
      </c>
      <c r="G29" s="77" t="s">
        <v>16</v>
      </c>
      <c r="H29" s="61">
        <v>20</v>
      </c>
      <c r="I29" s="61">
        <v>22</v>
      </c>
      <c r="J29" s="61">
        <v>15</v>
      </c>
      <c r="K29" s="61">
        <v>21</v>
      </c>
      <c r="L29" s="71">
        <v>0</v>
      </c>
      <c r="M29" s="131">
        <f>SUM(H29+I29+J29+K29+L29)</f>
        <v>78</v>
      </c>
      <c r="N29" s="68" t="str">
        <f t="shared" si="0"/>
        <v>Khá</v>
      </c>
      <c r="O29" s="70"/>
    </row>
    <row r="30" spans="1:18" s="78" customFormat="1" ht="30" x14ac:dyDescent="0.25">
      <c r="A30" s="71">
        <v>20</v>
      </c>
      <c r="B30" s="72">
        <v>111317048</v>
      </c>
      <c r="C30" s="73" t="s">
        <v>860</v>
      </c>
      <c r="D30" s="74" t="s">
        <v>186</v>
      </c>
      <c r="E30" s="75" t="s">
        <v>15</v>
      </c>
      <c r="F30" s="76">
        <v>36188</v>
      </c>
      <c r="G30" s="77" t="s">
        <v>16</v>
      </c>
      <c r="H30" s="61">
        <v>20</v>
      </c>
      <c r="I30" s="61">
        <v>20</v>
      </c>
      <c r="J30" s="61">
        <v>10</v>
      </c>
      <c r="K30" s="61">
        <v>23</v>
      </c>
      <c r="L30" s="71">
        <v>0</v>
      </c>
      <c r="M30" s="131">
        <f>SUM(H30+I30+J30+K30+L30)</f>
        <v>73</v>
      </c>
      <c r="N30" s="68" t="str">
        <f t="shared" si="0"/>
        <v>Khá</v>
      </c>
      <c r="O30" s="70"/>
    </row>
    <row r="31" spans="1:18" s="78" customFormat="1" x14ac:dyDescent="0.25">
      <c r="A31" s="71">
        <v>21</v>
      </c>
      <c r="B31" s="72">
        <v>111317049</v>
      </c>
      <c r="C31" s="73" t="s">
        <v>496</v>
      </c>
      <c r="D31" s="74" t="s">
        <v>293</v>
      </c>
      <c r="E31" s="75" t="s">
        <v>17</v>
      </c>
      <c r="F31" s="76">
        <v>36440</v>
      </c>
      <c r="G31" s="77" t="s">
        <v>16</v>
      </c>
      <c r="H31" s="61">
        <v>16</v>
      </c>
      <c r="I31" s="71">
        <v>22</v>
      </c>
      <c r="J31" s="61">
        <v>12</v>
      </c>
      <c r="K31" s="61">
        <v>21</v>
      </c>
      <c r="L31" s="71">
        <v>0</v>
      </c>
      <c r="M31" s="131">
        <v>74</v>
      </c>
      <c r="N31" s="68" t="str">
        <f>IF(M31&gt;=90,"Xuất sắc",IF(M31&gt;=80,"Tốt",IF(M31&gt;=65,"Khá",IF(M31&gt;=50,"Trung bình",IF(M31&gt;=35,"Yếu","Kém")))))</f>
        <v>Khá</v>
      </c>
      <c r="O31" s="70"/>
    </row>
    <row r="32" spans="1:18" s="78" customFormat="1" x14ac:dyDescent="0.25">
      <c r="A32" s="71">
        <v>22</v>
      </c>
      <c r="B32" s="72">
        <v>111317051</v>
      </c>
      <c r="C32" s="73" t="s">
        <v>861</v>
      </c>
      <c r="D32" s="74" t="s">
        <v>393</v>
      </c>
      <c r="E32" s="75" t="s">
        <v>17</v>
      </c>
      <c r="F32" s="76">
        <v>36230</v>
      </c>
      <c r="G32" s="77" t="s">
        <v>16</v>
      </c>
      <c r="H32" s="61">
        <v>16</v>
      </c>
      <c r="I32" s="71">
        <v>22</v>
      </c>
      <c r="J32" s="61">
        <v>12</v>
      </c>
      <c r="K32" s="61">
        <v>21</v>
      </c>
      <c r="L32" s="71">
        <v>0</v>
      </c>
      <c r="M32" s="131">
        <f t="shared" ref="M32:M41" si="2">SUM(H32:L32)</f>
        <v>71</v>
      </c>
      <c r="N32" s="68" t="str">
        <f t="shared" si="0"/>
        <v>Khá</v>
      </c>
      <c r="O32" s="70"/>
    </row>
    <row r="33" spans="1:15" s="78" customFormat="1" x14ac:dyDescent="0.25">
      <c r="A33" s="71">
        <v>23</v>
      </c>
      <c r="B33" s="72">
        <v>111317120</v>
      </c>
      <c r="C33" s="73" t="s">
        <v>862</v>
      </c>
      <c r="D33" s="74" t="s">
        <v>393</v>
      </c>
      <c r="E33" s="75" t="s">
        <v>17</v>
      </c>
      <c r="F33" s="76">
        <v>36440</v>
      </c>
      <c r="G33" s="77" t="s">
        <v>16</v>
      </c>
      <c r="H33" s="61">
        <v>16</v>
      </c>
      <c r="I33" s="61">
        <v>22</v>
      </c>
      <c r="J33" s="61">
        <v>14</v>
      </c>
      <c r="K33" s="61">
        <v>21</v>
      </c>
      <c r="L33" s="71">
        <v>0</v>
      </c>
      <c r="M33" s="131">
        <f t="shared" si="2"/>
        <v>73</v>
      </c>
      <c r="N33" s="68" t="str">
        <f t="shared" si="0"/>
        <v>Khá</v>
      </c>
      <c r="O33" s="70"/>
    </row>
    <row r="34" spans="1:15" s="78" customFormat="1" ht="30" x14ac:dyDescent="0.25">
      <c r="A34" s="71">
        <v>24</v>
      </c>
      <c r="B34" s="72">
        <v>111317052</v>
      </c>
      <c r="C34" s="73" t="s">
        <v>863</v>
      </c>
      <c r="D34" s="74" t="s">
        <v>864</v>
      </c>
      <c r="E34" s="75" t="s">
        <v>15</v>
      </c>
      <c r="F34" s="76">
        <v>36263</v>
      </c>
      <c r="G34" s="77" t="s">
        <v>16</v>
      </c>
      <c r="H34" s="61">
        <v>16</v>
      </c>
      <c r="I34" s="71">
        <v>22</v>
      </c>
      <c r="J34" s="61">
        <v>10</v>
      </c>
      <c r="K34" s="61">
        <v>21</v>
      </c>
      <c r="L34" s="71">
        <v>0</v>
      </c>
      <c r="M34" s="131">
        <f t="shared" si="2"/>
        <v>69</v>
      </c>
      <c r="N34" s="68" t="str">
        <f t="shared" si="0"/>
        <v>Khá</v>
      </c>
      <c r="O34" s="70"/>
    </row>
    <row r="35" spans="1:15" s="78" customFormat="1" x14ac:dyDescent="0.25">
      <c r="A35" s="71">
        <v>25</v>
      </c>
      <c r="B35" s="72">
        <v>111317054</v>
      </c>
      <c r="C35" s="73" t="s">
        <v>865</v>
      </c>
      <c r="D35" s="74" t="s">
        <v>40</v>
      </c>
      <c r="E35" s="75" t="s">
        <v>17</v>
      </c>
      <c r="F35" s="76">
        <v>36315</v>
      </c>
      <c r="G35" s="77" t="s">
        <v>16</v>
      </c>
      <c r="H35" s="61">
        <v>20</v>
      </c>
      <c r="I35" s="61">
        <v>22</v>
      </c>
      <c r="J35" s="61">
        <v>12</v>
      </c>
      <c r="K35" s="61">
        <v>21</v>
      </c>
      <c r="L35" s="71">
        <v>6</v>
      </c>
      <c r="M35" s="131">
        <f t="shared" si="2"/>
        <v>81</v>
      </c>
      <c r="N35" s="68" t="str">
        <f t="shared" si="0"/>
        <v>Tốt</v>
      </c>
      <c r="O35" s="70" t="s">
        <v>306</v>
      </c>
    </row>
    <row r="36" spans="1:15" s="78" customFormat="1" x14ac:dyDescent="0.25">
      <c r="A36" s="71">
        <v>26</v>
      </c>
      <c r="B36" s="72">
        <v>111317154</v>
      </c>
      <c r="C36" s="73" t="s">
        <v>867</v>
      </c>
      <c r="D36" s="74" t="s">
        <v>405</v>
      </c>
      <c r="E36" s="75" t="s">
        <v>17</v>
      </c>
      <c r="F36" s="76">
        <v>36270</v>
      </c>
      <c r="G36" s="77" t="s">
        <v>16</v>
      </c>
      <c r="H36" s="61">
        <v>16</v>
      </c>
      <c r="I36" s="61">
        <v>22</v>
      </c>
      <c r="J36" s="61">
        <v>14</v>
      </c>
      <c r="K36" s="61">
        <v>21</v>
      </c>
      <c r="L36" s="71">
        <v>0</v>
      </c>
      <c r="M36" s="131">
        <f t="shared" si="2"/>
        <v>73</v>
      </c>
      <c r="N36" s="68" t="str">
        <f t="shared" si="0"/>
        <v>Khá</v>
      </c>
      <c r="O36" s="70"/>
    </row>
    <row r="37" spans="1:15" s="78" customFormat="1" x14ac:dyDescent="0.25">
      <c r="A37" s="71">
        <v>27</v>
      </c>
      <c r="B37" s="72">
        <v>111317058</v>
      </c>
      <c r="C37" s="73" t="s">
        <v>868</v>
      </c>
      <c r="D37" s="74" t="s">
        <v>269</v>
      </c>
      <c r="E37" s="75" t="s">
        <v>17</v>
      </c>
      <c r="F37" s="76">
        <v>35266</v>
      </c>
      <c r="G37" s="77" t="s">
        <v>839</v>
      </c>
      <c r="H37" s="61">
        <v>16</v>
      </c>
      <c r="I37" s="71">
        <v>22</v>
      </c>
      <c r="J37" s="61">
        <v>12</v>
      </c>
      <c r="K37" s="61">
        <v>21</v>
      </c>
      <c r="L37" s="71">
        <v>0</v>
      </c>
      <c r="M37" s="131">
        <f t="shared" si="2"/>
        <v>71</v>
      </c>
      <c r="N37" s="131" t="str">
        <f t="shared" si="0"/>
        <v>Khá</v>
      </c>
      <c r="O37" s="70"/>
    </row>
    <row r="38" spans="1:15" s="78" customFormat="1" x14ac:dyDescent="0.25">
      <c r="A38" s="71">
        <v>28</v>
      </c>
      <c r="B38" s="72">
        <v>111317060</v>
      </c>
      <c r="C38" s="73" t="s">
        <v>869</v>
      </c>
      <c r="D38" s="74" t="s">
        <v>410</v>
      </c>
      <c r="E38" s="75" t="s">
        <v>17</v>
      </c>
      <c r="F38" s="76">
        <v>36446</v>
      </c>
      <c r="G38" s="77" t="s">
        <v>16</v>
      </c>
      <c r="H38" s="61">
        <v>16</v>
      </c>
      <c r="I38" s="71">
        <v>22</v>
      </c>
      <c r="J38" s="61">
        <v>12</v>
      </c>
      <c r="K38" s="61">
        <v>21</v>
      </c>
      <c r="L38" s="71">
        <v>0</v>
      </c>
      <c r="M38" s="131">
        <f t="shared" si="2"/>
        <v>71</v>
      </c>
      <c r="N38" s="68" t="str">
        <f t="shared" si="0"/>
        <v>Khá</v>
      </c>
      <c r="O38" s="70"/>
    </row>
    <row r="39" spans="1:15" s="78" customFormat="1" x14ac:dyDescent="0.25">
      <c r="A39" s="71">
        <v>29</v>
      </c>
      <c r="B39" s="72">
        <v>111314061</v>
      </c>
      <c r="C39" s="73" t="s">
        <v>118</v>
      </c>
      <c r="D39" s="74" t="s">
        <v>410</v>
      </c>
      <c r="E39" s="75" t="s">
        <v>17</v>
      </c>
      <c r="F39" s="76">
        <v>36423</v>
      </c>
      <c r="G39" s="77" t="s">
        <v>16</v>
      </c>
      <c r="H39" s="61">
        <v>20</v>
      </c>
      <c r="I39" s="61">
        <v>22</v>
      </c>
      <c r="J39" s="61">
        <v>10</v>
      </c>
      <c r="K39" s="61">
        <v>16</v>
      </c>
      <c r="L39" s="71">
        <v>5</v>
      </c>
      <c r="M39" s="131">
        <f t="shared" si="2"/>
        <v>73</v>
      </c>
      <c r="N39" s="131" t="str">
        <f t="shared" si="0"/>
        <v>Khá</v>
      </c>
      <c r="O39" s="70"/>
    </row>
    <row r="40" spans="1:15" s="78" customFormat="1" ht="30" x14ac:dyDescent="0.25">
      <c r="A40" s="71">
        <v>30</v>
      </c>
      <c r="B40" s="72">
        <v>111317063</v>
      </c>
      <c r="C40" s="73" t="s">
        <v>870</v>
      </c>
      <c r="D40" s="74" t="s">
        <v>201</v>
      </c>
      <c r="E40" s="75" t="s">
        <v>15</v>
      </c>
      <c r="F40" s="76">
        <v>36168</v>
      </c>
      <c r="G40" s="77" t="s">
        <v>16</v>
      </c>
      <c r="H40" s="61">
        <v>20</v>
      </c>
      <c r="I40" s="61">
        <v>22</v>
      </c>
      <c r="J40" s="61">
        <v>10</v>
      </c>
      <c r="K40" s="61">
        <v>19</v>
      </c>
      <c r="L40" s="71">
        <v>0</v>
      </c>
      <c r="M40" s="131">
        <f t="shared" si="2"/>
        <v>71</v>
      </c>
      <c r="N40" s="68" t="str">
        <f t="shared" si="0"/>
        <v>Khá</v>
      </c>
      <c r="O40" s="70"/>
    </row>
    <row r="41" spans="1:15" s="78" customFormat="1" x14ac:dyDescent="0.25">
      <c r="A41" s="71">
        <v>31</v>
      </c>
      <c r="B41" s="72">
        <v>111317064</v>
      </c>
      <c r="C41" s="73" t="s">
        <v>871</v>
      </c>
      <c r="D41" s="74" t="s">
        <v>872</v>
      </c>
      <c r="E41" s="75" t="s">
        <v>15</v>
      </c>
      <c r="F41" s="76">
        <v>36394</v>
      </c>
      <c r="G41" s="77" t="s">
        <v>16</v>
      </c>
      <c r="H41" s="61">
        <v>20</v>
      </c>
      <c r="I41" s="61">
        <v>22</v>
      </c>
      <c r="J41" s="61">
        <v>16</v>
      </c>
      <c r="K41" s="61">
        <v>20</v>
      </c>
      <c r="L41" s="71">
        <v>0</v>
      </c>
      <c r="M41" s="131">
        <f t="shared" si="2"/>
        <v>78</v>
      </c>
      <c r="N41" s="68" t="str">
        <f t="shared" si="0"/>
        <v>Khá</v>
      </c>
      <c r="O41" s="70"/>
    </row>
    <row r="42" spans="1:15" s="78" customFormat="1" ht="30" x14ac:dyDescent="0.25">
      <c r="A42" s="71">
        <v>32</v>
      </c>
      <c r="B42" s="72">
        <v>111317129</v>
      </c>
      <c r="C42" s="73" t="s">
        <v>873</v>
      </c>
      <c r="D42" s="74" t="s">
        <v>34</v>
      </c>
      <c r="E42" s="75" t="s">
        <v>17</v>
      </c>
      <c r="F42" s="76">
        <v>36340</v>
      </c>
      <c r="G42" s="77" t="s">
        <v>16</v>
      </c>
      <c r="H42" s="61">
        <v>16</v>
      </c>
      <c r="I42" s="61">
        <v>22</v>
      </c>
      <c r="J42" s="61">
        <v>12</v>
      </c>
      <c r="K42" s="61">
        <v>21</v>
      </c>
      <c r="L42" s="71">
        <v>0</v>
      </c>
      <c r="M42" s="68">
        <v>80</v>
      </c>
      <c r="N42" s="68" t="str">
        <f t="shared" si="0"/>
        <v>Tốt</v>
      </c>
      <c r="O42" s="70"/>
    </row>
    <row r="43" spans="1:15" s="78" customFormat="1" x14ac:dyDescent="0.25">
      <c r="A43" s="71">
        <v>33</v>
      </c>
      <c r="B43" s="72">
        <v>111317134</v>
      </c>
      <c r="C43" s="73" t="s">
        <v>874</v>
      </c>
      <c r="D43" s="74" t="s">
        <v>545</v>
      </c>
      <c r="E43" s="75" t="s">
        <v>17</v>
      </c>
      <c r="F43" s="76">
        <v>36325</v>
      </c>
      <c r="G43" s="77" t="s">
        <v>16</v>
      </c>
      <c r="H43" s="61">
        <v>16</v>
      </c>
      <c r="I43" s="61">
        <v>19</v>
      </c>
      <c r="J43" s="61">
        <v>15</v>
      </c>
      <c r="K43" s="61">
        <v>16</v>
      </c>
      <c r="L43" s="71">
        <v>0</v>
      </c>
      <c r="M43" s="131">
        <f>SUM(H43:L43)</f>
        <v>66</v>
      </c>
      <c r="N43" s="68" t="str">
        <f t="shared" si="0"/>
        <v>Khá</v>
      </c>
      <c r="O43" s="70"/>
    </row>
    <row r="44" spans="1:15" s="78" customFormat="1" x14ac:dyDescent="0.25">
      <c r="A44" s="71">
        <v>34</v>
      </c>
      <c r="B44" s="72">
        <v>111317072</v>
      </c>
      <c r="C44" s="73" t="s">
        <v>875</v>
      </c>
      <c r="D44" s="74" t="s">
        <v>876</v>
      </c>
      <c r="E44" s="75" t="s">
        <v>15</v>
      </c>
      <c r="F44" s="76">
        <v>36468</v>
      </c>
      <c r="G44" s="77" t="s">
        <v>16</v>
      </c>
      <c r="H44" s="61">
        <v>20</v>
      </c>
      <c r="I44" s="61">
        <v>22</v>
      </c>
      <c r="J44" s="61">
        <v>13</v>
      </c>
      <c r="K44" s="61">
        <v>25</v>
      </c>
      <c r="L44" s="71">
        <v>10</v>
      </c>
      <c r="M44" s="68">
        <f>SUM(H44+I44+J44+K44+L44)</f>
        <v>90</v>
      </c>
      <c r="N44" s="131" t="str">
        <f t="shared" si="0"/>
        <v>Xuất sắc</v>
      </c>
      <c r="O44" s="70" t="s">
        <v>877</v>
      </c>
    </row>
    <row r="45" spans="1:15" s="78" customFormat="1" ht="30" x14ac:dyDescent="0.25">
      <c r="A45" s="71">
        <v>35</v>
      </c>
      <c r="B45" s="72">
        <v>111317071</v>
      </c>
      <c r="C45" s="73" t="s">
        <v>878</v>
      </c>
      <c r="D45" s="74" t="s">
        <v>876</v>
      </c>
      <c r="E45" s="75" t="s">
        <v>15</v>
      </c>
      <c r="F45" s="76">
        <v>36330</v>
      </c>
      <c r="G45" s="77" t="s">
        <v>16</v>
      </c>
      <c r="H45" s="61">
        <v>18</v>
      </c>
      <c r="I45" s="61">
        <v>22</v>
      </c>
      <c r="J45" s="61">
        <v>10</v>
      </c>
      <c r="K45" s="61">
        <v>16</v>
      </c>
      <c r="L45" s="71">
        <v>10</v>
      </c>
      <c r="M45" s="131">
        <f t="shared" ref="M45:M51" si="3">SUM(H45:L45)</f>
        <v>76</v>
      </c>
      <c r="N45" s="131" t="str">
        <f t="shared" si="0"/>
        <v>Khá</v>
      </c>
      <c r="O45" s="70"/>
    </row>
    <row r="46" spans="1:15" s="78" customFormat="1" x14ac:dyDescent="0.25">
      <c r="A46" s="71">
        <v>36</v>
      </c>
      <c r="B46" s="72">
        <v>111317077</v>
      </c>
      <c r="C46" s="73" t="s">
        <v>169</v>
      </c>
      <c r="D46" s="74" t="s">
        <v>879</v>
      </c>
      <c r="E46" s="75" t="s">
        <v>17</v>
      </c>
      <c r="F46" s="76">
        <v>36161</v>
      </c>
      <c r="G46" s="77" t="s">
        <v>16</v>
      </c>
      <c r="H46" s="61">
        <v>16</v>
      </c>
      <c r="I46" s="71">
        <v>22</v>
      </c>
      <c r="J46" s="61">
        <v>10</v>
      </c>
      <c r="K46" s="61">
        <v>19</v>
      </c>
      <c r="L46" s="71">
        <v>1</v>
      </c>
      <c r="M46" s="131">
        <f t="shared" si="3"/>
        <v>68</v>
      </c>
      <c r="N46" s="68" t="str">
        <f t="shared" si="0"/>
        <v>Khá</v>
      </c>
      <c r="O46" s="70"/>
    </row>
    <row r="47" spans="1:15" s="78" customFormat="1" x14ac:dyDescent="0.25">
      <c r="A47" s="71">
        <v>37</v>
      </c>
      <c r="B47" s="72">
        <v>111317080</v>
      </c>
      <c r="C47" s="73" t="s">
        <v>880</v>
      </c>
      <c r="D47" s="74" t="s">
        <v>823</v>
      </c>
      <c r="E47" s="75" t="s">
        <v>17</v>
      </c>
      <c r="F47" s="76">
        <v>36445</v>
      </c>
      <c r="G47" s="77" t="s">
        <v>16</v>
      </c>
      <c r="H47" s="61">
        <v>20</v>
      </c>
      <c r="I47" s="61">
        <v>25</v>
      </c>
      <c r="J47" s="61">
        <v>20</v>
      </c>
      <c r="K47" s="61">
        <v>25</v>
      </c>
      <c r="L47" s="71">
        <v>10</v>
      </c>
      <c r="M47" s="131">
        <f t="shared" si="3"/>
        <v>100</v>
      </c>
      <c r="N47" s="68" t="str">
        <f t="shared" si="0"/>
        <v>Xuất sắc</v>
      </c>
      <c r="O47" s="70" t="s">
        <v>877</v>
      </c>
    </row>
    <row r="48" spans="1:15" s="78" customFormat="1" x14ac:dyDescent="0.25">
      <c r="A48" s="71">
        <v>38</v>
      </c>
      <c r="B48" s="72">
        <v>111317079</v>
      </c>
      <c r="C48" s="73" t="s">
        <v>54</v>
      </c>
      <c r="D48" s="74" t="s">
        <v>823</v>
      </c>
      <c r="E48" s="75" t="s">
        <v>17</v>
      </c>
      <c r="F48" s="76">
        <v>36522</v>
      </c>
      <c r="G48" s="77" t="s">
        <v>16</v>
      </c>
      <c r="H48" s="61">
        <v>16</v>
      </c>
      <c r="I48" s="61">
        <v>22</v>
      </c>
      <c r="J48" s="61">
        <v>14</v>
      </c>
      <c r="K48" s="61">
        <v>21</v>
      </c>
      <c r="L48" s="71">
        <v>0</v>
      </c>
      <c r="M48" s="131">
        <f t="shared" si="3"/>
        <v>73</v>
      </c>
      <c r="N48" s="68" t="str">
        <f t="shared" si="0"/>
        <v>Khá</v>
      </c>
      <c r="O48" s="70"/>
    </row>
    <row r="49" spans="1:15" s="78" customFormat="1" ht="30" x14ac:dyDescent="0.25">
      <c r="A49" s="71">
        <v>39</v>
      </c>
      <c r="B49" s="72">
        <v>111317158</v>
      </c>
      <c r="C49" s="73" t="s">
        <v>881</v>
      </c>
      <c r="D49" s="74" t="s">
        <v>278</v>
      </c>
      <c r="E49" s="75" t="s">
        <v>15</v>
      </c>
      <c r="F49" s="76">
        <v>36161</v>
      </c>
      <c r="G49" s="77" t="s">
        <v>16</v>
      </c>
      <c r="H49" s="61">
        <v>16</v>
      </c>
      <c r="I49" s="71">
        <v>22</v>
      </c>
      <c r="J49" s="61">
        <v>12</v>
      </c>
      <c r="K49" s="61">
        <v>21</v>
      </c>
      <c r="L49" s="71">
        <v>0</v>
      </c>
      <c r="M49" s="131">
        <f t="shared" si="3"/>
        <v>71</v>
      </c>
      <c r="N49" s="131" t="str">
        <f t="shared" si="0"/>
        <v>Khá</v>
      </c>
      <c r="O49" s="70"/>
    </row>
    <row r="50" spans="1:15" s="78" customFormat="1" x14ac:dyDescent="0.25">
      <c r="A50" s="71">
        <v>40</v>
      </c>
      <c r="B50" s="72">
        <v>111317083</v>
      </c>
      <c r="C50" s="73" t="s">
        <v>882</v>
      </c>
      <c r="D50" s="74" t="s">
        <v>217</v>
      </c>
      <c r="E50" s="75" t="s">
        <v>17</v>
      </c>
      <c r="F50" s="76">
        <v>35627</v>
      </c>
      <c r="G50" s="77" t="s">
        <v>16</v>
      </c>
      <c r="H50" s="61">
        <v>20</v>
      </c>
      <c r="I50" s="61">
        <v>25</v>
      </c>
      <c r="J50" s="61">
        <v>12</v>
      </c>
      <c r="K50" s="61">
        <v>25</v>
      </c>
      <c r="L50" s="71">
        <v>10</v>
      </c>
      <c r="M50" s="68">
        <f t="shared" si="3"/>
        <v>92</v>
      </c>
      <c r="N50" s="131" t="str">
        <f t="shared" si="0"/>
        <v>Xuất sắc</v>
      </c>
      <c r="O50" s="70"/>
    </row>
    <row r="51" spans="1:15" s="78" customFormat="1" x14ac:dyDescent="0.25">
      <c r="A51" s="71">
        <v>41</v>
      </c>
      <c r="B51" s="72">
        <v>111317082</v>
      </c>
      <c r="C51" s="73" t="s">
        <v>392</v>
      </c>
      <c r="D51" s="74" t="s">
        <v>217</v>
      </c>
      <c r="E51" s="75" t="s">
        <v>17</v>
      </c>
      <c r="F51" s="76">
        <v>35836</v>
      </c>
      <c r="G51" s="77" t="s">
        <v>16</v>
      </c>
      <c r="H51" s="61">
        <v>0</v>
      </c>
      <c r="I51" s="61">
        <v>0</v>
      </c>
      <c r="J51" s="61">
        <v>0</v>
      </c>
      <c r="K51" s="61">
        <v>0</v>
      </c>
      <c r="L51" s="71">
        <v>0</v>
      </c>
      <c r="M51" s="131">
        <f t="shared" si="3"/>
        <v>0</v>
      </c>
      <c r="N51" s="131" t="str">
        <f t="shared" si="0"/>
        <v>Kém</v>
      </c>
      <c r="O51" s="70"/>
    </row>
    <row r="52" spans="1:15" s="78" customFormat="1" x14ac:dyDescent="0.25">
      <c r="A52" s="71">
        <v>42</v>
      </c>
      <c r="B52" s="72">
        <v>111317084</v>
      </c>
      <c r="C52" s="73" t="s">
        <v>883</v>
      </c>
      <c r="D52" s="74" t="s">
        <v>884</v>
      </c>
      <c r="E52" s="75" t="s">
        <v>15</v>
      </c>
      <c r="F52" s="76">
        <v>36512</v>
      </c>
      <c r="G52" s="77" t="s">
        <v>16</v>
      </c>
      <c r="H52" s="61">
        <v>20</v>
      </c>
      <c r="I52" s="61">
        <v>22</v>
      </c>
      <c r="J52" s="61">
        <v>12</v>
      </c>
      <c r="K52" s="61">
        <v>20</v>
      </c>
      <c r="L52" s="71">
        <v>6</v>
      </c>
      <c r="M52" s="131">
        <f>SUM(H52:L52)</f>
        <v>80</v>
      </c>
      <c r="N52" s="131" t="str">
        <f t="shared" si="0"/>
        <v>Tốt</v>
      </c>
      <c r="O52" s="70" t="s">
        <v>877</v>
      </c>
    </row>
    <row r="53" spans="1:15" s="78" customFormat="1" x14ac:dyDescent="0.25">
      <c r="A53" s="71">
        <v>43</v>
      </c>
      <c r="B53" s="72">
        <v>111317085</v>
      </c>
      <c r="C53" s="73" t="s">
        <v>885</v>
      </c>
      <c r="D53" s="74" t="s">
        <v>886</v>
      </c>
      <c r="E53" s="75" t="s">
        <v>15</v>
      </c>
      <c r="F53" s="76">
        <v>36522</v>
      </c>
      <c r="G53" s="77" t="s">
        <v>16</v>
      </c>
      <c r="H53" s="61">
        <v>20</v>
      </c>
      <c r="I53" s="61">
        <v>22</v>
      </c>
      <c r="J53" s="61">
        <v>12</v>
      </c>
      <c r="K53" s="61">
        <v>20</v>
      </c>
      <c r="L53" s="71">
        <v>3</v>
      </c>
      <c r="M53" s="131">
        <f>SUM(H53:L53)</f>
        <v>77</v>
      </c>
      <c r="N53" s="68" t="str">
        <f t="shared" si="0"/>
        <v>Khá</v>
      </c>
      <c r="O53" s="70"/>
    </row>
    <row r="54" spans="1:15" s="78" customFormat="1" x14ac:dyDescent="0.25">
      <c r="A54" s="71">
        <v>44</v>
      </c>
      <c r="B54" s="72">
        <v>111317086</v>
      </c>
      <c r="C54" s="73" t="s">
        <v>887</v>
      </c>
      <c r="D54" s="74" t="s">
        <v>295</v>
      </c>
      <c r="E54" s="75" t="s">
        <v>15</v>
      </c>
      <c r="F54" s="76">
        <v>35428</v>
      </c>
      <c r="G54" s="77" t="s">
        <v>16</v>
      </c>
      <c r="H54" s="61">
        <v>18</v>
      </c>
      <c r="I54" s="61">
        <v>22</v>
      </c>
      <c r="J54" s="61">
        <v>20</v>
      </c>
      <c r="K54" s="61">
        <v>24</v>
      </c>
      <c r="L54" s="71">
        <v>10</v>
      </c>
      <c r="M54" s="68">
        <v>94</v>
      </c>
      <c r="N54" s="131" t="str">
        <f t="shared" si="0"/>
        <v>Xuất sắc</v>
      </c>
      <c r="O54" s="70" t="s">
        <v>888</v>
      </c>
    </row>
    <row r="55" spans="1:15" s="78" customFormat="1" ht="30" x14ac:dyDescent="0.25">
      <c r="A55" s="71">
        <v>45</v>
      </c>
      <c r="B55" s="72">
        <v>111317093</v>
      </c>
      <c r="C55" s="73" t="s">
        <v>889</v>
      </c>
      <c r="D55" s="74" t="s">
        <v>436</v>
      </c>
      <c r="E55" s="75" t="s">
        <v>15</v>
      </c>
      <c r="F55" s="76">
        <v>36467</v>
      </c>
      <c r="G55" s="77" t="s">
        <v>16</v>
      </c>
      <c r="H55" s="61">
        <v>18</v>
      </c>
      <c r="I55" s="71">
        <v>22</v>
      </c>
      <c r="J55" s="61">
        <v>12</v>
      </c>
      <c r="K55" s="61">
        <v>16</v>
      </c>
      <c r="L55" s="71">
        <v>0</v>
      </c>
      <c r="M55" s="131">
        <f>SUM(H55:L55)</f>
        <v>68</v>
      </c>
      <c r="N55" s="68" t="str">
        <f t="shared" si="0"/>
        <v>Khá</v>
      </c>
      <c r="O55" s="70"/>
    </row>
    <row r="56" spans="1:15" s="78" customFormat="1" ht="30" x14ac:dyDescent="0.25">
      <c r="A56" s="71">
        <v>46</v>
      </c>
      <c r="B56" s="72">
        <v>111317090</v>
      </c>
      <c r="C56" s="73" t="s">
        <v>520</v>
      </c>
      <c r="D56" s="74" t="s">
        <v>890</v>
      </c>
      <c r="E56" s="75" t="s">
        <v>15</v>
      </c>
      <c r="F56" s="76">
        <v>36465</v>
      </c>
      <c r="G56" s="77" t="s">
        <v>16</v>
      </c>
      <c r="H56" s="61">
        <v>16</v>
      </c>
      <c r="I56" s="61">
        <v>24</v>
      </c>
      <c r="J56" s="61">
        <v>10</v>
      </c>
      <c r="K56" s="61">
        <v>18</v>
      </c>
      <c r="L56" s="71">
        <v>0</v>
      </c>
      <c r="M56" s="131">
        <f>SUM(H56:L56)</f>
        <v>68</v>
      </c>
      <c r="N56" s="68" t="str">
        <f t="shared" si="0"/>
        <v>Khá</v>
      </c>
      <c r="O56" s="70"/>
    </row>
    <row r="57" spans="1:15" s="78" customFormat="1" x14ac:dyDescent="0.25">
      <c r="A57" s="71">
        <v>47</v>
      </c>
      <c r="B57" s="72">
        <v>111317147</v>
      </c>
      <c r="C57" s="73" t="s">
        <v>891</v>
      </c>
      <c r="D57" s="74" t="s">
        <v>892</v>
      </c>
      <c r="E57" s="75" t="s">
        <v>17</v>
      </c>
      <c r="F57" s="76">
        <v>36465</v>
      </c>
      <c r="G57" s="77" t="s">
        <v>16</v>
      </c>
      <c r="H57" s="61">
        <v>16</v>
      </c>
      <c r="I57" s="61">
        <v>22</v>
      </c>
      <c r="J57" s="61">
        <v>14</v>
      </c>
      <c r="K57" s="61">
        <v>21</v>
      </c>
      <c r="L57" s="71">
        <v>0</v>
      </c>
      <c r="M57" s="131">
        <f>SUM(H57:L57)</f>
        <v>73</v>
      </c>
      <c r="N57" s="131" t="str">
        <f t="shared" si="0"/>
        <v>Khá</v>
      </c>
      <c r="O57" s="70"/>
    </row>
    <row r="58" spans="1:15" s="78" customFormat="1" x14ac:dyDescent="0.25">
      <c r="A58" s="406">
        <v>48</v>
      </c>
      <c r="B58" s="72">
        <v>111317097</v>
      </c>
      <c r="C58" s="73" t="s">
        <v>893</v>
      </c>
      <c r="D58" s="74" t="s">
        <v>32</v>
      </c>
      <c r="E58" s="75" t="s">
        <v>15</v>
      </c>
      <c r="F58" s="76">
        <v>36525</v>
      </c>
      <c r="G58" s="77" t="s">
        <v>16</v>
      </c>
      <c r="H58" s="61">
        <v>16</v>
      </c>
      <c r="I58" s="71">
        <v>22</v>
      </c>
      <c r="J58" s="61">
        <v>12</v>
      </c>
      <c r="K58" s="61">
        <v>21</v>
      </c>
      <c r="L58" s="71">
        <v>0</v>
      </c>
      <c r="M58" s="131">
        <f>SUM(H58:L58)</f>
        <v>71</v>
      </c>
      <c r="N58" s="68" t="str">
        <f t="shared" si="0"/>
        <v>Khá</v>
      </c>
      <c r="O58" s="70"/>
    </row>
    <row r="59" spans="1:15" s="78" customFormat="1" x14ac:dyDescent="0.25">
      <c r="A59" s="80"/>
      <c r="B59" s="407" t="s">
        <v>1626</v>
      </c>
      <c r="C59" s="407"/>
      <c r="D59" s="407"/>
      <c r="E59" s="80"/>
      <c r="F59" s="80"/>
      <c r="G59" s="80"/>
      <c r="H59" s="408"/>
      <c r="I59" s="408"/>
      <c r="J59" s="408"/>
      <c r="K59" s="408"/>
      <c r="L59" s="408"/>
      <c r="M59" s="408"/>
      <c r="N59" s="408"/>
      <c r="O59" s="80"/>
    </row>
    <row r="60" spans="1:15" s="78" customFormat="1" x14ac:dyDescent="0.25">
      <c r="A60" s="409"/>
      <c r="B60" s="407"/>
      <c r="C60" s="407"/>
      <c r="D60" s="407"/>
      <c r="E60" s="80"/>
      <c r="F60" s="80"/>
      <c r="G60" s="80"/>
      <c r="H60" s="80"/>
      <c r="I60" s="80"/>
      <c r="J60" s="80"/>
      <c r="K60" s="408"/>
      <c r="L60" s="408"/>
      <c r="M60" s="237" t="s">
        <v>258</v>
      </c>
      <c r="N60" s="237"/>
      <c r="O60" s="37"/>
    </row>
    <row r="61" spans="1:15" x14ac:dyDescent="0.25">
      <c r="A61" s="9"/>
      <c r="D61" s="139"/>
      <c r="E61" s="139"/>
      <c r="F61" s="139"/>
      <c r="I61" s="139"/>
      <c r="J61" s="139"/>
      <c r="K61" s="139"/>
      <c r="L61" s="139"/>
      <c r="M61" s="138" t="s">
        <v>26</v>
      </c>
      <c r="N61" s="138"/>
      <c r="O61" s="138"/>
    </row>
    <row r="62" spans="1:15" x14ac:dyDescent="0.25">
      <c r="A62" s="9"/>
      <c r="D62" s="138"/>
      <c r="E62" s="138"/>
      <c r="F62" s="138"/>
      <c r="I62" s="138"/>
      <c r="J62" s="138"/>
      <c r="K62" s="138"/>
      <c r="L62" s="138"/>
      <c r="M62" s="25"/>
      <c r="N62" s="129"/>
    </row>
    <row r="63" spans="1:15" x14ac:dyDescent="0.25">
      <c r="A63" s="410"/>
      <c r="B63" s="411"/>
      <c r="C63" s="412"/>
      <c r="D63" s="410"/>
      <c r="E63" s="410"/>
      <c r="F63" s="410"/>
      <c r="G63" s="410"/>
      <c r="H63" s="410"/>
      <c r="I63" s="410"/>
      <c r="J63" s="410"/>
      <c r="K63" s="413"/>
      <c r="L63" s="413"/>
      <c r="M63" s="413"/>
      <c r="N63" s="413"/>
      <c r="O63" s="80"/>
    </row>
    <row r="64" spans="1:15" x14ac:dyDescent="0.25">
      <c r="A64" s="410"/>
      <c r="B64" s="410"/>
      <c r="C64" s="412"/>
      <c r="D64" s="410"/>
      <c r="E64" s="410"/>
      <c r="F64" s="410"/>
      <c r="G64" s="410"/>
      <c r="H64" s="410"/>
      <c r="I64" s="410"/>
      <c r="J64" s="410"/>
      <c r="K64" s="413"/>
      <c r="L64" s="413"/>
      <c r="M64" s="413"/>
      <c r="N64" s="413"/>
      <c r="O64" s="80"/>
    </row>
    <row r="65" spans="1:26" x14ac:dyDescent="0.25">
      <c r="A65" s="410"/>
      <c r="B65" s="410"/>
      <c r="C65" s="410"/>
      <c r="D65" s="410"/>
      <c r="E65" s="410"/>
      <c r="F65" s="410"/>
      <c r="G65" s="410"/>
      <c r="H65" s="410"/>
      <c r="I65" s="410"/>
      <c r="J65" s="410"/>
      <c r="K65" s="413"/>
      <c r="L65" s="413"/>
      <c r="M65" s="413"/>
      <c r="N65" s="413"/>
      <c r="O65" s="80"/>
      <c r="P65" s="413"/>
      <c r="Q65" s="413"/>
      <c r="R65" s="413"/>
      <c r="S65" s="413"/>
      <c r="T65" s="413"/>
      <c r="U65" s="408"/>
      <c r="V65" s="408"/>
      <c r="W65" s="408"/>
      <c r="X65" s="408"/>
      <c r="Y65" s="408"/>
      <c r="Z65" s="408"/>
    </row>
    <row r="66" spans="1:26" x14ac:dyDescent="0.25">
      <c r="A66" s="410"/>
      <c r="B66" s="410"/>
      <c r="C66" s="412"/>
      <c r="D66" s="410"/>
      <c r="E66" s="410"/>
      <c r="F66" s="410"/>
      <c r="G66" s="410"/>
      <c r="H66" s="410"/>
      <c r="I66" s="410"/>
      <c r="J66" s="410"/>
      <c r="K66" s="413"/>
      <c r="L66" s="413"/>
      <c r="M66" s="413"/>
      <c r="N66" s="413"/>
      <c r="O66" s="80"/>
      <c r="P66" s="413"/>
      <c r="Q66" s="413"/>
      <c r="R66" s="413"/>
      <c r="S66" s="413"/>
      <c r="T66" s="413"/>
      <c r="U66" s="408"/>
      <c r="V66" s="408"/>
      <c r="W66" s="408"/>
      <c r="X66" s="408"/>
      <c r="Y66" s="408"/>
      <c r="Z66" s="408"/>
    </row>
    <row r="67" spans="1:26" x14ac:dyDescent="0.25">
      <c r="A67" s="410"/>
      <c r="B67" s="410"/>
      <c r="C67" s="412"/>
      <c r="D67" s="410"/>
      <c r="E67" s="410"/>
      <c r="F67" s="410"/>
      <c r="G67" s="410"/>
      <c r="H67" s="410"/>
      <c r="I67" s="410"/>
      <c r="J67" s="410"/>
      <c r="K67" s="413"/>
      <c r="L67" s="413"/>
      <c r="M67" s="413"/>
      <c r="N67" s="413"/>
      <c r="O67" s="80"/>
      <c r="P67" s="413"/>
      <c r="Q67" s="413"/>
      <c r="R67" s="413"/>
      <c r="S67" s="413"/>
      <c r="T67" s="413"/>
      <c r="U67" s="408"/>
      <c r="V67" s="408"/>
      <c r="W67" s="408"/>
      <c r="X67" s="408"/>
      <c r="Y67" s="408"/>
      <c r="Z67" s="408"/>
    </row>
    <row r="68" spans="1:26" x14ac:dyDescent="0.25">
      <c r="A68" s="410"/>
      <c r="B68" s="410"/>
      <c r="C68" s="412"/>
      <c r="D68" s="410"/>
      <c r="E68" s="410"/>
      <c r="F68" s="410"/>
      <c r="G68" s="410"/>
      <c r="H68" s="410"/>
      <c r="I68" s="410"/>
      <c r="J68" s="410"/>
      <c r="K68" s="413"/>
      <c r="L68" s="413"/>
      <c r="M68" s="413"/>
      <c r="N68" s="413"/>
      <c r="O68" s="80"/>
      <c r="P68" s="413"/>
      <c r="Q68" s="413"/>
      <c r="R68" s="413"/>
      <c r="S68" s="413"/>
      <c r="T68" s="413"/>
      <c r="U68" s="408"/>
      <c r="V68" s="408"/>
      <c r="W68" s="408"/>
      <c r="X68" s="408"/>
      <c r="Y68" s="408"/>
      <c r="Z68" s="408"/>
    </row>
    <row r="69" spans="1:26" x14ac:dyDescent="0.25">
      <c r="A69" s="410"/>
      <c r="B69" s="410"/>
      <c r="C69" s="412"/>
      <c r="D69" s="410"/>
      <c r="E69" s="410"/>
      <c r="F69" s="410"/>
      <c r="G69" s="410"/>
      <c r="H69" s="410"/>
      <c r="I69" s="410"/>
      <c r="J69" s="410"/>
      <c r="K69" s="413"/>
      <c r="L69" s="413"/>
      <c r="M69" s="413"/>
      <c r="N69" s="413"/>
      <c r="O69" s="80"/>
      <c r="P69" s="413"/>
      <c r="Q69" s="413"/>
      <c r="R69" s="413"/>
      <c r="S69" s="413"/>
      <c r="T69" s="413"/>
      <c r="U69" s="408"/>
      <c r="V69" s="408"/>
      <c r="W69" s="408"/>
      <c r="X69" s="408"/>
      <c r="Y69" s="408"/>
      <c r="Z69" s="408"/>
    </row>
    <row r="70" spans="1:26" x14ac:dyDescent="0.25">
      <c r="A70" s="410"/>
      <c r="B70" s="410"/>
      <c r="C70" s="412"/>
      <c r="D70" s="410"/>
      <c r="E70" s="410"/>
      <c r="F70" s="410"/>
      <c r="G70" s="410"/>
      <c r="H70" s="410"/>
      <c r="I70" s="410"/>
      <c r="J70" s="410"/>
      <c r="K70" s="413"/>
      <c r="L70" s="413"/>
      <c r="M70" s="413"/>
      <c r="N70" s="413"/>
      <c r="O70" s="80"/>
      <c r="P70" s="413"/>
      <c r="Q70" s="413"/>
      <c r="R70" s="413"/>
      <c r="S70" s="413"/>
      <c r="T70" s="413"/>
      <c r="U70" s="408"/>
      <c r="V70" s="408"/>
      <c r="W70" s="408"/>
      <c r="X70" s="408"/>
      <c r="Y70" s="408"/>
      <c r="Z70" s="408"/>
    </row>
    <row r="71" spans="1:26" x14ac:dyDescent="0.25">
      <c r="A71" s="410"/>
      <c r="B71" s="410"/>
      <c r="C71" s="412"/>
      <c r="D71" s="410"/>
      <c r="E71" s="410"/>
      <c r="F71" s="410"/>
      <c r="G71" s="410"/>
      <c r="H71" s="410"/>
      <c r="I71" s="410"/>
      <c r="J71" s="410"/>
      <c r="K71" s="413"/>
      <c r="L71" s="413"/>
      <c r="M71" s="413"/>
      <c r="N71" s="413"/>
      <c r="O71" s="80"/>
      <c r="P71" s="413"/>
      <c r="Q71" s="413"/>
      <c r="R71" s="413"/>
      <c r="S71" s="413"/>
      <c r="T71" s="413"/>
      <c r="U71" s="408"/>
      <c r="V71" s="408"/>
      <c r="W71" s="408"/>
      <c r="X71" s="408"/>
      <c r="Y71" s="408"/>
      <c r="Z71" s="408"/>
    </row>
    <row r="72" spans="1:26" x14ac:dyDescent="0.25">
      <c r="A72" s="410"/>
      <c r="B72" s="410"/>
      <c r="C72" s="412"/>
      <c r="D72" s="410"/>
      <c r="E72" s="410"/>
      <c r="F72" s="410"/>
      <c r="G72" s="410"/>
      <c r="H72" s="410"/>
      <c r="I72" s="410"/>
      <c r="J72" s="410"/>
      <c r="K72" s="413"/>
      <c r="L72" s="413"/>
      <c r="M72" s="413"/>
      <c r="N72" s="413"/>
      <c r="O72" s="80"/>
      <c r="P72" s="413"/>
      <c r="Q72" s="413"/>
      <c r="R72" s="413"/>
      <c r="S72" s="413"/>
      <c r="T72" s="413"/>
      <c r="U72" s="408"/>
      <c r="V72" s="408"/>
      <c r="W72" s="408"/>
      <c r="X72" s="408"/>
      <c r="Y72" s="408"/>
      <c r="Z72" s="408"/>
    </row>
    <row r="73" spans="1:26" x14ac:dyDescent="0.25">
      <c r="A73" s="410"/>
      <c r="B73" s="410"/>
      <c r="C73" s="412"/>
      <c r="D73" s="410"/>
      <c r="E73" s="410"/>
      <c r="F73" s="410"/>
      <c r="G73" s="410"/>
      <c r="H73" s="410"/>
      <c r="I73" s="410"/>
      <c r="J73" s="410"/>
      <c r="K73" s="413"/>
      <c r="L73" s="413"/>
      <c r="M73" s="413"/>
      <c r="N73" s="413"/>
      <c r="O73" s="80"/>
      <c r="P73" s="413"/>
      <c r="Q73" s="413"/>
      <c r="R73" s="413"/>
      <c r="S73" s="413"/>
      <c r="T73" s="413"/>
      <c r="U73" s="408"/>
      <c r="V73" s="408"/>
      <c r="W73" s="408"/>
      <c r="X73" s="408"/>
      <c r="Y73" s="408"/>
      <c r="Z73" s="408"/>
    </row>
    <row r="74" spans="1:26" x14ac:dyDescent="0.25">
      <c r="A74" s="410"/>
      <c r="B74" s="410"/>
      <c r="C74" s="412"/>
      <c r="D74" s="410"/>
      <c r="E74" s="410"/>
      <c r="F74" s="410"/>
      <c r="G74" s="410"/>
      <c r="H74" s="410"/>
      <c r="I74" s="410"/>
      <c r="J74" s="410"/>
      <c r="K74" s="413"/>
      <c r="L74" s="413"/>
      <c r="M74" s="413"/>
      <c r="N74" s="413"/>
      <c r="O74" s="80"/>
      <c r="P74" s="413"/>
      <c r="Q74" s="413"/>
      <c r="R74" s="413"/>
      <c r="S74" s="413"/>
      <c r="T74" s="413"/>
      <c r="U74" s="408"/>
      <c r="V74" s="408"/>
      <c r="W74" s="408"/>
      <c r="X74" s="408"/>
      <c r="Y74" s="408"/>
      <c r="Z74" s="408"/>
    </row>
    <row r="75" spans="1:26" x14ac:dyDescent="0.25">
      <c r="A75" s="410"/>
      <c r="B75" s="410"/>
      <c r="C75" s="412"/>
      <c r="D75" s="410"/>
      <c r="E75" s="410"/>
      <c r="F75" s="410"/>
      <c r="G75" s="410"/>
      <c r="H75" s="410"/>
      <c r="I75" s="410"/>
      <c r="J75" s="410"/>
      <c r="K75" s="413"/>
      <c r="L75" s="413"/>
      <c r="M75" s="413"/>
      <c r="N75" s="413"/>
      <c r="O75" s="80"/>
      <c r="P75" s="413"/>
      <c r="Q75" s="413"/>
      <c r="R75" s="413"/>
      <c r="S75" s="413"/>
      <c r="T75" s="413"/>
      <c r="U75" s="408"/>
      <c r="V75" s="408"/>
      <c r="W75" s="408"/>
      <c r="X75" s="408"/>
      <c r="Y75" s="408"/>
      <c r="Z75" s="408"/>
    </row>
    <row r="76" spans="1:26" x14ac:dyDescent="0.25">
      <c r="A76" s="410"/>
      <c r="B76" s="410"/>
      <c r="C76" s="412"/>
      <c r="D76" s="410"/>
      <c r="E76" s="410"/>
      <c r="F76" s="410"/>
      <c r="G76" s="410"/>
      <c r="H76" s="410"/>
      <c r="I76" s="410"/>
      <c r="J76" s="410"/>
      <c r="K76" s="413"/>
      <c r="L76" s="413"/>
      <c r="M76" s="413"/>
      <c r="N76" s="413"/>
      <c r="O76" s="80"/>
      <c r="P76" s="413"/>
      <c r="Q76" s="413"/>
      <c r="R76" s="413"/>
      <c r="S76" s="413"/>
      <c r="T76" s="413"/>
      <c r="U76" s="408"/>
      <c r="V76" s="408"/>
      <c r="W76" s="408"/>
      <c r="X76" s="408"/>
      <c r="Y76" s="408"/>
      <c r="Z76" s="408"/>
    </row>
    <row r="77" spans="1:26" x14ac:dyDescent="0.25">
      <c r="A77" s="410"/>
      <c r="B77" s="410"/>
      <c r="C77" s="412"/>
      <c r="D77" s="410"/>
      <c r="E77" s="410"/>
      <c r="F77" s="410"/>
      <c r="G77" s="410"/>
      <c r="H77" s="410"/>
      <c r="I77" s="410"/>
      <c r="J77" s="410"/>
      <c r="K77" s="413"/>
      <c r="L77" s="413"/>
      <c r="M77" s="413"/>
      <c r="N77" s="413"/>
      <c r="O77" s="80"/>
      <c r="P77" s="413"/>
      <c r="Q77" s="413"/>
      <c r="R77" s="413"/>
      <c r="S77" s="413"/>
      <c r="T77" s="413"/>
      <c r="U77" s="408"/>
      <c r="V77" s="408"/>
      <c r="W77" s="408"/>
      <c r="X77" s="408"/>
      <c r="Y77" s="408"/>
      <c r="Z77" s="408"/>
    </row>
    <row r="78" spans="1:26" x14ac:dyDescent="0.25">
      <c r="A78" s="410"/>
      <c r="B78" s="410"/>
      <c r="C78" s="412"/>
      <c r="D78" s="410"/>
      <c r="E78" s="410"/>
      <c r="F78" s="410"/>
      <c r="G78" s="410"/>
      <c r="H78" s="410"/>
      <c r="I78" s="410"/>
      <c r="J78" s="410"/>
      <c r="K78" s="413"/>
      <c r="L78" s="413"/>
      <c r="M78" s="413"/>
      <c r="N78" s="413"/>
      <c r="O78" s="80"/>
      <c r="P78" s="413"/>
      <c r="Q78" s="413"/>
      <c r="R78" s="413"/>
      <c r="S78" s="413"/>
      <c r="T78" s="413"/>
      <c r="U78" s="408"/>
      <c r="V78" s="408"/>
      <c r="W78" s="408"/>
      <c r="X78" s="408"/>
      <c r="Y78" s="408"/>
      <c r="Z78" s="408"/>
    </row>
    <row r="79" spans="1:26" x14ac:dyDescent="0.25">
      <c r="A79" s="410"/>
      <c r="B79" s="410"/>
      <c r="C79" s="412"/>
      <c r="D79" s="410"/>
      <c r="E79" s="410"/>
      <c r="F79" s="410"/>
      <c r="G79" s="410"/>
      <c r="H79" s="410"/>
      <c r="I79" s="410"/>
      <c r="J79" s="410"/>
      <c r="K79" s="413"/>
      <c r="L79" s="413"/>
      <c r="M79" s="413"/>
      <c r="N79" s="413"/>
      <c r="O79" s="80"/>
      <c r="P79" s="413"/>
      <c r="Q79" s="413"/>
      <c r="R79" s="413"/>
      <c r="S79" s="413"/>
      <c r="T79" s="413"/>
      <c r="U79" s="408"/>
      <c r="V79" s="408"/>
      <c r="W79" s="408"/>
      <c r="X79" s="408"/>
      <c r="Y79" s="408"/>
      <c r="Z79" s="408"/>
    </row>
    <row r="80" spans="1:26" x14ac:dyDescent="0.25">
      <c r="A80" s="410"/>
      <c r="B80" s="410"/>
      <c r="C80" s="412"/>
      <c r="D80" s="410"/>
      <c r="E80" s="410"/>
      <c r="F80" s="410"/>
      <c r="G80" s="410"/>
      <c r="H80" s="410"/>
      <c r="I80" s="410"/>
      <c r="J80" s="410"/>
      <c r="K80" s="413"/>
      <c r="L80" s="413"/>
      <c r="M80" s="413"/>
      <c r="N80" s="413"/>
      <c r="O80" s="80"/>
      <c r="P80" s="413"/>
      <c r="Q80" s="413"/>
      <c r="R80" s="413"/>
      <c r="S80" s="413"/>
      <c r="T80" s="413"/>
      <c r="U80" s="408"/>
      <c r="V80" s="408"/>
      <c r="W80" s="408"/>
      <c r="X80" s="408"/>
      <c r="Y80" s="408"/>
      <c r="Z80" s="408"/>
    </row>
    <row r="81" spans="1:15" x14ac:dyDescent="0.25">
      <c r="A81" s="410"/>
      <c r="B81" s="410"/>
      <c r="C81" s="412"/>
      <c r="D81" s="410"/>
      <c r="E81" s="410"/>
      <c r="F81" s="410"/>
      <c r="G81" s="410"/>
      <c r="H81" s="410"/>
      <c r="I81" s="410"/>
      <c r="J81" s="410"/>
      <c r="K81" s="413"/>
      <c r="L81" s="413"/>
      <c r="M81" s="413"/>
      <c r="N81" s="413"/>
      <c r="O81" s="80"/>
    </row>
    <row r="82" spans="1:15" x14ac:dyDescent="0.25">
      <c r="A82" s="410"/>
      <c r="B82" s="410"/>
      <c r="C82" s="412"/>
      <c r="D82" s="410"/>
      <c r="E82" s="410"/>
      <c r="F82" s="410"/>
      <c r="G82" s="410"/>
      <c r="H82" s="410"/>
      <c r="I82" s="410"/>
      <c r="J82" s="410"/>
      <c r="K82" s="413"/>
      <c r="L82" s="413"/>
      <c r="M82" s="413"/>
      <c r="N82" s="413"/>
      <c r="O82" s="80"/>
    </row>
    <row r="83" spans="1:15" x14ac:dyDescent="0.25">
      <c r="A83" s="410"/>
      <c r="B83" s="410"/>
      <c r="C83" s="412"/>
      <c r="D83" s="410"/>
      <c r="E83" s="410"/>
      <c r="F83" s="410"/>
      <c r="G83" s="410"/>
      <c r="H83" s="410"/>
      <c r="I83" s="410"/>
      <c r="J83" s="410"/>
      <c r="K83" s="413"/>
      <c r="L83" s="413"/>
      <c r="M83" s="413"/>
      <c r="N83" s="413"/>
      <c r="O83" s="80"/>
    </row>
    <row r="84" spans="1:15" x14ac:dyDescent="0.25">
      <c r="A84" s="410"/>
      <c r="B84" s="410"/>
      <c r="C84" s="412"/>
      <c r="D84" s="410"/>
      <c r="E84" s="410"/>
      <c r="F84" s="410"/>
      <c r="G84" s="410"/>
      <c r="H84" s="410"/>
      <c r="I84" s="410"/>
      <c r="J84" s="410"/>
      <c r="K84" s="413"/>
      <c r="L84" s="413"/>
      <c r="M84" s="413"/>
      <c r="N84" s="413"/>
      <c r="O84" s="80"/>
    </row>
    <row r="85" spans="1:15" x14ac:dyDescent="0.25">
      <c r="A85" s="410"/>
      <c r="B85" s="410"/>
      <c r="C85" s="412"/>
      <c r="D85" s="410"/>
      <c r="E85" s="410"/>
      <c r="F85" s="410"/>
      <c r="G85" s="410"/>
      <c r="H85" s="410"/>
      <c r="I85" s="410"/>
      <c r="J85" s="410"/>
      <c r="K85" s="413"/>
      <c r="L85" s="413"/>
      <c r="M85" s="413"/>
      <c r="N85" s="413"/>
      <c r="O85" s="80"/>
    </row>
    <row r="86" spans="1:15" x14ac:dyDescent="0.25">
      <c r="A86" s="410"/>
      <c r="B86" s="410"/>
      <c r="C86" s="412"/>
      <c r="D86" s="410"/>
      <c r="E86" s="410"/>
      <c r="F86" s="410"/>
      <c r="G86" s="410"/>
      <c r="H86" s="410"/>
      <c r="I86" s="410"/>
      <c r="J86" s="410"/>
      <c r="K86" s="413"/>
      <c r="L86" s="413"/>
      <c r="M86" s="413"/>
      <c r="N86" s="413"/>
      <c r="O86" s="80"/>
    </row>
    <row r="87" spans="1:15" x14ac:dyDescent="0.25">
      <c r="A87" s="410"/>
      <c r="B87" s="410"/>
      <c r="C87" s="412"/>
      <c r="D87" s="410"/>
      <c r="E87" s="410"/>
      <c r="F87" s="410"/>
      <c r="G87" s="410"/>
      <c r="H87" s="410"/>
      <c r="I87" s="410"/>
      <c r="J87" s="410"/>
      <c r="K87" s="413"/>
      <c r="L87" s="413"/>
      <c r="M87" s="413"/>
      <c r="N87" s="413"/>
      <c r="O87" s="80"/>
    </row>
    <row r="88" spans="1:15" x14ac:dyDescent="0.25">
      <c r="A88" s="410"/>
      <c r="B88" s="410"/>
      <c r="C88" s="412"/>
      <c r="D88" s="410"/>
      <c r="E88" s="410"/>
      <c r="F88" s="410"/>
      <c r="G88" s="410"/>
      <c r="H88" s="410"/>
      <c r="I88" s="410"/>
      <c r="J88" s="410"/>
      <c r="K88" s="413"/>
      <c r="L88" s="413"/>
      <c r="M88" s="413"/>
      <c r="N88" s="413"/>
      <c r="O88" s="80"/>
    </row>
    <row r="89" spans="1:15" x14ac:dyDescent="0.25">
      <c r="A89" s="410"/>
      <c r="B89" s="410"/>
      <c r="C89" s="412"/>
      <c r="D89" s="410"/>
      <c r="E89" s="410"/>
      <c r="F89" s="410"/>
      <c r="G89" s="410"/>
      <c r="H89" s="410"/>
      <c r="I89" s="410"/>
      <c r="J89" s="410"/>
      <c r="K89" s="413"/>
      <c r="L89" s="413"/>
      <c r="M89" s="413"/>
      <c r="N89" s="413"/>
      <c r="O89" s="80"/>
    </row>
    <row r="90" spans="1:15" x14ac:dyDescent="0.25">
      <c r="A90" s="410"/>
      <c r="B90" s="410"/>
      <c r="C90" s="412"/>
      <c r="D90" s="410"/>
      <c r="E90" s="410"/>
      <c r="F90" s="410"/>
      <c r="G90" s="410"/>
      <c r="H90" s="410"/>
      <c r="I90" s="410"/>
      <c r="J90" s="410"/>
      <c r="K90" s="413"/>
      <c r="L90" s="413"/>
      <c r="M90" s="413"/>
      <c r="N90" s="413"/>
      <c r="O90" s="80"/>
    </row>
    <row r="91" spans="1:15" x14ac:dyDescent="0.25">
      <c r="A91" s="410"/>
      <c r="B91" s="410"/>
      <c r="C91" s="412"/>
      <c r="D91" s="410"/>
      <c r="E91" s="410"/>
      <c r="F91" s="410"/>
      <c r="G91" s="410"/>
      <c r="H91" s="410"/>
      <c r="I91" s="410"/>
      <c r="J91" s="410"/>
      <c r="K91" s="413"/>
      <c r="L91" s="413"/>
      <c r="M91" s="413"/>
      <c r="N91" s="413"/>
      <c r="O91" s="80"/>
    </row>
    <row r="92" spans="1:15" x14ac:dyDescent="0.25">
      <c r="A92" s="410"/>
      <c r="B92" s="410"/>
      <c r="C92" s="412"/>
      <c r="D92" s="410"/>
      <c r="E92" s="410"/>
      <c r="F92" s="410"/>
      <c r="G92" s="410"/>
      <c r="H92" s="410"/>
      <c r="I92" s="410"/>
      <c r="J92" s="410"/>
      <c r="K92" s="413"/>
      <c r="L92" s="413"/>
      <c r="M92" s="413"/>
      <c r="N92" s="413"/>
      <c r="O92" s="80"/>
    </row>
    <row r="93" spans="1:15" x14ac:dyDescent="0.25">
      <c r="A93" s="410"/>
      <c r="B93" s="410"/>
      <c r="C93" s="412"/>
      <c r="D93" s="410"/>
      <c r="E93" s="410"/>
      <c r="F93" s="410"/>
      <c r="G93" s="410"/>
      <c r="H93" s="410"/>
      <c r="I93" s="410"/>
      <c r="J93" s="410"/>
      <c r="K93" s="413"/>
      <c r="L93" s="413"/>
      <c r="M93" s="413"/>
      <c r="N93" s="413"/>
      <c r="O93" s="80"/>
    </row>
    <row r="94" spans="1:15" x14ac:dyDescent="0.25">
      <c r="A94" s="410"/>
      <c r="B94" s="410"/>
      <c r="C94" s="412"/>
      <c r="D94" s="410"/>
      <c r="E94" s="414"/>
      <c r="F94" s="414"/>
      <c r="G94" s="410"/>
      <c r="H94" s="410"/>
      <c r="I94" s="410"/>
      <c r="J94" s="410"/>
      <c r="K94" s="413"/>
      <c r="L94" s="413"/>
      <c r="M94" s="413"/>
      <c r="N94" s="413"/>
      <c r="O94" s="80"/>
    </row>
    <row r="95" spans="1:15" x14ac:dyDescent="0.25">
      <c r="A95" s="410"/>
      <c r="B95" s="410"/>
      <c r="C95" s="412"/>
      <c r="D95" s="410"/>
      <c r="E95" s="410"/>
      <c r="F95" s="410"/>
      <c r="G95" s="410"/>
      <c r="H95" s="410"/>
      <c r="I95" s="410"/>
      <c r="J95" s="410"/>
      <c r="K95" s="413"/>
      <c r="L95" s="413"/>
      <c r="M95" s="413"/>
      <c r="N95" s="413"/>
      <c r="O95" s="80"/>
    </row>
    <row r="96" spans="1:15" x14ac:dyDescent="0.25">
      <c r="A96" s="410"/>
      <c r="B96" s="410"/>
      <c r="C96" s="412"/>
      <c r="D96" s="410"/>
      <c r="E96" s="410"/>
      <c r="F96" s="410"/>
      <c r="G96" s="410"/>
      <c r="H96" s="410"/>
      <c r="I96" s="410"/>
      <c r="J96" s="410"/>
      <c r="K96" s="413"/>
      <c r="L96" s="413"/>
      <c r="M96" s="413"/>
      <c r="N96" s="413"/>
      <c r="O96" s="80"/>
    </row>
    <row r="97" spans="1:15" x14ac:dyDescent="0.25">
      <c r="A97" s="410"/>
      <c r="B97" s="410"/>
      <c r="C97" s="412"/>
      <c r="D97" s="410"/>
      <c r="E97" s="410"/>
      <c r="F97" s="410"/>
      <c r="G97" s="410"/>
      <c r="H97" s="410"/>
      <c r="I97" s="410"/>
      <c r="J97" s="410"/>
      <c r="K97" s="413"/>
      <c r="L97" s="413"/>
      <c r="M97" s="413"/>
      <c r="N97" s="413"/>
      <c r="O97" s="80"/>
    </row>
    <row r="98" spans="1:15" x14ac:dyDescent="0.25">
      <c r="A98" s="410"/>
      <c r="B98" s="410"/>
      <c r="C98" s="412"/>
      <c r="D98" s="410"/>
      <c r="E98" s="410"/>
      <c r="F98" s="410"/>
      <c r="G98" s="410"/>
      <c r="H98" s="410"/>
      <c r="I98" s="410"/>
      <c r="J98" s="410"/>
      <c r="K98" s="413"/>
      <c r="L98" s="413"/>
      <c r="M98" s="413"/>
      <c r="N98" s="413"/>
      <c r="O98" s="80"/>
    </row>
    <row r="99" spans="1:15" x14ac:dyDescent="0.25">
      <c r="A99" s="410"/>
      <c r="B99" s="410"/>
      <c r="C99" s="412"/>
      <c r="D99" s="410"/>
      <c r="E99" s="410"/>
      <c r="F99" s="410"/>
      <c r="G99" s="410"/>
      <c r="H99" s="410"/>
      <c r="I99" s="410"/>
      <c r="J99" s="410"/>
      <c r="K99" s="413"/>
      <c r="L99" s="413"/>
      <c r="M99" s="413"/>
      <c r="N99" s="413"/>
      <c r="O99" s="80"/>
    </row>
    <row r="100" spans="1:15" x14ac:dyDescent="0.25">
      <c r="A100" s="410"/>
      <c r="B100" s="410"/>
      <c r="C100" s="412"/>
      <c r="D100" s="410"/>
      <c r="E100" s="410"/>
      <c r="F100" s="410"/>
      <c r="G100" s="410"/>
      <c r="H100" s="410"/>
      <c r="I100" s="410"/>
      <c r="J100" s="410"/>
      <c r="K100" s="413"/>
      <c r="L100" s="413"/>
      <c r="M100" s="413"/>
      <c r="N100" s="413"/>
      <c r="O100" s="80"/>
    </row>
    <row r="101" spans="1:15" x14ac:dyDescent="0.25">
      <c r="E101" s="9"/>
      <c r="F101" s="9"/>
    </row>
    <row r="102" spans="1:15" x14ac:dyDescent="0.25">
      <c r="E102" s="9"/>
      <c r="F102" s="9"/>
    </row>
    <row r="103" spans="1:15" x14ac:dyDescent="0.25">
      <c r="E103" s="9"/>
      <c r="F103" s="9"/>
    </row>
    <row r="104" spans="1:15" x14ac:dyDescent="0.25">
      <c r="E104" s="9"/>
      <c r="F104" s="9"/>
    </row>
    <row r="105" spans="1:15" x14ac:dyDescent="0.25">
      <c r="A105" s="415"/>
    </row>
    <row r="107" spans="1:15" x14ac:dyDescent="0.25">
      <c r="G107" s="130"/>
      <c r="N107" s="130"/>
    </row>
    <row r="108" spans="1:15" x14ac:dyDescent="0.25">
      <c r="H108" s="130"/>
      <c r="I108" s="130"/>
      <c r="J108" s="130"/>
      <c r="K108" s="130"/>
      <c r="L108" s="130"/>
    </row>
    <row r="109" spans="1:15" x14ac:dyDescent="0.25">
      <c r="H109" s="130"/>
      <c r="I109" s="130"/>
      <c r="J109" s="130"/>
      <c r="K109" s="130"/>
      <c r="L109" s="130"/>
    </row>
    <row r="110" spans="1:15" x14ac:dyDescent="0.25">
      <c r="H110" s="130"/>
      <c r="I110" s="130"/>
      <c r="J110" s="130"/>
      <c r="K110" s="130"/>
      <c r="L110" s="130"/>
    </row>
    <row r="111" spans="1:15" x14ac:dyDescent="0.25">
      <c r="H111" s="130"/>
      <c r="I111" s="130"/>
      <c r="J111" s="130"/>
      <c r="K111" s="130"/>
      <c r="L111" s="130"/>
      <c r="M111" s="78"/>
    </row>
    <row r="113" spans="2:7" x14ac:dyDescent="0.25">
      <c r="B113" s="130"/>
      <c r="G113" s="119"/>
    </row>
    <row r="114" spans="2:7" x14ac:dyDescent="0.25">
      <c r="B114" s="130"/>
      <c r="G114" s="119"/>
    </row>
    <row r="115" spans="2:7" x14ac:dyDescent="0.25">
      <c r="B115" s="130"/>
      <c r="G115" s="119"/>
    </row>
  </sheetData>
  <mergeCells count="27">
    <mergeCell ref="D62:F62"/>
    <mergeCell ref="I62:L62"/>
    <mergeCell ref="H9:L9"/>
    <mergeCell ref="M9:M10"/>
    <mergeCell ref="N9:N10"/>
    <mergeCell ref="B60:D60"/>
    <mergeCell ref="D61:F61"/>
    <mergeCell ref="I61:L61"/>
    <mergeCell ref="M61:O61"/>
    <mergeCell ref="O9:O10"/>
    <mergeCell ref="B59:D59"/>
    <mergeCell ref="A5:O5"/>
    <mergeCell ref="A6:N6"/>
    <mergeCell ref="A7:N7"/>
    <mergeCell ref="A8:N8"/>
    <mergeCell ref="A9:A10"/>
    <mergeCell ref="B9:B10"/>
    <mergeCell ref="C9:D10"/>
    <mergeCell ref="E9:E10"/>
    <mergeCell ref="F9:F10"/>
    <mergeCell ref="G9:G10"/>
    <mergeCell ref="H4:O4"/>
    <mergeCell ref="K1:N1"/>
    <mergeCell ref="A2:E2"/>
    <mergeCell ref="H2:O2"/>
    <mergeCell ref="A3:E3"/>
    <mergeCell ref="H3:O3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6"/>
  <sheetViews>
    <sheetView topLeftCell="A2" zoomScaleNormal="100" workbookViewId="0">
      <selection activeCell="A20" sqref="A20:XFD20"/>
    </sheetView>
  </sheetViews>
  <sheetFormatPr defaultColWidth="9.140625" defaultRowHeight="15.75" x14ac:dyDescent="0.25"/>
  <cols>
    <col min="1" max="1" width="3.7109375" style="466" customWidth="1"/>
    <col min="2" max="2" width="13.42578125" style="463" customWidth="1"/>
    <col min="3" max="3" width="15.5703125" style="463" customWidth="1"/>
    <col min="4" max="4" width="6.85546875" style="463" customWidth="1"/>
    <col min="5" max="5" width="6.140625" style="466" hidden="1" customWidth="1"/>
    <col min="6" max="6" width="5.28515625" style="466" customWidth="1"/>
    <col min="7" max="7" width="12" style="466" customWidth="1"/>
    <col min="8" max="8" width="8.85546875" style="463" customWidth="1"/>
    <col min="9" max="9" width="6.140625" style="463" customWidth="1"/>
    <col min="10" max="10" width="6.42578125" style="463" customWidth="1"/>
    <col min="11" max="11" width="6.140625" style="463" customWidth="1"/>
    <col min="12" max="12" width="5.5703125" style="463" customWidth="1"/>
    <col min="13" max="13" width="5.140625" style="463" customWidth="1"/>
    <col min="14" max="14" width="5.5703125" style="463" customWidth="1"/>
    <col min="15" max="15" width="11.140625" style="463" customWidth="1"/>
    <col min="16" max="16" width="22.42578125" style="463" customWidth="1"/>
    <col min="17" max="16384" width="9.140625" style="463"/>
  </cols>
  <sheetData>
    <row r="1" spans="1:16" s="463" customFormat="1" x14ac:dyDescent="0.25">
      <c r="A1" s="466"/>
      <c r="E1" s="466"/>
      <c r="F1" s="466"/>
      <c r="G1" s="466"/>
      <c r="L1" s="808" t="s">
        <v>1057</v>
      </c>
      <c r="M1" s="808"/>
      <c r="N1" s="808"/>
      <c r="O1" s="808"/>
    </row>
    <row r="2" spans="1:16" s="467" customFormat="1" x14ac:dyDescent="0.25">
      <c r="A2" s="813"/>
      <c r="B2" s="814" t="s">
        <v>18</v>
      </c>
      <c r="C2" s="814"/>
      <c r="D2" s="463"/>
      <c r="E2" s="466"/>
      <c r="F2" s="466"/>
      <c r="G2" s="466"/>
      <c r="K2" s="467" t="s">
        <v>19</v>
      </c>
    </row>
    <row r="3" spans="1:16" s="463" customFormat="1" x14ac:dyDescent="0.25">
      <c r="A3" s="466"/>
      <c r="B3" s="467" t="s">
        <v>20</v>
      </c>
      <c r="E3" s="466"/>
      <c r="F3" s="466"/>
      <c r="G3" s="466"/>
      <c r="K3" s="807" t="s">
        <v>21</v>
      </c>
      <c r="L3" s="807"/>
      <c r="M3" s="807"/>
      <c r="N3" s="807"/>
      <c r="O3" s="807"/>
    </row>
    <row r="4" spans="1:16" s="463" customFormat="1" x14ac:dyDescent="0.25">
      <c r="A4" s="466"/>
      <c r="C4" s="467"/>
      <c r="D4" s="467"/>
      <c r="E4" s="813"/>
      <c r="F4" s="813"/>
      <c r="G4" s="813"/>
    </row>
    <row r="5" spans="1:16" s="463" customFormat="1" x14ac:dyDescent="0.25">
      <c r="A5" s="466"/>
      <c r="E5" s="466"/>
      <c r="F5" s="466"/>
      <c r="G5" s="466"/>
      <c r="K5" s="808" t="s">
        <v>688</v>
      </c>
      <c r="L5" s="808"/>
      <c r="M5" s="808"/>
      <c r="N5" s="808"/>
      <c r="O5" s="808"/>
    </row>
    <row r="6" spans="1:16" s="463" customFormat="1" x14ac:dyDescent="0.25">
      <c r="A6" s="466"/>
      <c r="E6" s="466"/>
      <c r="F6" s="466"/>
      <c r="G6" s="466"/>
      <c r="L6" s="466"/>
      <c r="M6" s="466"/>
      <c r="N6" s="811"/>
      <c r="O6" s="466"/>
    </row>
    <row r="7" spans="1:16" s="463" customFormat="1" x14ac:dyDescent="0.25">
      <c r="A7" s="807" t="s">
        <v>0</v>
      </c>
      <c r="B7" s="807"/>
      <c r="C7" s="807"/>
      <c r="D7" s="807"/>
      <c r="E7" s="807"/>
      <c r="F7" s="807"/>
      <c r="G7" s="807"/>
      <c r="H7" s="807"/>
      <c r="I7" s="807"/>
      <c r="J7" s="807"/>
      <c r="K7" s="807"/>
      <c r="L7" s="807"/>
      <c r="M7" s="807"/>
      <c r="N7" s="807"/>
      <c r="O7" s="807"/>
      <c r="P7" s="807"/>
    </row>
    <row r="8" spans="1:16" s="463" customFormat="1" x14ac:dyDescent="0.25">
      <c r="A8" s="809" t="s">
        <v>1058</v>
      </c>
      <c r="B8" s="809"/>
      <c r="C8" s="809"/>
      <c r="D8" s="809"/>
      <c r="E8" s="809"/>
      <c r="F8" s="809"/>
      <c r="G8" s="809"/>
      <c r="H8" s="809"/>
      <c r="I8" s="809"/>
      <c r="J8" s="809"/>
      <c r="K8" s="809"/>
      <c r="L8" s="809"/>
      <c r="M8" s="809"/>
      <c r="N8" s="809"/>
      <c r="O8" s="809"/>
      <c r="P8" s="810"/>
    </row>
    <row r="9" spans="1:16" s="463" customFormat="1" x14ac:dyDescent="0.25">
      <c r="A9" s="809" t="s">
        <v>1059</v>
      </c>
      <c r="B9" s="809"/>
      <c r="C9" s="809"/>
      <c r="D9" s="809"/>
      <c r="E9" s="809"/>
      <c r="F9" s="809"/>
      <c r="G9" s="809"/>
      <c r="H9" s="809"/>
      <c r="I9" s="809"/>
      <c r="J9" s="809"/>
      <c r="K9" s="809"/>
      <c r="L9" s="809"/>
      <c r="M9" s="809"/>
      <c r="N9" s="809"/>
      <c r="O9" s="809"/>
      <c r="P9" s="811"/>
    </row>
    <row r="10" spans="1:16" s="463" customFormat="1" x14ac:dyDescent="0.25">
      <c r="A10" s="809" t="s">
        <v>1060</v>
      </c>
      <c r="B10" s="809"/>
      <c r="C10" s="809"/>
      <c r="D10" s="809"/>
      <c r="E10" s="809"/>
      <c r="F10" s="809"/>
      <c r="G10" s="809"/>
      <c r="H10" s="809"/>
      <c r="I10" s="809"/>
      <c r="J10" s="809"/>
      <c r="K10" s="809"/>
      <c r="L10" s="809"/>
      <c r="M10" s="809"/>
      <c r="N10" s="809"/>
      <c r="O10" s="809"/>
      <c r="P10" s="811"/>
    </row>
    <row r="11" spans="1:16" s="463" customFormat="1" x14ac:dyDescent="0.25">
      <c r="A11" s="815"/>
      <c r="B11" s="816"/>
      <c r="C11" s="816"/>
      <c r="D11" s="816"/>
      <c r="E11" s="815"/>
      <c r="F11" s="815"/>
      <c r="G11" s="815"/>
      <c r="H11" s="816"/>
      <c r="I11" s="816"/>
      <c r="J11" s="815"/>
      <c r="K11" s="817"/>
      <c r="L11" s="815"/>
      <c r="M11" s="815"/>
      <c r="N11" s="815"/>
      <c r="O11" s="816"/>
      <c r="P11" s="816"/>
    </row>
    <row r="12" spans="1:16" s="813" customFormat="1" ht="12.75" customHeight="1" x14ac:dyDescent="0.25">
      <c r="A12" s="818" t="s">
        <v>1</v>
      </c>
      <c r="B12" s="818" t="s">
        <v>2</v>
      </c>
      <c r="C12" s="819" t="s">
        <v>3</v>
      </c>
      <c r="D12" s="820"/>
      <c r="E12" s="821"/>
      <c r="F12" s="818" t="s">
        <v>4</v>
      </c>
      <c r="G12" s="818" t="s">
        <v>5</v>
      </c>
      <c r="H12" s="820" t="s">
        <v>22</v>
      </c>
      <c r="I12" s="822" t="s">
        <v>6</v>
      </c>
      <c r="J12" s="823"/>
      <c r="K12" s="823"/>
      <c r="L12" s="823"/>
      <c r="M12" s="824"/>
      <c r="N12" s="818" t="s">
        <v>7</v>
      </c>
      <c r="O12" s="818" t="s">
        <v>8</v>
      </c>
      <c r="P12" s="818" t="s">
        <v>9</v>
      </c>
    </row>
    <row r="13" spans="1:16" s="467" customFormat="1" ht="12.75" customHeight="1" x14ac:dyDescent="0.25">
      <c r="A13" s="825"/>
      <c r="B13" s="825"/>
      <c r="C13" s="826"/>
      <c r="D13" s="827"/>
      <c r="E13" s="828"/>
      <c r="F13" s="825"/>
      <c r="G13" s="825"/>
      <c r="H13" s="829"/>
      <c r="I13" s="821" t="s">
        <v>10</v>
      </c>
      <c r="J13" s="821" t="s">
        <v>11</v>
      </c>
      <c r="K13" s="821" t="s">
        <v>12</v>
      </c>
      <c r="L13" s="821" t="s">
        <v>13</v>
      </c>
      <c r="M13" s="821" t="s">
        <v>14</v>
      </c>
      <c r="N13" s="830"/>
      <c r="O13" s="830"/>
      <c r="P13" s="830"/>
    </row>
    <row r="14" spans="1:16" s="467" customFormat="1" ht="31.5" x14ac:dyDescent="0.25">
      <c r="A14" s="831">
        <v>1</v>
      </c>
      <c r="B14" s="832">
        <v>117720009</v>
      </c>
      <c r="C14" s="833" t="s">
        <v>1061</v>
      </c>
      <c r="D14" s="834" t="s">
        <v>570</v>
      </c>
      <c r="E14" s="834"/>
      <c r="F14" s="835" t="s">
        <v>17</v>
      </c>
      <c r="G14" s="832" t="s">
        <v>1062</v>
      </c>
      <c r="H14" s="836" t="s">
        <v>16</v>
      </c>
      <c r="I14" s="837">
        <v>20</v>
      </c>
      <c r="J14" s="837">
        <v>22</v>
      </c>
      <c r="K14" s="838">
        <v>17</v>
      </c>
      <c r="L14" s="838">
        <v>23</v>
      </c>
      <c r="M14" s="838">
        <v>10</v>
      </c>
      <c r="N14" s="837">
        <f>SUM(I14:M14)</f>
        <v>92</v>
      </c>
      <c r="O14" s="837" t="str">
        <f>IF(N14&gt;=90,"Xuất sắc",IF(N14&gt;=80,"Tốt",IF(N14&gt;=65,"Khá",IF(N14&gt;=50,"Trung bình",IF(N14&gt;=35,"Yếu","Kém")))))</f>
        <v>Xuất sắc</v>
      </c>
      <c r="P14" s="839" t="s">
        <v>1063</v>
      </c>
    </row>
    <row r="15" spans="1:16" s="467" customFormat="1" ht="31.5" x14ac:dyDescent="0.25">
      <c r="A15" s="840">
        <v>2</v>
      </c>
      <c r="B15" s="832">
        <v>117720006</v>
      </c>
      <c r="C15" s="833" t="s">
        <v>1064</v>
      </c>
      <c r="D15" s="834" t="s">
        <v>851</v>
      </c>
      <c r="E15" s="834"/>
      <c r="F15" s="835" t="s">
        <v>15</v>
      </c>
      <c r="G15" s="832" t="s">
        <v>1065</v>
      </c>
      <c r="H15" s="836" t="s">
        <v>16</v>
      </c>
      <c r="I15" s="837">
        <v>20</v>
      </c>
      <c r="J15" s="831">
        <v>25</v>
      </c>
      <c r="K15" s="838">
        <v>12</v>
      </c>
      <c r="L15" s="838">
        <v>16</v>
      </c>
      <c r="M15" s="838">
        <v>10</v>
      </c>
      <c r="N15" s="837">
        <f t="shared" ref="N15:N19" si="0">SUM(I15:M15)</f>
        <v>83</v>
      </c>
      <c r="O15" s="837" t="str">
        <f t="shared" ref="O15:O19" si="1">IF(N15&gt;=90,"Xuất sắc",IF(N15&gt;=80,"Tốt",IF(N15&gt;=65,"Khá",IF(N15&gt;=50,"Trung bình",IF(N15&gt;=35,"Yếu","Kém")))))</f>
        <v>Tốt</v>
      </c>
      <c r="P15" s="841" t="s">
        <v>31</v>
      </c>
    </row>
    <row r="16" spans="1:16" s="467" customFormat="1" x14ac:dyDescent="0.25">
      <c r="A16" s="831">
        <v>3</v>
      </c>
      <c r="B16" s="832">
        <v>117720002</v>
      </c>
      <c r="C16" s="833" t="s">
        <v>1066</v>
      </c>
      <c r="D16" s="834" t="s">
        <v>1067</v>
      </c>
      <c r="E16" s="834"/>
      <c r="F16" s="835" t="s">
        <v>15</v>
      </c>
      <c r="G16" s="842">
        <v>37505</v>
      </c>
      <c r="H16" s="836" t="s">
        <v>16</v>
      </c>
      <c r="I16" s="837">
        <v>20</v>
      </c>
      <c r="J16" s="831">
        <v>22</v>
      </c>
      <c r="K16" s="841">
        <v>17</v>
      </c>
      <c r="L16" s="841">
        <v>21</v>
      </c>
      <c r="M16" s="841">
        <v>10</v>
      </c>
      <c r="N16" s="837">
        <f t="shared" si="0"/>
        <v>90</v>
      </c>
      <c r="O16" s="837" t="str">
        <f t="shared" si="1"/>
        <v>Xuất sắc</v>
      </c>
      <c r="P16" s="841" t="s">
        <v>50</v>
      </c>
    </row>
    <row r="17" spans="1:22" s="467" customFormat="1" ht="14.25" customHeight="1" x14ac:dyDescent="0.25">
      <c r="A17" s="840">
        <v>4</v>
      </c>
      <c r="B17" s="832">
        <v>117720007</v>
      </c>
      <c r="C17" s="833" t="s">
        <v>1068</v>
      </c>
      <c r="D17" s="834" t="s">
        <v>410</v>
      </c>
      <c r="E17" s="834"/>
      <c r="F17" s="835" t="s">
        <v>17</v>
      </c>
      <c r="G17" s="832" t="s">
        <v>1069</v>
      </c>
      <c r="H17" s="836" t="s">
        <v>16</v>
      </c>
      <c r="I17" s="837">
        <v>20</v>
      </c>
      <c r="J17" s="831">
        <v>22</v>
      </c>
      <c r="K17" s="841">
        <v>12</v>
      </c>
      <c r="L17" s="841">
        <v>21</v>
      </c>
      <c r="M17" s="841">
        <v>10</v>
      </c>
      <c r="N17" s="837">
        <f t="shared" si="0"/>
        <v>85</v>
      </c>
      <c r="O17" s="837" t="str">
        <f t="shared" si="1"/>
        <v>Tốt</v>
      </c>
      <c r="P17" s="841" t="s">
        <v>29</v>
      </c>
    </row>
    <row r="18" spans="1:22" s="467" customFormat="1" ht="31.5" x14ac:dyDescent="0.25">
      <c r="A18" s="831">
        <v>5</v>
      </c>
      <c r="B18" s="832">
        <v>112620003</v>
      </c>
      <c r="C18" s="833" t="s">
        <v>885</v>
      </c>
      <c r="D18" s="834" t="s">
        <v>494</v>
      </c>
      <c r="E18" s="834"/>
      <c r="F18" s="835" t="s">
        <v>15</v>
      </c>
      <c r="G18" s="832" t="s">
        <v>1070</v>
      </c>
      <c r="H18" s="836" t="s">
        <v>16</v>
      </c>
      <c r="I18" s="837">
        <v>20</v>
      </c>
      <c r="J18" s="831">
        <v>25</v>
      </c>
      <c r="K18" s="841">
        <v>12</v>
      </c>
      <c r="L18" s="841">
        <v>19</v>
      </c>
      <c r="M18" s="841">
        <v>5</v>
      </c>
      <c r="N18" s="837">
        <f t="shared" si="0"/>
        <v>81</v>
      </c>
      <c r="O18" s="837" t="str">
        <f t="shared" si="1"/>
        <v>Tốt</v>
      </c>
      <c r="P18" s="841"/>
    </row>
    <row r="19" spans="1:22" s="467" customFormat="1" ht="31.5" x14ac:dyDescent="0.25">
      <c r="A19" s="840">
        <v>6</v>
      </c>
      <c r="B19" s="832">
        <v>118820007</v>
      </c>
      <c r="C19" s="833" t="s">
        <v>1071</v>
      </c>
      <c r="D19" s="834" t="s">
        <v>267</v>
      </c>
      <c r="E19" s="834"/>
      <c r="F19" s="835" t="s">
        <v>15</v>
      </c>
      <c r="G19" s="842">
        <v>37447</v>
      </c>
      <c r="H19" s="836" t="s">
        <v>16</v>
      </c>
      <c r="I19" s="837">
        <v>20</v>
      </c>
      <c r="J19" s="831">
        <v>22</v>
      </c>
      <c r="K19" s="841">
        <v>17</v>
      </c>
      <c r="L19" s="841">
        <v>21</v>
      </c>
      <c r="M19" s="841">
        <v>10</v>
      </c>
      <c r="N19" s="837">
        <f t="shared" si="0"/>
        <v>90</v>
      </c>
      <c r="O19" s="837" t="str">
        <f t="shared" si="1"/>
        <v>Xuất sắc</v>
      </c>
      <c r="P19" s="841"/>
    </row>
    <row r="20" spans="1:22" s="463" customFormat="1" ht="18" customHeight="1" x14ac:dyDescent="0.25">
      <c r="A20" s="466"/>
      <c r="B20" s="812" t="s">
        <v>1072</v>
      </c>
      <c r="C20" s="812"/>
      <c r="D20" s="812"/>
      <c r="E20" s="466"/>
      <c r="F20" s="466"/>
      <c r="G20" s="466"/>
      <c r="H20" s="466"/>
    </row>
    <row r="21" spans="1:22" s="467" customFormat="1" ht="15" customHeight="1" x14ac:dyDescent="0.25">
      <c r="B21" s="807"/>
      <c r="C21" s="807"/>
      <c r="D21" s="807"/>
      <c r="E21" s="807"/>
      <c r="F21" s="807"/>
      <c r="G21" s="807"/>
      <c r="H21" s="807"/>
      <c r="I21" s="807"/>
      <c r="J21" s="807"/>
      <c r="K21" s="222" t="s">
        <v>258</v>
      </c>
      <c r="L21" s="222"/>
      <c r="M21" s="222"/>
      <c r="N21" s="222"/>
      <c r="O21" s="222"/>
      <c r="P21" s="222"/>
    </row>
    <row r="22" spans="1:22" s="463" customFormat="1" ht="18" customHeight="1" x14ac:dyDescent="0.25">
      <c r="A22" s="843"/>
      <c r="B22" s="843"/>
      <c r="C22" s="844"/>
      <c r="D22" s="843"/>
      <c r="E22" s="843"/>
      <c r="F22" s="843"/>
      <c r="G22" s="843"/>
      <c r="H22" s="808"/>
      <c r="I22" s="808"/>
      <c r="J22" s="808"/>
      <c r="K22" s="808"/>
      <c r="L22" s="808"/>
      <c r="M22" s="808"/>
      <c r="N22" s="808"/>
      <c r="O22" s="808"/>
      <c r="P22" s="808"/>
    </row>
    <row r="23" spans="1:22" s="463" customFormat="1" ht="18" customHeight="1" x14ac:dyDescent="0.25">
      <c r="A23" s="843"/>
      <c r="B23" s="843"/>
      <c r="C23" s="844"/>
      <c r="D23" s="843"/>
      <c r="E23" s="843"/>
      <c r="F23" s="843"/>
      <c r="G23" s="843"/>
      <c r="H23" s="843"/>
      <c r="I23" s="843"/>
      <c r="J23" s="843"/>
      <c r="K23" s="843"/>
      <c r="L23" s="467"/>
      <c r="M23" s="467"/>
      <c r="N23" s="467"/>
      <c r="O23" s="467"/>
      <c r="P23" s="467"/>
    </row>
    <row r="24" spans="1:22" s="463" customFormat="1" ht="18" customHeight="1" x14ac:dyDescent="0.25">
      <c r="A24" s="843"/>
      <c r="B24" s="843"/>
      <c r="C24" s="844"/>
      <c r="D24" s="843"/>
      <c r="E24" s="843"/>
      <c r="F24" s="843"/>
      <c r="G24" s="843"/>
      <c r="H24" s="843"/>
      <c r="I24" s="843"/>
      <c r="J24" s="843"/>
      <c r="K24" s="843"/>
      <c r="L24" s="467"/>
      <c r="M24" s="467"/>
      <c r="N24" s="467"/>
      <c r="O24" s="467"/>
      <c r="P24" s="467"/>
    </row>
    <row r="25" spans="1:22" s="463" customFormat="1" ht="18" customHeight="1" x14ac:dyDescent="0.25">
      <c r="A25" s="843"/>
      <c r="B25" s="843"/>
      <c r="C25" s="844"/>
      <c r="D25" s="843"/>
      <c r="E25" s="843"/>
      <c r="F25" s="843"/>
      <c r="G25" s="843"/>
      <c r="H25" s="843"/>
      <c r="I25" s="843"/>
      <c r="J25" s="843"/>
      <c r="K25" s="843"/>
      <c r="L25" s="467"/>
      <c r="M25" s="467"/>
      <c r="N25" s="467"/>
      <c r="O25" s="467"/>
      <c r="P25" s="467"/>
    </row>
    <row r="26" spans="1:22" s="463" customFormat="1" ht="18" customHeight="1" x14ac:dyDescent="0.25">
      <c r="A26" s="843"/>
      <c r="B26" s="843"/>
      <c r="C26" s="844"/>
      <c r="D26" s="843"/>
      <c r="E26" s="843"/>
      <c r="F26" s="843"/>
      <c r="G26" s="843"/>
      <c r="H26" s="843"/>
      <c r="I26" s="843"/>
      <c r="J26" s="843"/>
      <c r="K26" s="843"/>
      <c r="L26" s="467"/>
      <c r="M26" s="467"/>
      <c r="N26" s="467"/>
      <c r="O26" s="467"/>
      <c r="P26" s="467"/>
      <c r="Q26" s="467"/>
      <c r="R26" s="467"/>
      <c r="S26" s="467"/>
      <c r="T26" s="467"/>
      <c r="U26" s="467"/>
      <c r="V26" s="467"/>
    </row>
    <row r="27" spans="1:22" s="463" customFormat="1" ht="18" customHeight="1" x14ac:dyDescent="0.25">
      <c r="A27" s="843"/>
      <c r="B27" s="843"/>
      <c r="C27" s="844"/>
      <c r="D27" s="843"/>
      <c r="E27" s="843"/>
      <c r="F27" s="843"/>
      <c r="G27" s="843"/>
      <c r="H27" s="843"/>
      <c r="I27" s="843"/>
      <c r="J27" s="843"/>
      <c r="K27" s="843"/>
      <c r="L27" s="467"/>
      <c r="M27" s="467"/>
      <c r="N27" s="467"/>
      <c r="O27" s="467"/>
      <c r="P27" s="467"/>
      <c r="Q27" s="467"/>
      <c r="R27" s="467"/>
      <c r="S27" s="467"/>
      <c r="T27" s="467"/>
      <c r="U27" s="467"/>
      <c r="V27" s="467"/>
    </row>
    <row r="28" spans="1:22" s="463" customFormat="1" ht="18" customHeight="1" x14ac:dyDescent="0.25">
      <c r="A28" s="843"/>
      <c r="B28" s="843"/>
      <c r="C28" s="844"/>
      <c r="D28" s="843"/>
      <c r="E28" s="843"/>
      <c r="F28" s="843"/>
      <c r="G28" s="843"/>
      <c r="H28" s="843"/>
      <c r="I28" s="843"/>
      <c r="J28" s="843"/>
      <c r="K28" s="843"/>
      <c r="L28" s="467"/>
      <c r="M28" s="467"/>
      <c r="N28" s="467"/>
      <c r="O28" s="467"/>
      <c r="P28" s="467"/>
      <c r="Q28" s="467"/>
      <c r="R28" s="467"/>
      <c r="S28" s="467"/>
      <c r="T28" s="467"/>
      <c r="U28" s="467"/>
      <c r="V28" s="467"/>
    </row>
    <row r="29" spans="1:22" s="463" customFormat="1" ht="18" customHeight="1" x14ac:dyDescent="0.25">
      <c r="A29" s="843"/>
      <c r="B29" s="843"/>
      <c r="C29" s="844"/>
      <c r="D29" s="843"/>
      <c r="E29" s="843"/>
      <c r="F29" s="843"/>
      <c r="G29" s="843"/>
      <c r="H29" s="843"/>
      <c r="I29" s="843"/>
      <c r="J29" s="843"/>
      <c r="K29" s="843"/>
      <c r="L29" s="467"/>
      <c r="M29" s="467"/>
      <c r="N29" s="467"/>
      <c r="O29" s="467"/>
      <c r="P29" s="467"/>
      <c r="Q29" s="467"/>
      <c r="R29" s="467"/>
      <c r="S29" s="467"/>
      <c r="T29" s="467"/>
      <c r="U29" s="467"/>
      <c r="V29" s="467"/>
    </row>
    <row r="30" spans="1:22" s="463" customFormat="1" ht="18" customHeight="1" x14ac:dyDescent="0.25">
      <c r="A30" s="843"/>
      <c r="B30" s="843"/>
      <c r="C30" s="844"/>
      <c r="D30" s="843"/>
      <c r="E30" s="843"/>
      <c r="F30" s="843"/>
      <c r="G30" s="843"/>
      <c r="H30" s="843"/>
      <c r="I30" s="843"/>
      <c r="J30" s="843"/>
      <c r="K30" s="843"/>
      <c r="L30" s="467"/>
      <c r="M30" s="467"/>
      <c r="N30" s="467"/>
      <c r="O30" s="467"/>
      <c r="P30" s="467"/>
      <c r="Q30" s="467"/>
      <c r="R30" s="467"/>
      <c r="S30" s="467"/>
      <c r="T30" s="467"/>
      <c r="U30" s="467"/>
      <c r="V30" s="467"/>
    </row>
    <row r="31" spans="1:22" s="463" customFormat="1" ht="18" customHeight="1" x14ac:dyDescent="0.25">
      <c r="A31" s="843"/>
      <c r="B31" s="843"/>
      <c r="C31" s="844"/>
      <c r="D31" s="843"/>
      <c r="E31" s="843"/>
      <c r="F31" s="843"/>
      <c r="G31" s="843"/>
      <c r="H31" s="843"/>
      <c r="I31" s="843"/>
      <c r="J31" s="843"/>
      <c r="K31" s="843"/>
      <c r="L31" s="467"/>
      <c r="M31" s="467"/>
      <c r="N31" s="467"/>
      <c r="O31" s="467"/>
      <c r="P31" s="467"/>
      <c r="Q31" s="467"/>
      <c r="R31" s="467"/>
      <c r="S31" s="467"/>
      <c r="T31" s="467"/>
      <c r="U31" s="467"/>
      <c r="V31" s="467"/>
    </row>
    <row r="32" spans="1:22" s="463" customFormat="1" ht="18" customHeight="1" x14ac:dyDescent="0.25">
      <c r="A32" s="843"/>
      <c r="B32" s="843"/>
      <c r="C32" s="844"/>
      <c r="D32" s="843"/>
      <c r="E32" s="843"/>
      <c r="F32" s="843"/>
      <c r="G32" s="843"/>
      <c r="H32" s="843"/>
      <c r="I32" s="843"/>
      <c r="J32" s="843"/>
      <c r="K32" s="843"/>
      <c r="L32" s="467"/>
      <c r="M32" s="467"/>
      <c r="N32" s="467"/>
      <c r="O32" s="467"/>
      <c r="P32" s="467"/>
      <c r="Q32" s="467"/>
      <c r="R32" s="467"/>
      <c r="S32" s="467"/>
      <c r="T32" s="467"/>
      <c r="U32" s="467"/>
      <c r="V32" s="467"/>
    </row>
    <row r="33" spans="1:22" s="463" customFormat="1" ht="18" customHeight="1" x14ac:dyDescent="0.25">
      <c r="A33" s="843"/>
      <c r="B33" s="843"/>
      <c r="C33" s="844"/>
      <c r="D33" s="843"/>
      <c r="E33" s="843"/>
      <c r="F33" s="843"/>
      <c r="G33" s="843"/>
      <c r="H33" s="843"/>
      <c r="I33" s="843"/>
      <c r="J33" s="843"/>
      <c r="K33" s="843"/>
      <c r="L33" s="467"/>
      <c r="M33" s="467"/>
      <c r="N33" s="467"/>
      <c r="O33" s="467"/>
      <c r="P33" s="467"/>
      <c r="Q33" s="467"/>
      <c r="R33" s="467"/>
      <c r="S33" s="467"/>
      <c r="T33" s="467"/>
      <c r="U33" s="467"/>
      <c r="V33" s="467"/>
    </row>
    <row r="34" spans="1:22" s="463" customFormat="1" ht="18" customHeight="1" x14ac:dyDescent="0.25">
      <c r="A34" s="843"/>
      <c r="B34" s="843"/>
      <c r="C34" s="844"/>
      <c r="D34" s="843"/>
      <c r="E34" s="843"/>
      <c r="F34" s="843"/>
      <c r="G34" s="843"/>
      <c r="H34" s="843"/>
      <c r="I34" s="843"/>
      <c r="J34" s="843"/>
      <c r="K34" s="843"/>
      <c r="L34" s="467"/>
      <c r="M34" s="467"/>
      <c r="N34" s="467"/>
      <c r="O34" s="467"/>
      <c r="P34" s="467"/>
      <c r="Q34" s="467"/>
      <c r="R34" s="467"/>
      <c r="S34" s="467"/>
      <c r="T34" s="467"/>
      <c r="U34" s="467"/>
      <c r="V34" s="467"/>
    </row>
    <row r="35" spans="1:22" s="463" customFormat="1" ht="18" customHeight="1" x14ac:dyDescent="0.25">
      <c r="A35" s="843"/>
      <c r="B35" s="843"/>
      <c r="C35" s="844"/>
      <c r="D35" s="843"/>
      <c r="E35" s="843"/>
      <c r="F35" s="843"/>
      <c r="G35" s="843"/>
      <c r="H35" s="843"/>
      <c r="I35" s="843"/>
      <c r="J35" s="843"/>
      <c r="K35" s="843"/>
      <c r="L35" s="467"/>
      <c r="M35" s="467"/>
      <c r="N35" s="467"/>
      <c r="O35" s="467"/>
      <c r="P35" s="467"/>
      <c r="Q35" s="467"/>
      <c r="R35" s="467"/>
      <c r="S35" s="467"/>
      <c r="T35" s="467"/>
      <c r="U35" s="467"/>
      <c r="V35" s="467"/>
    </row>
    <row r="36" spans="1:22" s="463" customFormat="1" ht="18" customHeight="1" x14ac:dyDescent="0.25">
      <c r="A36" s="843"/>
      <c r="B36" s="843"/>
      <c r="C36" s="844"/>
      <c r="D36" s="843"/>
      <c r="E36" s="843"/>
      <c r="F36" s="843"/>
      <c r="G36" s="843"/>
      <c r="H36" s="843"/>
      <c r="I36" s="843"/>
      <c r="J36" s="843"/>
      <c r="K36" s="843"/>
      <c r="L36" s="467"/>
      <c r="M36" s="467"/>
      <c r="N36" s="467"/>
      <c r="O36" s="467"/>
      <c r="P36" s="467"/>
      <c r="Q36" s="467"/>
      <c r="R36" s="467"/>
      <c r="S36" s="467"/>
      <c r="T36" s="467"/>
      <c r="U36" s="467"/>
      <c r="V36" s="467"/>
    </row>
    <row r="37" spans="1:22" s="463" customFormat="1" ht="18" customHeight="1" x14ac:dyDescent="0.25">
      <c r="A37" s="843"/>
      <c r="B37" s="843"/>
      <c r="C37" s="844"/>
      <c r="D37" s="843"/>
      <c r="E37" s="843"/>
      <c r="F37" s="843"/>
      <c r="G37" s="843"/>
      <c r="H37" s="843"/>
      <c r="I37" s="843"/>
      <c r="J37" s="843"/>
      <c r="K37" s="843"/>
      <c r="L37" s="467"/>
      <c r="M37" s="467"/>
      <c r="N37" s="467"/>
      <c r="O37" s="467"/>
      <c r="P37" s="467"/>
      <c r="Q37" s="467"/>
      <c r="R37" s="467"/>
      <c r="S37" s="467"/>
      <c r="T37" s="467"/>
      <c r="U37" s="467"/>
      <c r="V37" s="467"/>
    </row>
    <row r="38" spans="1:22" s="463" customFormat="1" ht="18" customHeight="1" x14ac:dyDescent="0.25">
      <c r="A38" s="843"/>
      <c r="B38" s="843"/>
      <c r="C38" s="844"/>
      <c r="D38" s="843"/>
      <c r="E38" s="843"/>
      <c r="F38" s="843"/>
      <c r="G38" s="843"/>
      <c r="H38" s="843"/>
      <c r="I38" s="843"/>
      <c r="J38" s="843"/>
      <c r="K38" s="843"/>
      <c r="L38" s="467"/>
      <c r="M38" s="467"/>
      <c r="N38" s="467"/>
      <c r="O38" s="467"/>
      <c r="P38" s="467"/>
      <c r="Q38" s="467"/>
      <c r="R38" s="467"/>
      <c r="S38" s="467"/>
      <c r="T38" s="467"/>
      <c r="U38" s="467"/>
      <c r="V38" s="467"/>
    </row>
    <row r="39" spans="1:22" s="463" customFormat="1" ht="18" customHeight="1" x14ac:dyDescent="0.25">
      <c r="A39" s="843"/>
      <c r="B39" s="843"/>
      <c r="C39" s="844"/>
      <c r="D39" s="843"/>
      <c r="E39" s="843"/>
      <c r="F39" s="843"/>
      <c r="G39" s="843"/>
      <c r="H39" s="843"/>
      <c r="I39" s="843"/>
      <c r="J39" s="843"/>
      <c r="K39" s="843"/>
      <c r="L39" s="467"/>
      <c r="M39" s="467"/>
      <c r="N39" s="467"/>
      <c r="O39" s="467"/>
      <c r="P39" s="467"/>
      <c r="Q39" s="467"/>
      <c r="R39" s="467"/>
      <c r="S39" s="467"/>
      <c r="T39" s="467"/>
      <c r="U39" s="467"/>
      <c r="V39" s="467"/>
    </row>
    <row r="40" spans="1:22" s="463" customFormat="1" ht="18" customHeight="1" x14ac:dyDescent="0.25">
      <c r="A40" s="843"/>
      <c r="B40" s="843"/>
      <c r="C40" s="844"/>
      <c r="D40" s="843"/>
      <c r="E40" s="843"/>
      <c r="F40" s="843"/>
      <c r="G40" s="843"/>
      <c r="H40" s="843"/>
      <c r="I40" s="843"/>
      <c r="J40" s="843"/>
      <c r="K40" s="843"/>
      <c r="L40" s="467"/>
      <c r="M40" s="467"/>
      <c r="N40" s="467"/>
      <c r="O40" s="467"/>
      <c r="P40" s="467"/>
      <c r="Q40" s="467"/>
      <c r="R40" s="467"/>
      <c r="S40" s="467"/>
      <c r="T40" s="467"/>
      <c r="U40" s="467"/>
      <c r="V40" s="467"/>
    </row>
    <row r="41" spans="1:22" s="463" customFormat="1" ht="18" customHeight="1" x14ac:dyDescent="0.25">
      <c r="A41" s="843"/>
      <c r="B41" s="843"/>
      <c r="C41" s="844"/>
      <c r="D41" s="843"/>
      <c r="E41" s="843"/>
      <c r="F41" s="843"/>
      <c r="G41" s="843"/>
      <c r="H41" s="843"/>
      <c r="I41" s="843"/>
      <c r="J41" s="843"/>
      <c r="K41" s="843"/>
      <c r="L41" s="467"/>
      <c r="M41" s="467"/>
      <c r="N41" s="467"/>
      <c r="O41" s="467"/>
      <c r="P41" s="467"/>
      <c r="Q41" s="467"/>
      <c r="R41" s="467"/>
      <c r="S41" s="467"/>
      <c r="T41" s="467"/>
      <c r="U41" s="467"/>
      <c r="V41" s="467"/>
    </row>
    <row r="42" spans="1:22" s="463" customFormat="1" ht="18" customHeight="1" x14ac:dyDescent="0.25">
      <c r="A42" s="843"/>
      <c r="B42" s="843"/>
      <c r="C42" s="844"/>
      <c r="D42" s="843"/>
      <c r="E42" s="843"/>
      <c r="F42" s="843"/>
      <c r="G42" s="843"/>
      <c r="H42" s="843"/>
      <c r="I42" s="843"/>
      <c r="J42" s="843"/>
      <c r="K42" s="843"/>
      <c r="L42" s="467"/>
      <c r="M42" s="467"/>
      <c r="N42" s="467"/>
      <c r="O42" s="467"/>
      <c r="P42" s="467"/>
    </row>
    <row r="43" spans="1:22" s="463" customFormat="1" ht="18" customHeight="1" x14ac:dyDescent="0.25">
      <c r="A43" s="843"/>
      <c r="B43" s="843"/>
      <c r="C43" s="844"/>
      <c r="D43" s="843"/>
      <c r="E43" s="843"/>
      <c r="F43" s="843"/>
      <c r="G43" s="843"/>
      <c r="H43" s="843"/>
      <c r="I43" s="843"/>
      <c r="J43" s="843"/>
      <c r="K43" s="843"/>
      <c r="L43" s="467"/>
      <c r="M43" s="467"/>
      <c r="N43" s="467"/>
      <c r="O43" s="467"/>
      <c r="P43" s="467"/>
    </row>
    <row r="44" spans="1:22" s="463" customFormat="1" ht="18" customHeight="1" x14ac:dyDescent="0.25">
      <c r="A44" s="843"/>
      <c r="B44" s="843"/>
      <c r="C44" s="844"/>
      <c r="D44" s="843"/>
      <c r="E44" s="843"/>
      <c r="F44" s="843"/>
      <c r="G44" s="843"/>
      <c r="H44" s="843"/>
      <c r="I44" s="843"/>
      <c r="J44" s="843"/>
      <c r="K44" s="843"/>
      <c r="L44" s="467"/>
      <c r="M44" s="467"/>
      <c r="N44" s="467"/>
      <c r="O44" s="467"/>
      <c r="P44" s="467"/>
    </row>
    <row r="45" spans="1:22" s="463" customFormat="1" ht="18" customHeight="1" x14ac:dyDescent="0.25">
      <c r="A45" s="843"/>
      <c r="B45" s="843"/>
      <c r="C45" s="844"/>
      <c r="D45" s="843"/>
      <c r="E45" s="843"/>
      <c r="F45" s="843"/>
      <c r="G45" s="843"/>
      <c r="H45" s="843"/>
      <c r="I45" s="843"/>
      <c r="J45" s="843"/>
      <c r="K45" s="843"/>
      <c r="L45" s="467"/>
      <c r="M45" s="467"/>
      <c r="N45" s="467"/>
      <c r="O45" s="467"/>
      <c r="P45" s="467"/>
    </row>
    <row r="46" spans="1:22" s="463" customFormat="1" ht="18" customHeight="1" x14ac:dyDescent="0.25">
      <c r="A46" s="843"/>
      <c r="B46" s="843"/>
      <c r="C46" s="844"/>
      <c r="D46" s="843"/>
      <c r="E46" s="843"/>
      <c r="F46" s="843"/>
      <c r="G46" s="843"/>
      <c r="H46" s="843"/>
      <c r="I46" s="843"/>
      <c r="J46" s="843"/>
      <c r="K46" s="843"/>
      <c r="L46" s="467"/>
      <c r="M46" s="467"/>
      <c r="N46" s="467"/>
      <c r="O46" s="467"/>
      <c r="P46" s="467"/>
    </row>
    <row r="47" spans="1:22" s="463" customFormat="1" ht="18" customHeight="1" x14ac:dyDescent="0.25">
      <c r="A47" s="843"/>
      <c r="B47" s="843"/>
      <c r="C47" s="844"/>
      <c r="D47" s="843"/>
      <c r="E47" s="843"/>
      <c r="F47" s="843"/>
      <c r="G47" s="843"/>
      <c r="H47" s="843"/>
      <c r="I47" s="843"/>
      <c r="J47" s="843"/>
      <c r="K47" s="843"/>
      <c r="L47" s="467"/>
      <c r="M47" s="467"/>
      <c r="N47" s="467"/>
      <c r="O47" s="467"/>
      <c r="P47" s="467"/>
    </row>
    <row r="48" spans="1:22" s="463" customFormat="1" x14ac:dyDescent="0.25">
      <c r="A48" s="843"/>
      <c r="B48" s="843"/>
      <c r="C48" s="844"/>
      <c r="D48" s="843"/>
      <c r="E48" s="843"/>
      <c r="F48" s="843"/>
      <c r="G48" s="843"/>
      <c r="H48" s="843"/>
      <c r="I48" s="843"/>
      <c r="J48" s="843"/>
      <c r="K48" s="843"/>
      <c r="L48" s="467"/>
      <c r="M48" s="467"/>
      <c r="N48" s="467"/>
      <c r="O48" s="467"/>
      <c r="P48" s="467"/>
    </row>
    <row r="49" spans="1:16" s="463" customFormat="1" x14ac:dyDescent="0.25">
      <c r="A49" s="843"/>
      <c r="B49" s="843"/>
      <c r="C49" s="844"/>
      <c r="D49" s="843"/>
      <c r="E49" s="843"/>
      <c r="F49" s="843"/>
      <c r="G49" s="843"/>
      <c r="H49" s="843"/>
      <c r="I49" s="843"/>
      <c r="J49" s="843"/>
      <c r="K49" s="843"/>
      <c r="L49" s="467"/>
      <c r="M49" s="467"/>
      <c r="N49" s="467"/>
      <c r="O49" s="467"/>
      <c r="P49" s="467"/>
    </row>
    <row r="50" spans="1:16" s="463" customFormat="1" x14ac:dyDescent="0.25">
      <c r="A50" s="843"/>
      <c r="B50" s="843"/>
      <c r="C50" s="844"/>
      <c r="D50" s="843"/>
      <c r="E50" s="843"/>
      <c r="F50" s="843"/>
      <c r="G50" s="843"/>
      <c r="H50" s="843"/>
      <c r="I50" s="843"/>
      <c r="J50" s="843"/>
      <c r="K50" s="843"/>
      <c r="L50" s="467"/>
      <c r="M50" s="467"/>
      <c r="N50" s="467"/>
      <c r="O50" s="467"/>
      <c r="P50" s="467"/>
    </row>
    <row r="51" spans="1:16" s="463" customFormat="1" x14ac:dyDescent="0.25">
      <c r="A51" s="843"/>
      <c r="B51" s="843"/>
      <c r="C51" s="844"/>
      <c r="D51" s="843"/>
      <c r="E51" s="843"/>
      <c r="F51" s="843"/>
      <c r="G51" s="843"/>
      <c r="H51" s="843"/>
      <c r="I51" s="843"/>
      <c r="J51" s="843"/>
      <c r="K51" s="843"/>
      <c r="L51" s="467"/>
      <c r="M51" s="467"/>
      <c r="N51" s="467"/>
      <c r="O51" s="467"/>
      <c r="P51" s="467"/>
    </row>
    <row r="52" spans="1:16" s="463" customFormat="1" x14ac:dyDescent="0.25">
      <c r="A52" s="843"/>
      <c r="B52" s="843"/>
      <c r="C52" s="844"/>
      <c r="D52" s="843"/>
      <c r="E52" s="843"/>
      <c r="F52" s="843"/>
      <c r="G52" s="843"/>
      <c r="H52" s="843"/>
      <c r="I52" s="843"/>
      <c r="J52" s="843"/>
      <c r="K52" s="843"/>
      <c r="L52" s="467"/>
      <c r="M52" s="467"/>
      <c r="N52" s="467"/>
      <c r="O52" s="467"/>
      <c r="P52" s="467"/>
    </row>
    <row r="53" spans="1:16" s="463" customFormat="1" x14ac:dyDescent="0.25">
      <c r="A53" s="843"/>
      <c r="B53" s="843"/>
      <c r="C53" s="844"/>
      <c r="D53" s="843"/>
      <c r="E53" s="843"/>
      <c r="F53" s="843"/>
      <c r="G53" s="843"/>
      <c r="H53" s="843"/>
      <c r="I53" s="843"/>
      <c r="J53" s="843"/>
      <c r="K53" s="843"/>
      <c r="L53" s="467"/>
      <c r="M53" s="467"/>
      <c r="N53" s="467"/>
      <c r="O53" s="467"/>
      <c r="P53" s="467"/>
    </row>
    <row r="54" spans="1:16" s="463" customFormat="1" x14ac:dyDescent="0.25">
      <c r="A54" s="843"/>
      <c r="B54" s="843"/>
      <c r="C54" s="844"/>
      <c r="D54" s="843"/>
      <c r="E54" s="843"/>
      <c r="F54" s="843"/>
      <c r="G54" s="843"/>
      <c r="H54" s="843"/>
      <c r="I54" s="843"/>
      <c r="J54" s="843"/>
      <c r="K54" s="843"/>
      <c r="L54" s="467"/>
      <c r="M54" s="467"/>
      <c r="N54" s="467"/>
      <c r="O54" s="467"/>
      <c r="P54" s="467"/>
    </row>
    <row r="55" spans="1:16" s="463" customFormat="1" x14ac:dyDescent="0.25">
      <c r="A55" s="843"/>
      <c r="B55" s="843"/>
      <c r="C55" s="844"/>
      <c r="D55" s="843"/>
      <c r="E55" s="845"/>
      <c r="F55" s="845"/>
      <c r="G55" s="845"/>
      <c r="H55" s="843"/>
      <c r="I55" s="843"/>
      <c r="J55" s="843"/>
      <c r="K55" s="843"/>
      <c r="L55" s="467"/>
      <c r="M55" s="467"/>
      <c r="N55" s="467"/>
      <c r="O55" s="467"/>
      <c r="P55" s="467"/>
    </row>
    <row r="56" spans="1:16" s="463" customFormat="1" x14ac:dyDescent="0.25">
      <c r="A56" s="843"/>
      <c r="B56" s="843"/>
      <c r="C56" s="844"/>
      <c r="D56" s="843"/>
      <c r="E56" s="843"/>
      <c r="F56" s="843"/>
      <c r="G56" s="843"/>
      <c r="H56" s="843"/>
      <c r="I56" s="843"/>
      <c r="J56" s="843"/>
      <c r="K56" s="843"/>
      <c r="L56" s="467"/>
      <c r="M56" s="467"/>
      <c r="N56" s="467"/>
      <c r="O56" s="467"/>
      <c r="P56" s="467"/>
    </row>
    <row r="57" spans="1:16" s="463" customFormat="1" x14ac:dyDescent="0.25">
      <c r="A57" s="843"/>
      <c r="B57" s="843"/>
      <c r="C57" s="844"/>
      <c r="D57" s="843"/>
      <c r="E57" s="843"/>
      <c r="F57" s="843"/>
      <c r="G57" s="843"/>
      <c r="H57" s="843"/>
      <c r="I57" s="843"/>
      <c r="J57" s="843"/>
      <c r="K57" s="843"/>
      <c r="L57" s="467"/>
      <c r="M57" s="467"/>
      <c r="N57" s="467"/>
      <c r="O57" s="467"/>
      <c r="P57" s="467"/>
    </row>
    <row r="58" spans="1:16" s="463" customFormat="1" x14ac:dyDescent="0.25">
      <c r="A58" s="843"/>
      <c r="B58" s="843"/>
      <c r="C58" s="844"/>
      <c r="D58" s="843"/>
      <c r="E58" s="843"/>
      <c r="F58" s="843"/>
      <c r="G58" s="843"/>
      <c r="H58" s="843"/>
      <c r="I58" s="843"/>
      <c r="J58" s="843"/>
      <c r="K58" s="843"/>
      <c r="L58" s="467"/>
      <c r="M58" s="467"/>
      <c r="N58" s="467"/>
      <c r="O58" s="467"/>
      <c r="P58" s="467"/>
    </row>
    <row r="59" spans="1:16" s="463" customFormat="1" x14ac:dyDescent="0.25">
      <c r="A59" s="843"/>
      <c r="B59" s="843"/>
      <c r="C59" s="844"/>
      <c r="D59" s="843"/>
      <c r="E59" s="843"/>
      <c r="F59" s="843"/>
      <c r="G59" s="843"/>
      <c r="H59" s="843"/>
      <c r="I59" s="843"/>
      <c r="J59" s="843"/>
      <c r="K59" s="843"/>
      <c r="L59" s="467"/>
      <c r="M59" s="467"/>
      <c r="N59" s="467"/>
      <c r="O59" s="467"/>
      <c r="P59" s="467"/>
    </row>
    <row r="60" spans="1:16" s="463" customFormat="1" x14ac:dyDescent="0.25">
      <c r="A60" s="843"/>
      <c r="B60" s="843"/>
      <c r="C60" s="844"/>
      <c r="D60" s="843"/>
      <c r="E60" s="843"/>
      <c r="F60" s="843"/>
      <c r="G60" s="843"/>
      <c r="H60" s="843"/>
      <c r="I60" s="843"/>
      <c r="J60" s="843"/>
      <c r="K60" s="843"/>
      <c r="L60" s="467"/>
      <c r="M60" s="467"/>
      <c r="N60" s="467"/>
      <c r="O60" s="467"/>
      <c r="P60" s="467"/>
    </row>
    <row r="61" spans="1:16" s="463" customFormat="1" x14ac:dyDescent="0.25">
      <c r="A61" s="843"/>
      <c r="B61" s="843"/>
      <c r="C61" s="844"/>
      <c r="D61" s="843"/>
      <c r="E61" s="843"/>
      <c r="F61" s="843"/>
      <c r="G61" s="843"/>
      <c r="H61" s="843"/>
      <c r="I61" s="843"/>
      <c r="J61" s="843"/>
      <c r="K61" s="843"/>
      <c r="L61" s="467"/>
      <c r="M61" s="467"/>
      <c r="N61" s="467"/>
      <c r="O61" s="467"/>
      <c r="P61" s="467"/>
    </row>
    <row r="62" spans="1:16" s="463" customFormat="1" x14ac:dyDescent="0.25">
      <c r="A62" s="466"/>
    </row>
    <row r="63" spans="1:16" s="463" customFormat="1" x14ac:dyDescent="0.25">
      <c r="A63" s="466"/>
    </row>
    <row r="64" spans="1:16" s="463" customFormat="1" x14ac:dyDescent="0.25">
      <c r="A64" s="466"/>
    </row>
    <row r="65" spans="1:16" s="463" customFormat="1" x14ac:dyDescent="0.25">
      <c r="A65" s="466"/>
    </row>
    <row r="66" spans="1:16" s="463" customFormat="1" x14ac:dyDescent="0.25">
      <c r="A66" s="464"/>
      <c r="E66" s="466"/>
      <c r="F66" s="466"/>
      <c r="G66" s="466"/>
    </row>
    <row r="67" spans="1:16" s="463" customFormat="1" x14ac:dyDescent="0.25">
      <c r="A67" s="466"/>
      <c r="E67" s="466"/>
      <c r="F67" s="466"/>
      <c r="G67" s="466"/>
    </row>
    <row r="68" spans="1:16" s="463" customFormat="1" x14ac:dyDescent="0.25">
      <c r="A68" s="466"/>
      <c r="E68" s="466"/>
      <c r="F68" s="466"/>
      <c r="G68" s="466"/>
      <c r="H68" s="466"/>
      <c r="O68" s="466"/>
    </row>
    <row r="69" spans="1:16" s="463" customFormat="1" x14ac:dyDescent="0.25">
      <c r="A69" s="466"/>
      <c r="E69" s="466"/>
      <c r="F69" s="466"/>
      <c r="G69" s="466"/>
      <c r="I69" s="466"/>
      <c r="J69" s="466"/>
      <c r="K69" s="466"/>
      <c r="L69" s="466"/>
      <c r="M69" s="466"/>
      <c r="P69" s="466"/>
    </row>
    <row r="70" spans="1:16" s="463" customFormat="1" x14ac:dyDescent="0.25">
      <c r="A70" s="466"/>
      <c r="E70" s="466"/>
      <c r="F70" s="466"/>
      <c r="G70" s="466"/>
      <c r="I70" s="466"/>
      <c r="J70" s="466"/>
      <c r="K70" s="466"/>
      <c r="L70" s="466"/>
      <c r="M70" s="466"/>
      <c r="P70" s="466"/>
    </row>
    <row r="71" spans="1:16" s="463" customFormat="1" x14ac:dyDescent="0.25">
      <c r="A71" s="466"/>
      <c r="E71" s="466"/>
      <c r="F71" s="466"/>
      <c r="G71" s="466"/>
      <c r="I71" s="466"/>
      <c r="J71" s="466"/>
      <c r="K71" s="466"/>
      <c r="L71" s="466"/>
      <c r="M71" s="466"/>
      <c r="P71" s="466"/>
    </row>
    <row r="72" spans="1:16" s="463" customFormat="1" x14ac:dyDescent="0.25">
      <c r="A72" s="466"/>
      <c r="E72" s="466"/>
      <c r="F72" s="466"/>
      <c r="G72" s="466"/>
      <c r="I72" s="466"/>
      <c r="J72" s="466"/>
      <c r="K72" s="466"/>
      <c r="L72" s="466"/>
      <c r="M72" s="466"/>
      <c r="N72" s="467"/>
      <c r="P72" s="466"/>
    </row>
    <row r="74" spans="1:16" s="463" customFormat="1" x14ac:dyDescent="0.25">
      <c r="A74" s="466"/>
      <c r="B74" s="466"/>
      <c r="E74" s="466"/>
      <c r="F74" s="466"/>
      <c r="G74" s="466"/>
    </row>
    <row r="75" spans="1:16" s="463" customFormat="1" x14ac:dyDescent="0.25">
      <c r="A75" s="466"/>
      <c r="B75" s="466"/>
      <c r="E75" s="466"/>
      <c r="F75" s="466"/>
      <c r="G75" s="466"/>
    </row>
    <row r="76" spans="1:16" s="463" customFormat="1" x14ac:dyDescent="0.25">
      <c r="A76" s="466"/>
      <c r="B76" s="466"/>
      <c r="E76" s="466"/>
      <c r="F76" s="466"/>
      <c r="G76" s="466"/>
    </row>
  </sheetData>
  <mergeCells count="31">
    <mergeCell ref="A8:O8"/>
    <mergeCell ref="L1:O1"/>
    <mergeCell ref="B2:C2"/>
    <mergeCell ref="K3:O3"/>
    <mergeCell ref="K5:O5"/>
    <mergeCell ref="A7:P7"/>
    <mergeCell ref="A9:O9"/>
    <mergeCell ref="A10:O10"/>
    <mergeCell ref="A12:A13"/>
    <mergeCell ref="B12:B13"/>
    <mergeCell ref="C12:D13"/>
    <mergeCell ref="F12:F13"/>
    <mergeCell ref="G12:G13"/>
    <mergeCell ref="H12:H13"/>
    <mergeCell ref="I12:M12"/>
    <mergeCell ref="N12:N13"/>
    <mergeCell ref="O12:O13"/>
    <mergeCell ref="P12:P13"/>
    <mergeCell ref="D14:E14"/>
    <mergeCell ref="D15:E15"/>
    <mergeCell ref="D17:E17"/>
    <mergeCell ref="D16:E16"/>
    <mergeCell ref="D18:E18"/>
    <mergeCell ref="D19:E19"/>
    <mergeCell ref="B20:D20"/>
    <mergeCell ref="B21:G21"/>
    <mergeCell ref="K21:P21"/>
    <mergeCell ref="H22:J22"/>
    <mergeCell ref="K22:M22"/>
    <mergeCell ref="N22:P22"/>
    <mergeCell ref="H21:J21"/>
  </mergeCells>
  <pageMargins left="0.1" right="0.1" top="0.2" bottom="0.2" header="0.05" footer="0.05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1"/>
  <sheetViews>
    <sheetView topLeftCell="A31" zoomScale="90" zoomScaleNormal="90" workbookViewId="0">
      <selection activeCell="A31" sqref="A1:XFD1048576"/>
    </sheetView>
  </sheetViews>
  <sheetFormatPr defaultColWidth="9.140625" defaultRowHeight="15.75" x14ac:dyDescent="0.25"/>
  <cols>
    <col min="1" max="1" width="5.140625" style="332" customWidth="1"/>
    <col min="2" max="2" width="12.28515625" style="332" customWidth="1"/>
    <col min="3" max="3" width="16.85546875" style="332" customWidth="1"/>
    <col min="4" max="4" width="7.7109375" style="332" customWidth="1"/>
    <col min="5" max="5" width="6.42578125" style="332" customWidth="1"/>
    <col min="6" max="6" width="11.28515625" style="332" customWidth="1"/>
    <col min="7" max="7" width="8.42578125" style="332" customWidth="1"/>
    <col min="8" max="12" width="5.140625" style="332" customWidth="1"/>
    <col min="13" max="13" width="7.5703125" style="332" customWidth="1"/>
    <col min="14" max="14" width="8.7109375" style="332" customWidth="1"/>
    <col min="15" max="15" width="14.28515625" style="391" customWidth="1"/>
    <col min="16" max="16384" width="9.140625" style="332"/>
  </cols>
  <sheetData>
    <row r="1" spans="1:15" x14ac:dyDescent="0.25">
      <c r="A1" s="327" t="s">
        <v>18</v>
      </c>
      <c r="B1" s="327"/>
      <c r="C1" s="327"/>
      <c r="D1" s="327"/>
      <c r="E1" s="327"/>
      <c r="F1" s="328"/>
      <c r="G1" s="329"/>
      <c r="H1" s="330"/>
      <c r="I1" s="331" t="s">
        <v>19</v>
      </c>
      <c r="J1" s="331"/>
      <c r="K1" s="331"/>
      <c r="L1" s="331"/>
      <c r="M1" s="331"/>
      <c r="N1" s="331"/>
      <c r="O1" s="331"/>
    </row>
    <row r="2" spans="1:15" x14ac:dyDescent="0.25">
      <c r="A2" s="331" t="s">
        <v>20</v>
      </c>
      <c r="B2" s="331"/>
      <c r="C2" s="331"/>
      <c r="D2" s="331"/>
      <c r="E2" s="331"/>
      <c r="F2" s="333"/>
      <c r="G2" s="334"/>
      <c r="H2" s="333"/>
      <c r="I2" s="331" t="s">
        <v>21</v>
      </c>
      <c r="J2" s="331"/>
      <c r="K2" s="331"/>
      <c r="L2" s="331"/>
      <c r="M2" s="331"/>
      <c r="N2" s="331"/>
      <c r="O2" s="331"/>
    </row>
    <row r="3" spans="1:15" x14ac:dyDescent="0.25">
      <c r="A3" s="333"/>
      <c r="B3" s="333"/>
      <c r="C3" s="329"/>
      <c r="D3" s="329"/>
      <c r="E3" s="335"/>
      <c r="F3" s="335"/>
      <c r="G3" s="334"/>
      <c r="H3" s="333"/>
      <c r="I3" s="333"/>
      <c r="J3" s="334"/>
      <c r="K3" s="334"/>
      <c r="L3" s="334"/>
      <c r="M3" s="334"/>
      <c r="N3" s="333"/>
      <c r="O3" s="328"/>
    </row>
    <row r="4" spans="1:15" x14ac:dyDescent="0.25">
      <c r="A4" s="333"/>
      <c r="B4" s="333"/>
      <c r="C4" s="333"/>
      <c r="D4" s="333"/>
      <c r="E4" s="333"/>
      <c r="F4" s="333"/>
      <c r="G4" s="334"/>
      <c r="H4" s="333"/>
      <c r="I4" s="336" t="s">
        <v>109</v>
      </c>
      <c r="J4" s="336"/>
      <c r="K4" s="336"/>
      <c r="L4" s="336"/>
      <c r="M4" s="336"/>
      <c r="N4" s="336"/>
      <c r="O4" s="336"/>
    </row>
    <row r="5" spans="1:15" x14ac:dyDescent="0.25">
      <c r="A5" s="333"/>
      <c r="B5" s="333"/>
      <c r="C5" s="333"/>
      <c r="D5" s="333"/>
      <c r="E5" s="333"/>
      <c r="F5" s="333"/>
      <c r="G5" s="334"/>
      <c r="H5" s="333"/>
      <c r="I5" s="333"/>
      <c r="J5" s="333"/>
      <c r="K5" s="328"/>
      <c r="L5" s="328"/>
      <c r="M5" s="337"/>
      <c r="N5" s="328"/>
      <c r="O5" s="328"/>
    </row>
    <row r="6" spans="1:15" x14ac:dyDescent="0.25">
      <c r="A6" s="331" t="s">
        <v>0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</row>
    <row r="7" spans="1:15" x14ac:dyDescent="0.25">
      <c r="A7" s="338" t="s">
        <v>259</v>
      </c>
      <c r="B7" s="338"/>
      <c r="C7" s="338"/>
      <c r="D7" s="338"/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</row>
    <row r="8" spans="1:15" x14ac:dyDescent="0.25">
      <c r="A8" s="338" t="s">
        <v>110</v>
      </c>
      <c r="B8" s="338"/>
      <c r="C8" s="338"/>
      <c r="D8" s="338"/>
      <c r="E8" s="338"/>
      <c r="F8" s="338"/>
      <c r="G8" s="338"/>
      <c r="H8" s="338"/>
      <c r="I8" s="338"/>
      <c r="J8" s="338"/>
      <c r="K8" s="338"/>
      <c r="L8" s="338"/>
      <c r="M8" s="338"/>
      <c r="N8" s="338"/>
      <c r="O8" s="338"/>
    </row>
    <row r="9" spans="1:15" x14ac:dyDescent="0.25">
      <c r="A9" s="338" t="s">
        <v>111</v>
      </c>
      <c r="B9" s="338"/>
      <c r="C9" s="338"/>
      <c r="D9" s="338"/>
      <c r="E9" s="338"/>
      <c r="F9" s="338"/>
      <c r="G9" s="338"/>
      <c r="H9" s="338"/>
      <c r="I9" s="338"/>
      <c r="J9" s="338"/>
      <c r="K9" s="338"/>
      <c r="L9" s="338"/>
      <c r="M9" s="338"/>
      <c r="N9" s="338"/>
      <c r="O9" s="338"/>
    </row>
    <row r="10" spans="1:15" x14ac:dyDescent="0.25">
      <c r="A10" s="339"/>
      <c r="B10" s="340"/>
      <c r="C10" s="340"/>
      <c r="D10" s="340"/>
      <c r="E10" s="341"/>
      <c r="F10" s="341"/>
      <c r="G10" s="342"/>
      <c r="H10" s="340"/>
      <c r="I10" s="341"/>
      <c r="J10" s="343"/>
      <c r="K10" s="341"/>
      <c r="L10" s="341"/>
      <c r="M10" s="341"/>
      <c r="N10" s="340"/>
      <c r="O10" s="341"/>
    </row>
    <row r="11" spans="1:15" x14ac:dyDescent="0.25">
      <c r="A11" s="344" t="s">
        <v>1</v>
      </c>
      <c r="B11" s="344" t="s">
        <v>2</v>
      </c>
      <c r="C11" s="344" t="s">
        <v>3</v>
      </c>
      <c r="D11" s="344"/>
      <c r="E11" s="344" t="s">
        <v>4</v>
      </c>
      <c r="F11" s="345" t="s">
        <v>5</v>
      </c>
      <c r="G11" s="344" t="s">
        <v>112</v>
      </c>
      <c r="H11" s="346" t="s">
        <v>6</v>
      </c>
      <c r="I11" s="346"/>
      <c r="J11" s="346"/>
      <c r="K11" s="346"/>
      <c r="L11" s="346"/>
      <c r="M11" s="344" t="s">
        <v>7</v>
      </c>
      <c r="N11" s="344" t="s">
        <v>8</v>
      </c>
      <c r="O11" s="344" t="s">
        <v>9</v>
      </c>
    </row>
    <row r="12" spans="1:15" x14ac:dyDescent="0.25">
      <c r="A12" s="344"/>
      <c r="B12" s="344"/>
      <c r="C12" s="344"/>
      <c r="D12" s="344"/>
      <c r="E12" s="344"/>
      <c r="F12" s="347"/>
      <c r="G12" s="344"/>
      <c r="H12" s="348" t="s">
        <v>10</v>
      </c>
      <c r="I12" s="348" t="s">
        <v>11</v>
      </c>
      <c r="J12" s="348" t="s">
        <v>12</v>
      </c>
      <c r="K12" s="348" t="s">
        <v>13</v>
      </c>
      <c r="L12" s="348" t="s">
        <v>14</v>
      </c>
      <c r="M12" s="344"/>
      <c r="N12" s="344"/>
      <c r="O12" s="344"/>
    </row>
    <row r="13" spans="1:15" x14ac:dyDescent="0.25">
      <c r="A13" s="349">
        <v>1</v>
      </c>
      <c r="B13" s="350" t="s">
        <v>113</v>
      </c>
      <c r="C13" s="351" t="s">
        <v>114</v>
      </c>
      <c r="D13" s="352" t="s">
        <v>115</v>
      </c>
      <c r="E13" s="353" t="s">
        <v>15</v>
      </c>
      <c r="F13" s="352" t="s">
        <v>116</v>
      </c>
      <c r="G13" s="349" t="s">
        <v>16</v>
      </c>
      <c r="H13" s="354">
        <v>20</v>
      </c>
      <c r="I13" s="354">
        <v>22</v>
      </c>
      <c r="J13" s="355">
        <v>10</v>
      </c>
      <c r="K13" s="355">
        <v>18</v>
      </c>
      <c r="L13" s="355">
        <v>1</v>
      </c>
      <c r="M13" s="354">
        <f>H13+I13+J13+K13+L13</f>
        <v>71</v>
      </c>
      <c r="N13" s="354" t="str">
        <f>IF(M13&gt;=90,"Xuất sắc",IF(M13&gt;=80,"Tốt",IF(M13&gt;=65,"Khá",IF(M13&gt;=50,"Trung bình",IF(M13&gt;=35,"Yếu","Kém")))))</f>
        <v>Khá</v>
      </c>
      <c r="O13" s="356"/>
    </row>
    <row r="14" spans="1:15" x14ac:dyDescent="0.25">
      <c r="A14" s="349">
        <v>2</v>
      </c>
      <c r="B14" s="350" t="s">
        <v>117</v>
      </c>
      <c r="C14" s="351" t="s">
        <v>118</v>
      </c>
      <c r="D14" s="352" t="s">
        <v>119</v>
      </c>
      <c r="E14" s="353" t="s">
        <v>17</v>
      </c>
      <c r="F14" s="352" t="s">
        <v>120</v>
      </c>
      <c r="G14" s="349" t="s">
        <v>16</v>
      </c>
      <c r="H14" s="354">
        <v>16</v>
      </c>
      <c r="I14" s="354">
        <v>22</v>
      </c>
      <c r="J14" s="355">
        <v>10</v>
      </c>
      <c r="K14" s="355">
        <v>18</v>
      </c>
      <c r="L14" s="355">
        <v>1</v>
      </c>
      <c r="M14" s="354">
        <f t="shared" ref="M14:M51" si="0">H14+I14+J14+K14+L14</f>
        <v>67</v>
      </c>
      <c r="N14" s="354" t="str">
        <f t="shared" ref="N14:N51" si="1">IF(M14&gt;=90,"Xuất sắc",IF(M14&gt;=80,"Tốt",IF(M14&gt;=65,"Khá",IF(M14&gt;=50,"Trung bình",IF(M14&gt;=35,"Yếu","Kém")))))</f>
        <v>Khá</v>
      </c>
      <c r="O14" s="356"/>
    </row>
    <row r="15" spans="1:15" x14ac:dyDescent="0.25">
      <c r="A15" s="357">
        <v>3</v>
      </c>
      <c r="B15" s="350" t="s">
        <v>121</v>
      </c>
      <c r="C15" s="351" t="s">
        <v>122</v>
      </c>
      <c r="D15" s="352" t="s">
        <v>123</v>
      </c>
      <c r="E15" s="353" t="s">
        <v>17</v>
      </c>
      <c r="F15" s="352" t="s">
        <v>124</v>
      </c>
      <c r="G15" s="349" t="s">
        <v>16</v>
      </c>
      <c r="H15" s="354">
        <v>16</v>
      </c>
      <c r="I15" s="354">
        <v>22</v>
      </c>
      <c r="J15" s="355">
        <v>10</v>
      </c>
      <c r="K15" s="355">
        <v>18</v>
      </c>
      <c r="L15" s="355">
        <v>1</v>
      </c>
      <c r="M15" s="354">
        <f t="shared" si="0"/>
        <v>67</v>
      </c>
      <c r="N15" s="354" t="str">
        <f t="shared" si="1"/>
        <v>Khá</v>
      </c>
      <c r="O15" s="356"/>
    </row>
    <row r="16" spans="1:15" x14ac:dyDescent="0.25">
      <c r="A16" s="349">
        <v>4</v>
      </c>
      <c r="B16" s="350" t="s">
        <v>125</v>
      </c>
      <c r="C16" s="351" t="s">
        <v>126</v>
      </c>
      <c r="D16" s="352" t="s">
        <v>127</v>
      </c>
      <c r="E16" s="353" t="s">
        <v>17</v>
      </c>
      <c r="F16" s="352" t="s">
        <v>128</v>
      </c>
      <c r="G16" s="349" t="s">
        <v>16</v>
      </c>
      <c r="H16" s="354">
        <v>16</v>
      </c>
      <c r="I16" s="354">
        <v>22</v>
      </c>
      <c r="J16" s="355">
        <v>10</v>
      </c>
      <c r="K16" s="355">
        <v>16</v>
      </c>
      <c r="L16" s="355">
        <v>3</v>
      </c>
      <c r="M16" s="354">
        <f t="shared" si="0"/>
        <v>67</v>
      </c>
      <c r="N16" s="354" t="str">
        <f t="shared" si="1"/>
        <v>Khá</v>
      </c>
      <c r="O16" s="356"/>
    </row>
    <row r="17" spans="1:15" x14ac:dyDescent="0.25">
      <c r="A17" s="349">
        <v>5</v>
      </c>
      <c r="B17" s="350" t="s">
        <v>129</v>
      </c>
      <c r="C17" s="351" t="s">
        <v>130</v>
      </c>
      <c r="D17" s="352" t="s">
        <v>131</v>
      </c>
      <c r="E17" s="353" t="s">
        <v>17</v>
      </c>
      <c r="F17" s="352" t="s">
        <v>132</v>
      </c>
      <c r="G17" s="349" t="s">
        <v>16</v>
      </c>
      <c r="H17" s="354">
        <v>18</v>
      </c>
      <c r="I17" s="354">
        <v>22</v>
      </c>
      <c r="J17" s="355">
        <v>10</v>
      </c>
      <c r="K17" s="355">
        <v>16</v>
      </c>
      <c r="L17" s="355">
        <v>3</v>
      </c>
      <c r="M17" s="354">
        <f t="shared" si="0"/>
        <v>69</v>
      </c>
      <c r="N17" s="354" t="str">
        <f t="shared" si="1"/>
        <v>Khá</v>
      </c>
      <c r="O17" s="356"/>
    </row>
    <row r="18" spans="1:15" x14ac:dyDescent="0.25">
      <c r="A18" s="349">
        <v>6</v>
      </c>
      <c r="B18" s="350" t="s">
        <v>133</v>
      </c>
      <c r="C18" s="351" t="s">
        <v>134</v>
      </c>
      <c r="D18" s="352" t="s">
        <v>135</v>
      </c>
      <c r="E18" s="353" t="s">
        <v>17</v>
      </c>
      <c r="F18" s="352" t="s">
        <v>136</v>
      </c>
      <c r="G18" s="349" t="s">
        <v>16</v>
      </c>
      <c r="H18" s="354">
        <v>16</v>
      </c>
      <c r="I18" s="354">
        <v>22</v>
      </c>
      <c r="J18" s="355">
        <v>10</v>
      </c>
      <c r="K18" s="355">
        <v>18</v>
      </c>
      <c r="L18" s="355">
        <v>1</v>
      </c>
      <c r="M18" s="354">
        <f t="shared" si="0"/>
        <v>67</v>
      </c>
      <c r="N18" s="354" t="str">
        <f t="shared" si="1"/>
        <v>Khá</v>
      </c>
      <c r="O18" s="356"/>
    </row>
    <row r="19" spans="1:15" x14ac:dyDescent="0.25">
      <c r="A19" s="357">
        <v>7</v>
      </c>
      <c r="B19" s="350" t="s">
        <v>137</v>
      </c>
      <c r="C19" s="351" t="s">
        <v>138</v>
      </c>
      <c r="D19" s="352" t="s">
        <v>139</v>
      </c>
      <c r="E19" s="353" t="s">
        <v>15</v>
      </c>
      <c r="F19" s="352" t="s">
        <v>140</v>
      </c>
      <c r="G19" s="349" t="s">
        <v>141</v>
      </c>
      <c r="H19" s="354">
        <v>16</v>
      </c>
      <c r="I19" s="354">
        <v>22</v>
      </c>
      <c r="J19" s="355">
        <v>10</v>
      </c>
      <c r="K19" s="355">
        <v>16</v>
      </c>
      <c r="L19" s="355">
        <v>9</v>
      </c>
      <c r="M19" s="354">
        <f t="shared" si="0"/>
        <v>73</v>
      </c>
      <c r="N19" s="354" t="str">
        <f t="shared" si="1"/>
        <v>Khá</v>
      </c>
      <c r="O19" s="356"/>
    </row>
    <row r="20" spans="1:15" x14ac:dyDescent="0.25">
      <c r="A20" s="349">
        <v>8</v>
      </c>
      <c r="B20" s="350" t="s">
        <v>142</v>
      </c>
      <c r="C20" s="351" t="s">
        <v>143</v>
      </c>
      <c r="D20" s="352" t="s">
        <v>27</v>
      </c>
      <c r="E20" s="353" t="s">
        <v>17</v>
      </c>
      <c r="F20" s="352" t="s">
        <v>144</v>
      </c>
      <c r="G20" s="349" t="s">
        <v>16</v>
      </c>
      <c r="H20" s="354">
        <v>18</v>
      </c>
      <c r="I20" s="354">
        <v>22</v>
      </c>
      <c r="J20" s="355">
        <v>10</v>
      </c>
      <c r="K20" s="355">
        <v>16</v>
      </c>
      <c r="L20" s="355">
        <v>3</v>
      </c>
      <c r="M20" s="354">
        <f t="shared" si="0"/>
        <v>69</v>
      </c>
      <c r="N20" s="354" t="str">
        <f t="shared" si="1"/>
        <v>Khá</v>
      </c>
      <c r="O20" s="356"/>
    </row>
    <row r="21" spans="1:15" s="363" customFormat="1" x14ac:dyDescent="0.25">
      <c r="A21" s="358">
        <v>9</v>
      </c>
      <c r="B21" s="359" t="s">
        <v>145</v>
      </c>
      <c r="C21" s="359" t="s">
        <v>146</v>
      </c>
      <c r="D21" s="360" t="s">
        <v>147</v>
      </c>
      <c r="E21" s="359" t="s">
        <v>17</v>
      </c>
      <c r="F21" s="360" t="s">
        <v>148</v>
      </c>
      <c r="G21" s="358" t="s">
        <v>16</v>
      </c>
      <c r="H21" s="361">
        <v>20</v>
      </c>
      <c r="I21" s="361">
        <v>25</v>
      </c>
      <c r="J21" s="361">
        <v>15</v>
      </c>
      <c r="K21" s="361">
        <v>18</v>
      </c>
      <c r="L21" s="361">
        <v>3</v>
      </c>
      <c r="M21" s="361">
        <f t="shared" si="0"/>
        <v>81</v>
      </c>
      <c r="N21" s="361" t="str">
        <f t="shared" si="1"/>
        <v>Tốt</v>
      </c>
      <c r="O21" s="362"/>
    </row>
    <row r="22" spans="1:15" x14ac:dyDescent="0.25">
      <c r="A22" s="349">
        <v>10</v>
      </c>
      <c r="B22" s="350" t="s">
        <v>149</v>
      </c>
      <c r="C22" s="351" t="s">
        <v>150</v>
      </c>
      <c r="D22" s="351" t="s">
        <v>28</v>
      </c>
      <c r="E22" s="353" t="s">
        <v>17</v>
      </c>
      <c r="F22" s="351" t="s">
        <v>151</v>
      </c>
      <c r="G22" s="349" t="s">
        <v>16</v>
      </c>
      <c r="H22" s="349"/>
      <c r="I22" s="349"/>
      <c r="J22" s="364"/>
      <c r="K22" s="364"/>
      <c r="L22" s="364"/>
      <c r="M22" s="354">
        <f t="shared" si="0"/>
        <v>0</v>
      </c>
      <c r="N22" s="354" t="str">
        <f t="shared" si="1"/>
        <v>Kém</v>
      </c>
      <c r="O22" s="365"/>
    </row>
    <row r="23" spans="1:15" x14ac:dyDescent="0.25">
      <c r="A23" s="357">
        <v>11</v>
      </c>
      <c r="B23" s="350" t="s">
        <v>153</v>
      </c>
      <c r="C23" s="351" t="s">
        <v>154</v>
      </c>
      <c r="D23" s="351" t="s">
        <v>155</v>
      </c>
      <c r="E23" s="353" t="s">
        <v>17</v>
      </c>
      <c r="F23" s="351" t="s">
        <v>156</v>
      </c>
      <c r="G23" s="349" t="s">
        <v>16</v>
      </c>
      <c r="H23" s="354">
        <v>16</v>
      </c>
      <c r="I23" s="354">
        <v>22</v>
      </c>
      <c r="J23" s="355">
        <v>10</v>
      </c>
      <c r="K23" s="355">
        <v>18</v>
      </c>
      <c r="L23" s="355">
        <v>1</v>
      </c>
      <c r="M23" s="354">
        <f t="shared" si="0"/>
        <v>67</v>
      </c>
      <c r="N23" s="354" t="str">
        <f t="shared" si="1"/>
        <v>Khá</v>
      </c>
      <c r="O23" s="356"/>
    </row>
    <row r="24" spans="1:15" x14ac:dyDescent="0.25">
      <c r="A24" s="349">
        <v>12</v>
      </c>
      <c r="B24" s="350" t="s">
        <v>157</v>
      </c>
      <c r="C24" s="351" t="s">
        <v>158</v>
      </c>
      <c r="D24" s="351" t="s">
        <v>159</v>
      </c>
      <c r="E24" s="353" t="s">
        <v>17</v>
      </c>
      <c r="F24" s="351" t="s">
        <v>160</v>
      </c>
      <c r="G24" s="349" t="s">
        <v>16</v>
      </c>
      <c r="H24" s="354">
        <v>16</v>
      </c>
      <c r="I24" s="354">
        <v>22</v>
      </c>
      <c r="J24" s="355">
        <v>10</v>
      </c>
      <c r="K24" s="355">
        <v>18</v>
      </c>
      <c r="L24" s="355">
        <v>1</v>
      </c>
      <c r="M24" s="354">
        <f t="shared" si="0"/>
        <v>67</v>
      </c>
      <c r="N24" s="354" t="str">
        <f t="shared" si="1"/>
        <v>Khá</v>
      </c>
      <c r="O24" s="356"/>
    </row>
    <row r="25" spans="1:15" x14ac:dyDescent="0.25">
      <c r="A25" s="349">
        <v>13</v>
      </c>
      <c r="B25" s="350" t="s">
        <v>161</v>
      </c>
      <c r="C25" s="351" t="s">
        <v>162</v>
      </c>
      <c r="D25" s="351" t="s">
        <v>163</v>
      </c>
      <c r="E25" s="353" t="s">
        <v>17</v>
      </c>
      <c r="F25" s="351" t="s">
        <v>164</v>
      </c>
      <c r="G25" s="349" t="s">
        <v>16</v>
      </c>
      <c r="H25" s="354">
        <v>18</v>
      </c>
      <c r="I25" s="354">
        <v>22</v>
      </c>
      <c r="J25" s="355">
        <v>10</v>
      </c>
      <c r="K25" s="355">
        <v>16</v>
      </c>
      <c r="L25" s="355">
        <v>3</v>
      </c>
      <c r="M25" s="354">
        <f t="shared" si="0"/>
        <v>69</v>
      </c>
      <c r="N25" s="354" t="str">
        <f t="shared" si="1"/>
        <v>Khá</v>
      </c>
      <c r="O25" s="356"/>
    </row>
    <row r="26" spans="1:15" x14ac:dyDescent="0.25">
      <c r="A26" s="349">
        <v>14</v>
      </c>
      <c r="B26" s="350" t="s">
        <v>165</v>
      </c>
      <c r="C26" s="351" t="s">
        <v>166</v>
      </c>
      <c r="D26" s="351" t="s">
        <v>163</v>
      </c>
      <c r="E26" s="353" t="s">
        <v>17</v>
      </c>
      <c r="F26" s="351" t="s">
        <v>167</v>
      </c>
      <c r="G26" s="349" t="s">
        <v>16</v>
      </c>
      <c r="H26" s="354"/>
      <c r="I26" s="354"/>
      <c r="J26" s="355"/>
      <c r="K26" s="355"/>
      <c r="L26" s="355"/>
      <c r="M26" s="354">
        <f t="shared" si="0"/>
        <v>0</v>
      </c>
      <c r="N26" s="354" t="str">
        <f t="shared" si="1"/>
        <v>Kém</v>
      </c>
      <c r="O26" s="365"/>
    </row>
    <row r="27" spans="1:15" s="374" customFormat="1" x14ac:dyDescent="0.25">
      <c r="A27" s="366">
        <v>15</v>
      </c>
      <c r="B27" s="367" t="s">
        <v>168</v>
      </c>
      <c r="C27" s="368" t="s">
        <v>169</v>
      </c>
      <c r="D27" s="368" t="s">
        <v>163</v>
      </c>
      <c r="E27" s="369" t="s">
        <v>17</v>
      </c>
      <c r="F27" s="368" t="s">
        <v>170</v>
      </c>
      <c r="G27" s="370" t="s">
        <v>16</v>
      </c>
      <c r="H27" s="371">
        <v>20</v>
      </c>
      <c r="I27" s="371">
        <v>25</v>
      </c>
      <c r="J27" s="372">
        <v>10</v>
      </c>
      <c r="K27" s="372">
        <v>20</v>
      </c>
      <c r="L27" s="372">
        <v>10</v>
      </c>
      <c r="M27" s="371">
        <f t="shared" si="0"/>
        <v>85</v>
      </c>
      <c r="N27" s="371" t="str">
        <f t="shared" si="1"/>
        <v>Tốt</v>
      </c>
      <c r="O27" s="373"/>
    </row>
    <row r="28" spans="1:15" x14ac:dyDescent="0.25">
      <c r="A28" s="349">
        <v>16</v>
      </c>
      <c r="B28" s="350" t="s">
        <v>171</v>
      </c>
      <c r="C28" s="351" t="s">
        <v>172</v>
      </c>
      <c r="D28" s="351" t="s">
        <v>163</v>
      </c>
      <c r="E28" s="353" t="s">
        <v>17</v>
      </c>
      <c r="F28" s="351" t="s">
        <v>173</v>
      </c>
      <c r="G28" s="349" t="s">
        <v>141</v>
      </c>
      <c r="H28" s="354">
        <v>18</v>
      </c>
      <c r="I28" s="354">
        <v>22</v>
      </c>
      <c r="J28" s="355">
        <v>10</v>
      </c>
      <c r="K28" s="355">
        <v>16</v>
      </c>
      <c r="L28" s="355">
        <v>3</v>
      </c>
      <c r="M28" s="354">
        <f t="shared" si="0"/>
        <v>69</v>
      </c>
      <c r="N28" s="354" t="str">
        <f t="shared" si="1"/>
        <v>Khá</v>
      </c>
      <c r="O28" s="356"/>
    </row>
    <row r="29" spans="1:15" x14ac:dyDescent="0.25">
      <c r="A29" s="349">
        <v>17</v>
      </c>
      <c r="B29" s="350" t="s">
        <v>174</v>
      </c>
      <c r="C29" s="351" t="s">
        <v>175</v>
      </c>
      <c r="D29" s="351" t="s">
        <v>30</v>
      </c>
      <c r="E29" s="353" t="s">
        <v>15</v>
      </c>
      <c r="F29" s="351" t="s">
        <v>176</v>
      </c>
      <c r="G29" s="349" t="s">
        <v>16</v>
      </c>
      <c r="H29" s="349"/>
      <c r="I29" s="349"/>
      <c r="J29" s="364"/>
      <c r="K29" s="364"/>
      <c r="L29" s="364"/>
      <c r="M29" s="354">
        <f t="shared" si="0"/>
        <v>0</v>
      </c>
      <c r="N29" s="354" t="str">
        <f t="shared" si="1"/>
        <v>Kém</v>
      </c>
      <c r="O29" s="365"/>
    </row>
    <row r="30" spans="1:15" x14ac:dyDescent="0.25">
      <c r="A30" s="349">
        <v>18</v>
      </c>
      <c r="B30" s="350" t="s">
        <v>177</v>
      </c>
      <c r="C30" s="351" t="s">
        <v>178</v>
      </c>
      <c r="D30" s="351" t="s">
        <v>179</v>
      </c>
      <c r="E30" s="353" t="s">
        <v>15</v>
      </c>
      <c r="F30" s="351" t="s">
        <v>180</v>
      </c>
      <c r="G30" s="349" t="s">
        <v>16</v>
      </c>
      <c r="H30" s="354">
        <v>20</v>
      </c>
      <c r="I30" s="354">
        <v>22</v>
      </c>
      <c r="J30" s="355">
        <v>10</v>
      </c>
      <c r="K30" s="355">
        <v>16</v>
      </c>
      <c r="L30" s="355">
        <v>3</v>
      </c>
      <c r="M30" s="354">
        <f t="shared" si="0"/>
        <v>71</v>
      </c>
      <c r="N30" s="354" t="str">
        <f t="shared" si="1"/>
        <v>Khá</v>
      </c>
      <c r="O30" s="356"/>
    </row>
    <row r="31" spans="1:15" x14ac:dyDescent="0.25">
      <c r="A31" s="357">
        <v>19</v>
      </c>
      <c r="B31" s="350" t="s">
        <v>181</v>
      </c>
      <c r="C31" s="351" t="s">
        <v>182</v>
      </c>
      <c r="D31" s="351" t="s">
        <v>17</v>
      </c>
      <c r="E31" s="353" t="s">
        <v>17</v>
      </c>
      <c r="F31" s="351" t="s">
        <v>183</v>
      </c>
      <c r="G31" s="349" t="s">
        <v>16</v>
      </c>
      <c r="H31" s="354">
        <v>20</v>
      </c>
      <c r="I31" s="354">
        <v>22</v>
      </c>
      <c r="J31" s="355">
        <v>10</v>
      </c>
      <c r="K31" s="355">
        <v>16</v>
      </c>
      <c r="L31" s="355">
        <v>3</v>
      </c>
      <c r="M31" s="354">
        <f t="shared" si="0"/>
        <v>71</v>
      </c>
      <c r="N31" s="354" t="str">
        <f t="shared" si="1"/>
        <v>Khá</v>
      </c>
      <c r="O31" s="356"/>
    </row>
    <row r="32" spans="1:15" x14ac:dyDescent="0.25">
      <c r="A32" s="349">
        <v>20</v>
      </c>
      <c r="B32" s="350" t="s">
        <v>184</v>
      </c>
      <c r="C32" s="351" t="s">
        <v>185</v>
      </c>
      <c r="D32" s="351" t="s">
        <v>186</v>
      </c>
      <c r="E32" s="353" t="s">
        <v>15</v>
      </c>
      <c r="F32" s="351" t="s">
        <v>187</v>
      </c>
      <c r="G32" s="349" t="s">
        <v>16</v>
      </c>
      <c r="H32" s="354">
        <v>20</v>
      </c>
      <c r="I32" s="354">
        <v>22</v>
      </c>
      <c r="J32" s="355">
        <v>10</v>
      </c>
      <c r="K32" s="355">
        <v>16</v>
      </c>
      <c r="L32" s="355">
        <v>3</v>
      </c>
      <c r="M32" s="354">
        <f t="shared" si="0"/>
        <v>71</v>
      </c>
      <c r="N32" s="354" t="str">
        <f t="shared" si="1"/>
        <v>Khá</v>
      </c>
      <c r="O32" s="356"/>
    </row>
    <row r="33" spans="1:15" x14ac:dyDescent="0.25">
      <c r="A33" s="349">
        <v>21</v>
      </c>
      <c r="B33" s="350" t="s">
        <v>188</v>
      </c>
      <c r="C33" s="351" t="s">
        <v>189</v>
      </c>
      <c r="D33" s="351" t="s">
        <v>190</v>
      </c>
      <c r="E33" s="353" t="s">
        <v>15</v>
      </c>
      <c r="F33" s="351" t="s">
        <v>191</v>
      </c>
      <c r="G33" s="349" t="s">
        <v>141</v>
      </c>
      <c r="H33" s="354">
        <v>16</v>
      </c>
      <c r="I33" s="354">
        <v>22</v>
      </c>
      <c r="J33" s="355">
        <v>10</v>
      </c>
      <c r="K33" s="355">
        <v>18</v>
      </c>
      <c r="L33" s="355">
        <v>1</v>
      </c>
      <c r="M33" s="354">
        <f t="shared" si="0"/>
        <v>67</v>
      </c>
      <c r="N33" s="354" t="str">
        <f t="shared" si="1"/>
        <v>Khá</v>
      </c>
      <c r="O33" s="356"/>
    </row>
    <row r="34" spans="1:15" x14ac:dyDescent="0.25">
      <c r="A34" s="349">
        <v>22</v>
      </c>
      <c r="B34" s="350" t="s">
        <v>192</v>
      </c>
      <c r="C34" s="351" t="s">
        <v>193</v>
      </c>
      <c r="D34" s="351" t="s">
        <v>190</v>
      </c>
      <c r="E34" s="353" t="s">
        <v>15</v>
      </c>
      <c r="F34" s="351" t="s">
        <v>194</v>
      </c>
      <c r="G34" s="349" t="s">
        <v>16</v>
      </c>
      <c r="H34" s="354">
        <v>20</v>
      </c>
      <c r="I34" s="354">
        <v>22</v>
      </c>
      <c r="J34" s="355">
        <v>10</v>
      </c>
      <c r="K34" s="355">
        <v>16</v>
      </c>
      <c r="L34" s="355">
        <v>3</v>
      </c>
      <c r="M34" s="354">
        <f t="shared" si="0"/>
        <v>71</v>
      </c>
      <c r="N34" s="354" t="str">
        <f t="shared" si="1"/>
        <v>Khá</v>
      </c>
      <c r="O34" s="356"/>
    </row>
    <row r="35" spans="1:15" x14ac:dyDescent="0.25">
      <c r="A35" s="357">
        <v>23</v>
      </c>
      <c r="B35" s="350" t="s">
        <v>195</v>
      </c>
      <c r="C35" s="351" t="s">
        <v>196</v>
      </c>
      <c r="D35" s="351" t="s">
        <v>197</v>
      </c>
      <c r="E35" s="353" t="s">
        <v>15</v>
      </c>
      <c r="F35" s="351" t="s">
        <v>198</v>
      </c>
      <c r="G35" s="349" t="s">
        <v>16</v>
      </c>
      <c r="H35" s="354">
        <v>20</v>
      </c>
      <c r="I35" s="354">
        <v>22</v>
      </c>
      <c r="J35" s="355">
        <v>10</v>
      </c>
      <c r="K35" s="355">
        <v>16</v>
      </c>
      <c r="L35" s="355">
        <v>9</v>
      </c>
      <c r="M35" s="354">
        <f t="shared" si="0"/>
        <v>77</v>
      </c>
      <c r="N35" s="354" t="str">
        <f t="shared" si="1"/>
        <v>Khá</v>
      </c>
      <c r="O35" s="375"/>
    </row>
    <row r="36" spans="1:15" x14ac:dyDescent="0.25">
      <c r="A36" s="349">
        <v>24</v>
      </c>
      <c r="B36" s="350" t="s">
        <v>199</v>
      </c>
      <c r="C36" s="351" t="s">
        <v>200</v>
      </c>
      <c r="D36" s="351" t="s">
        <v>201</v>
      </c>
      <c r="E36" s="353" t="s">
        <v>17</v>
      </c>
      <c r="F36" s="351" t="s">
        <v>202</v>
      </c>
      <c r="G36" s="349" t="s">
        <v>16</v>
      </c>
      <c r="H36" s="354">
        <v>16</v>
      </c>
      <c r="I36" s="354">
        <v>22</v>
      </c>
      <c r="J36" s="355">
        <v>10</v>
      </c>
      <c r="K36" s="355">
        <v>18</v>
      </c>
      <c r="L36" s="355">
        <v>1</v>
      </c>
      <c r="M36" s="354">
        <f t="shared" si="0"/>
        <v>67</v>
      </c>
      <c r="N36" s="354" t="str">
        <f t="shared" si="1"/>
        <v>Khá</v>
      </c>
      <c r="O36" s="356"/>
    </row>
    <row r="37" spans="1:15" x14ac:dyDescent="0.25">
      <c r="A37" s="349">
        <v>25</v>
      </c>
      <c r="B37" s="350" t="s">
        <v>203</v>
      </c>
      <c r="C37" s="351" t="s">
        <v>204</v>
      </c>
      <c r="D37" s="351" t="s">
        <v>205</v>
      </c>
      <c r="E37" s="353" t="s">
        <v>17</v>
      </c>
      <c r="F37" s="351" t="s">
        <v>206</v>
      </c>
      <c r="G37" s="349" t="s">
        <v>16</v>
      </c>
      <c r="H37" s="354">
        <v>18</v>
      </c>
      <c r="I37" s="354">
        <v>22</v>
      </c>
      <c r="J37" s="355">
        <v>10</v>
      </c>
      <c r="K37" s="355">
        <v>16</v>
      </c>
      <c r="L37" s="355">
        <v>10</v>
      </c>
      <c r="M37" s="354">
        <f t="shared" si="0"/>
        <v>76</v>
      </c>
      <c r="N37" s="354" t="str">
        <f t="shared" si="1"/>
        <v>Khá</v>
      </c>
      <c r="O37" s="356"/>
    </row>
    <row r="38" spans="1:15" x14ac:dyDescent="0.25">
      <c r="A38" s="349">
        <v>26</v>
      </c>
      <c r="B38" s="350" t="s">
        <v>207</v>
      </c>
      <c r="C38" s="351" t="s">
        <v>208</v>
      </c>
      <c r="D38" s="351" t="s">
        <v>209</v>
      </c>
      <c r="E38" s="353" t="s">
        <v>17</v>
      </c>
      <c r="F38" s="351" t="s">
        <v>210</v>
      </c>
      <c r="G38" s="349" t="s">
        <v>16</v>
      </c>
      <c r="H38" s="354">
        <v>18</v>
      </c>
      <c r="I38" s="354">
        <v>22</v>
      </c>
      <c r="J38" s="355">
        <v>10</v>
      </c>
      <c r="K38" s="355">
        <v>16</v>
      </c>
      <c r="L38" s="355">
        <v>3</v>
      </c>
      <c r="M38" s="354">
        <f t="shared" si="0"/>
        <v>69</v>
      </c>
      <c r="N38" s="354" t="str">
        <f t="shared" si="1"/>
        <v>Khá</v>
      </c>
      <c r="O38" s="356"/>
    </row>
    <row r="39" spans="1:15" x14ac:dyDescent="0.25">
      <c r="A39" s="357">
        <v>27</v>
      </c>
      <c r="B39" s="350" t="s">
        <v>211</v>
      </c>
      <c r="C39" s="351" t="s">
        <v>212</v>
      </c>
      <c r="D39" s="351" t="s">
        <v>213</v>
      </c>
      <c r="E39" s="353" t="s">
        <v>15</v>
      </c>
      <c r="F39" s="351" t="s">
        <v>214</v>
      </c>
      <c r="G39" s="349" t="s">
        <v>16</v>
      </c>
      <c r="H39" s="354">
        <v>18</v>
      </c>
      <c r="I39" s="354">
        <v>22</v>
      </c>
      <c r="J39" s="355">
        <v>10</v>
      </c>
      <c r="K39" s="355">
        <v>16</v>
      </c>
      <c r="L39" s="355">
        <v>3</v>
      </c>
      <c r="M39" s="354">
        <f t="shared" si="0"/>
        <v>69</v>
      </c>
      <c r="N39" s="354" t="str">
        <f t="shared" si="1"/>
        <v>Khá</v>
      </c>
      <c r="O39" s="356"/>
    </row>
    <row r="40" spans="1:15" x14ac:dyDescent="0.25">
      <c r="A40" s="349">
        <v>28</v>
      </c>
      <c r="B40" s="350" t="s">
        <v>215</v>
      </c>
      <c r="C40" s="351" t="s">
        <v>216</v>
      </c>
      <c r="D40" s="351" t="s">
        <v>217</v>
      </c>
      <c r="E40" s="353" t="s">
        <v>17</v>
      </c>
      <c r="F40" s="351" t="s">
        <v>218</v>
      </c>
      <c r="G40" s="349" t="s">
        <v>16</v>
      </c>
      <c r="H40" s="354">
        <v>20</v>
      </c>
      <c r="I40" s="354">
        <v>22</v>
      </c>
      <c r="J40" s="355">
        <v>10</v>
      </c>
      <c r="K40" s="355">
        <v>16</v>
      </c>
      <c r="L40" s="355">
        <v>3</v>
      </c>
      <c r="M40" s="354">
        <f t="shared" si="0"/>
        <v>71</v>
      </c>
      <c r="N40" s="354" t="str">
        <f t="shared" si="1"/>
        <v>Khá</v>
      </c>
      <c r="O40" s="356"/>
    </row>
    <row r="41" spans="1:15" x14ac:dyDescent="0.25">
      <c r="A41" s="349">
        <v>29</v>
      </c>
      <c r="B41" s="350" t="s">
        <v>219</v>
      </c>
      <c r="C41" s="351" t="s">
        <v>220</v>
      </c>
      <c r="D41" s="351" t="s">
        <v>25</v>
      </c>
      <c r="E41" s="353" t="s">
        <v>15</v>
      </c>
      <c r="F41" s="351" t="s">
        <v>221</v>
      </c>
      <c r="G41" s="349" t="s">
        <v>16</v>
      </c>
      <c r="H41" s="354">
        <v>20</v>
      </c>
      <c r="I41" s="354">
        <v>22</v>
      </c>
      <c r="J41" s="355">
        <v>10</v>
      </c>
      <c r="K41" s="355">
        <v>16</v>
      </c>
      <c r="L41" s="355">
        <v>3</v>
      </c>
      <c r="M41" s="354">
        <f t="shared" si="0"/>
        <v>71</v>
      </c>
      <c r="N41" s="354" t="str">
        <f t="shared" si="1"/>
        <v>Khá</v>
      </c>
      <c r="O41" s="356"/>
    </row>
    <row r="42" spans="1:15" x14ac:dyDescent="0.25">
      <c r="A42" s="349">
        <v>30</v>
      </c>
      <c r="B42" s="350" t="s">
        <v>222</v>
      </c>
      <c r="C42" s="351" t="s">
        <v>223</v>
      </c>
      <c r="D42" s="351" t="s">
        <v>224</v>
      </c>
      <c r="E42" s="353" t="s">
        <v>17</v>
      </c>
      <c r="F42" s="351" t="s">
        <v>225</v>
      </c>
      <c r="G42" s="349" t="s">
        <v>141</v>
      </c>
      <c r="H42" s="355">
        <v>14</v>
      </c>
      <c r="I42" s="355">
        <v>22</v>
      </c>
      <c r="J42" s="355">
        <v>10</v>
      </c>
      <c r="K42" s="355">
        <v>18</v>
      </c>
      <c r="L42" s="355">
        <v>1</v>
      </c>
      <c r="M42" s="354">
        <f t="shared" si="0"/>
        <v>65</v>
      </c>
      <c r="N42" s="354" t="str">
        <f t="shared" si="1"/>
        <v>Khá</v>
      </c>
      <c r="O42" s="356"/>
    </row>
    <row r="43" spans="1:15" x14ac:dyDescent="0.25">
      <c r="A43" s="357">
        <v>31</v>
      </c>
      <c r="B43" s="350" t="s">
        <v>226</v>
      </c>
      <c r="C43" s="351" t="s">
        <v>227</v>
      </c>
      <c r="D43" s="351" t="s">
        <v>228</v>
      </c>
      <c r="E43" s="353" t="s">
        <v>17</v>
      </c>
      <c r="F43" s="351" t="s">
        <v>229</v>
      </c>
      <c r="G43" s="349" t="s">
        <v>16</v>
      </c>
      <c r="H43" s="355">
        <v>20</v>
      </c>
      <c r="I43" s="355">
        <v>22</v>
      </c>
      <c r="J43" s="355">
        <v>10</v>
      </c>
      <c r="K43" s="355">
        <v>16</v>
      </c>
      <c r="L43" s="355">
        <v>3</v>
      </c>
      <c r="M43" s="354">
        <f t="shared" si="0"/>
        <v>71</v>
      </c>
      <c r="N43" s="354" t="str">
        <f t="shared" si="1"/>
        <v>Khá</v>
      </c>
      <c r="O43" s="356"/>
    </row>
    <row r="44" spans="1:15" s="377" customFormat="1" x14ac:dyDescent="0.25">
      <c r="A44" s="349">
        <v>32</v>
      </c>
      <c r="B44" s="350" t="s">
        <v>230</v>
      </c>
      <c r="C44" s="351" t="s">
        <v>231</v>
      </c>
      <c r="D44" s="351" t="s">
        <v>232</v>
      </c>
      <c r="E44" s="350" t="s">
        <v>17</v>
      </c>
      <c r="F44" s="351" t="s">
        <v>233</v>
      </c>
      <c r="G44" s="349" t="s">
        <v>16</v>
      </c>
      <c r="H44" s="354">
        <v>20</v>
      </c>
      <c r="I44" s="354">
        <v>25</v>
      </c>
      <c r="J44" s="354">
        <v>15</v>
      </c>
      <c r="K44" s="354">
        <v>16</v>
      </c>
      <c r="L44" s="354">
        <v>7</v>
      </c>
      <c r="M44" s="354">
        <f t="shared" si="0"/>
        <v>83</v>
      </c>
      <c r="N44" s="354" t="str">
        <f t="shared" si="1"/>
        <v>Tốt</v>
      </c>
      <c r="O44" s="376"/>
    </row>
    <row r="45" spans="1:15" x14ac:dyDescent="0.25">
      <c r="A45" s="349">
        <v>33</v>
      </c>
      <c r="B45" s="350" t="s">
        <v>234</v>
      </c>
      <c r="C45" s="351" t="s">
        <v>235</v>
      </c>
      <c r="D45" s="351" t="s">
        <v>236</v>
      </c>
      <c r="E45" s="353" t="s">
        <v>15</v>
      </c>
      <c r="F45" s="351" t="s">
        <v>237</v>
      </c>
      <c r="G45" s="349" t="s">
        <v>16</v>
      </c>
      <c r="H45" s="355">
        <v>20</v>
      </c>
      <c r="I45" s="355">
        <v>22</v>
      </c>
      <c r="J45" s="355">
        <v>10</v>
      </c>
      <c r="K45" s="355">
        <v>16</v>
      </c>
      <c r="L45" s="355">
        <v>3</v>
      </c>
      <c r="M45" s="354">
        <f t="shared" si="0"/>
        <v>71</v>
      </c>
      <c r="N45" s="354" t="str">
        <f t="shared" si="1"/>
        <v>Khá</v>
      </c>
      <c r="O45" s="356"/>
    </row>
    <row r="46" spans="1:15" x14ac:dyDescent="0.25">
      <c r="A46" s="349">
        <v>34</v>
      </c>
      <c r="B46" s="350" t="s">
        <v>238</v>
      </c>
      <c r="C46" s="351" t="s">
        <v>239</v>
      </c>
      <c r="D46" s="351" t="s">
        <v>240</v>
      </c>
      <c r="E46" s="353" t="s">
        <v>17</v>
      </c>
      <c r="F46" s="351" t="s">
        <v>241</v>
      </c>
      <c r="G46" s="349" t="s">
        <v>16</v>
      </c>
      <c r="H46" s="355">
        <v>18</v>
      </c>
      <c r="I46" s="355">
        <v>22</v>
      </c>
      <c r="J46" s="355">
        <v>10</v>
      </c>
      <c r="K46" s="355">
        <v>16</v>
      </c>
      <c r="L46" s="355">
        <v>3</v>
      </c>
      <c r="M46" s="354">
        <f t="shared" si="0"/>
        <v>69</v>
      </c>
      <c r="N46" s="354" t="str">
        <f t="shared" si="1"/>
        <v>Khá</v>
      </c>
      <c r="O46" s="356"/>
    </row>
    <row r="47" spans="1:15" x14ac:dyDescent="0.25">
      <c r="A47" s="357">
        <v>35</v>
      </c>
      <c r="B47" s="350" t="s">
        <v>242</v>
      </c>
      <c r="C47" s="351" t="s">
        <v>154</v>
      </c>
      <c r="D47" s="351" t="s">
        <v>240</v>
      </c>
      <c r="E47" s="353" t="s">
        <v>17</v>
      </c>
      <c r="F47" s="351" t="s">
        <v>243</v>
      </c>
      <c r="G47" s="349" t="s">
        <v>16</v>
      </c>
      <c r="H47" s="355">
        <v>16</v>
      </c>
      <c r="I47" s="355">
        <v>22</v>
      </c>
      <c r="J47" s="355">
        <v>10</v>
      </c>
      <c r="K47" s="355">
        <v>18</v>
      </c>
      <c r="L47" s="355">
        <v>1</v>
      </c>
      <c r="M47" s="354">
        <f t="shared" si="0"/>
        <v>67</v>
      </c>
      <c r="N47" s="354" t="str">
        <f t="shared" si="1"/>
        <v>Khá</v>
      </c>
      <c r="O47" s="356"/>
    </row>
    <row r="48" spans="1:15" x14ac:dyDescent="0.25">
      <c r="A48" s="349">
        <v>36</v>
      </c>
      <c r="B48" s="350">
        <v>110317038</v>
      </c>
      <c r="C48" s="351" t="s">
        <v>244</v>
      </c>
      <c r="D48" s="351" t="s">
        <v>245</v>
      </c>
      <c r="E48" s="378" t="s">
        <v>15</v>
      </c>
      <c r="F48" s="351" t="s">
        <v>246</v>
      </c>
      <c r="G48" s="349" t="s">
        <v>16</v>
      </c>
      <c r="H48" s="355">
        <v>20</v>
      </c>
      <c r="I48" s="355">
        <v>22</v>
      </c>
      <c r="J48" s="355">
        <v>10</v>
      </c>
      <c r="K48" s="355">
        <v>16</v>
      </c>
      <c r="L48" s="355">
        <v>6</v>
      </c>
      <c r="M48" s="354">
        <f t="shared" si="0"/>
        <v>74</v>
      </c>
      <c r="N48" s="354" t="str">
        <f t="shared" si="1"/>
        <v>Khá</v>
      </c>
      <c r="O48" s="356"/>
    </row>
    <row r="49" spans="1:28" x14ac:dyDescent="0.25">
      <c r="A49" s="349">
        <v>37</v>
      </c>
      <c r="B49" s="350" t="s">
        <v>247</v>
      </c>
      <c r="C49" s="351" t="s">
        <v>248</v>
      </c>
      <c r="D49" s="351" t="s">
        <v>249</v>
      </c>
      <c r="E49" s="353" t="s">
        <v>17</v>
      </c>
      <c r="F49" s="351" t="s">
        <v>250</v>
      </c>
      <c r="G49" s="349" t="s">
        <v>16</v>
      </c>
      <c r="H49" s="355">
        <v>16</v>
      </c>
      <c r="I49" s="355">
        <v>22</v>
      </c>
      <c r="J49" s="355">
        <v>10</v>
      </c>
      <c r="K49" s="355">
        <v>18</v>
      </c>
      <c r="L49" s="355">
        <v>1</v>
      </c>
      <c r="M49" s="354">
        <f t="shared" si="0"/>
        <v>67</v>
      </c>
      <c r="N49" s="354" t="str">
        <f t="shared" si="1"/>
        <v>Khá</v>
      </c>
      <c r="O49" s="356"/>
      <c r="P49" s="333"/>
      <c r="Q49" s="333"/>
      <c r="R49" s="333"/>
      <c r="S49" s="333"/>
      <c r="T49" s="333"/>
      <c r="U49" s="333"/>
      <c r="V49" s="333"/>
      <c r="W49" s="333"/>
      <c r="X49" s="333"/>
      <c r="Y49" s="333"/>
      <c r="Z49" s="333"/>
      <c r="AA49" s="333"/>
      <c r="AB49" s="333"/>
    </row>
    <row r="50" spans="1:28" s="363" customFormat="1" ht="32.25" customHeight="1" x14ac:dyDescent="0.25">
      <c r="A50" s="370">
        <v>38</v>
      </c>
      <c r="B50" s="367" t="s">
        <v>251</v>
      </c>
      <c r="C50" s="368" t="s">
        <v>252</v>
      </c>
      <c r="D50" s="368" t="s">
        <v>32</v>
      </c>
      <c r="E50" s="379" t="s">
        <v>15</v>
      </c>
      <c r="F50" s="368" t="s">
        <v>253</v>
      </c>
      <c r="G50" s="370" t="s">
        <v>16</v>
      </c>
      <c r="H50" s="371">
        <v>20</v>
      </c>
      <c r="I50" s="371">
        <v>25</v>
      </c>
      <c r="J50" s="371">
        <v>10</v>
      </c>
      <c r="K50" s="371">
        <v>18</v>
      </c>
      <c r="L50" s="371">
        <v>10</v>
      </c>
      <c r="M50" s="371">
        <f t="shared" si="0"/>
        <v>83</v>
      </c>
      <c r="N50" s="371" t="str">
        <f t="shared" si="1"/>
        <v>Tốt</v>
      </c>
      <c r="O50" s="380"/>
      <c r="P50" s="381"/>
      <c r="Q50" s="381"/>
      <c r="R50" s="381"/>
      <c r="S50" s="381"/>
      <c r="T50" s="381"/>
      <c r="U50" s="381"/>
      <c r="V50" s="381"/>
      <c r="W50" s="381"/>
      <c r="X50" s="381"/>
      <c r="Y50" s="381"/>
      <c r="Z50" s="381"/>
      <c r="AA50" s="381"/>
      <c r="AB50" s="381"/>
    </row>
    <row r="51" spans="1:28" x14ac:dyDescent="0.25">
      <c r="A51" s="349">
        <v>39</v>
      </c>
      <c r="B51" s="350" t="s">
        <v>254</v>
      </c>
      <c r="C51" s="351" t="s">
        <v>255</v>
      </c>
      <c r="D51" s="351" t="s">
        <v>256</v>
      </c>
      <c r="E51" s="382" t="s">
        <v>15</v>
      </c>
      <c r="F51" s="351" t="s">
        <v>202</v>
      </c>
      <c r="G51" s="349" t="s">
        <v>16</v>
      </c>
      <c r="H51" s="355">
        <v>18</v>
      </c>
      <c r="I51" s="355">
        <v>22</v>
      </c>
      <c r="J51" s="355">
        <v>10</v>
      </c>
      <c r="K51" s="355">
        <v>16</v>
      </c>
      <c r="L51" s="355">
        <v>3</v>
      </c>
      <c r="M51" s="354">
        <f t="shared" si="0"/>
        <v>69</v>
      </c>
      <c r="N51" s="354" t="str">
        <f t="shared" si="1"/>
        <v>Khá</v>
      </c>
      <c r="O51" s="356"/>
      <c r="P51" s="333"/>
      <c r="Q51" s="333"/>
      <c r="R51" s="333"/>
      <c r="S51" s="333"/>
      <c r="T51" s="333"/>
      <c r="U51" s="333"/>
      <c r="V51" s="333"/>
      <c r="W51" s="333"/>
      <c r="X51" s="333"/>
      <c r="Y51" s="333"/>
      <c r="Z51" s="333"/>
      <c r="AA51" s="333"/>
      <c r="AB51" s="333"/>
    </row>
    <row r="52" spans="1:28" x14ac:dyDescent="0.25">
      <c r="A52" s="383" t="s">
        <v>257</v>
      </c>
      <c r="B52" s="383"/>
      <c r="C52" s="383"/>
      <c r="D52" s="383"/>
      <c r="E52" s="333"/>
      <c r="F52" s="333"/>
      <c r="G52" s="333"/>
      <c r="H52" s="333"/>
      <c r="I52" s="333"/>
      <c r="J52" s="333"/>
      <c r="K52" s="333"/>
      <c r="L52" s="333"/>
      <c r="M52" s="333"/>
      <c r="N52" s="333"/>
      <c r="O52" s="328"/>
      <c r="P52" s="333"/>
      <c r="Q52" s="333"/>
      <c r="R52" s="333"/>
      <c r="S52" s="333"/>
      <c r="T52" s="333"/>
      <c r="U52" s="333"/>
      <c r="V52" s="333"/>
      <c r="W52" s="333"/>
      <c r="X52" s="333"/>
      <c r="Y52" s="333"/>
      <c r="Z52" s="333"/>
      <c r="AA52" s="333"/>
      <c r="AB52" s="333"/>
    </row>
    <row r="53" spans="1:28" x14ac:dyDescent="0.25">
      <c r="A53" s="384"/>
      <c r="B53" s="384"/>
      <c r="C53" s="385"/>
      <c r="D53" s="384"/>
      <c r="E53" s="384"/>
      <c r="F53" s="384"/>
      <c r="G53" s="384"/>
      <c r="H53" s="384"/>
      <c r="I53" s="384"/>
      <c r="J53" s="384"/>
      <c r="K53" s="386"/>
      <c r="L53" s="386"/>
      <c r="M53" s="237" t="s">
        <v>258</v>
      </c>
      <c r="N53" s="237"/>
      <c r="O53" s="37"/>
      <c r="P53" s="384"/>
      <c r="Q53" s="386"/>
      <c r="R53" s="386"/>
      <c r="S53" s="386"/>
      <c r="T53" s="386"/>
      <c r="U53" s="386"/>
      <c r="V53" s="386"/>
      <c r="W53" s="387"/>
      <c r="X53" s="387"/>
      <c r="Y53" s="387"/>
      <c r="Z53" s="387"/>
      <c r="AA53" s="387"/>
      <c r="AB53" s="387"/>
    </row>
    <row r="54" spans="1:28" x14ac:dyDescent="0.25">
      <c r="A54" s="384"/>
      <c r="B54" s="384"/>
      <c r="C54" s="385"/>
      <c r="D54" s="384"/>
      <c r="E54" s="384"/>
      <c r="F54" s="384"/>
      <c r="G54" s="384"/>
      <c r="H54" s="384"/>
      <c r="I54" s="384"/>
      <c r="J54" s="384"/>
      <c r="K54" s="386"/>
      <c r="L54" s="386"/>
      <c r="M54" s="386"/>
      <c r="N54" s="386"/>
      <c r="O54" s="388"/>
      <c r="P54" s="384"/>
      <c r="Q54" s="386"/>
      <c r="R54" s="386"/>
      <c r="S54" s="386"/>
      <c r="T54" s="386"/>
      <c r="U54" s="386"/>
      <c r="V54" s="386"/>
      <c r="W54" s="387"/>
      <c r="X54" s="387"/>
      <c r="Y54" s="387"/>
      <c r="Z54" s="387"/>
      <c r="AA54" s="387"/>
      <c r="AB54" s="387"/>
    </row>
    <row r="55" spans="1:28" x14ac:dyDescent="0.25">
      <c r="A55" s="384"/>
      <c r="B55" s="384"/>
      <c r="C55" s="385"/>
      <c r="D55" s="384"/>
      <c r="E55" s="384"/>
      <c r="F55" s="384"/>
      <c r="G55" s="384"/>
      <c r="H55" s="384"/>
      <c r="I55" s="384"/>
      <c r="J55" s="384"/>
      <c r="K55" s="386"/>
      <c r="L55" s="386"/>
      <c r="M55" s="386"/>
      <c r="N55" s="386"/>
      <c r="O55" s="388"/>
      <c r="P55" s="384"/>
      <c r="Q55" s="386"/>
      <c r="R55" s="386"/>
      <c r="S55" s="386"/>
      <c r="T55" s="386"/>
      <c r="U55" s="386"/>
      <c r="V55" s="386"/>
      <c r="W55" s="387"/>
      <c r="X55" s="387"/>
      <c r="Y55" s="387"/>
      <c r="Z55" s="387"/>
      <c r="AA55" s="387"/>
      <c r="AB55" s="387"/>
    </row>
    <row r="56" spans="1:28" x14ac:dyDescent="0.25">
      <c r="A56" s="384"/>
      <c r="B56" s="384"/>
      <c r="C56" s="385"/>
      <c r="D56" s="384"/>
      <c r="E56" s="384"/>
      <c r="F56" s="384"/>
      <c r="G56" s="384"/>
      <c r="H56" s="384"/>
      <c r="I56" s="384"/>
      <c r="J56" s="384"/>
      <c r="K56" s="386"/>
      <c r="L56" s="386"/>
      <c r="M56" s="386"/>
      <c r="N56" s="386"/>
      <c r="O56" s="388"/>
      <c r="P56" s="384"/>
      <c r="Q56" s="386"/>
      <c r="R56" s="386"/>
      <c r="S56" s="386"/>
      <c r="T56" s="386"/>
      <c r="U56" s="386"/>
      <c r="V56" s="386"/>
      <c r="W56" s="387"/>
      <c r="X56" s="387"/>
      <c r="Y56" s="387"/>
      <c r="Z56" s="387"/>
      <c r="AA56" s="387"/>
      <c r="AB56" s="387"/>
    </row>
    <row r="57" spans="1:28" x14ac:dyDescent="0.25">
      <c r="A57" s="384"/>
      <c r="B57" s="384"/>
      <c r="C57" s="385"/>
      <c r="D57" s="384"/>
      <c r="E57" s="384"/>
      <c r="F57" s="384"/>
      <c r="G57" s="384"/>
      <c r="H57" s="384"/>
      <c r="I57" s="384"/>
      <c r="J57" s="384"/>
      <c r="K57" s="386"/>
      <c r="L57" s="386"/>
      <c r="M57" s="386"/>
      <c r="N57" s="386"/>
      <c r="O57" s="388"/>
      <c r="P57" s="384"/>
      <c r="Q57" s="386"/>
      <c r="R57" s="386"/>
      <c r="S57" s="386"/>
      <c r="T57" s="386"/>
      <c r="U57" s="386"/>
      <c r="V57" s="386"/>
      <c r="W57" s="387"/>
      <c r="X57" s="387"/>
      <c r="Y57" s="387"/>
      <c r="Z57" s="387"/>
      <c r="AA57" s="387"/>
      <c r="AB57" s="387"/>
    </row>
    <row r="58" spans="1:28" x14ac:dyDescent="0.25">
      <c r="A58" s="384"/>
      <c r="B58" s="384"/>
      <c r="C58" s="385"/>
      <c r="D58" s="384"/>
      <c r="E58" s="384"/>
      <c r="F58" s="384"/>
      <c r="G58" s="384"/>
      <c r="H58" s="384"/>
      <c r="I58" s="384"/>
      <c r="J58" s="384"/>
      <c r="K58" s="386"/>
      <c r="L58" s="386"/>
      <c r="M58" s="386"/>
      <c r="N58" s="386"/>
      <c r="O58" s="388"/>
      <c r="P58" s="384"/>
      <c r="Q58" s="386"/>
      <c r="R58" s="386"/>
      <c r="S58" s="386"/>
      <c r="T58" s="386"/>
      <c r="U58" s="386"/>
      <c r="V58" s="386"/>
      <c r="W58" s="387"/>
      <c r="X58" s="387"/>
      <c r="Y58" s="387"/>
      <c r="Z58" s="387"/>
      <c r="AA58" s="387"/>
      <c r="AB58" s="387"/>
    </row>
    <row r="59" spans="1:28" x14ac:dyDescent="0.25">
      <c r="A59" s="384"/>
      <c r="B59" s="384"/>
      <c r="C59" s="385"/>
      <c r="D59" s="384"/>
      <c r="E59" s="384"/>
      <c r="F59" s="384"/>
      <c r="G59" s="384"/>
      <c r="H59" s="384"/>
      <c r="I59" s="384"/>
      <c r="J59" s="384"/>
      <c r="K59" s="386"/>
      <c r="L59" s="386"/>
      <c r="M59" s="386"/>
      <c r="N59" s="386"/>
      <c r="O59" s="388"/>
      <c r="P59" s="384"/>
      <c r="Q59" s="386"/>
      <c r="R59" s="386"/>
      <c r="S59" s="386"/>
      <c r="T59" s="386"/>
      <c r="U59" s="386"/>
      <c r="V59" s="386"/>
      <c r="W59" s="387"/>
      <c r="X59" s="387"/>
      <c r="Y59" s="387"/>
      <c r="Z59" s="387"/>
      <c r="AA59" s="387"/>
      <c r="AB59" s="387"/>
    </row>
    <row r="60" spans="1:28" x14ac:dyDescent="0.25">
      <c r="A60" s="384"/>
      <c r="B60" s="384"/>
      <c r="C60" s="385"/>
      <c r="D60" s="384"/>
      <c r="E60" s="384"/>
      <c r="F60" s="384"/>
      <c r="G60" s="384"/>
      <c r="H60" s="384"/>
      <c r="I60" s="384"/>
      <c r="J60" s="384"/>
      <c r="K60" s="386"/>
      <c r="L60" s="386"/>
      <c r="M60" s="386"/>
      <c r="N60" s="386"/>
      <c r="O60" s="388"/>
      <c r="P60" s="384"/>
      <c r="Q60" s="386"/>
      <c r="R60" s="386"/>
      <c r="S60" s="386"/>
      <c r="T60" s="386"/>
      <c r="U60" s="386"/>
      <c r="V60" s="386"/>
      <c r="W60" s="387"/>
      <c r="X60" s="387"/>
      <c r="Y60" s="387"/>
      <c r="Z60" s="387"/>
      <c r="AA60" s="387"/>
      <c r="AB60" s="387"/>
    </row>
    <row r="61" spans="1:28" x14ac:dyDescent="0.25">
      <c r="A61" s="384"/>
      <c r="B61" s="384"/>
      <c r="C61" s="385"/>
      <c r="D61" s="384"/>
      <c r="E61" s="384"/>
      <c r="F61" s="384"/>
      <c r="G61" s="384"/>
      <c r="H61" s="384"/>
      <c r="I61" s="384"/>
      <c r="J61" s="384"/>
      <c r="K61" s="386"/>
      <c r="L61" s="386"/>
      <c r="M61" s="386"/>
      <c r="N61" s="386"/>
      <c r="O61" s="388"/>
      <c r="P61" s="384"/>
      <c r="Q61" s="386"/>
      <c r="R61" s="386"/>
      <c r="S61" s="386"/>
      <c r="T61" s="386"/>
      <c r="U61" s="386"/>
      <c r="V61" s="386"/>
      <c r="W61" s="387"/>
      <c r="X61" s="387"/>
      <c r="Y61" s="387"/>
      <c r="Z61" s="387"/>
      <c r="AA61" s="387"/>
      <c r="AB61" s="387"/>
    </row>
    <row r="62" spans="1:28" x14ac:dyDescent="0.25">
      <c r="A62" s="384"/>
      <c r="B62" s="384"/>
      <c r="C62" s="385"/>
      <c r="D62" s="384"/>
      <c r="E62" s="384"/>
      <c r="F62" s="384"/>
      <c r="G62" s="384"/>
      <c r="H62" s="384"/>
      <c r="I62" s="384"/>
      <c r="J62" s="384"/>
      <c r="K62" s="386"/>
      <c r="L62" s="386"/>
      <c r="M62" s="386"/>
      <c r="N62" s="386"/>
      <c r="O62" s="388"/>
      <c r="P62" s="384"/>
      <c r="Q62" s="386"/>
      <c r="R62" s="386"/>
      <c r="S62" s="386"/>
      <c r="T62" s="386"/>
      <c r="U62" s="386"/>
      <c r="V62" s="386"/>
      <c r="W62" s="387"/>
      <c r="X62" s="387"/>
      <c r="Y62" s="387"/>
      <c r="Z62" s="387"/>
      <c r="AA62" s="387"/>
      <c r="AB62" s="387"/>
    </row>
    <row r="63" spans="1:28" x14ac:dyDescent="0.25">
      <c r="A63" s="384"/>
      <c r="B63" s="384"/>
      <c r="C63" s="385"/>
      <c r="D63" s="384"/>
      <c r="E63" s="384"/>
      <c r="F63" s="384"/>
      <c r="G63" s="384"/>
      <c r="H63" s="384"/>
      <c r="I63" s="384"/>
      <c r="J63" s="384"/>
      <c r="K63" s="386"/>
      <c r="L63" s="386"/>
      <c r="M63" s="386"/>
      <c r="N63" s="386"/>
      <c r="O63" s="388"/>
      <c r="P63" s="384"/>
      <c r="Q63" s="386"/>
      <c r="R63" s="386"/>
      <c r="S63" s="386"/>
      <c r="T63" s="386"/>
      <c r="U63" s="386"/>
      <c r="V63" s="386"/>
      <c r="W63" s="387"/>
      <c r="X63" s="387"/>
      <c r="Y63" s="387"/>
      <c r="Z63" s="387"/>
      <c r="AA63" s="387"/>
      <c r="AB63" s="387"/>
    </row>
    <row r="64" spans="1:28" x14ac:dyDescent="0.25">
      <c r="A64" s="384"/>
      <c r="B64" s="384"/>
      <c r="C64" s="385"/>
      <c r="D64" s="384"/>
      <c r="E64" s="384"/>
      <c r="F64" s="384"/>
      <c r="G64" s="384"/>
      <c r="H64" s="384"/>
      <c r="I64" s="384"/>
      <c r="J64" s="384"/>
      <c r="K64" s="386"/>
      <c r="L64" s="386"/>
      <c r="M64" s="386"/>
      <c r="N64" s="386"/>
      <c r="O64" s="388"/>
      <c r="P64" s="384"/>
      <c r="Q64" s="386"/>
      <c r="R64" s="386"/>
      <c r="S64" s="386"/>
      <c r="T64" s="386"/>
      <c r="U64" s="386"/>
      <c r="V64" s="386"/>
      <c r="W64" s="387"/>
      <c r="X64" s="387"/>
      <c r="Y64" s="387"/>
      <c r="Z64" s="387"/>
      <c r="AA64" s="387"/>
      <c r="AB64" s="387"/>
    </row>
    <row r="65" spans="1:28" x14ac:dyDescent="0.25">
      <c r="A65" s="384"/>
      <c r="B65" s="384"/>
      <c r="C65" s="385"/>
      <c r="D65" s="384"/>
      <c r="E65" s="384"/>
      <c r="F65" s="384"/>
      <c r="G65" s="384"/>
      <c r="H65" s="384"/>
      <c r="I65" s="384"/>
      <c r="J65" s="384"/>
      <c r="K65" s="386"/>
      <c r="L65" s="386"/>
      <c r="M65" s="386"/>
      <c r="N65" s="386"/>
      <c r="O65" s="388"/>
      <c r="P65" s="384"/>
      <c r="Q65" s="386"/>
      <c r="R65" s="386"/>
      <c r="S65" s="386"/>
      <c r="T65" s="386"/>
      <c r="U65" s="386"/>
      <c r="V65" s="386"/>
      <c r="W65" s="387"/>
      <c r="X65" s="387"/>
      <c r="Y65" s="387"/>
      <c r="Z65" s="387"/>
      <c r="AA65" s="387"/>
      <c r="AB65" s="387"/>
    </row>
    <row r="66" spans="1:28" x14ac:dyDescent="0.25">
      <c r="A66" s="384"/>
      <c r="B66" s="384"/>
      <c r="C66" s="385"/>
      <c r="D66" s="384"/>
      <c r="E66" s="384"/>
      <c r="F66" s="384"/>
      <c r="G66" s="384"/>
      <c r="H66" s="384"/>
      <c r="I66" s="384"/>
      <c r="J66" s="384"/>
      <c r="K66" s="386"/>
      <c r="L66" s="386"/>
      <c r="M66" s="386"/>
      <c r="N66" s="386"/>
      <c r="O66" s="388"/>
      <c r="P66" s="384"/>
      <c r="Q66" s="386"/>
      <c r="R66" s="386"/>
      <c r="S66" s="386"/>
      <c r="T66" s="386"/>
      <c r="U66" s="386"/>
      <c r="V66" s="386"/>
      <c r="W66" s="387"/>
      <c r="X66" s="387"/>
      <c r="Y66" s="387"/>
      <c r="Z66" s="387"/>
      <c r="AA66" s="387"/>
      <c r="AB66" s="387"/>
    </row>
    <row r="67" spans="1:28" x14ac:dyDescent="0.25">
      <c r="A67" s="384"/>
      <c r="B67" s="384"/>
      <c r="C67" s="385"/>
      <c r="D67" s="384"/>
      <c r="E67" s="384"/>
      <c r="F67" s="384"/>
      <c r="G67" s="384"/>
      <c r="H67" s="384"/>
      <c r="I67" s="384"/>
      <c r="J67" s="384"/>
      <c r="K67" s="386"/>
      <c r="L67" s="386"/>
      <c r="M67" s="386"/>
      <c r="N67" s="386"/>
      <c r="O67" s="388"/>
      <c r="P67" s="333"/>
      <c r="Q67" s="333"/>
      <c r="R67" s="333"/>
      <c r="S67" s="333"/>
      <c r="T67" s="333"/>
      <c r="U67" s="333"/>
      <c r="V67" s="333"/>
      <c r="W67" s="333"/>
      <c r="X67" s="333"/>
      <c r="Y67" s="333"/>
      <c r="Z67" s="333"/>
      <c r="AA67" s="333"/>
      <c r="AB67" s="333"/>
    </row>
    <row r="68" spans="1:28" x14ac:dyDescent="0.25">
      <c r="A68" s="384"/>
      <c r="B68" s="384"/>
      <c r="C68" s="385"/>
      <c r="D68" s="384"/>
      <c r="E68" s="384"/>
      <c r="F68" s="384"/>
      <c r="G68" s="384"/>
      <c r="H68" s="384"/>
      <c r="I68" s="384"/>
      <c r="J68" s="384"/>
      <c r="K68" s="386"/>
      <c r="L68" s="386"/>
      <c r="M68" s="386"/>
      <c r="N68" s="386"/>
      <c r="O68" s="388"/>
      <c r="P68" s="333"/>
      <c r="Q68" s="333"/>
      <c r="R68" s="333"/>
      <c r="S68" s="333"/>
      <c r="T68" s="333"/>
      <c r="U68" s="333"/>
      <c r="V68" s="333"/>
      <c r="W68" s="333"/>
      <c r="X68" s="333"/>
      <c r="Y68" s="333"/>
      <c r="Z68" s="333"/>
      <c r="AA68" s="333"/>
      <c r="AB68" s="333"/>
    </row>
    <row r="69" spans="1:28" x14ac:dyDescent="0.25">
      <c r="A69" s="384"/>
      <c r="B69" s="384"/>
      <c r="C69" s="385"/>
      <c r="D69" s="384"/>
      <c r="E69" s="384"/>
      <c r="F69" s="384"/>
      <c r="G69" s="384"/>
      <c r="H69" s="384"/>
      <c r="I69" s="384"/>
      <c r="J69" s="384"/>
      <c r="K69" s="386"/>
      <c r="L69" s="386"/>
      <c r="M69" s="386"/>
      <c r="N69" s="386"/>
      <c r="O69" s="388"/>
      <c r="P69" s="333"/>
      <c r="Q69" s="333"/>
      <c r="R69" s="333"/>
      <c r="S69" s="333"/>
      <c r="T69" s="333"/>
      <c r="U69" s="333"/>
      <c r="V69" s="333"/>
      <c r="W69" s="333"/>
      <c r="X69" s="333"/>
      <c r="Y69" s="333"/>
      <c r="Z69" s="333"/>
      <c r="AA69" s="333"/>
      <c r="AB69" s="333"/>
    </row>
    <row r="70" spans="1:28" x14ac:dyDescent="0.25">
      <c r="A70" s="384"/>
      <c r="B70" s="384"/>
      <c r="C70" s="385"/>
      <c r="D70" s="384"/>
      <c r="E70" s="384"/>
      <c r="F70" s="384"/>
      <c r="G70" s="384"/>
      <c r="H70" s="384"/>
      <c r="I70" s="384"/>
      <c r="J70" s="384"/>
      <c r="K70" s="386"/>
      <c r="L70" s="386"/>
      <c r="M70" s="386"/>
      <c r="N70" s="386"/>
      <c r="O70" s="388"/>
      <c r="P70" s="333"/>
      <c r="Q70" s="333"/>
      <c r="R70" s="333"/>
      <c r="S70" s="333"/>
      <c r="T70" s="333"/>
      <c r="U70" s="333"/>
      <c r="V70" s="333"/>
      <c r="W70" s="333"/>
      <c r="X70" s="333"/>
      <c r="Y70" s="333"/>
      <c r="Z70" s="333"/>
      <c r="AA70" s="333"/>
      <c r="AB70" s="333"/>
    </row>
    <row r="71" spans="1:28" x14ac:dyDescent="0.25">
      <c r="A71" s="384"/>
      <c r="B71" s="384"/>
      <c r="C71" s="385"/>
      <c r="D71" s="384"/>
      <c r="E71" s="384"/>
      <c r="F71" s="384"/>
      <c r="G71" s="384"/>
      <c r="H71" s="384"/>
      <c r="I71" s="384"/>
      <c r="J71" s="384"/>
      <c r="K71" s="386"/>
      <c r="L71" s="386"/>
      <c r="M71" s="386"/>
      <c r="N71" s="386"/>
      <c r="O71" s="388"/>
      <c r="P71" s="333"/>
      <c r="Q71" s="333"/>
      <c r="R71" s="333"/>
      <c r="S71" s="333"/>
      <c r="T71" s="333"/>
      <c r="U71" s="333"/>
      <c r="V71" s="333"/>
      <c r="W71" s="333"/>
      <c r="X71" s="333"/>
      <c r="Y71" s="333"/>
      <c r="Z71" s="333"/>
      <c r="AA71" s="333"/>
      <c r="AB71" s="333"/>
    </row>
    <row r="72" spans="1:28" x14ac:dyDescent="0.25">
      <c r="A72" s="384"/>
      <c r="B72" s="384"/>
      <c r="C72" s="385"/>
      <c r="D72" s="384"/>
      <c r="E72" s="384"/>
      <c r="F72" s="384"/>
      <c r="G72" s="384"/>
      <c r="H72" s="384"/>
      <c r="I72" s="384"/>
      <c r="J72" s="384"/>
      <c r="K72" s="386"/>
      <c r="L72" s="386"/>
      <c r="M72" s="386"/>
      <c r="N72" s="386"/>
      <c r="O72" s="388"/>
      <c r="P72" s="333"/>
      <c r="Q72" s="333"/>
      <c r="R72" s="333"/>
      <c r="S72" s="333"/>
      <c r="T72" s="333"/>
      <c r="U72" s="333"/>
      <c r="V72" s="333"/>
      <c r="W72" s="333"/>
      <c r="X72" s="333"/>
      <c r="Y72" s="333"/>
      <c r="Z72" s="333"/>
      <c r="AA72" s="333"/>
      <c r="AB72" s="333"/>
    </row>
    <row r="73" spans="1:28" x14ac:dyDescent="0.25">
      <c r="A73" s="384"/>
      <c r="B73" s="384"/>
      <c r="C73" s="385"/>
      <c r="D73" s="384"/>
      <c r="E73" s="384"/>
      <c r="F73" s="384"/>
      <c r="G73" s="384"/>
      <c r="H73" s="384"/>
      <c r="I73" s="384"/>
      <c r="J73" s="384"/>
      <c r="K73" s="386"/>
      <c r="L73" s="386"/>
      <c r="M73" s="386"/>
      <c r="N73" s="386"/>
      <c r="O73" s="388"/>
      <c r="P73" s="333"/>
      <c r="Q73" s="333"/>
      <c r="R73" s="333"/>
      <c r="S73" s="333"/>
      <c r="T73" s="333"/>
      <c r="U73" s="333"/>
      <c r="V73" s="333"/>
      <c r="W73" s="333"/>
      <c r="X73" s="333"/>
      <c r="Y73" s="333"/>
      <c r="Z73" s="333"/>
      <c r="AA73" s="333"/>
      <c r="AB73" s="333"/>
    </row>
    <row r="74" spans="1:28" x14ac:dyDescent="0.25">
      <c r="A74" s="384"/>
      <c r="B74" s="384"/>
      <c r="C74" s="385"/>
      <c r="D74" s="384"/>
      <c r="E74" s="384"/>
      <c r="F74" s="384"/>
      <c r="G74" s="384"/>
      <c r="H74" s="384"/>
      <c r="I74" s="384"/>
      <c r="J74" s="384"/>
      <c r="K74" s="386"/>
      <c r="L74" s="386"/>
      <c r="M74" s="386"/>
      <c r="N74" s="386"/>
      <c r="O74" s="388"/>
      <c r="P74" s="333"/>
      <c r="Q74" s="333"/>
      <c r="R74" s="333"/>
      <c r="S74" s="333"/>
      <c r="T74" s="333"/>
      <c r="U74" s="333"/>
      <c r="V74" s="333"/>
      <c r="W74" s="333"/>
      <c r="X74" s="333"/>
      <c r="Y74" s="333"/>
      <c r="Z74" s="333"/>
      <c r="AA74" s="333"/>
      <c r="AB74" s="333"/>
    </row>
    <row r="75" spans="1:28" x14ac:dyDescent="0.25">
      <c r="A75" s="384"/>
      <c r="B75" s="384"/>
      <c r="C75" s="385"/>
      <c r="D75" s="384"/>
      <c r="E75" s="384"/>
      <c r="F75" s="384"/>
      <c r="G75" s="384"/>
      <c r="H75" s="384"/>
      <c r="I75" s="384"/>
      <c r="J75" s="384"/>
      <c r="K75" s="386"/>
      <c r="L75" s="386"/>
      <c r="M75" s="386"/>
      <c r="N75" s="386"/>
      <c r="O75" s="388"/>
      <c r="P75" s="333"/>
      <c r="Q75" s="333"/>
      <c r="R75" s="333"/>
      <c r="S75" s="333"/>
      <c r="T75" s="333"/>
      <c r="U75" s="333"/>
      <c r="V75" s="333"/>
      <c r="W75" s="333"/>
      <c r="X75" s="333"/>
      <c r="Y75" s="333"/>
      <c r="Z75" s="333"/>
      <c r="AA75" s="333"/>
      <c r="AB75" s="333"/>
    </row>
    <row r="76" spans="1:28" x14ac:dyDescent="0.25">
      <c r="A76" s="384"/>
      <c r="B76" s="384"/>
      <c r="C76" s="385"/>
      <c r="D76" s="384"/>
      <c r="E76" s="384"/>
      <c r="F76" s="384"/>
      <c r="G76" s="384"/>
      <c r="H76" s="384"/>
      <c r="I76" s="384"/>
      <c r="J76" s="384"/>
      <c r="K76" s="386"/>
      <c r="L76" s="386"/>
      <c r="M76" s="386"/>
      <c r="N76" s="386"/>
      <c r="O76" s="388"/>
      <c r="P76" s="333"/>
      <c r="Q76" s="333"/>
      <c r="R76" s="333"/>
      <c r="S76" s="333"/>
      <c r="T76" s="333"/>
      <c r="U76" s="333"/>
      <c r="V76" s="333"/>
      <c r="W76" s="333"/>
      <c r="X76" s="333"/>
      <c r="Y76" s="333"/>
      <c r="Z76" s="333"/>
      <c r="AA76" s="333"/>
      <c r="AB76" s="333"/>
    </row>
    <row r="77" spans="1:28" x14ac:dyDescent="0.25">
      <c r="A77" s="384"/>
      <c r="B77" s="384"/>
      <c r="C77" s="385"/>
      <c r="D77" s="384"/>
      <c r="E77" s="384"/>
      <c r="F77" s="384"/>
      <c r="G77" s="384"/>
      <c r="H77" s="384"/>
      <c r="I77" s="384"/>
      <c r="J77" s="384"/>
      <c r="K77" s="386"/>
      <c r="L77" s="386"/>
      <c r="M77" s="386"/>
      <c r="N77" s="386"/>
      <c r="O77" s="388"/>
      <c r="P77" s="333"/>
      <c r="Q77" s="333"/>
      <c r="R77" s="333"/>
      <c r="S77" s="333"/>
      <c r="T77" s="333"/>
      <c r="U77" s="333"/>
      <c r="V77" s="333"/>
      <c r="W77" s="333"/>
      <c r="X77" s="333"/>
      <c r="Y77" s="333"/>
      <c r="Z77" s="333"/>
      <c r="AA77" s="333"/>
      <c r="AB77" s="333"/>
    </row>
    <row r="78" spans="1:28" x14ac:dyDescent="0.25">
      <c r="A78" s="384"/>
      <c r="B78" s="384"/>
      <c r="C78" s="385"/>
      <c r="D78" s="384"/>
      <c r="E78" s="384"/>
      <c r="F78" s="384"/>
      <c r="G78" s="384"/>
      <c r="H78" s="384"/>
      <c r="I78" s="384"/>
      <c r="J78" s="384"/>
      <c r="K78" s="386"/>
      <c r="L78" s="386"/>
      <c r="M78" s="386"/>
      <c r="N78" s="386"/>
      <c r="O78" s="388"/>
      <c r="P78" s="333"/>
      <c r="Q78" s="333"/>
      <c r="R78" s="333"/>
      <c r="S78" s="333"/>
      <c r="T78" s="333"/>
      <c r="U78" s="333"/>
      <c r="V78" s="333"/>
      <c r="W78" s="333"/>
      <c r="X78" s="333"/>
      <c r="Y78" s="333"/>
      <c r="Z78" s="333"/>
      <c r="AA78" s="333"/>
      <c r="AB78" s="333"/>
    </row>
    <row r="79" spans="1:28" x14ac:dyDescent="0.25">
      <c r="A79" s="384"/>
      <c r="B79" s="384"/>
      <c r="C79" s="385"/>
      <c r="D79" s="384"/>
      <c r="E79" s="384"/>
      <c r="F79" s="384"/>
      <c r="G79" s="384"/>
      <c r="H79" s="384"/>
      <c r="I79" s="384"/>
      <c r="J79" s="384"/>
      <c r="K79" s="386"/>
      <c r="L79" s="386"/>
      <c r="M79" s="386"/>
      <c r="N79" s="386"/>
      <c r="O79" s="388"/>
      <c r="P79" s="333"/>
      <c r="Q79" s="333"/>
      <c r="R79" s="333"/>
      <c r="S79" s="333"/>
      <c r="T79" s="333"/>
      <c r="U79" s="333"/>
      <c r="V79" s="333"/>
      <c r="W79" s="333"/>
      <c r="X79" s="333"/>
      <c r="Y79" s="333"/>
      <c r="Z79" s="333"/>
      <c r="AA79" s="333"/>
      <c r="AB79" s="333"/>
    </row>
    <row r="80" spans="1:28" x14ac:dyDescent="0.25">
      <c r="A80" s="384"/>
      <c r="B80" s="384"/>
      <c r="C80" s="385"/>
      <c r="D80" s="384"/>
      <c r="E80" s="389"/>
      <c r="F80" s="389"/>
      <c r="G80" s="384"/>
      <c r="H80" s="384"/>
      <c r="I80" s="384"/>
      <c r="J80" s="384"/>
      <c r="K80" s="386"/>
      <c r="L80" s="386"/>
      <c r="M80" s="386"/>
      <c r="N80" s="386"/>
      <c r="O80" s="388"/>
    </row>
    <row r="81" spans="1:15" x14ac:dyDescent="0.25">
      <c r="A81" s="384"/>
      <c r="B81" s="384"/>
      <c r="C81" s="385"/>
      <c r="D81" s="384"/>
      <c r="E81" s="384"/>
      <c r="F81" s="384"/>
      <c r="G81" s="384"/>
      <c r="H81" s="384"/>
      <c r="I81" s="384"/>
      <c r="J81" s="384"/>
      <c r="K81" s="386"/>
      <c r="L81" s="386"/>
      <c r="M81" s="386"/>
      <c r="N81" s="386"/>
      <c r="O81" s="388"/>
    </row>
    <row r="82" spans="1:15" x14ac:dyDescent="0.25">
      <c r="A82" s="384"/>
      <c r="B82" s="384"/>
      <c r="C82" s="385"/>
      <c r="D82" s="384"/>
      <c r="E82" s="384"/>
      <c r="F82" s="384"/>
      <c r="G82" s="384"/>
      <c r="H82" s="384"/>
      <c r="I82" s="384"/>
      <c r="J82" s="384"/>
      <c r="K82" s="386"/>
      <c r="L82" s="386"/>
      <c r="M82" s="386"/>
      <c r="N82" s="386"/>
      <c r="O82" s="388"/>
    </row>
    <row r="83" spans="1:15" x14ac:dyDescent="0.25">
      <c r="A83" s="384"/>
      <c r="B83" s="384"/>
      <c r="C83" s="385"/>
      <c r="D83" s="384"/>
      <c r="E83" s="384"/>
      <c r="F83" s="384"/>
      <c r="G83" s="384"/>
      <c r="H83" s="384"/>
      <c r="I83" s="384"/>
      <c r="J83" s="384"/>
      <c r="K83" s="386"/>
      <c r="L83" s="386"/>
      <c r="M83" s="386"/>
      <c r="N83" s="386"/>
      <c r="O83" s="388"/>
    </row>
    <row r="84" spans="1:15" x14ac:dyDescent="0.25">
      <c r="A84" s="384"/>
      <c r="B84" s="384"/>
      <c r="C84" s="385"/>
      <c r="D84" s="384"/>
      <c r="E84" s="384"/>
      <c r="F84" s="384"/>
      <c r="G84" s="384"/>
      <c r="H84" s="384"/>
      <c r="I84" s="384"/>
      <c r="J84" s="384"/>
      <c r="K84" s="386"/>
      <c r="L84" s="386"/>
      <c r="M84" s="386"/>
      <c r="N84" s="386"/>
      <c r="O84" s="388"/>
    </row>
    <row r="85" spans="1:15" x14ac:dyDescent="0.25">
      <c r="A85" s="384"/>
      <c r="B85" s="384"/>
      <c r="C85" s="385"/>
      <c r="D85" s="384"/>
      <c r="E85" s="384"/>
      <c r="F85" s="384"/>
      <c r="G85" s="384"/>
      <c r="H85" s="384"/>
      <c r="I85" s="384"/>
      <c r="J85" s="384"/>
      <c r="K85" s="386"/>
      <c r="L85" s="386"/>
      <c r="M85" s="386"/>
      <c r="N85" s="386"/>
      <c r="O85" s="388"/>
    </row>
    <row r="86" spans="1:15" x14ac:dyDescent="0.25">
      <c r="A86" s="384"/>
      <c r="B86" s="384"/>
      <c r="C86" s="385"/>
      <c r="D86" s="384"/>
      <c r="E86" s="384"/>
      <c r="F86" s="384"/>
      <c r="G86" s="384"/>
      <c r="H86" s="384"/>
      <c r="I86" s="384"/>
      <c r="J86" s="384"/>
      <c r="K86" s="386"/>
      <c r="L86" s="386"/>
      <c r="M86" s="386"/>
      <c r="N86" s="386"/>
      <c r="O86" s="388"/>
    </row>
    <row r="87" spans="1:15" x14ac:dyDescent="0.25">
      <c r="A87" s="333"/>
      <c r="B87" s="333"/>
      <c r="C87" s="333"/>
      <c r="D87" s="333"/>
      <c r="E87" s="333"/>
      <c r="F87" s="333"/>
      <c r="G87" s="333"/>
      <c r="H87" s="333"/>
      <c r="I87" s="333"/>
      <c r="J87" s="333"/>
      <c r="K87" s="333"/>
      <c r="L87" s="333"/>
      <c r="M87" s="333"/>
      <c r="N87" s="333"/>
      <c r="O87" s="328"/>
    </row>
    <row r="88" spans="1:15" x14ac:dyDescent="0.25">
      <c r="A88" s="333"/>
      <c r="B88" s="333"/>
      <c r="C88" s="333"/>
      <c r="D88" s="333"/>
      <c r="E88" s="333"/>
      <c r="F88" s="333"/>
      <c r="G88" s="333"/>
      <c r="H88" s="333"/>
      <c r="I88" s="333"/>
      <c r="J88" s="333"/>
      <c r="K88" s="333"/>
      <c r="L88" s="333"/>
      <c r="M88" s="333"/>
      <c r="N88" s="333"/>
      <c r="O88" s="328"/>
    </row>
    <row r="89" spans="1:15" x14ac:dyDescent="0.25">
      <c r="A89" s="333"/>
      <c r="B89" s="333"/>
      <c r="C89" s="333"/>
      <c r="D89" s="333"/>
      <c r="E89" s="333"/>
      <c r="F89" s="333"/>
      <c r="G89" s="333"/>
      <c r="H89" s="333"/>
      <c r="I89" s="333"/>
      <c r="J89" s="333"/>
      <c r="K89" s="333"/>
      <c r="L89" s="333"/>
      <c r="M89" s="333"/>
      <c r="N89" s="333"/>
      <c r="O89" s="328"/>
    </row>
    <row r="90" spans="1:15" x14ac:dyDescent="0.25">
      <c r="A90" s="333"/>
      <c r="B90" s="333"/>
      <c r="C90" s="333"/>
      <c r="D90" s="333"/>
      <c r="E90" s="333"/>
      <c r="F90" s="333"/>
      <c r="G90" s="333"/>
      <c r="H90" s="333"/>
      <c r="I90" s="333"/>
      <c r="J90" s="333"/>
      <c r="K90" s="333"/>
      <c r="L90" s="333"/>
      <c r="M90" s="333"/>
      <c r="N90" s="333"/>
      <c r="O90" s="328"/>
    </row>
    <row r="91" spans="1:15" x14ac:dyDescent="0.25">
      <c r="A91" s="390"/>
      <c r="B91" s="333"/>
      <c r="C91" s="333"/>
      <c r="D91" s="333"/>
      <c r="E91" s="333"/>
      <c r="F91" s="333"/>
      <c r="G91" s="333"/>
      <c r="H91" s="333"/>
      <c r="I91" s="333"/>
      <c r="J91" s="333"/>
      <c r="K91" s="333"/>
      <c r="L91" s="333"/>
      <c r="M91" s="333"/>
      <c r="N91" s="333"/>
      <c r="O91" s="328"/>
    </row>
    <row r="92" spans="1:15" x14ac:dyDescent="0.25">
      <c r="A92" s="328"/>
      <c r="B92" s="333"/>
      <c r="C92" s="333"/>
      <c r="D92" s="333"/>
      <c r="E92" s="333"/>
      <c r="F92" s="333"/>
      <c r="G92" s="333"/>
      <c r="H92" s="333"/>
      <c r="I92" s="333"/>
      <c r="J92" s="333"/>
      <c r="K92" s="333"/>
      <c r="L92" s="333"/>
      <c r="M92" s="333"/>
      <c r="N92" s="333"/>
      <c r="O92" s="328"/>
    </row>
    <row r="93" spans="1:15" x14ac:dyDescent="0.25">
      <c r="A93" s="333"/>
      <c r="B93" s="333"/>
      <c r="C93" s="333"/>
      <c r="D93" s="333"/>
      <c r="E93" s="333"/>
      <c r="F93" s="333"/>
      <c r="G93" s="328"/>
      <c r="H93" s="333"/>
      <c r="I93" s="333"/>
      <c r="J93" s="333"/>
      <c r="K93" s="333"/>
      <c r="L93" s="333"/>
      <c r="M93" s="333"/>
      <c r="N93" s="328"/>
      <c r="O93" s="328"/>
    </row>
    <row r="94" spans="1:15" x14ac:dyDescent="0.25">
      <c r="A94" s="333"/>
      <c r="B94" s="333"/>
      <c r="C94" s="333"/>
      <c r="D94" s="333"/>
      <c r="E94" s="333"/>
      <c r="F94" s="333"/>
      <c r="G94" s="333"/>
      <c r="H94" s="328"/>
      <c r="I94" s="328"/>
      <c r="J94" s="328"/>
      <c r="K94" s="328"/>
      <c r="L94" s="328"/>
      <c r="M94" s="333"/>
      <c r="N94" s="333"/>
      <c r="O94" s="328"/>
    </row>
    <row r="95" spans="1:15" x14ac:dyDescent="0.25">
      <c r="A95" s="333"/>
      <c r="B95" s="333"/>
      <c r="C95" s="333"/>
      <c r="D95" s="333"/>
      <c r="E95" s="333"/>
      <c r="F95" s="333"/>
      <c r="G95" s="333"/>
      <c r="H95" s="328"/>
      <c r="I95" s="328"/>
      <c r="J95" s="328"/>
      <c r="K95" s="328"/>
      <c r="L95" s="328"/>
      <c r="M95" s="333"/>
      <c r="N95" s="333"/>
      <c r="O95" s="328"/>
    </row>
    <row r="96" spans="1:15" x14ac:dyDescent="0.25">
      <c r="B96" s="333"/>
      <c r="C96" s="333"/>
      <c r="D96" s="333"/>
      <c r="E96" s="333"/>
      <c r="F96" s="333"/>
      <c r="G96" s="333"/>
      <c r="H96" s="328"/>
      <c r="I96" s="328"/>
      <c r="J96" s="328"/>
      <c r="K96" s="328"/>
      <c r="L96" s="328"/>
      <c r="M96" s="333"/>
      <c r="N96" s="333"/>
      <c r="O96" s="328"/>
    </row>
    <row r="97" spans="2:15" x14ac:dyDescent="0.25">
      <c r="B97" s="333"/>
      <c r="C97" s="333"/>
      <c r="D97" s="333"/>
      <c r="E97" s="333"/>
      <c r="F97" s="333"/>
      <c r="G97" s="333"/>
      <c r="H97" s="328"/>
      <c r="I97" s="328"/>
      <c r="J97" s="328"/>
      <c r="K97" s="328"/>
      <c r="L97" s="328"/>
      <c r="M97" s="330"/>
      <c r="N97" s="333"/>
      <c r="O97" s="328"/>
    </row>
    <row r="99" spans="2:15" x14ac:dyDescent="0.25">
      <c r="B99" s="328"/>
      <c r="C99" s="333"/>
      <c r="D99" s="333"/>
      <c r="E99" s="333"/>
      <c r="F99" s="333"/>
      <c r="G99" s="334"/>
      <c r="H99" s="333"/>
      <c r="I99" s="333"/>
      <c r="J99" s="333"/>
      <c r="K99" s="333"/>
      <c r="L99" s="333"/>
      <c r="M99" s="333"/>
      <c r="N99" s="333"/>
      <c r="O99" s="328"/>
    </row>
    <row r="100" spans="2:15" x14ac:dyDescent="0.25">
      <c r="B100" s="328"/>
      <c r="C100" s="333"/>
      <c r="D100" s="333"/>
      <c r="E100" s="333"/>
      <c r="F100" s="333"/>
      <c r="G100" s="334"/>
      <c r="H100" s="333"/>
      <c r="I100" s="333"/>
      <c r="J100" s="333"/>
      <c r="K100" s="333"/>
      <c r="L100" s="333"/>
      <c r="M100" s="333"/>
      <c r="N100" s="333"/>
      <c r="O100" s="328"/>
    </row>
    <row r="101" spans="2:15" x14ac:dyDescent="0.25">
      <c r="B101" s="328"/>
      <c r="C101" s="333"/>
      <c r="D101" s="333"/>
      <c r="E101" s="333"/>
      <c r="F101" s="333"/>
      <c r="G101" s="334"/>
      <c r="H101" s="333"/>
      <c r="I101" s="333"/>
      <c r="J101" s="333"/>
      <c r="K101" s="333"/>
      <c r="L101" s="333"/>
      <c r="M101" s="333"/>
      <c r="N101" s="333"/>
      <c r="O101" s="328"/>
    </row>
  </sheetData>
  <mergeCells count="20">
    <mergeCell ref="A52:D52"/>
    <mergeCell ref="A7:O7"/>
    <mergeCell ref="A8:O8"/>
    <mergeCell ref="A9:O9"/>
    <mergeCell ref="A11:A12"/>
    <mergeCell ref="B11:B12"/>
    <mergeCell ref="C11:D12"/>
    <mergeCell ref="E11:E12"/>
    <mergeCell ref="F11:F12"/>
    <mergeCell ref="G11:G12"/>
    <mergeCell ref="H11:L11"/>
    <mergeCell ref="M11:M12"/>
    <mergeCell ref="N11:N12"/>
    <mergeCell ref="O11:O12"/>
    <mergeCell ref="A6:O6"/>
    <mergeCell ref="A1:E1"/>
    <mergeCell ref="I1:O1"/>
    <mergeCell ref="A2:E2"/>
    <mergeCell ref="I2:O2"/>
    <mergeCell ref="I4:O4"/>
  </mergeCells>
  <pageMargins left="0.2" right="0.2" top="0.75" bottom="0.75" header="0.3" footer="0.3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5"/>
  <sheetViews>
    <sheetView topLeftCell="A7" workbookViewId="0">
      <selection activeCell="A7" sqref="A1:XFD1048576"/>
    </sheetView>
  </sheetViews>
  <sheetFormatPr defaultColWidth="9.140625" defaultRowHeight="12.75" x14ac:dyDescent="0.2"/>
  <cols>
    <col min="1" max="1" width="4.85546875" style="322" customWidth="1"/>
    <col min="2" max="2" width="9.85546875" style="23" customWidth="1"/>
    <col min="3" max="3" width="17.140625" style="23" customWidth="1"/>
    <col min="4" max="4" width="7.140625" style="23" customWidth="1"/>
    <col min="5" max="5" width="5.5703125" style="322" customWidth="1"/>
    <col min="6" max="6" width="8.42578125" style="322" customWidth="1"/>
    <col min="7" max="7" width="7.42578125" style="23" customWidth="1"/>
    <col min="8" max="8" width="6.140625" style="23" customWidth="1"/>
    <col min="9" max="9" width="6.42578125" style="23" customWidth="1"/>
    <col min="10" max="10" width="6.140625" style="23" customWidth="1"/>
    <col min="11" max="11" width="6.5703125" style="23" customWidth="1"/>
    <col min="12" max="12" width="6.28515625" style="23" customWidth="1"/>
    <col min="13" max="13" width="8.140625" style="23" customWidth="1"/>
    <col min="14" max="14" width="11" style="23" customWidth="1"/>
    <col min="15" max="15" width="10.5703125" style="23" customWidth="1"/>
    <col min="16" max="16" width="10.5703125" style="276" customWidth="1"/>
    <col min="17" max="16384" width="9.140625" style="23"/>
  </cols>
  <sheetData>
    <row r="1" spans="1:16" s="273" customFormat="1" ht="16.5" x14ac:dyDescent="0.25">
      <c r="A1" s="272"/>
      <c r="E1" s="272"/>
      <c r="F1" s="272"/>
      <c r="G1" s="274"/>
      <c r="K1" s="275"/>
      <c r="L1" s="275"/>
      <c r="M1" s="275"/>
      <c r="N1" s="275"/>
      <c r="P1" s="276"/>
    </row>
    <row r="2" spans="1:16" s="280" customFormat="1" ht="16.5" x14ac:dyDescent="0.25">
      <c r="A2" s="277" t="s">
        <v>18</v>
      </c>
      <c r="B2" s="277"/>
      <c r="C2" s="277"/>
      <c r="D2" s="277"/>
      <c r="E2" s="277"/>
      <c r="F2" s="272"/>
      <c r="G2" s="278"/>
      <c r="H2" s="279" t="s">
        <v>19</v>
      </c>
      <c r="I2" s="279"/>
      <c r="J2" s="279"/>
      <c r="K2" s="279"/>
      <c r="L2" s="279"/>
      <c r="M2" s="279"/>
      <c r="N2" s="279"/>
      <c r="O2" s="279"/>
      <c r="P2" s="276"/>
    </row>
    <row r="3" spans="1:16" s="273" customFormat="1" ht="16.5" x14ac:dyDescent="0.25">
      <c r="A3" s="279" t="s">
        <v>20</v>
      </c>
      <c r="B3" s="279"/>
      <c r="C3" s="279"/>
      <c r="D3" s="279"/>
      <c r="E3" s="279"/>
      <c r="F3" s="272"/>
      <c r="G3" s="274"/>
      <c r="H3" s="279" t="s">
        <v>21</v>
      </c>
      <c r="I3" s="279"/>
      <c r="J3" s="279"/>
      <c r="K3" s="279"/>
      <c r="L3" s="279"/>
      <c r="M3" s="279"/>
      <c r="N3" s="279"/>
      <c r="O3" s="279"/>
      <c r="P3" s="276"/>
    </row>
    <row r="4" spans="1:16" s="273" customFormat="1" ht="31.5" customHeight="1" x14ac:dyDescent="0.25">
      <c r="A4" s="272"/>
      <c r="E4" s="272"/>
      <c r="F4" s="272"/>
      <c r="G4" s="274"/>
      <c r="H4" s="275" t="s">
        <v>103</v>
      </c>
      <c r="I4" s="275"/>
      <c r="J4" s="275"/>
      <c r="K4" s="275"/>
      <c r="L4" s="275"/>
      <c r="M4" s="275"/>
      <c r="N4" s="275"/>
      <c r="O4" s="275"/>
      <c r="P4" s="276"/>
    </row>
    <row r="5" spans="1:16" ht="16.5" x14ac:dyDescent="0.25">
      <c r="A5" s="279" t="s">
        <v>0</v>
      </c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</row>
    <row r="6" spans="1:16" ht="15.75" customHeight="1" x14ac:dyDescent="0.25">
      <c r="A6" s="281" t="s">
        <v>104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2"/>
    </row>
    <row r="7" spans="1:16" ht="15.75" customHeight="1" x14ac:dyDescent="0.25">
      <c r="A7" s="281" t="s">
        <v>47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3"/>
    </row>
    <row r="8" spans="1:16" ht="15.75" customHeight="1" x14ac:dyDescent="0.25">
      <c r="A8" s="281" t="s">
        <v>48</v>
      </c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3"/>
    </row>
    <row r="9" spans="1:16" s="290" customFormat="1" ht="12.75" customHeight="1" x14ac:dyDescent="0.2">
      <c r="A9" s="284" t="s">
        <v>1</v>
      </c>
      <c r="B9" s="284" t="s">
        <v>2</v>
      </c>
      <c r="C9" s="285" t="s">
        <v>3</v>
      </c>
      <c r="D9" s="286"/>
      <c r="E9" s="284" t="s">
        <v>4</v>
      </c>
      <c r="F9" s="284" t="s">
        <v>5</v>
      </c>
      <c r="G9" s="284" t="s">
        <v>22</v>
      </c>
      <c r="H9" s="287" t="s">
        <v>6</v>
      </c>
      <c r="I9" s="288"/>
      <c r="J9" s="288"/>
      <c r="K9" s="288"/>
      <c r="L9" s="289"/>
      <c r="M9" s="284" t="s">
        <v>7</v>
      </c>
      <c r="N9" s="284" t="s">
        <v>8</v>
      </c>
      <c r="O9" s="284" t="s">
        <v>9</v>
      </c>
      <c r="P9" s="276"/>
    </row>
    <row r="10" spans="1:16" s="295" customFormat="1" ht="10.5" customHeight="1" x14ac:dyDescent="0.2">
      <c r="A10" s="291"/>
      <c r="B10" s="291"/>
      <c r="C10" s="292"/>
      <c r="D10" s="293"/>
      <c r="E10" s="291"/>
      <c r="F10" s="291"/>
      <c r="G10" s="291"/>
      <c r="H10" s="294" t="s">
        <v>10</v>
      </c>
      <c r="I10" s="294" t="s">
        <v>11</v>
      </c>
      <c r="J10" s="294" t="s">
        <v>12</v>
      </c>
      <c r="K10" s="294" t="s">
        <v>13</v>
      </c>
      <c r="L10" s="294" t="s">
        <v>14</v>
      </c>
      <c r="M10" s="291"/>
      <c r="N10" s="291"/>
      <c r="O10" s="291"/>
      <c r="P10" s="276"/>
    </row>
    <row r="11" spans="1:16" s="295" customFormat="1" ht="15" customHeight="1" x14ac:dyDescent="0.2">
      <c r="A11" s="68">
        <v>1</v>
      </c>
      <c r="B11" s="296">
        <f>'[1]32.DA17NN'!B13</f>
        <v>114717038</v>
      </c>
      <c r="C11" s="297" t="str">
        <f>'[1]32.DA17NN'!C13</f>
        <v>Châu Nhật</v>
      </c>
      <c r="D11" s="298" t="str">
        <f>'[1]32.DA17NN'!D13</f>
        <v>Trường</v>
      </c>
      <c r="E11" s="299" t="str">
        <f>'[1]32.DA17NN'!F13</f>
        <v>Nam</v>
      </c>
      <c r="F11" s="300">
        <f>'[1]32.DA17NN'!G13</f>
        <v>36222</v>
      </c>
      <c r="G11" s="301" t="str">
        <f>'[1]32.DA17NN'!I13</f>
        <v>Kinh</v>
      </c>
      <c r="H11" s="302">
        <v>18</v>
      </c>
      <c r="I11" s="302">
        <v>25</v>
      </c>
      <c r="J11" s="302"/>
      <c r="K11" s="302">
        <v>19</v>
      </c>
      <c r="L11" s="302">
        <v>3</v>
      </c>
      <c r="M11" s="302">
        <f t="shared" ref="M11:M28" si="0">H11+I11+J11+K11+L11</f>
        <v>65</v>
      </c>
      <c r="N11" s="302" t="str">
        <f>IF(M11&gt;=90,"Xuất sắc",IF(M11&gt;=80,"Tốt",IF(M11&gt;=65,"Khá",IF(M11&gt;=50,"Trung bình",IF(M11&gt;=35,"Yếu","Kém")))))</f>
        <v>Khá</v>
      </c>
      <c r="O11" s="303"/>
      <c r="P11" s="276"/>
    </row>
    <row r="12" spans="1:16" ht="14.25" customHeight="1" x14ac:dyDescent="0.2">
      <c r="A12" s="304">
        <v>2</v>
      </c>
      <c r="B12" s="305">
        <f>'[1]32.DA17NN'!B14</f>
        <v>114717026</v>
      </c>
      <c r="C12" s="306" t="str">
        <f>'[1]32.DA17NN'!C14</f>
        <v>Dương Mỹ</v>
      </c>
      <c r="D12" s="298" t="str">
        <f>'[1]32.DA17NN'!D14</f>
        <v>Duyên</v>
      </c>
      <c r="E12" s="299" t="str">
        <f>'[1]32.DA17NN'!F14</f>
        <v>Nữ</v>
      </c>
      <c r="F12" s="300">
        <f>'[1]32.DA17NN'!G14</f>
        <v>36435</v>
      </c>
      <c r="G12" s="301" t="str">
        <f>'[1]32.DA17NN'!I14</f>
        <v>Kinh</v>
      </c>
      <c r="H12" s="307">
        <v>16</v>
      </c>
      <c r="I12" s="307">
        <v>25</v>
      </c>
      <c r="J12" s="307">
        <v>2</v>
      </c>
      <c r="K12" s="307">
        <v>19</v>
      </c>
      <c r="L12" s="307">
        <v>3</v>
      </c>
      <c r="M12" s="302">
        <f t="shared" si="0"/>
        <v>65</v>
      </c>
      <c r="N12" s="302" t="str">
        <f t="shared" ref="N12:N28" si="1">IF(M12&gt;=90,"Xuất sắc",IF(M12&gt;=80,"Tốt",IF(M12&gt;=65,"Khá",IF(M12&gt;=50,"Trung bình",IF(M12&gt;=35,"Yếu","Kém")))))</f>
        <v>Khá</v>
      </c>
      <c r="O12" s="308"/>
    </row>
    <row r="13" spans="1:16" s="295" customFormat="1" ht="16.5" customHeight="1" x14ac:dyDescent="0.2">
      <c r="A13" s="309">
        <v>3</v>
      </c>
      <c r="B13" s="305">
        <f>'[1]32.DA17NN'!B15</f>
        <v>114717041</v>
      </c>
      <c r="C13" s="306" t="str">
        <f>'[1]32.DA17NN'!C15</f>
        <v>Huỳnh Trúc</v>
      </c>
      <c r="D13" s="298" t="str">
        <f>'[1]32.DA17NN'!D15</f>
        <v>Huỳnh</v>
      </c>
      <c r="E13" s="299" t="str">
        <f>'[1]32.DA17NN'!F15</f>
        <v>Nữ</v>
      </c>
      <c r="F13" s="300">
        <f>'[1]32.DA17NN'!G15</f>
        <v>36231</v>
      </c>
      <c r="G13" s="301" t="str">
        <f>'[1]32.DA17NN'!I15</f>
        <v>Kinh</v>
      </c>
      <c r="H13" s="307">
        <v>18</v>
      </c>
      <c r="I13" s="307">
        <v>22</v>
      </c>
      <c r="J13" s="302">
        <v>10</v>
      </c>
      <c r="K13" s="302">
        <v>16</v>
      </c>
      <c r="L13" s="302"/>
      <c r="M13" s="302">
        <f t="shared" si="0"/>
        <v>66</v>
      </c>
      <c r="N13" s="302" t="str">
        <f t="shared" si="1"/>
        <v>Khá</v>
      </c>
      <c r="O13" s="308"/>
      <c r="P13" s="276"/>
    </row>
    <row r="14" spans="1:16" s="295" customFormat="1" ht="15" x14ac:dyDescent="0.2">
      <c r="A14" s="304">
        <v>4</v>
      </c>
      <c r="B14" s="305">
        <f>'[1]32.DA17NN'!B16</f>
        <v>114717030</v>
      </c>
      <c r="C14" s="306" t="str">
        <f>'[1]32.DA17NN'!C16</f>
        <v>Lâm Thị Trúc</v>
      </c>
      <c r="D14" s="298" t="str">
        <f>'[1]32.DA17NN'!D16</f>
        <v>Ly</v>
      </c>
      <c r="E14" s="299" t="str">
        <f>'[1]32.DA17NN'!F16</f>
        <v>Nữ</v>
      </c>
      <c r="F14" s="300">
        <f>'[1]32.DA17NN'!G16</f>
        <v>36320</v>
      </c>
      <c r="G14" s="301" t="str">
        <f>'[1]32.DA17NN'!I16</f>
        <v>Kinh</v>
      </c>
      <c r="H14" s="307">
        <v>20</v>
      </c>
      <c r="I14" s="307">
        <v>22</v>
      </c>
      <c r="J14" s="307">
        <v>14</v>
      </c>
      <c r="K14" s="307">
        <v>18</v>
      </c>
      <c r="L14" s="307"/>
      <c r="M14" s="302">
        <f t="shared" si="0"/>
        <v>74</v>
      </c>
      <c r="N14" s="302" t="str">
        <f t="shared" si="1"/>
        <v>Khá</v>
      </c>
      <c r="O14" s="310" t="s">
        <v>260</v>
      </c>
      <c r="P14" s="276"/>
    </row>
    <row r="15" spans="1:16" s="295" customFormat="1" ht="15.75" customHeight="1" x14ac:dyDescent="0.2">
      <c r="A15" s="304">
        <v>5</v>
      </c>
      <c r="B15" s="305">
        <f>'[1]32.DA17NN'!B17</f>
        <v>114717010</v>
      </c>
      <c r="C15" s="306" t="str">
        <f>'[1]32.DA17NN'!C17</f>
        <v>Lý Vũ</v>
      </c>
      <c r="D15" s="298" t="str">
        <f>'[1]32.DA17NN'!D17</f>
        <v>Luân</v>
      </c>
      <c r="E15" s="299" t="str">
        <f>'[1]32.DA17NN'!F17</f>
        <v>Nam</v>
      </c>
      <c r="F15" s="300">
        <f>'[1]32.DA17NN'!G17</f>
        <v>36448</v>
      </c>
      <c r="G15" s="301" t="str">
        <f>'[1]32.DA17NN'!I17</f>
        <v>Kinh</v>
      </c>
      <c r="H15" s="307">
        <v>16</v>
      </c>
      <c r="I15" s="307">
        <v>22</v>
      </c>
      <c r="J15" s="307">
        <v>13</v>
      </c>
      <c r="K15" s="307">
        <v>25</v>
      </c>
      <c r="L15" s="307">
        <v>6</v>
      </c>
      <c r="M15" s="302">
        <f t="shared" si="0"/>
        <v>82</v>
      </c>
      <c r="N15" s="302" t="str">
        <f t="shared" si="1"/>
        <v>Tốt</v>
      </c>
      <c r="O15" s="308" t="s">
        <v>49</v>
      </c>
      <c r="P15" s="276"/>
    </row>
    <row r="16" spans="1:16" s="295" customFormat="1" ht="13.5" customHeight="1" x14ac:dyDescent="0.2">
      <c r="A16" s="304">
        <v>6</v>
      </c>
      <c r="B16" s="305">
        <f>'[1]32.DA17NN'!B18</f>
        <v>114717013</v>
      </c>
      <c r="C16" s="306" t="str">
        <f>'[1]32.DA17NN'!C18</f>
        <v>Nguyễn Lê Thảo</v>
      </c>
      <c r="D16" s="298" t="str">
        <f>'[1]32.DA17NN'!D18</f>
        <v>Ngân</v>
      </c>
      <c r="E16" s="299" t="str">
        <f>'[1]32.DA17NN'!F18</f>
        <v>Nữ</v>
      </c>
      <c r="F16" s="300">
        <f>'[1]32.DA17NN'!G18</f>
        <v>36459</v>
      </c>
      <c r="G16" s="301" t="str">
        <f>'[1]32.DA17NN'!I18</f>
        <v>Kinh</v>
      </c>
      <c r="H16" s="307">
        <v>20</v>
      </c>
      <c r="I16" s="307">
        <v>22</v>
      </c>
      <c r="J16" s="307">
        <v>10</v>
      </c>
      <c r="K16" s="307">
        <v>19</v>
      </c>
      <c r="L16" s="307"/>
      <c r="M16" s="302">
        <f>H16+I16+J16+K16+L16</f>
        <v>71</v>
      </c>
      <c r="N16" s="302" t="str">
        <f t="shared" si="1"/>
        <v>Khá</v>
      </c>
      <c r="O16" s="308"/>
      <c r="P16" s="276"/>
    </row>
    <row r="17" spans="1:16" s="295" customFormat="1" ht="15" customHeight="1" x14ac:dyDescent="0.2">
      <c r="A17" s="309">
        <v>7</v>
      </c>
      <c r="B17" s="305">
        <f>'[1]32.DA17NN'!B19</f>
        <v>114717007</v>
      </c>
      <c r="C17" s="306" t="str">
        <f>'[1]32.DA17NN'!C19</f>
        <v>Nguyễn Ngọc Thanh</v>
      </c>
      <c r="D17" s="298" t="str">
        <f>'[1]32.DA17NN'!D19</f>
        <v>Hiền</v>
      </c>
      <c r="E17" s="299" t="str">
        <f>'[1]32.DA17NN'!F19</f>
        <v>Nữ</v>
      </c>
      <c r="F17" s="300">
        <f>'[1]32.DA17NN'!G19</f>
        <v>36249</v>
      </c>
      <c r="G17" s="301" t="str">
        <f>'[1]32.DA17NN'!I19</f>
        <v>Kinh</v>
      </c>
      <c r="H17" s="307">
        <v>16</v>
      </c>
      <c r="I17" s="307">
        <v>25</v>
      </c>
      <c r="J17" s="307">
        <v>5</v>
      </c>
      <c r="K17" s="307">
        <v>19</v>
      </c>
      <c r="L17" s="307">
        <v>3</v>
      </c>
      <c r="M17" s="302">
        <f t="shared" si="0"/>
        <v>68</v>
      </c>
      <c r="N17" s="302" t="str">
        <f t="shared" si="1"/>
        <v>Khá</v>
      </c>
      <c r="O17" s="308"/>
      <c r="P17" s="276"/>
    </row>
    <row r="18" spans="1:16" s="295" customFormat="1" ht="14.25" customHeight="1" x14ac:dyDescent="0.2">
      <c r="A18" s="304">
        <v>8</v>
      </c>
      <c r="B18" s="305">
        <f>'[1]32.DA17NN'!B20</f>
        <v>114717039</v>
      </c>
      <c r="C18" s="306" t="str">
        <f>'[1]32.DA17NN'!C20</f>
        <v xml:space="preserve">Nguyễn Quốc </v>
      </c>
      <c r="D18" s="298" t="str">
        <f>'[1]32.DA17NN'!D20</f>
        <v>Việt</v>
      </c>
      <c r="E18" s="299" t="str">
        <f>'[1]32.DA17NN'!F20</f>
        <v>Nam</v>
      </c>
      <c r="F18" s="300">
        <f>'[1]32.DA17NN'!G20</f>
        <v>36213</v>
      </c>
      <c r="G18" s="301" t="str">
        <f>'[1]32.DA17NN'!I20</f>
        <v>Kinh</v>
      </c>
      <c r="H18" s="307">
        <v>16</v>
      </c>
      <c r="I18" s="307">
        <v>25</v>
      </c>
      <c r="J18" s="307">
        <v>10</v>
      </c>
      <c r="K18" s="307">
        <v>19</v>
      </c>
      <c r="L18" s="307">
        <v>6</v>
      </c>
      <c r="M18" s="302">
        <f t="shared" si="0"/>
        <v>76</v>
      </c>
      <c r="N18" s="302" t="str">
        <f t="shared" si="1"/>
        <v>Khá</v>
      </c>
      <c r="O18" s="308"/>
      <c r="P18" s="276"/>
    </row>
    <row r="19" spans="1:16" s="295" customFormat="1" ht="13.5" customHeight="1" x14ac:dyDescent="0.2">
      <c r="A19" s="309">
        <v>9</v>
      </c>
      <c r="B19" s="305">
        <f>'[1]32.DA17NN'!B21</f>
        <v>114717009</v>
      </c>
      <c r="C19" s="306" t="str">
        <f>'[1]32.DA17NN'!C21</f>
        <v>Nguyễn Văn</v>
      </c>
      <c r="D19" s="298" t="str">
        <f>'[1]32.DA17NN'!D21</f>
        <v>Lộc</v>
      </c>
      <c r="E19" s="299" t="str">
        <f>'[1]32.DA17NN'!F21</f>
        <v>Nam</v>
      </c>
      <c r="F19" s="300">
        <f>'[1]32.DA17NN'!G21</f>
        <v>36363</v>
      </c>
      <c r="G19" s="301" t="str">
        <f>'[1]32.DA17NN'!I21</f>
        <v>Kinh</v>
      </c>
      <c r="H19" s="307"/>
      <c r="I19" s="307"/>
      <c r="J19" s="307"/>
      <c r="K19" s="307"/>
      <c r="L19" s="307"/>
      <c r="M19" s="302">
        <f t="shared" si="0"/>
        <v>0</v>
      </c>
      <c r="N19" s="302" t="str">
        <f t="shared" si="1"/>
        <v>Kém</v>
      </c>
      <c r="O19" s="308"/>
      <c r="P19" s="276"/>
    </row>
    <row r="20" spans="1:16" s="295" customFormat="1" ht="15" x14ac:dyDescent="0.2">
      <c r="A20" s="304">
        <v>10</v>
      </c>
      <c r="B20" s="305">
        <f>'[1]32.DA17NN'!B22</f>
        <v>114717035</v>
      </c>
      <c r="C20" s="306" t="str">
        <f>'[1]32.DA17NN'!C22</f>
        <v>Phạm Mỹ</v>
      </c>
      <c r="D20" s="298" t="str">
        <f>'[1]32.DA17NN'!D22</f>
        <v>Siêm</v>
      </c>
      <c r="E20" s="299" t="str">
        <f>'[1]32.DA17NN'!F22</f>
        <v>Nữ</v>
      </c>
      <c r="F20" s="300">
        <f>'[1]32.DA17NN'!G22</f>
        <v>36337</v>
      </c>
      <c r="G20" s="301" t="str">
        <f>'[1]32.DA17NN'!I22</f>
        <v>Kinh</v>
      </c>
      <c r="H20" s="307">
        <v>20</v>
      </c>
      <c r="I20" s="307">
        <v>22</v>
      </c>
      <c r="J20" s="307">
        <v>10</v>
      </c>
      <c r="K20" s="307">
        <v>25</v>
      </c>
      <c r="L20" s="307">
        <v>8</v>
      </c>
      <c r="M20" s="302">
        <f t="shared" si="0"/>
        <v>85</v>
      </c>
      <c r="N20" s="302" t="str">
        <f t="shared" si="1"/>
        <v>Tốt</v>
      </c>
      <c r="O20" s="308" t="s">
        <v>29</v>
      </c>
      <c r="P20" s="276"/>
    </row>
    <row r="21" spans="1:16" s="295" customFormat="1" ht="13.5" customHeight="1" x14ac:dyDescent="0.2">
      <c r="A21" s="309">
        <v>11</v>
      </c>
      <c r="B21" s="305">
        <f>'[1]32.DA17NN'!B23</f>
        <v>114717029</v>
      </c>
      <c r="C21" s="306" t="str">
        <f>'[1]32.DA17NN'!C23</f>
        <v>Phạm Thanh</v>
      </c>
      <c r="D21" s="298" t="str">
        <f>'[1]32.DA17NN'!D23</f>
        <v>Long</v>
      </c>
      <c r="E21" s="299" t="str">
        <f>'[1]32.DA17NN'!F23</f>
        <v>Nam</v>
      </c>
      <c r="F21" s="300">
        <f>'[1]32.DA17NN'!G23</f>
        <v>36467</v>
      </c>
      <c r="G21" s="301" t="str">
        <f>'[1]32.DA17NN'!I23</f>
        <v>Kinh</v>
      </c>
      <c r="H21" s="307">
        <v>18</v>
      </c>
      <c r="I21" s="307">
        <v>25</v>
      </c>
      <c r="J21" s="307">
        <v>10</v>
      </c>
      <c r="K21" s="307">
        <v>22</v>
      </c>
      <c r="L21" s="307">
        <v>6</v>
      </c>
      <c r="M21" s="302">
        <f t="shared" si="0"/>
        <v>81</v>
      </c>
      <c r="N21" s="302" t="str">
        <f t="shared" si="1"/>
        <v>Tốt</v>
      </c>
      <c r="O21" s="308" t="s">
        <v>50</v>
      </c>
      <c r="P21" s="276"/>
    </row>
    <row r="22" spans="1:16" s="295" customFormat="1" ht="14.25" customHeight="1" x14ac:dyDescent="0.2">
      <c r="A22" s="304">
        <v>12</v>
      </c>
      <c r="B22" s="305">
        <f>'[1]32.DA17NN'!B24</f>
        <v>114717031</v>
      </c>
      <c r="C22" s="306" t="str">
        <f>'[1]32.DA17NN'!C24</f>
        <v>Phan Thị Huỳnh</v>
      </c>
      <c r="D22" s="298" t="str">
        <f>'[1]32.DA17NN'!D24</f>
        <v>Như</v>
      </c>
      <c r="E22" s="299" t="str">
        <f>'[1]32.DA17NN'!F24</f>
        <v>Nữ</v>
      </c>
      <c r="F22" s="300">
        <f>'[1]32.DA17NN'!G24</f>
        <v>36279</v>
      </c>
      <c r="G22" s="301" t="str">
        <f>'[1]32.DA17NN'!I24</f>
        <v>Kinh</v>
      </c>
      <c r="H22" s="307"/>
      <c r="I22" s="307"/>
      <c r="J22" s="307"/>
      <c r="K22" s="307"/>
      <c r="L22" s="307"/>
      <c r="M22" s="302">
        <f t="shared" si="0"/>
        <v>0</v>
      </c>
      <c r="N22" s="302" t="str">
        <f t="shared" si="1"/>
        <v>Kém</v>
      </c>
      <c r="O22" s="308" t="s">
        <v>261</v>
      </c>
      <c r="P22" s="276"/>
    </row>
    <row r="23" spans="1:16" s="295" customFormat="1" ht="15" x14ac:dyDescent="0.2">
      <c r="A23" s="309">
        <v>13</v>
      </c>
      <c r="B23" s="305">
        <f>'[1]32.DA17NN'!B25</f>
        <v>114717032</v>
      </c>
      <c r="C23" s="306" t="str">
        <f>'[1]32.DA17NN'!C25</f>
        <v>Sơn Thị Ngọc</v>
      </c>
      <c r="D23" s="298" t="str">
        <f>'[1]32.DA17NN'!D25</f>
        <v>Qúi</v>
      </c>
      <c r="E23" s="299" t="str">
        <f>'[1]32.DA17NN'!F25</f>
        <v>Nữ</v>
      </c>
      <c r="F23" s="300">
        <f>'[1]32.DA17NN'!G25</f>
        <v>36475</v>
      </c>
      <c r="G23" s="301" t="str">
        <f>'[1]32.DA17NN'!I25</f>
        <v>Khmer</v>
      </c>
      <c r="H23" s="307">
        <v>20</v>
      </c>
      <c r="I23" s="307">
        <v>25</v>
      </c>
      <c r="J23" s="307">
        <v>18</v>
      </c>
      <c r="K23" s="307">
        <v>25</v>
      </c>
      <c r="L23" s="307">
        <v>8</v>
      </c>
      <c r="M23" s="302">
        <f t="shared" si="0"/>
        <v>96</v>
      </c>
      <c r="N23" s="302" t="str">
        <f t="shared" si="1"/>
        <v>Xuất sắc</v>
      </c>
      <c r="O23" s="308" t="s">
        <v>31</v>
      </c>
      <c r="P23" s="311"/>
    </row>
    <row r="24" spans="1:16" s="295" customFormat="1" ht="13.5" customHeight="1" x14ac:dyDescent="0.2">
      <c r="A24" s="304">
        <v>14</v>
      </c>
      <c r="B24" s="305">
        <f>'[1]32.DA17NN'!B26</f>
        <v>114717037</v>
      </c>
      <c r="C24" s="306" t="str">
        <f>'[1]32.DA17NN'!C26</f>
        <v>Thạch</v>
      </c>
      <c r="D24" s="298" t="str">
        <f>'[1]32.DA17NN'!D26</f>
        <v>Thái</v>
      </c>
      <c r="E24" s="299" t="str">
        <f>'[1]32.DA17NN'!F26</f>
        <v>Nam</v>
      </c>
      <c r="F24" s="300">
        <f>'[1]32.DA17NN'!G26</f>
        <v>35784</v>
      </c>
      <c r="G24" s="301" t="str">
        <f>'[1]32.DA17NN'!I26</f>
        <v>Khmer</v>
      </c>
      <c r="H24" s="307">
        <v>17</v>
      </c>
      <c r="I24" s="307">
        <v>24</v>
      </c>
      <c r="J24" s="307">
        <v>10</v>
      </c>
      <c r="K24" s="307">
        <v>16</v>
      </c>
      <c r="L24" s="307"/>
      <c r="M24" s="302">
        <f t="shared" si="0"/>
        <v>67</v>
      </c>
      <c r="N24" s="302" t="str">
        <f t="shared" si="1"/>
        <v>Khá</v>
      </c>
      <c r="O24" s="308"/>
      <c r="P24" s="276"/>
    </row>
    <row r="25" spans="1:16" s="295" customFormat="1" ht="14.25" customHeight="1" x14ac:dyDescent="0.2">
      <c r="A25" s="309">
        <v>15</v>
      </c>
      <c r="B25" s="305">
        <f>'[1]32.DA17NN'!B27</f>
        <v>114717020</v>
      </c>
      <c r="C25" s="306" t="str">
        <f>'[1]32.DA17NN'!C27</f>
        <v>Thạch Oanh</v>
      </c>
      <c r="D25" s="298" t="str">
        <f>'[1]32.DA17NN'!D27</f>
        <v>Thone</v>
      </c>
      <c r="E25" s="299" t="str">
        <f>'[1]32.DA17NN'!F27</f>
        <v>Nam</v>
      </c>
      <c r="F25" s="300">
        <f>'[1]32.DA17NN'!G27</f>
        <v>35460</v>
      </c>
      <c r="G25" s="301" t="str">
        <f>'[1]32.DA17NN'!I27</f>
        <v>Khmer</v>
      </c>
      <c r="H25" s="307"/>
      <c r="I25" s="307"/>
      <c r="J25" s="307"/>
      <c r="K25" s="307"/>
      <c r="L25" s="307"/>
      <c r="M25" s="302">
        <f t="shared" si="0"/>
        <v>0</v>
      </c>
      <c r="N25" s="302" t="str">
        <f t="shared" si="1"/>
        <v>Kém</v>
      </c>
      <c r="O25" s="308"/>
      <c r="P25" s="276"/>
    </row>
    <row r="26" spans="1:16" s="295" customFormat="1" ht="16.5" customHeight="1" x14ac:dyDescent="0.2">
      <c r="A26" s="304">
        <v>16</v>
      </c>
      <c r="B26" s="305">
        <f>'[1]32.DA17NN'!B28</f>
        <v>114717034</v>
      </c>
      <c r="C26" s="306" t="str">
        <f>'[1]32.DA17NN'!C28</f>
        <v>Thạch Thị</v>
      </c>
      <c r="D26" s="298" t="str">
        <f>'[1]32.DA17NN'!D28</f>
        <v>Ry</v>
      </c>
      <c r="E26" s="299" t="str">
        <f>'[1]32.DA17NN'!F28</f>
        <v>Nữ</v>
      </c>
      <c r="F26" s="300">
        <f>'[1]32.DA17NN'!G28</f>
        <v>36352</v>
      </c>
      <c r="G26" s="301" t="str">
        <f>'[1]32.DA17NN'!I28</f>
        <v>Khmer</v>
      </c>
      <c r="H26" s="307">
        <v>16</v>
      </c>
      <c r="I26" s="307">
        <v>25</v>
      </c>
      <c r="J26" s="307">
        <v>18</v>
      </c>
      <c r="K26" s="307">
        <v>23</v>
      </c>
      <c r="L26" s="307">
        <v>6</v>
      </c>
      <c r="M26" s="302">
        <f t="shared" si="0"/>
        <v>88</v>
      </c>
      <c r="N26" s="302" t="str">
        <f t="shared" si="1"/>
        <v>Tốt</v>
      </c>
      <c r="O26" s="308" t="s">
        <v>42</v>
      </c>
      <c r="P26" s="276"/>
    </row>
    <row r="27" spans="1:16" s="295" customFormat="1" ht="15" customHeight="1" x14ac:dyDescent="0.2">
      <c r="A27" s="309">
        <v>17</v>
      </c>
      <c r="B27" s="305">
        <f>'[1]32.DA17NN'!B29</f>
        <v>114717018</v>
      </c>
      <c r="C27" s="306" t="str">
        <f>'[1]32.DA17NN'!C29</f>
        <v>Trần Thị Huỳnh</v>
      </c>
      <c r="D27" s="298" t="str">
        <f>'[1]32.DA17NN'!D29</f>
        <v>Như</v>
      </c>
      <c r="E27" s="299" t="str">
        <f>'[1]32.DA17NN'!F29</f>
        <v>Nữ</v>
      </c>
      <c r="F27" s="300">
        <f>'[1]32.DA17NN'!G29</f>
        <v>36441</v>
      </c>
      <c r="G27" s="301" t="str">
        <f>'[1]32.DA17NN'!I29</f>
        <v>Kinh</v>
      </c>
      <c r="H27" s="307">
        <v>20</v>
      </c>
      <c r="I27" s="307">
        <v>22</v>
      </c>
      <c r="J27" s="307">
        <v>17</v>
      </c>
      <c r="K27" s="307">
        <v>22</v>
      </c>
      <c r="L27" s="307">
        <v>10</v>
      </c>
      <c r="M27" s="302">
        <f t="shared" si="0"/>
        <v>91</v>
      </c>
      <c r="N27" s="302" t="str">
        <f t="shared" si="1"/>
        <v>Xuất sắc</v>
      </c>
      <c r="O27" s="308"/>
      <c r="P27" s="276"/>
    </row>
    <row r="28" spans="1:16" s="295" customFormat="1" ht="16.5" customHeight="1" x14ac:dyDescent="0.2">
      <c r="A28" s="304">
        <v>18</v>
      </c>
      <c r="B28" s="305">
        <f>'[1]32.DA17NN'!B30</f>
        <v>114717027</v>
      </c>
      <c r="C28" s="306" t="str">
        <f>'[1]32.DA17NN'!C30</f>
        <v>Võ Đan</v>
      </c>
      <c r="D28" s="298" t="str">
        <f>'[1]32.DA17NN'!D30</f>
        <v>Hạ</v>
      </c>
      <c r="E28" s="299" t="str">
        <f>'[1]32.DA17NN'!F30</f>
        <v>Nữ</v>
      </c>
      <c r="F28" s="300">
        <f>'[1]32.DA17NN'!G30</f>
        <v>36161</v>
      </c>
      <c r="G28" s="301" t="str">
        <f>'[1]32.DA17NN'!I30</f>
        <v>Kinh</v>
      </c>
      <c r="H28" s="307">
        <v>18</v>
      </c>
      <c r="I28" s="307">
        <v>22</v>
      </c>
      <c r="J28" s="307">
        <v>15</v>
      </c>
      <c r="K28" s="307">
        <v>19</v>
      </c>
      <c r="L28" s="307"/>
      <c r="M28" s="302">
        <f t="shared" si="0"/>
        <v>74</v>
      </c>
      <c r="N28" s="302" t="str">
        <f t="shared" si="1"/>
        <v>Khá</v>
      </c>
      <c r="O28" s="308"/>
      <c r="P28" s="276"/>
    </row>
    <row r="29" spans="1:16" s="295" customFormat="1" ht="18" customHeight="1" x14ac:dyDescent="0.25">
      <c r="A29" s="312"/>
      <c r="B29" s="313" t="s">
        <v>51</v>
      </c>
      <c r="C29" s="313"/>
      <c r="D29" s="313"/>
      <c r="E29" s="314"/>
      <c r="F29" s="314"/>
      <c r="G29" s="314"/>
      <c r="H29" s="315"/>
      <c r="I29" s="315"/>
      <c r="J29" s="315"/>
      <c r="K29" s="315"/>
      <c r="L29" s="315"/>
      <c r="M29" s="315"/>
      <c r="N29" s="315"/>
      <c r="O29" s="316"/>
      <c r="P29" s="276"/>
    </row>
    <row r="30" spans="1:16" s="295" customFormat="1" ht="18" customHeight="1" x14ac:dyDescent="0.25">
      <c r="A30" s="317"/>
      <c r="B30" s="313"/>
      <c r="C30" s="313"/>
      <c r="D30" s="313"/>
      <c r="E30" s="314"/>
      <c r="F30" s="314"/>
      <c r="G30" s="314"/>
      <c r="H30" s="314"/>
      <c r="I30" s="314"/>
      <c r="J30" s="314"/>
      <c r="K30" s="315"/>
      <c r="L30" s="315"/>
      <c r="M30" s="237" t="s">
        <v>258</v>
      </c>
      <c r="N30" s="237"/>
      <c r="O30" s="87"/>
      <c r="P30" s="276"/>
    </row>
    <row r="31" spans="1:16" s="87" customFormat="1" ht="15.75" customHeight="1" x14ac:dyDescent="0.25">
      <c r="D31" s="268"/>
      <c r="E31" s="268"/>
      <c r="F31" s="268"/>
      <c r="I31" s="268"/>
      <c r="J31" s="268"/>
      <c r="K31" s="268"/>
      <c r="L31" s="268"/>
      <c r="M31" s="269" t="s">
        <v>26</v>
      </c>
      <c r="N31" s="269"/>
      <c r="O31" s="269"/>
      <c r="P31" s="276"/>
    </row>
    <row r="32" spans="1:16" s="87" customFormat="1" ht="15.75" customHeight="1" x14ac:dyDescent="0.25">
      <c r="D32" s="269"/>
      <c r="E32" s="269"/>
      <c r="F32" s="269"/>
      <c r="I32" s="269"/>
      <c r="J32" s="269"/>
      <c r="K32" s="269"/>
      <c r="L32" s="269"/>
      <c r="M32" s="270"/>
      <c r="N32" s="271"/>
      <c r="P32" s="276"/>
    </row>
    <row r="33" spans="1:17" ht="12.75" customHeight="1" x14ac:dyDescent="0.2">
      <c r="A33" s="318"/>
      <c r="B33" s="318"/>
      <c r="C33" s="319"/>
      <c r="D33" s="318"/>
      <c r="E33" s="318"/>
      <c r="F33" s="318"/>
      <c r="G33" s="318"/>
      <c r="H33" s="318"/>
      <c r="I33" s="318"/>
      <c r="J33" s="318"/>
      <c r="K33" s="320"/>
      <c r="L33" s="320"/>
      <c r="M33" s="320"/>
      <c r="N33" s="320"/>
      <c r="O33" s="320"/>
    </row>
    <row r="34" spans="1:17" ht="12.75" customHeight="1" x14ac:dyDescent="0.2">
      <c r="A34" s="318"/>
      <c r="B34" s="318"/>
      <c r="C34" s="319"/>
      <c r="D34" s="318"/>
      <c r="E34" s="318"/>
      <c r="F34" s="318"/>
      <c r="G34" s="318"/>
      <c r="H34" s="318"/>
      <c r="I34" s="318"/>
      <c r="J34" s="318"/>
      <c r="K34" s="320"/>
      <c r="L34" s="320"/>
      <c r="M34" s="320"/>
      <c r="N34" s="320"/>
      <c r="O34" s="320"/>
    </row>
    <row r="35" spans="1:17" ht="12.75" customHeight="1" x14ac:dyDescent="0.2">
      <c r="A35" s="318"/>
      <c r="B35" s="318"/>
      <c r="C35" s="318"/>
      <c r="D35" s="318"/>
      <c r="E35" s="318"/>
      <c r="F35" s="318"/>
      <c r="G35" s="318"/>
      <c r="H35" s="318"/>
      <c r="I35" s="318"/>
      <c r="J35" s="318"/>
      <c r="K35" s="320"/>
      <c r="L35" s="320"/>
      <c r="M35" s="320"/>
      <c r="N35" s="320"/>
      <c r="O35" s="320"/>
      <c r="Q35" s="320"/>
    </row>
    <row r="36" spans="1:17" ht="12.75" customHeight="1" x14ac:dyDescent="0.2">
      <c r="A36" s="318"/>
      <c r="B36" s="318"/>
      <c r="C36" s="319"/>
      <c r="D36" s="318"/>
      <c r="E36" s="318"/>
      <c r="F36" s="318"/>
      <c r="G36" s="318"/>
      <c r="H36" s="318"/>
      <c r="I36" s="318"/>
      <c r="J36" s="318"/>
      <c r="K36" s="320"/>
      <c r="L36" s="320"/>
      <c r="M36" s="320"/>
      <c r="N36" s="320"/>
      <c r="O36" s="320"/>
      <c r="Q36" s="320"/>
    </row>
    <row r="37" spans="1:17" ht="12.75" customHeight="1" x14ac:dyDescent="0.2">
      <c r="A37" s="318"/>
      <c r="B37" s="318"/>
      <c r="C37" s="319"/>
      <c r="D37" s="318"/>
      <c r="E37" s="318"/>
      <c r="F37" s="318"/>
      <c r="G37" s="318"/>
      <c r="H37" s="318"/>
      <c r="I37" s="318"/>
      <c r="J37" s="318"/>
      <c r="K37" s="320"/>
      <c r="L37" s="320"/>
      <c r="M37" s="320"/>
      <c r="N37" s="320"/>
      <c r="O37" s="320"/>
      <c r="Q37" s="320"/>
    </row>
    <row r="38" spans="1:17" ht="12.75" customHeight="1" x14ac:dyDescent="0.2">
      <c r="A38" s="318"/>
      <c r="B38" s="318"/>
      <c r="C38" s="319"/>
      <c r="D38" s="318"/>
      <c r="E38" s="318"/>
      <c r="F38" s="318"/>
      <c r="G38" s="318"/>
      <c r="H38" s="318"/>
      <c r="I38" s="318"/>
      <c r="J38" s="318"/>
      <c r="K38" s="320"/>
      <c r="L38" s="320"/>
      <c r="M38" s="320"/>
      <c r="N38" s="320"/>
      <c r="O38" s="320"/>
      <c r="Q38" s="320"/>
    </row>
    <row r="39" spans="1:17" ht="12.75" customHeight="1" x14ac:dyDescent="0.2">
      <c r="A39" s="318"/>
      <c r="B39" s="318"/>
      <c r="C39" s="319"/>
      <c r="D39" s="318"/>
      <c r="E39" s="318"/>
      <c r="F39" s="318"/>
      <c r="G39" s="318"/>
      <c r="H39" s="318"/>
      <c r="I39" s="318"/>
      <c r="J39" s="318"/>
      <c r="K39" s="320"/>
      <c r="L39" s="320"/>
      <c r="M39" s="320"/>
      <c r="N39" s="320"/>
      <c r="O39" s="320"/>
      <c r="Q39" s="320"/>
    </row>
    <row r="40" spans="1:17" ht="12.75" customHeight="1" x14ac:dyDescent="0.2">
      <c r="A40" s="318"/>
      <c r="B40" s="318"/>
      <c r="C40" s="319"/>
      <c r="D40" s="318"/>
      <c r="E40" s="318"/>
      <c r="F40" s="318"/>
      <c r="G40" s="318"/>
      <c r="H40" s="318"/>
      <c r="I40" s="318"/>
      <c r="J40" s="318"/>
      <c r="K40" s="320"/>
      <c r="L40" s="320"/>
      <c r="M40" s="320"/>
      <c r="N40" s="320"/>
      <c r="O40" s="320"/>
      <c r="Q40" s="320"/>
    </row>
    <row r="41" spans="1:17" ht="12.75" customHeight="1" x14ac:dyDescent="0.2">
      <c r="A41" s="318"/>
      <c r="B41" s="318"/>
      <c r="C41" s="319"/>
      <c r="D41" s="318"/>
      <c r="E41" s="318"/>
      <c r="F41" s="318"/>
      <c r="G41" s="318"/>
      <c r="H41" s="318"/>
      <c r="I41" s="318"/>
      <c r="J41" s="318"/>
      <c r="K41" s="320"/>
      <c r="L41" s="320"/>
      <c r="M41" s="320"/>
      <c r="N41" s="320"/>
      <c r="O41" s="320"/>
      <c r="Q41" s="320"/>
    </row>
    <row r="42" spans="1:17" ht="12.75" customHeight="1" x14ac:dyDescent="0.2">
      <c r="A42" s="318"/>
      <c r="B42" s="318"/>
      <c r="C42" s="319"/>
      <c r="D42" s="318"/>
      <c r="E42" s="318"/>
      <c r="F42" s="318"/>
      <c r="G42" s="318"/>
      <c r="H42" s="318"/>
      <c r="I42" s="318"/>
      <c r="J42" s="318"/>
      <c r="K42" s="320"/>
      <c r="L42" s="320"/>
      <c r="M42" s="320"/>
      <c r="N42" s="320"/>
      <c r="O42" s="320"/>
      <c r="Q42" s="320"/>
    </row>
    <row r="43" spans="1:17" ht="12.75" customHeight="1" x14ac:dyDescent="0.2">
      <c r="A43" s="318"/>
      <c r="B43" s="318"/>
      <c r="C43" s="319"/>
      <c r="D43" s="318"/>
      <c r="E43" s="318"/>
      <c r="F43" s="318"/>
      <c r="G43" s="318"/>
      <c r="H43" s="318"/>
      <c r="I43" s="318"/>
      <c r="J43" s="318"/>
      <c r="K43" s="320"/>
      <c r="L43" s="320"/>
      <c r="M43" s="320"/>
      <c r="N43" s="320"/>
      <c r="O43" s="320"/>
      <c r="Q43" s="320"/>
    </row>
    <row r="44" spans="1:17" ht="12.75" customHeight="1" x14ac:dyDescent="0.2">
      <c r="A44" s="318"/>
      <c r="B44" s="318"/>
      <c r="C44" s="319"/>
      <c r="D44" s="318"/>
      <c r="E44" s="318"/>
      <c r="F44" s="318"/>
      <c r="G44" s="318"/>
      <c r="H44" s="318"/>
      <c r="I44" s="318"/>
      <c r="J44" s="318"/>
      <c r="K44" s="320"/>
      <c r="L44" s="320"/>
      <c r="M44" s="320"/>
      <c r="N44" s="320"/>
      <c r="O44" s="320"/>
      <c r="Q44" s="320"/>
    </row>
    <row r="45" spans="1:17" ht="12.75" customHeight="1" x14ac:dyDescent="0.2">
      <c r="A45" s="318"/>
      <c r="B45" s="318"/>
      <c r="C45" s="319"/>
      <c r="D45" s="318"/>
      <c r="E45" s="318"/>
      <c r="F45" s="318"/>
      <c r="G45" s="318"/>
      <c r="H45" s="318"/>
      <c r="I45" s="318"/>
      <c r="J45" s="318"/>
      <c r="K45" s="320"/>
      <c r="L45" s="320"/>
      <c r="M45" s="320"/>
      <c r="N45" s="320"/>
      <c r="O45" s="320"/>
      <c r="Q45" s="320"/>
    </row>
    <row r="46" spans="1:17" ht="12.75" customHeight="1" x14ac:dyDescent="0.2">
      <c r="A46" s="318"/>
      <c r="B46" s="318"/>
      <c r="C46" s="319"/>
      <c r="D46" s="318"/>
      <c r="E46" s="318"/>
      <c r="F46" s="318"/>
      <c r="G46" s="318"/>
      <c r="H46" s="318"/>
      <c r="I46" s="318"/>
      <c r="J46" s="318"/>
      <c r="K46" s="320"/>
      <c r="L46" s="320"/>
      <c r="M46" s="320"/>
      <c r="N46" s="320"/>
      <c r="O46" s="320"/>
      <c r="Q46" s="320"/>
    </row>
    <row r="47" spans="1:17" ht="12.75" customHeight="1" x14ac:dyDescent="0.2">
      <c r="A47" s="318"/>
      <c r="B47" s="318"/>
      <c r="C47" s="319"/>
      <c r="D47" s="318"/>
      <c r="E47" s="318"/>
      <c r="F47" s="318"/>
      <c r="G47" s="318"/>
      <c r="H47" s="318"/>
      <c r="I47" s="318"/>
      <c r="J47" s="318"/>
      <c r="K47" s="320"/>
      <c r="L47" s="320"/>
      <c r="M47" s="320"/>
      <c r="N47" s="320"/>
      <c r="O47" s="320"/>
      <c r="Q47" s="320"/>
    </row>
    <row r="48" spans="1:17" ht="12.75" customHeight="1" x14ac:dyDescent="0.2">
      <c r="A48" s="318"/>
      <c r="B48" s="318"/>
      <c r="C48" s="319"/>
      <c r="D48" s="318"/>
      <c r="E48" s="318"/>
      <c r="F48" s="318"/>
      <c r="G48" s="318"/>
      <c r="H48" s="318"/>
      <c r="I48" s="318"/>
      <c r="J48" s="318"/>
      <c r="K48" s="320"/>
      <c r="L48" s="320"/>
      <c r="M48" s="320"/>
      <c r="N48" s="320"/>
      <c r="O48" s="320"/>
      <c r="Q48" s="320"/>
    </row>
    <row r="49" spans="1:17" ht="12.75" customHeight="1" x14ac:dyDescent="0.2">
      <c r="A49" s="318"/>
      <c r="B49" s="318"/>
      <c r="C49" s="319"/>
      <c r="D49" s="318"/>
      <c r="E49" s="318"/>
      <c r="F49" s="318"/>
      <c r="G49" s="318"/>
      <c r="H49" s="318"/>
      <c r="I49" s="318"/>
      <c r="J49" s="318"/>
      <c r="K49" s="320"/>
      <c r="L49" s="320"/>
      <c r="M49" s="320"/>
      <c r="N49" s="320"/>
      <c r="O49" s="320"/>
      <c r="Q49" s="320"/>
    </row>
    <row r="50" spans="1:17" ht="12.75" customHeight="1" x14ac:dyDescent="0.2">
      <c r="A50" s="318"/>
      <c r="B50" s="318"/>
      <c r="C50" s="319"/>
      <c r="D50" s="318"/>
      <c r="E50" s="318"/>
      <c r="F50" s="318"/>
      <c r="G50" s="318"/>
      <c r="H50" s="318"/>
      <c r="I50" s="318"/>
      <c r="J50" s="318"/>
      <c r="K50" s="320"/>
      <c r="L50" s="320"/>
      <c r="M50" s="320"/>
      <c r="N50" s="320"/>
      <c r="O50" s="320"/>
      <c r="Q50" s="320"/>
    </row>
    <row r="51" spans="1:17" ht="12.75" customHeight="1" x14ac:dyDescent="0.2">
      <c r="A51" s="318"/>
      <c r="B51" s="318"/>
      <c r="C51" s="319"/>
      <c r="D51" s="318"/>
      <c r="E51" s="318"/>
      <c r="F51" s="318"/>
      <c r="G51" s="318"/>
      <c r="H51" s="318"/>
      <c r="I51" s="318"/>
      <c r="J51" s="318"/>
      <c r="K51" s="320"/>
      <c r="L51" s="320"/>
      <c r="M51" s="320"/>
      <c r="N51" s="320"/>
      <c r="O51" s="320"/>
    </row>
    <row r="52" spans="1:17" ht="12.75" customHeight="1" x14ac:dyDescent="0.2">
      <c r="A52" s="318"/>
      <c r="B52" s="318"/>
      <c r="C52" s="319"/>
      <c r="D52" s="318"/>
      <c r="E52" s="318"/>
      <c r="F52" s="318"/>
      <c r="G52" s="318"/>
      <c r="H52" s="318"/>
      <c r="I52" s="318"/>
      <c r="J52" s="318"/>
      <c r="K52" s="320"/>
      <c r="L52" s="320"/>
      <c r="M52" s="320"/>
      <c r="N52" s="320"/>
      <c r="O52" s="320"/>
    </row>
    <row r="53" spans="1:17" ht="12.75" customHeight="1" x14ac:dyDescent="0.2">
      <c r="A53" s="318"/>
      <c r="B53" s="318"/>
      <c r="C53" s="319"/>
      <c r="D53" s="318"/>
      <c r="E53" s="318"/>
      <c r="F53" s="318"/>
      <c r="G53" s="318"/>
      <c r="H53" s="318"/>
      <c r="I53" s="318"/>
      <c r="J53" s="318"/>
      <c r="K53" s="320"/>
      <c r="L53" s="320"/>
      <c r="M53" s="320"/>
      <c r="N53" s="320"/>
      <c r="O53" s="320"/>
    </row>
    <row r="54" spans="1:17" ht="12.75" customHeight="1" x14ac:dyDescent="0.2">
      <c r="A54" s="318"/>
      <c r="B54" s="318"/>
      <c r="C54" s="319"/>
      <c r="D54" s="318"/>
      <c r="E54" s="318"/>
      <c r="F54" s="318"/>
      <c r="G54" s="318"/>
      <c r="H54" s="318"/>
      <c r="I54" s="318"/>
      <c r="J54" s="318"/>
      <c r="K54" s="320"/>
      <c r="L54" s="320"/>
      <c r="M54" s="320"/>
      <c r="N54" s="320"/>
      <c r="O54" s="320"/>
    </row>
    <row r="55" spans="1:17" ht="12.75" customHeight="1" x14ac:dyDescent="0.2">
      <c r="A55" s="318"/>
      <c r="B55" s="318"/>
      <c r="C55" s="319"/>
      <c r="D55" s="318"/>
      <c r="E55" s="318"/>
      <c r="F55" s="318"/>
      <c r="G55" s="318"/>
      <c r="H55" s="318"/>
      <c r="I55" s="318"/>
      <c r="J55" s="318"/>
      <c r="K55" s="320"/>
      <c r="L55" s="320"/>
      <c r="M55" s="320"/>
      <c r="N55" s="320"/>
      <c r="O55" s="320"/>
    </row>
    <row r="56" spans="1:17" ht="12.75" customHeight="1" x14ac:dyDescent="0.2">
      <c r="A56" s="318"/>
      <c r="B56" s="318"/>
      <c r="C56" s="319"/>
      <c r="D56" s="318"/>
      <c r="E56" s="318"/>
      <c r="F56" s="318"/>
      <c r="G56" s="318"/>
      <c r="H56" s="318"/>
      <c r="I56" s="318"/>
      <c r="J56" s="318"/>
      <c r="K56" s="320"/>
      <c r="L56" s="320"/>
      <c r="M56" s="320"/>
      <c r="N56" s="320"/>
      <c r="O56" s="320"/>
    </row>
    <row r="57" spans="1:17" ht="12.75" customHeight="1" x14ac:dyDescent="0.2">
      <c r="A57" s="318"/>
      <c r="B57" s="318"/>
      <c r="C57" s="319"/>
      <c r="D57" s="318"/>
      <c r="E57" s="318"/>
      <c r="F57" s="318"/>
      <c r="G57" s="318"/>
      <c r="H57" s="318"/>
      <c r="I57" s="318"/>
      <c r="J57" s="318"/>
      <c r="K57" s="320"/>
      <c r="L57" s="320"/>
      <c r="M57" s="320"/>
      <c r="N57" s="320"/>
      <c r="O57" s="320"/>
    </row>
    <row r="58" spans="1:17" s="87" customFormat="1" ht="15.75" customHeight="1" x14ac:dyDescent="0.25">
      <c r="A58" s="318"/>
      <c r="B58" s="318"/>
      <c r="C58" s="319"/>
      <c r="D58" s="318"/>
      <c r="E58" s="318"/>
      <c r="F58" s="318"/>
      <c r="G58" s="318"/>
      <c r="H58" s="318"/>
      <c r="I58" s="318"/>
      <c r="J58" s="318"/>
      <c r="K58" s="320"/>
      <c r="L58" s="320"/>
      <c r="M58" s="320"/>
      <c r="N58" s="320"/>
      <c r="O58" s="320"/>
      <c r="P58" s="276"/>
    </row>
    <row r="59" spans="1:17" s="87" customFormat="1" ht="15.75" customHeight="1" x14ac:dyDescent="0.25">
      <c r="A59" s="318"/>
      <c r="B59" s="318"/>
      <c r="C59" s="319"/>
      <c r="D59" s="318"/>
      <c r="E59" s="318"/>
      <c r="F59" s="318"/>
      <c r="G59" s="318"/>
      <c r="H59" s="318"/>
      <c r="I59" s="318"/>
      <c r="J59" s="318"/>
      <c r="K59" s="320"/>
      <c r="L59" s="320"/>
      <c r="M59" s="320"/>
      <c r="N59" s="320"/>
      <c r="O59" s="320"/>
      <c r="P59" s="276"/>
    </row>
    <row r="60" spans="1:17" ht="12.75" customHeight="1" x14ac:dyDescent="0.2">
      <c r="A60" s="318"/>
      <c r="B60" s="318"/>
      <c r="C60" s="319"/>
      <c r="D60" s="318"/>
      <c r="E60" s="318"/>
      <c r="F60" s="318"/>
      <c r="G60" s="318"/>
      <c r="H60" s="318"/>
      <c r="I60" s="318"/>
      <c r="J60" s="318"/>
      <c r="K60" s="320"/>
      <c r="L60" s="320"/>
      <c r="M60" s="320"/>
      <c r="N60" s="320"/>
      <c r="O60" s="320"/>
    </row>
    <row r="61" spans="1:17" ht="12.75" customHeight="1" x14ac:dyDescent="0.2">
      <c r="A61" s="318"/>
      <c r="B61" s="318"/>
      <c r="C61" s="319"/>
      <c r="D61" s="318"/>
      <c r="E61" s="318"/>
      <c r="F61" s="318"/>
      <c r="G61" s="318"/>
      <c r="H61" s="318"/>
      <c r="I61" s="318"/>
      <c r="J61" s="318"/>
      <c r="K61" s="320"/>
      <c r="L61" s="320"/>
      <c r="M61" s="320"/>
      <c r="N61" s="320"/>
      <c r="O61" s="320"/>
    </row>
    <row r="62" spans="1:17" ht="12.75" customHeight="1" x14ac:dyDescent="0.2">
      <c r="A62" s="318"/>
      <c r="B62" s="318"/>
      <c r="C62" s="319"/>
      <c r="D62" s="318"/>
      <c r="E62" s="318"/>
      <c r="F62" s="318"/>
      <c r="G62" s="318"/>
      <c r="H62" s="318"/>
      <c r="I62" s="318"/>
      <c r="J62" s="318"/>
      <c r="K62" s="320"/>
      <c r="L62" s="320"/>
      <c r="M62" s="320"/>
      <c r="N62" s="320"/>
      <c r="O62" s="320"/>
    </row>
    <row r="63" spans="1:17" ht="12.75" customHeight="1" x14ac:dyDescent="0.2">
      <c r="A63" s="318"/>
      <c r="B63" s="318"/>
      <c r="C63" s="319"/>
      <c r="D63" s="318"/>
      <c r="E63" s="318"/>
      <c r="F63" s="318"/>
      <c r="G63" s="318"/>
      <c r="H63" s="318"/>
      <c r="I63" s="318"/>
      <c r="J63" s="318"/>
      <c r="K63" s="320"/>
      <c r="L63" s="320"/>
      <c r="M63" s="320"/>
      <c r="N63" s="320"/>
      <c r="O63" s="320"/>
    </row>
    <row r="64" spans="1:17" ht="12.75" customHeight="1" x14ac:dyDescent="0.2">
      <c r="A64" s="318"/>
      <c r="B64" s="318"/>
      <c r="C64" s="319"/>
      <c r="D64" s="318"/>
      <c r="E64" s="321"/>
      <c r="F64" s="321"/>
      <c r="G64" s="318"/>
      <c r="H64" s="318"/>
      <c r="I64" s="318"/>
      <c r="J64" s="318"/>
      <c r="K64" s="320"/>
      <c r="L64" s="320"/>
      <c r="M64" s="320"/>
      <c r="N64" s="320"/>
      <c r="O64" s="320"/>
    </row>
    <row r="65" spans="1:15" ht="12.75" customHeight="1" x14ac:dyDescent="0.2">
      <c r="A65" s="318"/>
      <c r="B65" s="318"/>
      <c r="C65" s="319"/>
      <c r="D65" s="318"/>
      <c r="E65" s="318"/>
      <c r="F65" s="318"/>
      <c r="G65" s="318"/>
      <c r="H65" s="318"/>
      <c r="I65" s="318"/>
      <c r="J65" s="318"/>
      <c r="K65" s="320"/>
      <c r="L65" s="320"/>
      <c r="M65" s="320"/>
      <c r="N65" s="320"/>
      <c r="O65" s="320"/>
    </row>
    <row r="66" spans="1:15" ht="12.75" customHeight="1" x14ac:dyDescent="0.2">
      <c r="A66" s="318"/>
      <c r="B66" s="318"/>
      <c r="C66" s="319"/>
      <c r="D66" s="318"/>
      <c r="E66" s="318"/>
      <c r="F66" s="318"/>
      <c r="G66" s="318"/>
      <c r="H66" s="318"/>
      <c r="I66" s="318"/>
      <c r="J66" s="318"/>
      <c r="K66" s="320"/>
      <c r="L66" s="320"/>
      <c r="M66" s="320"/>
      <c r="N66" s="320"/>
      <c r="O66" s="320"/>
    </row>
    <row r="67" spans="1:15" ht="12.75" customHeight="1" x14ac:dyDescent="0.2">
      <c r="A67" s="318"/>
      <c r="B67" s="318"/>
      <c r="C67" s="319"/>
      <c r="D67" s="318"/>
      <c r="E67" s="318"/>
      <c r="F67" s="318"/>
      <c r="G67" s="318"/>
      <c r="H67" s="318"/>
      <c r="I67" s="318"/>
      <c r="J67" s="318"/>
      <c r="K67" s="320"/>
      <c r="L67" s="320"/>
      <c r="M67" s="320"/>
      <c r="N67" s="320"/>
      <c r="O67" s="320"/>
    </row>
    <row r="68" spans="1:15" ht="12.75" customHeight="1" x14ac:dyDescent="0.2">
      <c r="A68" s="318"/>
      <c r="B68" s="318"/>
      <c r="C68" s="319"/>
      <c r="D68" s="318"/>
      <c r="E68" s="318"/>
      <c r="F68" s="318"/>
      <c r="G68" s="318"/>
      <c r="H68" s="318"/>
      <c r="I68" s="318"/>
      <c r="J68" s="318"/>
      <c r="K68" s="320"/>
      <c r="L68" s="320"/>
      <c r="M68" s="320"/>
      <c r="N68" s="320"/>
      <c r="O68" s="320"/>
    </row>
    <row r="69" spans="1:15" ht="12.75" customHeight="1" x14ac:dyDescent="0.2">
      <c r="A69" s="318"/>
      <c r="B69" s="318"/>
      <c r="C69" s="319"/>
      <c r="D69" s="318"/>
      <c r="E69" s="318"/>
      <c r="F69" s="318"/>
      <c r="G69" s="318"/>
      <c r="H69" s="318"/>
      <c r="I69" s="318"/>
      <c r="J69" s="318"/>
      <c r="K69" s="320"/>
      <c r="L69" s="320"/>
      <c r="M69" s="320"/>
      <c r="N69" s="320"/>
      <c r="O69" s="320"/>
    </row>
    <row r="70" spans="1:15" ht="12.75" customHeight="1" x14ac:dyDescent="0.2">
      <c r="A70" s="318"/>
      <c r="B70" s="318"/>
      <c r="C70" s="319"/>
      <c r="D70" s="318"/>
      <c r="E70" s="318"/>
      <c r="F70" s="318"/>
      <c r="G70" s="318"/>
      <c r="H70" s="318"/>
      <c r="I70" s="318"/>
      <c r="J70" s="318"/>
      <c r="K70" s="320"/>
      <c r="L70" s="320"/>
      <c r="M70" s="320"/>
      <c r="N70" s="320"/>
      <c r="O70" s="320"/>
    </row>
    <row r="71" spans="1:15" ht="12.75" customHeight="1" x14ac:dyDescent="0.2">
      <c r="E71" s="23"/>
      <c r="F71" s="23"/>
    </row>
    <row r="72" spans="1:15" ht="12.75" customHeight="1" x14ac:dyDescent="0.2">
      <c r="E72" s="23"/>
      <c r="F72" s="23"/>
    </row>
    <row r="73" spans="1:15" ht="12.75" customHeight="1" x14ac:dyDescent="0.2">
      <c r="E73" s="23"/>
      <c r="F73" s="23"/>
    </row>
    <row r="74" spans="1:15" ht="12.75" customHeight="1" x14ac:dyDescent="0.2">
      <c r="E74" s="23"/>
      <c r="F74" s="23"/>
    </row>
    <row r="75" spans="1:15" ht="15.75" customHeight="1" x14ac:dyDescent="0.25">
      <c r="A75" s="323"/>
      <c r="O75" s="87"/>
    </row>
    <row r="76" spans="1:15" ht="15.75" customHeight="1" x14ac:dyDescent="0.25">
      <c r="A76" s="324"/>
      <c r="O76" s="87"/>
    </row>
    <row r="77" spans="1:15" ht="12.75" customHeight="1" x14ac:dyDescent="0.2">
      <c r="G77" s="322"/>
      <c r="N77" s="322"/>
    </row>
    <row r="78" spans="1:15" ht="12.75" customHeight="1" x14ac:dyDescent="0.2">
      <c r="H78" s="322"/>
      <c r="I78" s="322"/>
      <c r="J78" s="322"/>
      <c r="K78" s="322"/>
      <c r="L78" s="322"/>
      <c r="O78" s="322"/>
    </row>
    <row r="79" spans="1:15" ht="12.75" customHeight="1" x14ac:dyDescent="0.2">
      <c r="H79" s="322"/>
      <c r="I79" s="322"/>
      <c r="J79" s="322"/>
      <c r="K79" s="322"/>
      <c r="L79" s="322"/>
      <c r="O79" s="322"/>
    </row>
    <row r="80" spans="1:15" ht="12.75" customHeight="1" x14ac:dyDescent="0.2">
      <c r="H80" s="322"/>
      <c r="I80" s="322"/>
      <c r="J80" s="322"/>
      <c r="K80" s="322"/>
      <c r="L80" s="322"/>
      <c r="O80" s="322"/>
    </row>
    <row r="81" spans="2:15" ht="15.75" customHeight="1" x14ac:dyDescent="0.25">
      <c r="H81" s="322"/>
      <c r="I81" s="322"/>
      <c r="J81" s="322"/>
      <c r="K81" s="322"/>
      <c r="L81" s="322"/>
      <c r="M81" s="325"/>
      <c r="N81" s="87"/>
      <c r="O81" s="324"/>
    </row>
    <row r="83" spans="2:15" ht="12.75" customHeight="1" x14ac:dyDescent="0.2">
      <c r="B83" s="322"/>
      <c r="G83" s="326"/>
    </row>
    <row r="84" spans="2:15" ht="12.75" customHeight="1" x14ac:dyDescent="0.2">
      <c r="B84" s="322"/>
      <c r="G84" s="326"/>
    </row>
    <row r="85" spans="2:15" ht="12.75" customHeight="1" x14ac:dyDescent="0.2">
      <c r="B85" s="322"/>
      <c r="G85" s="326"/>
    </row>
  </sheetData>
  <mergeCells count="27">
    <mergeCell ref="B29:D29"/>
    <mergeCell ref="D31:F31"/>
    <mergeCell ref="I31:L31"/>
    <mergeCell ref="M31:O31"/>
    <mergeCell ref="D32:F32"/>
    <mergeCell ref="I32:L32"/>
    <mergeCell ref="B30:D30"/>
    <mergeCell ref="G9:G10"/>
    <mergeCell ref="H9:L9"/>
    <mergeCell ref="M9:M10"/>
    <mergeCell ref="N9:N10"/>
    <mergeCell ref="O9:O10"/>
    <mergeCell ref="H4:O4"/>
    <mergeCell ref="K1:N1"/>
    <mergeCell ref="A2:E2"/>
    <mergeCell ref="H2:O2"/>
    <mergeCell ref="A3:E3"/>
    <mergeCell ref="H3:O3"/>
    <mergeCell ref="A5:O5"/>
    <mergeCell ref="A6:N6"/>
    <mergeCell ref="A7:N7"/>
    <mergeCell ref="A8:N8"/>
    <mergeCell ref="A9:A10"/>
    <mergeCell ref="B9:B10"/>
    <mergeCell ref="C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27"/>
  <sheetViews>
    <sheetView topLeftCell="A55" workbookViewId="0">
      <selection activeCell="B72" sqref="B72:D72"/>
    </sheetView>
  </sheetViews>
  <sheetFormatPr defaultRowHeight="12.75" x14ac:dyDescent="0.2"/>
  <cols>
    <col min="1" max="1" width="5.140625" style="102" bestFit="1" customWidth="1"/>
    <col min="2" max="2" width="10" style="106" customWidth="1"/>
    <col min="3" max="3" width="16" style="106" customWidth="1"/>
    <col min="4" max="4" width="6.5703125" style="106" customWidth="1"/>
    <col min="5" max="5" width="5.140625" style="102" customWidth="1"/>
    <col min="6" max="6" width="10" style="102" customWidth="1"/>
    <col min="7" max="7" width="6" style="106" customWidth="1"/>
    <col min="8" max="8" width="5.85546875" style="106" customWidth="1"/>
    <col min="9" max="9" width="6.140625" style="106" customWidth="1"/>
    <col min="10" max="10" width="5.5703125" style="106" customWidth="1"/>
    <col min="11" max="11" width="6.140625" style="106" customWidth="1"/>
    <col min="12" max="12" width="6" style="106" customWidth="1"/>
    <col min="13" max="13" width="5.7109375" style="106" customWidth="1"/>
    <col min="14" max="14" width="8.28515625" style="106" customWidth="1"/>
    <col min="15" max="15" width="9.7109375" style="106" customWidth="1"/>
    <col min="16" max="16" width="9.85546875" style="106" bestFit="1" customWidth="1"/>
    <col min="17" max="255" width="9.140625" style="106"/>
    <col min="256" max="256" width="5.140625" style="106" bestFit="1" customWidth="1"/>
    <col min="257" max="257" width="11.28515625" style="106" bestFit="1" customWidth="1"/>
    <col min="258" max="258" width="18.42578125" style="106" bestFit="1" customWidth="1"/>
    <col min="259" max="259" width="10.7109375" style="106" customWidth="1"/>
    <col min="260" max="260" width="6.42578125" style="106" bestFit="1" customWidth="1"/>
    <col min="261" max="261" width="12.42578125" style="106" bestFit="1" customWidth="1"/>
    <col min="262" max="262" width="8.42578125" style="106" bestFit="1" customWidth="1"/>
    <col min="263" max="263" width="6.85546875" style="106" customWidth="1"/>
    <col min="264" max="264" width="6.7109375" style="106" customWidth="1"/>
    <col min="265" max="265" width="6.5703125" style="106" customWidth="1"/>
    <col min="266" max="267" width="7" style="106" customWidth="1"/>
    <col min="268" max="268" width="7.5703125" style="106" bestFit="1" customWidth="1"/>
    <col min="269" max="269" width="8.7109375" style="106" bestFit="1" customWidth="1"/>
    <col min="270" max="270" width="13.140625" style="106" bestFit="1" customWidth="1"/>
    <col min="271" max="511" width="9.140625" style="106"/>
    <col min="512" max="512" width="5.140625" style="106" bestFit="1" customWidth="1"/>
    <col min="513" max="513" width="11.28515625" style="106" bestFit="1" customWidth="1"/>
    <col min="514" max="514" width="18.42578125" style="106" bestFit="1" customWidth="1"/>
    <col min="515" max="515" width="10.7109375" style="106" customWidth="1"/>
    <col min="516" max="516" width="6.42578125" style="106" bestFit="1" customWidth="1"/>
    <col min="517" max="517" width="12.42578125" style="106" bestFit="1" customWidth="1"/>
    <col min="518" max="518" width="8.42578125" style="106" bestFit="1" customWidth="1"/>
    <col min="519" max="519" width="6.85546875" style="106" customWidth="1"/>
    <col min="520" max="520" width="6.7109375" style="106" customWidth="1"/>
    <col min="521" max="521" width="6.5703125" style="106" customWidth="1"/>
    <col min="522" max="523" width="7" style="106" customWidth="1"/>
    <col min="524" max="524" width="7.5703125" style="106" bestFit="1" customWidth="1"/>
    <col min="525" max="525" width="8.7109375" style="106" bestFit="1" customWidth="1"/>
    <col min="526" max="526" width="13.140625" style="106" bestFit="1" customWidth="1"/>
    <col min="527" max="767" width="9.140625" style="106"/>
    <col min="768" max="768" width="5.140625" style="106" bestFit="1" customWidth="1"/>
    <col min="769" max="769" width="11.28515625" style="106" bestFit="1" customWidth="1"/>
    <col min="770" max="770" width="18.42578125" style="106" bestFit="1" customWidth="1"/>
    <col min="771" max="771" width="10.7109375" style="106" customWidth="1"/>
    <col min="772" max="772" width="6.42578125" style="106" bestFit="1" customWidth="1"/>
    <col min="773" max="773" width="12.42578125" style="106" bestFit="1" customWidth="1"/>
    <col min="774" max="774" width="8.42578125" style="106" bestFit="1" customWidth="1"/>
    <col min="775" max="775" width="6.85546875" style="106" customWidth="1"/>
    <col min="776" max="776" width="6.7109375" style="106" customWidth="1"/>
    <col min="777" max="777" width="6.5703125" style="106" customWidth="1"/>
    <col min="778" max="779" width="7" style="106" customWidth="1"/>
    <col min="780" max="780" width="7.5703125" style="106" bestFit="1" customWidth="1"/>
    <col min="781" max="781" width="8.7109375" style="106" bestFit="1" customWidth="1"/>
    <col min="782" max="782" width="13.140625" style="106" bestFit="1" customWidth="1"/>
    <col min="783" max="1023" width="9.140625" style="106"/>
    <col min="1024" max="1024" width="5.140625" style="106" bestFit="1" customWidth="1"/>
    <col min="1025" max="1025" width="11.28515625" style="106" bestFit="1" customWidth="1"/>
    <col min="1026" max="1026" width="18.42578125" style="106" bestFit="1" customWidth="1"/>
    <col min="1027" max="1027" width="10.7109375" style="106" customWidth="1"/>
    <col min="1028" max="1028" width="6.42578125" style="106" bestFit="1" customWidth="1"/>
    <col min="1029" max="1029" width="12.42578125" style="106" bestFit="1" customWidth="1"/>
    <col min="1030" max="1030" width="8.42578125" style="106" bestFit="1" customWidth="1"/>
    <col min="1031" max="1031" width="6.85546875" style="106" customWidth="1"/>
    <col min="1032" max="1032" width="6.7109375" style="106" customWidth="1"/>
    <col min="1033" max="1033" width="6.5703125" style="106" customWidth="1"/>
    <col min="1034" max="1035" width="7" style="106" customWidth="1"/>
    <col min="1036" max="1036" width="7.5703125" style="106" bestFit="1" customWidth="1"/>
    <col min="1037" max="1037" width="8.7109375" style="106" bestFit="1" customWidth="1"/>
    <col min="1038" max="1038" width="13.140625" style="106" bestFit="1" customWidth="1"/>
    <col min="1039" max="1279" width="9.140625" style="106"/>
    <col min="1280" max="1280" width="5.140625" style="106" bestFit="1" customWidth="1"/>
    <col min="1281" max="1281" width="11.28515625" style="106" bestFit="1" customWidth="1"/>
    <col min="1282" max="1282" width="18.42578125" style="106" bestFit="1" customWidth="1"/>
    <col min="1283" max="1283" width="10.7109375" style="106" customWidth="1"/>
    <col min="1284" max="1284" width="6.42578125" style="106" bestFit="1" customWidth="1"/>
    <col min="1285" max="1285" width="12.42578125" style="106" bestFit="1" customWidth="1"/>
    <col min="1286" max="1286" width="8.42578125" style="106" bestFit="1" customWidth="1"/>
    <col min="1287" max="1287" width="6.85546875" style="106" customWidth="1"/>
    <col min="1288" max="1288" width="6.7109375" style="106" customWidth="1"/>
    <col min="1289" max="1289" width="6.5703125" style="106" customWidth="1"/>
    <col min="1290" max="1291" width="7" style="106" customWidth="1"/>
    <col min="1292" max="1292" width="7.5703125" style="106" bestFit="1" customWidth="1"/>
    <col min="1293" max="1293" width="8.7109375" style="106" bestFit="1" customWidth="1"/>
    <col min="1294" max="1294" width="13.140625" style="106" bestFit="1" customWidth="1"/>
    <col min="1295" max="1535" width="9.140625" style="106"/>
    <col min="1536" max="1536" width="5.140625" style="106" bestFit="1" customWidth="1"/>
    <col min="1537" max="1537" width="11.28515625" style="106" bestFit="1" customWidth="1"/>
    <col min="1538" max="1538" width="18.42578125" style="106" bestFit="1" customWidth="1"/>
    <col min="1539" max="1539" width="10.7109375" style="106" customWidth="1"/>
    <col min="1540" max="1540" width="6.42578125" style="106" bestFit="1" customWidth="1"/>
    <col min="1541" max="1541" width="12.42578125" style="106" bestFit="1" customWidth="1"/>
    <col min="1542" max="1542" width="8.42578125" style="106" bestFit="1" customWidth="1"/>
    <col min="1543" max="1543" width="6.85546875" style="106" customWidth="1"/>
    <col min="1544" max="1544" width="6.7109375" style="106" customWidth="1"/>
    <col min="1545" max="1545" width="6.5703125" style="106" customWidth="1"/>
    <col min="1546" max="1547" width="7" style="106" customWidth="1"/>
    <col min="1548" max="1548" width="7.5703125" style="106" bestFit="1" customWidth="1"/>
    <col min="1549" max="1549" width="8.7109375" style="106" bestFit="1" customWidth="1"/>
    <col min="1550" max="1550" width="13.140625" style="106" bestFit="1" customWidth="1"/>
    <col min="1551" max="1791" width="9.140625" style="106"/>
    <col min="1792" max="1792" width="5.140625" style="106" bestFit="1" customWidth="1"/>
    <col min="1793" max="1793" width="11.28515625" style="106" bestFit="1" customWidth="1"/>
    <col min="1794" max="1794" width="18.42578125" style="106" bestFit="1" customWidth="1"/>
    <col min="1795" max="1795" width="10.7109375" style="106" customWidth="1"/>
    <col min="1796" max="1796" width="6.42578125" style="106" bestFit="1" customWidth="1"/>
    <col min="1797" max="1797" width="12.42578125" style="106" bestFit="1" customWidth="1"/>
    <col min="1798" max="1798" width="8.42578125" style="106" bestFit="1" customWidth="1"/>
    <col min="1799" max="1799" width="6.85546875" style="106" customWidth="1"/>
    <col min="1800" max="1800" width="6.7109375" style="106" customWidth="1"/>
    <col min="1801" max="1801" width="6.5703125" style="106" customWidth="1"/>
    <col min="1802" max="1803" width="7" style="106" customWidth="1"/>
    <col min="1804" max="1804" width="7.5703125" style="106" bestFit="1" customWidth="1"/>
    <col min="1805" max="1805" width="8.7109375" style="106" bestFit="1" customWidth="1"/>
    <col min="1806" max="1806" width="13.140625" style="106" bestFit="1" customWidth="1"/>
    <col min="1807" max="2047" width="9.140625" style="106"/>
    <col min="2048" max="2048" width="5.140625" style="106" bestFit="1" customWidth="1"/>
    <col min="2049" max="2049" width="11.28515625" style="106" bestFit="1" customWidth="1"/>
    <col min="2050" max="2050" width="18.42578125" style="106" bestFit="1" customWidth="1"/>
    <col min="2051" max="2051" width="10.7109375" style="106" customWidth="1"/>
    <col min="2052" max="2052" width="6.42578125" style="106" bestFit="1" customWidth="1"/>
    <col min="2053" max="2053" width="12.42578125" style="106" bestFit="1" customWidth="1"/>
    <col min="2054" max="2054" width="8.42578125" style="106" bestFit="1" customWidth="1"/>
    <col min="2055" max="2055" width="6.85546875" style="106" customWidth="1"/>
    <col min="2056" max="2056" width="6.7109375" style="106" customWidth="1"/>
    <col min="2057" max="2057" width="6.5703125" style="106" customWidth="1"/>
    <col min="2058" max="2059" width="7" style="106" customWidth="1"/>
    <col min="2060" max="2060" width="7.5703125" style="106" bestFit="1" customWidth="1"/>
    <col min="2061" max="2061" width="8.7109375" style="106" bestFit="1" customWidth="1"/>
    <col min="2062" max="2062" width="13.140625" style="106" bestFit="1" customWidth="1"/>
    <col min="2063" max="2303" width="9.140625" style="106"/>
    <col min="2304" max="2304" width="5.140625" style="106" bestFit="1" customWidth="1"/>
    <col min="2305" max="2305" width="11.28515625" style="106" bestFit="1" customWidth="1"/>
    <col min="2306" max="2306" width="18.42578125" style="106" bestFit="1" customWidth="1"/>
    <col min="2307" max="2307" width="10.7109375" style="106" customWidth="1"/>
    <col min="2308" max="2308" width="6.42578125" style="106" bestFit="1" customWidth="1"/>
    <col min="2309" max="2309" width="12.42578125" style="106" bestFit="1" customWidth="1"/>
    <col min="2310" max="2310" width="8.42578125" style="106" bestFit="1" customWidth="1"/>
    <col min="2311" max="2311" width="6.85546875" style="106" customWidth="1"/>
    <col min="2312" max="2312" width="6.7109375" style="106" customWidth="1"/>
    <col min="2313" max="2313" width="6.5703125" style="106" customWidth="1"/>
    <col min="2314" max="2315" width="7" style="106" customWidth="1"/>
    <col min="2316" max="2316" width="7.5703125" style="106" bestFit="1" customWidth="1"/>
    <col min="2317" max="2317" width="8.7109375" style="106" bestFit="1" customWidth="1"/>
    <col min="2318" max="2318" width="13.140625" style="106" bestFit="1" customWidth="1"/>
    <col min="2319" max="2559" width="9.140625" style="106"/>
    <col min="2560" max="2560" width="5.140625" style="106" bestFit="1" customWidth="1"/>
    <col min="2561" max="2561" width="11.28515625" style="106" bestFit="1" customWidth="1"/>
    <col min="2562" max="2562" width="18.42578125" style="106" bestFit="1" customWidth="1"/>
    <col min="2563" max="2563" width="10.7109375" style="106" customWidth="1"/>
    <col min="2564" max="2564" width="6.42578125" style="106" bestFit="1" customWidth="1"/>
    <col min="2565" max="2565" width="12.42578125" style="106" bestFit="1" customWidth="1"/>
    <col min="2566" max="2566" width="8.42578125" style="106" bestFit="1" customWidth="1"/>
    <col min="2567" max="2567" width="6.85546875" style="106" customWidth="1"/>
    <col min="2568" max="2568" width="6.7109375" style="106" customWidth="1"/>
    <col min="2569" max="2569" width="6.5703125" style="106" customWidth="1"/>
    <col min="2570" max="2571" width="7" style="106" customWidth="1"/>
    <col min="2572" max="2572" width="7.5703125" style="106" bestFit="1" customWidth="1"/>
    <col min="2573" max="2573" width="8.7109375" style="106" bestFit="1" customWidth="1"/>
    <col min="2574" max="2574" width="13.140625" style="106" bestFit="1" customWidth="1"/>
    <col min="2575" max="2815" width="9.140625" style="106"/>
    <col min="2816" max="2816" width="5.140625" style="106" bestFit="1" customWidth="1"/>
    <col min="2817" max="2817" width="11.28515625" style="106" bestFit="1" customWidth="1"/>
    <col min="2818" max="2818" width="18.42578125" style="106" bestFit="1" customWidth="1"/>
    <col min="2819" max="2819" width="10.7109375" style="106" customWidth="1"/>
    <col min="2820" max="2820" width="6.42578125" style="106" bestFit="1" customWidth="1"/>
    <col min="2821" max="2821" width="12.42578125" style="106" bestFit="1" customWidth="1"/>
    <col min="2822" max="2822" width="8.42578125" style="106" bestFit="1" customWidth="1"/>
    <col min="2823" max="2823" width="6.85546875" style="106" customWidth="1"/>
    <col min="2824" max="2824" width="6.7109375" style="106" customWidth="1"/>
    <col min="2825" max="2825" width="6.5703125" style="106" customWidth="1"/>
    <col min="2826" max="2827" width="7" style="106" customWidth="1"/>
    <col min="2828" max="2828" width="7.5703125" style="106" bestFit="1" customWidth="1"/>
    <col min="2829" max="2829" width="8.7109375" style="106" bestFit="1" customWidth="1"/>
    <col min="2830" max="2830" width="13.140625" style="106" bestFit="1" customWidth="1"/>
    <col min="2831" max="3071" width="9.140625" style="106"/>
    <col min="3072" max="3072" width="5.140625" style="106" bestFit="1" customWidth="1"/>
    <col min="3073" max="3073" width="11.28515625" style="106" bestFit="1" customWidth="1"/>
    <col min="3074" max="3074" width="18.42578125" style="106" bestFit="1" customWidth="1"/>
    <col min="3075" max="3075" width="10.7109375" style="106" customWidth="1"/>
    <col min="3076" max="3076" width="6.42578125" style="106" bestFit="1" customWidth="1"/>
    <col min="3077" max="3077" width="12.42578125" style="106" bestFit="1" customWidth="1"/>
    <col min="3078" max="3078" width="8.42578125" style="106" bestFit="1" customWidth="1"/>
    <col min="3079" max="3079" width="6.85546875" style="106" customWidth="1"/>
    <col min="3080" max="3080" width="6.7109375" style="106" customWidth="1"/>
    <col min="3081" max="3081" width="6.5703125" style="106" customWidth="1"/>
    <col min="3082" max="3083" width="7" style="106" customWidth="1"/>
    <col min="3084" max="3084" width="7.5703125" style="106" bestFit="1" customWidth="1"/>
    <col min="3085" max="3085" width="8.7109375" style="106" bestFit="1" customWidth="1"/>
    <col min="3086" max="3086" width="13.140625" style="106" bestFit="1" customWidth="1"/>
    <col min="3087" max="3327" width="9.140625" style="106"/>
    <col min="3328" max="3328" width="5.140625" style="106" bestFit="1" customWidth="1"/>
    <col min="3329" max="3329" width="11.28515625" style="106" bestFit="1" customWidth="1"/>
    <col min="3330" max="3330" width="18.42578125" style="106" bestFit="1" customWidth="1"/>
    <col min="3331" max="3331" width="10.7109375" style="106" customWidth="1"/>
    <col min="3332" max="3332" width="6.42578125" style="106" bestFit="1" customWidth="1"/>
    <col min="3333" max="3333" width="12.42578125" style="106" bestFit="1" customWidth="1"/>
    <col min="3334" max="3334" width="8.42578125" style="106" bestFit="1" customWidth="1"/>
    <col min="3335" max="3335" width="6.85546875" style="106" customWidth="1"/>
    <col min="3336" max="3336" width="6.7109375" style="106" customWidth="1"/>
    <col min="3337" max="3337" width="6.5703125" style="106" customWidth="1"/>
    <col min="3338" max="3339" width="7" style="106" customWidth="1"/>
    <col min="3340" max="3340" width="7.5703125" style="106" bestFit="1" customWidth="1"/>
    <col min="3341" max="3341" width="8.7109375" style="106" bestFit="1" customWidth="1"/>
    <col min="3342" max="3342" width="13.140625" style="106" bestFit="1" customWidth="1"/>
    <col min="3343" max="3583" width="9.140625" style="106"/>
    <col min="3584" max="3584" width="5.140625" style="106" bestFit="1" customWidth="1"/>
    <col min="3585" max="3585" width="11.28515625" style="106" bestFit="1" customWidth="1"/>
    <col min="3586" max="3586" width="18.42578125" style="106" bestFit="1" customWidth="1"/>
    <col min="3587" max="3587" width="10.7109375" style="106" customWidth="1"/>
    <col min="3588" max="3588" width="6.42578125" style="106" bestFit="1" customWidth="1"/>
    <col min="3589" max="3589" width="12.42578125" style="106" bestFit="1" customWidth="1"/>
    <col min="3590" max="3590" width="8.42578125" style="106" bestFit="1" customWidth="1"/>
    <col min="3591" max="3591" width="6.85546875" style="106" customWidth="1"/>
    <col min="3592" max="3592" width="6.7109375" style="106" customWidth="1"/>
    <col min="3593" max="3593" width="6.5703125" style="106" customWidth="1"/>
    <col min="3594" max="3595" width="7" style="106" customWidth="1"/>
    <col min="3596" max="3596" width="7.5703125" style="106" bestFit="1" customWidth="1"/>
    <col min="3597" max="3597" width="8.7109375" style="106" bestFit="1" customWidth="1"/>
    <col min="3598" max="3598" width="13.140625" style="106" bestFit="1" customWidth="1"/>
    <col min="3599" max="3839" width="9.140625" style="106"/>
    <col min="3840" max="3840" width="5.140625" style="106" bestFit="1" customWidth="1"/>
    <col min="3841" max="3841" width="11.28515625" style="106" bestFit="1" customWidth="1"/>
    <col min="3842" max="3842" width="18.42578125" style="106" bestFit="1" customWidth="1"/>
    <col min="3843" max="3843" width="10.7109375" style="106" customWidth="1"/>
    <col min="3844" max="3844" width="6.42578125" style="106" bestFit="1" customWidth="1"/>
    <col min="3845" max="3845" width="12.42578125" style="106" bestFit="1" customWidth="1"/>
    <col min="3846" max="3846" width="8.42578125" style="106" bestFit="1" customWidth="1"/>
    <col min="3847" max="3847" width="6.85546875" style="106" customWidth="1"/>
    <col min="3848" max="3848" width="6.7109375" style="106" customWidth="1"/>
    <col min="3849" max="3849" width="6.5703125" style="106" customWidth="1"/>
    <col min="3850" max="3851" width="7" style="106" customWidth="1"/>
    <col min="3852" max="3852" width="7.5703125" style="106" bestFit="1" customWidth="1"/>
    <col min="3853" max="3853" width="8.7109375" style="106" bestFit="1" customWidth="1"/>
    <col min="3854" max="3854" width="13.140625" style="106" bestFit="1" customWidth="1"/>
    <col min="3855" max="4095" width="9.140625" style="106"/>
    <col min="4096" max="4096" width="5.140625" style="106" bestFit="1" customWidth="1"/>
    <col min="4097" max="4097" width="11.28515625" style="106" bestFit="1" customWidth="1"/>
    <col min="4098" max="4098" width="18.42578125" style="106" bestFit="1" customWidth="1"/>
    <col min="4099" max="4099" width="10.7109375" style="106" customWidth="1"/>
    <col min="4100" max="4100" width="6.42578125" style="106" bestFit="1" customWidth="1"/>
    <col min="4101" max="4101" width="12.42578125" style="106" bestFit="1" customWidth="1"/>
    <col min="4102" max="4102" width="8.42578125" style="106" bestFit="1" customWidth="1"/>
    <col min="4103" max="4103" width="6.85546875" style="106" customWidth="1"/>
    <col min="4104" max="4104" width="6.7109375" style="106" customWidth="1"/>
    <col min="4105" max="4105" width="6.5703125" style="106" customWidth="1"/>
    <col min="4106" max="4107" width="7" style="106" customWidth="1"/>
    <col min="4108" max="4108" width="7.5703125" style="106" bestFit="1" customWidth="1"/>
    <col min="4109" max="4109" width="8.7109375" style="106" bestFit="1" customWidth="1"/>
    <col min="4110" max="4110" width="13.140625" style="106" bestFit="1" customWidth="1"/>
    <col min="4111" max="4351" width="9.140625" style="106"/>
    <col min="4352" max="4352" width="5.140625" style="106" bestFit="1" customWidth="1"/>
    <col min="4353" max="4353" width="11.28515625" style="106" bestFit="1" customWidth="1"/>
    <col min="4354" max="4354" width="18.42578125" style="106" bestFit="1" customWidth="1"/>
    <col min="4355" max="4355" width="10.7109375" style="106" customWidth="1"/>
    <col min="4356" max="4356" width="6.42578125" style="106" bestFit="1" customWidth="1"/>
    <col min="4357" max="4357" width="12.42578125" style="106" bestFit="1" customWidth="1"/>
    <col min="4358" max="4358" width="8.42578125" style="106" bestFit="1" customWidth="1"/>
    <col min="4359" max="4359" width="6.85546875" style="106" customWidth="1"/>
    <col min="4360" max="4360" width="6.7109375" style="106" customWidth="1"/>
    <col min="4361" max="4361" width="6.5703125" style="106" customWidth="1"/>
    <col min="4362" max="4363" width="7" style="106" customWidth="1"/>
    <col min="4364" max="4364" width="7.5703125" style="106" bestFit="1" customWidth="1"/>
    <col min="4365" max="4365" width="8.7109375" style="106" bestFit="1" customWidth="1"/>
    <col min="4366" max="4366" width="13.140625" style="106" bestFit="1" customWidth="1"/>
    <col min="4367" max="4607" width="9.140625" style="106"/>
    <col min="4608" max="4608" width="5.140625" style="106" bestFit="1" customWidth="1"/>
    <col min="4609" max="4609" width="11.28515625" style="106" bestFit="1" customWidth="1"/>
    <col min="4610" max="4610" width="18.42578125" style="106" bestFit="1" customWidth="1"/>
    <col min="4611" max="4611" width="10.7109375" style="106" customWidth="1"/>
    <col min="4612" max="4612" width="6.42578125" style="106" bestFit="1" customWidth="1"/>
    <col min="4613" max="4613" width="12.42578125" style="106" bestFit="1" customWidth="1"/>
    <col min="4614" max="4614" width="8.42578125" style="106" bestFit="1" customWidth="1"/>
    <col min="4615" max="4615" width="6.85546875" style="106" customWidth="1"/>
    <col min="4616" max="4616" width="6.7109375" style="106" customWidth="1"/>
    <col min="4617" max="4617" width="6.5703125" style="106" customWidth="1"/>
    <col min="4618" max="4619" width="7" style="106" customWidth="1"/>
    <col min="4620" max="4620" width="7.5703125" style="106" bestFit="1" customWidth="1"/>
    <col min="4621" max="4621" width="8.7109375" style="106" bestFit="1" customWidth="1"/>
    <col min="4622" max="4622" width="13.140625" style="106" bestFit="1" customWidth="1"/>
    <col min="4623" max="4863" width="9.140625" style="106"/>
    <col min="4864" max="4864" width="5.140625" style="106" bestFit="1" customWidth="1"/>
    <col min="4865" max="4865" width="11.28515625" style="106" bestFit="1" customWidth="1"/>
    <col min="4866" max="4866" width="18.42578125" style="106" bestFit="1" customWidth="1"/>
    <col min="4867" max="4867" width="10.7109375" style="106" customWidth="1"/>
    <col min="4868" max="4868" width="6.42578125" style="106" bestFit="1" customWidth="1"/>
    <col min="4869" max="4869" width="12.42578125" style="106" bestFit="1" customWidth="1"/>
    <col min="4870" max="4870" width="8.42578125" style="106" bestFit="1" customWidth="1"/>
    <col min="4871" max="4871" width="6.85546875" style="106" customWidth="1"/>
    <col min="4872" max="4872" width="6.7109375" style="106" customWidth="1"/>
    <col min="4873" max="4873" width="6.5703125" style="106" customWidth="1"/>
    <col min="4874" max="4875" width="7" style="106" customWidth="1"/>
    <col min="4876" max="4876" width="7.5703125" style="106" bestFit="1" customWidth="1"/>
    <col min="4877" max="4877" width="8.7109375" style="106" bestFit="1" customWidth="1"/>
    <col min="4878" max="4878" width="13.140625" style="106" bestFit="1" customWidth="1"/>
    <col min="4879" max="5119" width="9.140625" style="106"/>
    <col min="5120" max="5120" width="5.140625" style="106" bestFit="1" customWidth="1"/>
    <col min="5121" max="5121" width="11.28515625" style="106" bestFit="1" customWidth="1"/>
    <col min="5122" max="5122" width="18.42578125" style="106" bestFit="1" customWidth="1"/>
    <col min="5123" max="5123" width="10.7109375" style="106" customWidth="1"/>
    <col min="5124" max="5124" width="6.42578125" style="106" bestFit="1" customWidth="1"/>
    <col min="5125" max="5125" width="12.42578125" style="106" bestFit="1" customWidth="1"/>
    <col min="5126" max="5126" width="8.42578125" style="106" bestFit="1" customWidth="1"/>
    <col min="5127" max="5127" width="6.85546875" style="106" customWidth="1"/>
    <col min="5128" max="5128" width="6.7109375" style="106" customWidth="1"/>
    <col min="5129" max="5129" width="6.5703125" style="106" customWidth="1"/>
    <col min="5130" max="5131" width="7" style="106" customWidth="1"/>
    <col min="5132" max="5132" width="7.5703125" style="106" bestFit="1" customWidth="1"/>
    <col min="5133" max="5133" width="8.7109375" style="106" bestFit="1" customWidth="1"/>
    <col min="5134" max="5134" width="13.140625" style="106" bestFit="1" customWidth="1"/>
    <col min="5135" max="5375" width="9.140625" style="106"/>
    <col min="5376" max="5376" width="5.140625" style="106" bestFit="1" customWidth="1"/>
    <col min="5377" max="5377" width="11.28515625" style="106" bestFit="1" customWidth="1"/>
    <col min="5378" max="5378" width="18.42578125" style="106" bestFit="1" customWidth="1"/>
    <col min="5379" max="5379" width="10.7109375" style="106" customWidth="1"/>
    <col min="5380" max="5380" width="6.42578125" style="106" bestFit="1" customWidth="1"/>
    <col min="5381" max="5381" width="12.42578125" style="106" bestFit="1" customWidth="1"/>
    <col min="5382" max="5382" width="8.42578125" style="106" bestFit="1" customWidth="1"/>
    <col min="5383" max="5383" width="6.85546875" style="106" customWidth="1"/>
    <col min="5384" max="5384" width="6.7109375" style="106" customWidth="1"/>
    <col min="5385" max="5385" width="6.5703125" style="106" customWidth="1"/>
    <col min="5386" max="5387" width="7" style="106" customWidth="1"/>
    <col min="5388" max="5388" width="7.5703125" style="106" bestFit="1" customWidth="1"/>
    <col min="5389" max="5389" width="8.7109375" style="106" bestFit="1" customWidth="1"/>
    <col min="5390" max="5390" width="13.140625" style="106" bestFit="1" customWidth="1"/>
    <col min="5391" max="5631" width="9.140625" style="106"/>
    <col min="5632" max="5632" width="5.140625" style="106" bestFit="1" customWidth="1"/>
    <col min="5633" max="5633" width="11.28515625" style="106" bestFit="1" customWidth="1"/>
    <col min="5634" max="5634" width="18.42578125" style="106" bestFit="1" customWidth="1"/>
    <col min="5635" max="5635" width="10.7109375" style="106" customWidth="1"/>
    <col min="5636" max="5636" width="6.42578125" style="106" bestFit="1" customWidth="1"/>
    <col min="5637" max="5637" width="12.42578125" style="106" bestFit="1" customWidth="1"/>
    <col min="5638" max="5638" width="8.42578125" style="106" bestFit="1" customWidth="1"/>
    <col min="5639" max="5639" width="6.85546875" style="106" customWidth="1"/>
    <col min="5640" max="5640" width="6.7109375" style="106" customWidth="1"/>
    <col min="5641" max="5641" width="6.5703125" style="106" customWidth="1"/>
    <col min="5642" max="5643" width="7" style="106" customWidth="1"/>
    <col min="5644" max="5644" width="7.5703125" style="106" bestFit="1" customWidth="1"/>
    <col min="5645" max="5645" width="8.7109375" style="106" bestFit="1" customWidth="1"/>
    <col min="5646" max="5646" width="13.140625" style="106" bestFit="1" customWidth="1"/>
    <col min="5647" max="5887" width="9.140625" style="106"/>
    <col min="5888" max="5888" width="5.140625" style="106" bestFit="1" customWidth="1"/>
    <col min="5889" max="5889" width="11.28515625" style="106" bestFit="1" customWidth="1"/>
    <col min="5890" max="5890" width="18.42578125" style="106" bestFit="1" customWidth="1"/>
    <col min="5891" max="5891" width="10.7109375" style="106" customWidth="1"/>
    <col min="5892" max="5892" width="6.42578125" style="106" bestFit="1" customWidth="1"/>
    <col min="5893" max="5893" width="12.42578125" style="106" bestFit="1" customWidth="1"/>
    <col min="5894" max="5894" width="8.42578125" style="106" bestFit="1" customWidth="1"/>
    <col min="5895" max="5895" width="6.85546875" style="106" customWidth="1"/>
    <col min="5896" max="5896" width="6.7109375" style="106" customWidth="1"/>
    <col min="5897" max="5897" width="6.5703125" style="106" customWidth="1"/>
    <col min="5898" max="5899" width="7" style="106" customWidth="1"/>
    <col min="5900" max="5900" width="7.5703125" style="106" bestFit="1" customWidth="1"/>
    <col min="5901" max="5901" width="8.7109375" style="106" bestFit="1" customWidth="1"/>
    <col min="5902" max="5902" width="13.140625" style="106" bestFit="1" customWidth="1"/>
    <col min="5903" max="6143" width="9.140625" style="106"/>
    <col min="6144" max="6144" width="5.140625" style="106" bestFit="1" customWidth="1"/>
    <col min="6145" max="6145" width="11.28515625" style="106" bestFit="1" customWidth="1"/>
    <col min="6146" max="6146" width="18.42578125" style="106" bestFit="1" customWidth="1"/>
    <col min="6147" max="6147" width="10.7109375" style="106" customWidth="1"/>
    <col min="6148" max="6148" width="6.42578125" style="106" bestFit="1" customWidth="1"/>
    <col min="6149" max="6149" width="12.42578125" style="106" bestFit="1" customWidth="1"/>
    <col min="6150" max="6150" width="8.42578125" style="106" bestFit="1" customWidth="1"/>
    <col min="6151" max="6151" width="6.85546875" style="106" customWidth="1"/>
    <col min="6152" max="6152" width="6.7109375" style="106" customWidth="1"/>
    <col min="6153" max="6153" width="6.5703125" style="106" customWidth="1"/>
    <col min="6154" max="6155" width="7" style="106" customWidth="1"/>
    <col min="6156" max="6156" width="7.5703125" style="106" bestFit="1" customWidth="1"/>
    <col min="6157" max="6157" width="8.7109375" style="106" bestFit="1" customWidth="1"/>
    <col min="6158" max="6158" width="13.140625" style="106" bestFit="1" customWidth="1"/>
    <col min="6159" max="6399" width="9.140625" style="106"/>
    <col min="6400" max="6400" width="5.140625" style="106" bestFit="1" customWidth="1"/>
    <col min="6401" max="6401" width="11.28515625" style="106" bestFit="1" customWidth="1"/>
    <col min="6402" max="6402" width="18.42578125" style="106" bestFit="1" customWidth="1"/>
    <col min="6403" max="6403" width="10.7109375" style="106" customWidth="1"/>
    <col min="6404" max="6404" width="6.42578125" style="106" bestFit="1" customWidth="1"/>
    <col min="6405" max="6405" width="12.42578125" style="106" bestFit="1" customWidth="1"/>
    <col min="6406" max="6406" width="8.42578125" style="106" bestFit="1" customWidth="1"/>
    <col min="6407" max="6407" width="6.85546875" style="106" customWidth="1"/>
    <col min="6408" max="6408" width="6.7109375" style="106" customWidth="1"/>
    <col min="6409" max="6409" width="6.5703125" style="106" customWidth="1"/>
    <col min="6410" max="6411" width="7" style="106" customWidth="1"/>
    <col min="6412" max="6412" width="7.5703125" style="106" bestFit="1" customWidth="1"/>
    <col min="6413" max="6413" width="8.7109375" style="106" bestFit="1" customWidth="1"/>
    <col min="6414" max="6414" width="13.140625" style="106" bestFit="1" customWidth="1"/>
    <col min="6415" max="6655" width="9.140625" style="106"/>
    <col min="6656" max="6656" width="5.140625" style="106" bestFit="1" customWidth="1"/>
    <col min="6657" max="6657" width="11.28515625" style="106" bestFit="1" customWidth="1"/>
    <col min="6658" max="6658" width="18.42578125" style="106" bestFit="1" customWidth="1"/>
    <col min="6659" max="6659" width="10.7109375" style="106" customWidth="1"/>
    <col min="6660" max="6660" width="6.42578125" style="106" bestFit="1" customWidth="1"/>
    <col min="6661" max="6661" width="12.42578125" style="106" bestFit="1" customWidth="1"/>
    <col min="6662" max="6662" width="8.42578125" style="106" bestFit="1" customWidth="1"/>
    <col min="6663" max="6663" width="6.85546875" style="106" customWidth="1"/>
    <col min="6664" max="6664" width="6.7109375" style="106" customWidth="1"/>
    <col min="6665" max="6665" width="6.5703125" style="106" customWidth="1"/>
    <col min="6666" max="6667" width="7" style="106" customWidth="1"/>
    <col min="6668" max="6668" width="7.5703125" style="106" bestFit="1" customWidth="1"/>
    <col min="6669" max="6669" width="8.7109375" style="106" bestFit="1" customWidth="1"/>
    <col min="6670" max="6670" width="13.140625" style="106" bestFit="1" customWidth="1"/>
    <col min="6671" max="6911" width="9.140625" style="106"/>
    <col min="6912" max="6912" width="5.140625" style="106" bestFit="1" customWidth="1"/>
    <col min="6913" max="6913" width="11.28515625" style="106" bestFit="1" customWidth="1"/>
    <col min="6914" max="6914" width="18.42578125" style="106" bestFit="1" customWidth="1"/>
    <col min="6915" max="6915" width="10.7109375" style="106" customWidth="1"/>
    <col min="6916" max="6916" width="6.42578125" style="106" bestFit="1" customWidth="1"/>
    <col min="6917" max="6917" width="12.42578125" style="106" bestFit="1" customWidth="1"/>
    <col min="6918" max="6918" width="8.42578125" style="106" bestFit="1" customWidth="1"/>
    <col min="6919" max="6919" width="6.85546875" style="106" customWidth="1"/>
    <col min="6920" max="6920" width="6.7109375" style="106" customWidth="1"/>
    <col min="6921" max="6921" width="6.5703125" style="106" customWidth="1"/>
    <col min="6922" max="6923" width="7" style="106" customWidth="1"/>
    <col min="6924" max="6924" width="7.5703125" style="106" bestFit="1" customWidth="1"/>
    <col min="6925" max="6925" width="8.7109375" style="106" bestFit="1" customWidth="1"/>
    <col min="6926" max="6926" width="13.140625" style="106" bestFit="1" customWidth="1"/>
    <col min="6927" max="7167" width="9.140625" style="106"/>
    <col min="7168" max="7168" width="5.140625" style="106" bestFit="1" customWidth="1"/>
    <col min="7169" max="7169" width="11.28515625" style="106" bestFit="1" customWidth="1"/>
    <col min="7170" max="7170" width="18.42578125" style="106" bestFit="1" customWidth="1"/>
    <col min="7171" max="7171" width="10.7109375" style="106" customWidth="1"/>
    <col min="7172" max="7172" width="6.42578125" style="106" bestFit="1" customWidth="1"/>
    <col min="7173" max="7173" width="12.42578125" style="106" bestFit="1" customWidth="1"/>
    <col min="7174" max="7174" width="8.42578125" style="106" bestFit="1" customWidth="1"/>
    <col min="7175" max="7175" width="6.85546875" style="106" customWidth="1"/>
    <col min="7176" max="7176" width="6.7109375" style="106" customWidth="1"/>
    <col min="7177" max="7177" width="6.5703125" style="106" customWidth="1"/>
    <col min="7178" max="7179" width="7" style="106" customWidth="1"/>
    <col min="7180" max="7180" width="7.5703125" style="106" bestFit="1" customWidth="1"/>
    <col min="7181" max="7181" width="8.7109375" style="106" bestFit="1" customWidth="1"/>
    <col min="7182" max="7182" width="13.140625" style="106" bestFit="1" customWidth="1"/>
    <col min="7183" max="7423" width="9.140625" style="106"/>
    <col min="7424" max="7424" width="5.140625" style="106" bestFit="1" customWidth="1"/>
    <col min="7425" max="7425" width="11.28515625" style="106" bestFit="1" customWidth="1"/>
    <col min="7426" max="7426" width="18.42578125" style="106" bestFit="1" customWidth="1"/>
    <col min="7427" max="7427" width="10.7109375" style="106" customWidth="1"/>
    <col min="7428" max="7428" width="6.42578125" style="106" bestFit="1" customWidth="1"/>
    <col min="7429" max="7429" width="12.42578125" style="106" bestFit="1" customWidth="1"/>
    <col min="7430" max="7430" width="8.42578125" style="106" bestFit="1" customWidth="1"/>
    <col min="7431" max="7431" width="6.85546875" style="106" customWidth="1"/>
    <col min="7432" max="7432" width="6.7109375" style="106" customWidth="1"/>
    <col min="7433" max="7433" width="6.5703125" style="106" customWidth="1"/>
    <col min="7434" max="7435" width="7" style="106" customWidth="1"/>
    <col min="7436" max="7436" width="7.5703125" style="106" bestFit="1" customWidth="1"/>
    <col min="7437" max="7437" width="8.7109375" style="106" bestFit="1" customWidth="1"/>
    <col min="7438" max="7438" width="13.140625" style="106" bestFit="1" customWidth="1"/>
    <col min="7439" max="7679" width="9.140625" style="106"/>
    <col min="7680" max="7680" width="5.140625" style="106" bestFit="1" customWidth="1"/>
    <col min="7681" max="7681" width="11.28515625" style="106" bestFit="1" customWidth="1"/>
    <col min="7682" max="7682" width="18.42578125" style="106" bestFit="1" customWidth="1"/>
    <col min="7683" max="7683" width="10.7109375" style="106" customWidth="1"/>
    <col min="7684" max="7684" width="6.42578125" style="106" bestFit="1" customWidth="1"/>
    <col min="7685" max="7685" width="12.42578125" style="106" bestFit="1" customWidth="1"/>
    <col min="7686" max="7686" width="8.42578125" style="106" bestFit="1" customWidth="1"/>
    <col min="7687" max="7687" width="6.85546875" style="106" customWidth="1"/>
    <col min="7688" max="7688" width="6.7109375" style="106" customWidth="1"/>
    <col min="7689" max="7689" width="6.5703125" style="106" customWidth="1"/>
    <col min="7690" max="7691" width="7" style="106" customWidth="1"/>
    <col min="7692" max="7692" width="7.5703125" style="106" bestFit="1" customWidth="1"/>
    <col min="7693" max="7693" width="8.7109375" style="106" bestFit="1" customWidth="1"/>
    <col min="7694" max="7694" width="13.140625" style="106" bestFit="1" customWidth="1"/>
    <col min="7695" max="7935" width="9.140625" style="106"/>
    <col min="7936" max="7936" width="5.140625" style="106" bestFit="1" customWidth="1"/>
    <col min="7937" max="7937" width="11.28515625" style="106" bestFit="1" customWidth="1"/>
    <col min="7938" max="7938" width="18.42578125" style="106" bestFit="1" customWidth="1"/>
    <col min="7939" max="7939" width="10.7109375" style="106" customWidth="1"/>
    <col min="7940" max="7940" width="6.42578125" style="106" bestFit="1" customWidth="1"/>
    <col min="7941" max="7941" width="12.42578125" style="106" bestFit="1" customWidth="1"/>
    <col min="7942" max="7942" width="8.42578125" style="106" bestFit="1" customWidth="1"/>
    <col min="7943" max="7943" width="6.85546875" style="106" customWidth="1"/>
    <col min="7944" max="7944" width="6.7109375" style="106" customWidth="1"/>
    <col min="7945" max="7945" width="6.5703125" style="106" customWidth="1"/>
    <col min="7946" max="7947" width="7" style="106" customWidth="1"/>
    <col min="7948" max="7948" width="7.5703125" style="106" bestFit="1" customWidth="1"/>
    <col min="7949" max="7949" width="8.7109375" style="106" bestFit="1" customWidth="1"/>
    <col min="7950" max="7950" width="13.140625" style="106" bestFit="1" customWidth="1"/>
    <col min="7951" max="8191" width="9.140625" style="106"/>
    <col min="8192" max="8192" width="5.140625" style="106" bestFit="1" customWidth="1"/>
    <col min="8193" max="8193" width="11.28515625" style="106" bestFit="1" customWidth="1"/>
    <col min="8194" max="8194" width="18.42578125" style="106" bestFit="1" customWidth="1"/>
    <col min="8195" max="8195" width="10.7109375" style="106" customWidth="1"/>
    <col min="8196" max="8196" width="6.42578125" style="106" bestFit="1" customWidth="1"/>
    <col min="8197" max="8197" width="12.42578125" style="106" bestFit="1" customWidth="1"/>
    <col min="8198" max="8198" width="8.42578125" style="106" bestFit="1" customWidth="1"/>
    <col min="8199" max="8199" width="6.85546875" style="106" customWidth="1"/>
    <col min="8200" max="8200" width="6.7109375" style="106" customWidth="1"/>
    <col min="8201" max="8201" width="6.5703125" style="106" customWidth="1"/>
    <col min="8202" max="8203" width="7" style="106" customWidth="1"/>
    <col min="8204" max="8204" width="7.5703125" style="106" bestFit="1" customWidth="1"/>
    <col min="8205" max="8205" width="8.7109375" style="106" bestFit="1" customWidth="1"/>
    <col min="8206" max="8206" width="13.140625" style="106" bestFit="1" customWidth="1"/>
    <col min="8207" max="8447" width="9.140625" style="106"/>
    <col min="8448" max="8448" width="5.140625" style="106" bestFit="1" customWidth="1"/>
    <col min="8449" max="8449" width="11.28515625" style="106" bestFit="1" customWidth="1"/>
    <col min="8450" max="8450" width="18.42578125" style="106" bestFit="1" customWidth="1"/>
    <col min="8451" max="8451" width="10.7109375" style="106" customWidth="1"/>
    <col min="8452" max="8452" width="6.42578125" style="106" bestFit="1" customWidth="1"/>
    <col min="8453" max="8453" width="12.42578125" style="106" bestFit="1" customWidth="1"/>
    <col min="8454" max="8454" width="8.42578125" style="106" bestFit="1" customWidth="1"/>
    <col min="8455" max="8455" width="6.85546875" style="106" customWidth="1"/>
    <col min="8456" max="8456" width="6.7109375" style="106" customWidth="1"/>
    <col min="8457" max="8457" width="6.5703125" style="106" customWidth="1"/>
    <col min="8458" max="8459" width="7" style="106" customWidth="1"/>
    <col min="8460" max="8460" width="7.5703125" style="106" bestFit="1" customWidth="1"/>
    <col min="8461" max="8461" width="8.7109375" style="106" bestFit="1" customWidth="1"/>
    <col min="8462" max="8462" width="13.140625" style="106" bestFit="1" customWidth="1"/>
    <col min="8463" max="8703" width="9.140625" style="106"/>
    <col min="8704" max="8704" width="5.140625" style="106" bestFit="1" customWidth="1"/>
    <col min="8705" max="8705" width="11.28515625" style="106" bestFit="1" customWidth="1"/>
    <col min="8706" max="8706" width="18.42578125" style="106" bestFit="1" customWidth="1"/>
    <col min="8707" max="8707" width="10.7109375" style="106" customWidth="1"/>
    <col min="8708" max="8708" width="6.42578125" style="106" bestFit="1" customWidth="1"/>
    <col min="8709" max="8709" width="12.42578125" style="106" bestFit="1" customWidth="1"/>
    <col min="8710" max="8710" width="8.42578125" style="106" bestFit="1" customWidth="1"/>
    <col min="8711" max="8711" width="6.85546875" style="106" customWidth="1"/>
    <col min="8712" max="8712" width="6.7109375" style="106" customWidth="1"/>
    <col min="8713" max="8713" width="6.5703125" style="106" customWidth="1"/>
    <col min="8714" max="8715" width="7" style="106" customWidth="1"/>
    <col min="8716" max="8716" width="7.5703125" style="106" bestFit="1" customWidth="1"/>
    <col min="8717" max="8717" width="8.7109375" style="106" bestFit="1" customWidth="1"/>
    <col min="8718" max="8718" width="13.140625" style="106" bestFit="1" customWidth="1"/>
    <col min="8719" max="8959" width="9.140625" style="106"/>
    <col min="8960" max="8960" width="5.140625" style="106" bestFit="1" customWidth="1"/>
    <col min="8961" max="8961" width="11.28515625" style="106" bestFit="1" customWidth="1"/>
    <col min="8962" max="8962" width="18.42578125" style="106" bestFit="1" customWidth="1"/>
    <col min="8963" max="8963" width="10.7109375" style="106" customWidth="1"/>
    <col min="8964" max="8964" width="6.42578125" style="106" bestFit="1" customWidth="1"/>
    <col min="8965" max="8965" width="12.42578125" style="106" bestFit="1" customWidth="1"/>
    <col min="8966" max="8966" width="8.42578125" style="106" bestFit="1" customWidth="1"/>
    <col min="8967" max="8967" width="6.85546875" style="106" customWidth="1"/>
    <col min="8968" max="8968" width="6.7109375" style="106" customWidth="1"/>
    <col min="8969" max="8969" width="6.5703125" style="106" customWidth="1"/>
    <col min="8970" max="8971" width="7" style="106" customWidth="1"/>
    <col min="8972" max="8972" width="7.5703125" style="106" bestFit="1" customWidth="1"/>
    <col min="8973" max="8973" width="8.7109375" style="106" bestFit="1" customWidth="1"/>
    <col min="8974" max="8974" width="13.140625" style="106" bestFit="1" customWidth="1"/>
    <col min="8975" max="9215" width="9.140625" style="106"/>
    <col min="9216" max="9216" width="5.140625" style="106" bestFit="1" customWidth="1"/>
    <col min="9217" max="9217" width="11.28515625" style="106" bestFit="1" customWidth="1"/>
    <col min="9218" max="9218" width="18.42578125" style="106" bestFit="1" customWidth="1"/>
    <col min="9219" max="9219" width="10.7109375" style="106" customWidth="1"/>
    <col min="9220" max="9220" width="6.42578125" style="106" bestFit="1" customWidth="1"/>
    <col min="9221" max="9221" width="12.42578125" style="106" bestFit="1" customWidth="1"/>
    <col min="9222" max="9222" width="8.42578125" style="106" bestFit="1" customWidth="1"/>
    <col min="9223" max="9223" width="6.85546875" style="106" customWidth="1"/>
    <col min="9224" max="9224" width="6.7109375" style="106" customWidth="1"/>
    <col min="9225" max="9225" width="6.5703125" style="106" customWidth="1"/>
    <col min="9226" max="9227" width="7" style="106" customWidth="1"/>
    <col min="9228" max="9228" width="7.5703125" style="106" bestFit="1" customWidth="1"/>
    <col min="9229" max="9229" width="8.7109375" style="106" bestFit="1" customWidth="1"/>
    <col min="9230" max="9230" width="13.140625" style="106" bestFit="1" customWidth="1"/>
    <col min="9231" max="9471" width="9.140625" style="106"/>
    <col min="9472" max="9472" width="5.140625" style="106" bestFit="1" customWidth="1"/>
    <col min="9473" max="9473" width="11.28515625" style="106" bestFit="1" customWidth="1"/>
    <col min="9474" max="9474" width="18.42578125" style="106" bestFit="1" customWidth="1"/>
    <col min="9475" max="9475" width="10.7109375" style="106" customWidth="1"/>
    <col min="9476" max="9476" width="6.42578125" style="106" bestFit="1" customWidth="1"/>
    <col min="9477" max="9477" width="12.42578125" style="106" bestFit="1" customWidth="1"/>
    <col min="9478" max="9478" width="8.42578125" style="106" bestFit="1" customWidth="1"/>
    <col min="9479" max="9479" width="6.85546875" style="106" customWidth="1"/>
    <col min="9480" max="9480" width="6.7109375" style="106" customWidth="1"/>
    <col min="9481" max="9481" width="6.5703125" style="106" customWidth="1"/>
    <col min="9482" max="9483" width="7" style="106" customWidth="1"/>
    <col min="9484" max="9484" width="7.5703125" style="106" bestFit="1" customWidth="1"/>
    <col min="9485" max="9485" width="8.7109375" style="106" bestFit="1" customWidth="1"/>
    <col min="9486" max="9486" width="13.140625" style="106" bestFit="1" customWidth="1"/>
    <col min="9487" max="9727" width="9.140625" style="106"/>
    <col min="9728" max="9728" width="5.140625" style="106" bestFit="1" customWidth="1"/>
    <col min="9729" max="9729" width="11.28515625" style="106" bestFit="1" customWidth="1"/>
    <col min="9730" max="9730" width="18.42578125" style="106" bestFit="1" customWidth="1"/>
    <col min="9731" max="9731" width="10.7109375" style="106" customWidth="1"/>
    <col min="9732" max="9732" width="6.42578125" style="106" bestFit="1" customWidth="1"/>
    <col min="9733" max="9733" width="12.42578125" style="106" bestFit="1" customWidth="1"/>
    <col min="9734" max="9734" width="8.42578125" style="106" bestFit="1" customWidth="1"/>
    <col min="9735" max="9735" width="6.85546875" style="106" customWidth="1"/>
    <col min="9736" max="9736" width="6.7109375" style="106" customWidth="1"/>
    <col min="9737" max="9737" width="6.5703125" style="106" customWidth="1"/>
    <col min="9738" max="9739" width="7" style="106" customWidth="1"/>
    <col min="9740" max="9740" width="7.5703125" style="106" bestFit="1" customWidth="1"/>
    <col min="9741" max="9741" width="8.7109375" style="106" bestFit="1" customWidth="1"/>
    <col min="9742" max="9742" width="13.140625" style="106" bestFit="1" customWidth="1"/>
    <col min="9743" max="9983" width="9.140625" style="106"/>
    <col min="9984" max="9984" width="5.140625" style="106" bestFit="1" customWidth="1"/>
    <col min="9985" max="9985" width="11.28515625" style="106" bestFit="1" customWidth="1"/>
    <col min="9986" max="9986" width="18.42578125" style="106" bestFit="1" customWidth="1"/>
    <col min="9987" max="9987" width="10.7109375" style="106" customWidth="1"/>
    <col min="9988" max="9988" width="6.42578125" style="106" bestFit="1" customWidth="1"/>
    <col min="9989" max="9989" width="12.42578125" style="106" bestFit="1" customWidth="1"/>
    <col min="9990" max="9990" width="8.42578125" style="106" bestFit="1" customWidth="1"/>
    <col min="9991" max="9991" width="6.85546875" style="106" customWidth="1"/>
    <col min="9992" max="9992" width="6.7109375" style="106" customWidth="1"/>
    <col min="9993" max="9993" width="6.5703125" style="106" customWidth="1"/>
    <col min="9994" max="9995" width="7" style="106" customWidth="1"/>
    <col min="9996" max="9996" width="7.5703125" style="106" bestFit="1" customWidth="1"/>
    <col min="9997" max="9997" width="8.7109375" style="106" bestFit="1" customWidth="1"/>
    <col min="9998" max="9998" width="13.140625" style="106" bestFit="1" customWidth="1"/>
    <col min="9999" max="10239" width="9.140625" style="106"/>
    <col min="10240" max="10240" width="5.140625" style="106" bestFit="1" customWidth="1"/>
    <col min="10241" max="10241" width="11.28515625" style="106" bestFit="1" customWidth="1"/>
    <col min="10242" max="10242" width="18.42578125" style="106" bestFit="1" customWidth="1"/>
    <col min="10243" max="10243" width="10.7109375" style="106" customWidth="1"/>
    <col min="10244" max="10244" width="6.42578125" style="106" bestFit="1" customWidth="1"/>
    <col min="10245" max="10245" width="12.42578125" style="106" bestFit="1" customWidth="1"/>
    <col min="10246" max="10246" width="8.42578125" style="106" bestFit="1" customWidth="1"/>
    <col min="10247" max="10247" width="6.85546875" style="106" customWidth="1"/>
    <col min="10248" max="10248" width="6.7109375" style="106" customWidth="1"/>
    <col min="10249" max="10249" width="6.5703125" style="106" customWidth="1"/>
    <col min="10250" max="10251" width="7" style="106" customWidth="1"/>
    <col min="10252" max="10252" width="7.5703125" style="106" bestFit="1" customWidth="1"/>
    <col min="10253" max="10253" width="8.7109375" style="106" bestFit="1" customWidth="1"/>
    <col min="10254" max="10254" width="13.140625" style="106" bestFit="1" customWidth="1"/>
    <col min="10255" max="10495" width="9.140625" style="106"/>
    <col min="10496" max="10496" width="5.140625" style="106" bestFit="1" customWidth="1"/>
    <col min="10497" max="10497" width="11.28515625" style="106" bestFit="1" customWidth="1"/>
    <col min="10498" max="10498" width="18.42578125" style="106" bestFit="1" customWidth="1"/>
    <col min="10499" max="10499" width="10.7109375" style="106" customWidth="1"/>
    <col min="10500" max="10500" width="6.42578125" style="106" bestFit="1" customWidth="1"/>
    <col min="10501" max="10501" width="12.42578125" style="106" bestFit="1" customWidth="1"/>
    <col min="10502" max="10502" width="8.42578125" style="106" bestFit="1" customWidth="1"/>
    <col min="10503" max="10503" width="6.85546875" style="106" customWidth="1"/>
    <col min="10504" max="10504" width="6.7109375" style="106" customWidth="1"/>
    <col min="10505" max="10505" width="6.5703125" style="106" customWidth="1"/>
    <col min="10506" max="10507" width="7" style="106" customWidth="1"/>
    <col min="10508" max="10508" width="7.5703125" style="106" bestFit="1" customWidth="1"/>
    <col min="10509" max="10509" width="8.7109375" style="106" bestFit="1" customWidth="1"/>
    <col min="10510" max="10510" width="13.140625" style="106" bestFit="1" customWidth="1"/>
    <col min="10511" max="10751" width="9.140625" style="106"/>
    <col min="10752" max="10752" width="5.140625" style="106" bestFit="1" customWidth="1"/>
    <col min="10753" max="10753" width="11.28515625" style="106" bestFit="1" customWidth="1"/>
    <col min="10754" max="10754" width="18.42578125" style="106" bestFit="1" customWidth="1"/>
    <col min="10755" max="10755" width="10.7109375" style="106" customWidth="1"/>
    <col min="10756" max="10756" width="6.42578125" style="106" bestFit="1" customWidth="1"/>
    <col min="10757" max="10757" width="12.42578125" style="106" bestFit="1" customWidth="1"/>
    <col min="10758" max="10758" width="8.42578125" style="106" bestFit="1" customWidth="1"/>
    <col min="10759" max="10759" width="6.85546875" style="106" customWidth="1"/>
    <col min="10760" max="10760" width="6.7109375" style="106" customWidth="1"/>
    <col min="10761" max="10761" width="6.5703125" style="106" customWidth="1"/>
    <col min="10762" max="10763" width="7" style="106" customWidth="1"/>
    <col min="10764" max="10764" width="7.5703125" style="106" bestFit="1" customWidth="1"/>
    <col min="10765" max="10765" width="8.7109375" style="106" bestFit="1" customWidth="1"/>
    <col min="10766" max="10766" width="13.140625" style="106" bestFit="1" customWidth="1"/>
    <col min="10767" max="11007" width="9.140625" style="106"/>
    <col min="11008" max="11008" width="5.140625" style="106" bestFit="1" customWidth="1"/>
    <col min="11009" max="11009" width="11.28515625" style="106" bestFit="1" customWidth="1"/>
    <col min="11010" max="11010" width="18.42578125" style="106" bestFit="1" customWidth="1"/>
    <col min="11011" max="11011" width="10.7109375" style="106" customWidth="1"/>
    <col min="11012" max="11012" width="6.42578125" style="106" bestFit="1" customWidth="1"/>
    <col min="11013" max="11013" width="12.42578125" style="106" bestFit="1" customWidth="1"/>
    <col min="11014" max="11014" width="8.42578125" style="106" bestFit="1" customWidth="1"/>
    <col min="11015" max="11015" width="6.85546875" style="106" customWidth="1"/>
    <col min="11016" max="11016" width="6.7109375" style="106" customWidth="1"/>
    <col min="11017" max="11017" width="6.5703125" style="106" customWidth="1"/>
    <col min="11018" max="11019" width="7" style="106" customWidth="1"/>
    <col min="11020" max="11020" width="7.5703125" style="106" bestFit="1" customWidth="1"/>
    <col min="11021" max="11021" width="8.7109375" style="106" bestFit="1" customWidth="1"/>
    <col min="11022" max="11022" width="13.140625" style="106" bestFit="1" customWidth="1"/>
    <col min="11023" max="11263" width="9.140625" style="106"/>
    <col min="11264" max="11264" width="5.140625" style="106" bestFit="1" customWidth="1"/>
    <col min="11265" max="11265" width="11.28515625" style="106" bestFit="1" customWidth="1"/>
    <col min="11266" max="11266" width="18.42578125" style="106" bestFit="1" customWidth="1"/>
    <col min="11267" max="11267" width="10.7109375" style="106" customWidth="1"/>
    <col min="11268" max="11268" width="6.42578125" style="106" bestFit="1" customWidth="1"/>
    <col min="11269" max="11269" width="12.42578125" style="106" bestFit="1" customWidth="1"/>
    <col min="11270" max="11270" width="8.42578125" style="106" bestFit="1" customWidth="1"/>
    <col min="11271" max="11271" width="6.85546875" style="106" customWidth="1"/>
    <col min="11272" max="11272" width="6.7109375" style="106" customWidth="1"/>
    <col min="11273" max="11273" width="6.5703125" style="106" customWidth="1"/>
    <col min="11274" max="11275" width="7" style="106" customWidth="1"/>
    <col min="11276" max="11276" width="7.5703125" style="106" bestFit="1" customWidth="1"/>
    <col min="11277" max="11277" width="8.7109375" style="106" bestFit="1" customWidth="1"/>
    <col min="11278" max="11278" width="13.140625" style="106" bestFit="1" customWidth="1"/>
    <col min="11279" max="11519" width="9.140625" style="106"/>
    <col min="11520" max="11520" width="5.140625" style="106" bestFit="1" customWidth="1"/>
    <col min="11521" max="11521" width="11.28515625" style="106" bestFit="1" customWidth="1"/>
    <col min="11522" max="11522" width="18.42578125" style="106" bestFit="1" customWidth="1"/>
    <col min="11523" max="11523" width="10.7109375" style="106" customWidth="1"/>
    <col min="11524" max="11524" width="6.42578125" style="106" bestFit="1" customWidth="1"/>
    <col min="11525" max="11525" width="12.42578125" style="106" bestFit="1" customWidth="1"/>
    <col min="11526" max="11526" width="8.42578125" style="106" bestFit="1" customWidth="1"/>
    <col min="11527" max="11527" width="6.85546875" style="106" customWidth="1"/>
    <col min="11528" max="11528" width="6.7109375" style="106" customWidth="1"/>
    <col min="11529" max="11529" width="6.5703125" style="106" customWidth="1"/>
    <col min="11530" max="11531" width="7" style="106" customWidth="1"/>
    <col min="11532" max="11532" width="7.5703125" style="106" bestFit="1" customWidth="1"/>
    <col min="11533" max="11533" width="8.7109375" style="106" bestFit="1" customWidth="1"/>
    <col min="11534" max="11534" width="13.140625" style="106" bestFit="1" customWidth="1"/>
    <col min="11535" max="11775" width="9.140625" style="106"/>
    <col min="11776" max="11776" width="5.140625" style="106" bestFit="1" customWidth="1"/>
    <col min="11777" max="11777" width="11.28515625" style="106" bestFit="1" customWidth="1"/>
    <col min="11778" max="11778" width="18.42578125" style="106" bestFit="1" customWidth="1"/>
    <col min="11779" max="11779" width="10.7109375" style="106" customWidth="1"/>
    <col min="11780" max="11780" width="6.42578125" style="106" bestFit="1" customWidth="1"/>
    <col min="11781" max="11781" width="12.42578125" style="106" bestFit="1" customWidth="1"/>
    <col min="11782" max="11782" width="8.42578125" style="106" bestFit="1" customWidth="1"/>
    <col min="11783" max="11783" width="6.85546875" style="106" customWidth="1"/>
    <col min="11784" max="11784" width="6.7109375" style="106" customWidth="1"/>
    <col min="11785" max="11785" width="6.5703125" style="106" customWidth="1"/>
    <col min="11786" max="11787" width="7" style="106" customWidth="1"/>
    <col min="11788" max="11788" width="7.5703125" style="106" bestFit="1" customWidth="1"/>
    <col min="11789" max="11789" width="8.7109375" style="106" bestFit="1" customWidth="1"/>
    <col min="11790" max="11790" width="13.140625" style="106" bestFit="1" customWidth="1"/>
    <col min="11791" max="12031" width="9.140625" style="106"/>
    <col min="12032" max="12032" width="5.140625" style="106" bestFit="1" customWidth="1"/>
    <col min="12033" max="12033" width="11.28515625" style="106" bestFit="1" customWidth="1"/>
    <col min="12034" max="12034" width="18.42578125" style="106" bestFit="1" customWidth="1"/>
    <col min="12035" max="12035" width="10.7109375" style="106" customWidth="1"/>
    <col min="12036" max="12036" width="6.42578125" style="106" bestFit="1" customWidth="1"/>
    <col min="12037" max="12037" width="12.42578125" style="106" bestFit="1" customWidth="1"/>
    <col min="12038" max="12038" width="8.42578125" style="106" bestFit="1" customWidth="1"/>
    <col min="12039" max="12039" width="6.85546875" style="106" customWidth="1"/>
    <col min="12040" max="12040" width="6.7109375" style="106" customWidth="1"/>
    <col min="12041" max="12041" width="6.5703125" style="106" customWidth="1"/>
    <col min="12042" max="12043" width="7" style="106" customWidth="1"/>
    <col min="12044" max="12044" width="7.5703125" style="106" bestFit="1" customWidth="1"/>
    <col min="12045" max="12045" width="8.7109375" style="106" bestFit="1" customWidth="1"/>
    <col min="12046" max="12046" width="13.140625" style="106" bestFit="1" customWidth="1"/>
    <col min="12047" max="12287" width="9.140625" style="106"/>
    <col min="12288" max="12288" width="5.140625" style="106" bestFit="1" customWidth="1"/>
    <col min="12289" max="12289" width="11.28515625" style="106" bestFit="1" customWidth="1"/>
    <col min="12290" max="12290" width="18.42578125" style="106" bestFit="1" customWidth="1"/>
    <col min="12291" max="12291" width="10.7109375" style="106" customWidth="1"/>
    <col min="12292" max="12292" width="6.42578125" style="106" bestFit="1" customWidth="1"/>
    <col min="12293" max="12293" width="12.42578125" style="106" bestFit="1" customWidth="1"/>
    <col min="12294" max="12294" width="8.42578125" style="106" bestFit="1" customWidth="1"/>
    <col min="12295" max="12295" width="6.85546875" style="106" customWidth="1"/>
    <col min="12296" max="12296" width="6.7109375" style="106" customWidth="1"/>
    <col min="12297" max="12297" width="6.5703125" style="106" customWidth="1"/>
    <col min="12298" max="12299" width="7" style="106" customWidth="1"/>
    <col min="12300" max="12300" width="7.5703125" style="106" bestFit="1" customWidth="1"/>
    <col min="12301" max="12301" width="8.7109375" style="106" bestFit="1" customWidth="1"/>
    <col min="12302" max="12302" width="13.140625" style="106" bestFit="1" customWidth="1"/>
    <col min="12303" max="12543" width="9.140625" style="106"/>
    <col min="12544" max="12544" width="5.140625" style="106" bestFit="1" customWidth="1"/>
    <col min="12545" max="12545" width="11.28515625" style="106" bestFit="1" customWidth="1"/>
    <col min="12546" max="12546" width="18.42578125" style="106" bestFit="1" customWidth="1"/>
    <col min="12547" max="12547" width="10.7109375" style="106" customWidth="1"/>
    <col min="12548" max="12548" width="6.42578125" style="106" bestFit="1" customWidth="1"/>
    <col min="12549" max="12549" width="12.42578125" style="106" bestFit="1" customWidth="1"/>
    <col min="12550" max="12550" width="8.42578125" style="106" bestFit="1" customWidth="1"/>
    <col min="12551" max="12551" width="6.85546875" style="106" customWidth="1"/>
    <col min="12552" max="12552" width="6.7109375" style="106" customWidth="1"/>
    <col min="12553" max="12553" width="6.5703125" style="106" customWidth="1"/>
    <col min="12554" max="12555" width="7" style="106" customWidth="1"/>
    <col min="12556" max="12556" width="7.5703125" style="106" bestFit="1" customWidth="1"/>
    <col min="12557" max="12557" width="8.7109375" style="106" bestFit="1" customWidth="1"/>
    <col min="12558" max="12558" width="13.140625" style="106" bestFit="1" customWidth="1"/>
    <col min="12559" max="12799" width="9.140625" style="106"/>
    <col min="12800" max="12800" width="5.140625" style="106" bestFit="1" customWidth="1"/>
    <col min="12801" max="12801" width="11.28515625" style="106" bestFit="1" customWidth="1"/>
    <col min="12802" max="12802" width="18.42578125" style="106" bestFit="1" customWidth="1"/>
    <col min="12803" max="12803" width="10.7109375" style="106" customWidth="1"/>
    <col min="12804" max="12804" width="6.42578125" style="106" bestFit="1" customWidth="1"/>
    <col min="12805" max="12805" width="12.42578125" style="106" bestFit="1" customWidth="1"/>
    <col min="12806" max="12806" width="8.42578125" style="106" bestFit="1" customWidth="1"/>
    <col min="12807" max="12807" width="6.85546875" style="106" customWidth="1"/>
    <col min="12808" max="12808" width="6.7109375" style="106" customWidth="1"/>
    <col min="12809" max="12809" width="6.5703125" style="106" customWidth="1"/>
    <col min="12810" max="12811" width="7" style="106" customWidth="1"/>
    <col min="12812" max="12812" width="7.5703125" style="106" bestFit="1" customWidth="1"/>
    <col min="12813" max="12813" width="8.7109375" style="106" bestFit="1" customWidth="1"/>
    <col min="12814" max="12814" width="13.140625" style="106" bestFit="1" customWidth="1"/>
    <col min="12815" max="13055" width="9.140625" style="106"/>
    <col min="13056" max="13056" width="5.140625" style="106" bestFit="1" customWidth="1"/>
    <col min="13057" max="13057" width="11.28515625" style="106" bestFit="1" customWidth="1"/>
    <col min="13058" max="13058" width="18.42578125" style="106" bestFit="1" customWidth="1"/>
    <col min="13059" max="13059" width="10.7109375" style="106" customWidth="1"/>
    <col min="13060" max="13060" width="6.42578125" style="106" bestFit="1" customWidth="1"/>
    <col min="13061" max="13061" width="12.42578125" style="106" bestFit="1" customWidth="1"/>
    <col min="13062" max="13062" width="8.42578125" style="106" bestFit="1" customWidth="1"/>
    <col min="13063" max="13063" width="6.85546875" style="106" customWidth="1"/>
    <col min="13064" max="13064" width="6.7109375" style="106" customWidth="1"/>
    <col min="13065" max="13065" width="6.5703125" style="106" customWidth="1"/>
    <col min="13066" max="13067" width="7" style="106" customWidth="1"/>
    <col min="13068" max="13068" width="7.5703125" style="106" bestFit="1" customWidth="1"/>
    <col min="13069" max="13069" width="8.7109375" style="106" bestFit="1" customWidth="1"/>
    <col min="13070" max="13070" width="13.140625" style="106" bestFit="1" customWidth="1"/>
    <col min="13071" max="13311" width="9.140625" style="106"/>
    <col min="13312" max="13312" width="5.140625" style="106" bestFit="1" customWidth="1"/>
    <col min="13313" max="13313" width="11.28515625" style="106" bestFit="1" customWidth="1"/>
    <col min="13314" max="13314" width="18.42578125" style="106" bestFit="1" customWidth="1"/>
    <col min="13315" max="13315" width="10.7109375" style="106" customWidth="1"/>
    <col min="13316" max="13316" width="6.42578125" style="106" bestFit="1" customWidth="1"/>
    <col min="13317" max="13317" width="12.42578125" style="106" bestFit="1" customWidth="1"/>
    <col min="13318" max="13318" width="8.42578125" style="106" bestFit="1" customWidth="1"/>
    <col min="13319" max="13319" width="6.85546875" style="106" customWidth="1"/>
    <col min="13320" max="13320" width="6.7109375" style="106" customWidth="1"/>
    <col min="13321" max="13321" width="6.5703125" style="106" customWidth="1"/>
    <col min="13322" max="13323" width="7" style="106" customWidth="1"/>
    <col min="13324" max="13324" width="7.5703125" style="106" bestFit="1" customWidth="1"/>
    <col min="13325" max="13325" width="8.7109375" style="106" bestFit="1" customWidth="1"/>
    <col min="13326" max="13326" width="13.140625" style="106" bestFit="1" customWidth="1"/>
    <col min="13327" max="13567" width="9.140625" style="106"/>
    <col min="13568" max="13568" width="5.140625" style="106" bestFit="1" customWidth="1"/>
    <col min="13569" max="13569" width="11.28515625" style="106" bestFit="1" customWidth="1"/>
    <col min="13570" max="13570" width="18.42578125" style="106" bestFit="1" customWidth="1"/>
    <col min="13571" max="13571" width="10.7109375" style="106" customWidth="1"/>
    <col min="13572" max="13572" width="6.42578125" style="106" bestFit="1" customWidth="1"/>
    <col min="13573" max="13573" width="12.42578125" style="106" bestFit="1" customWidth="1"/>
    <col min="13574" max="13574" width="8.42578125" style="106" bestFit="1" customWidth="1"/>
    <col min="13575" max="13575" width="6.85546875" style="106" customWidth="1"/>
    <col min="13576" max="13576" width="6.7109375" style="106" customWidth="1"/>
    <col min="13577" max="13577" width="6.5703125" style="106" customWidth="1"/>
    <col min="13578" max="13579" width="7" style="106" customWidth="1"/>
    <col min="13580" max="13580" width="7.5703125" style="106" bestFit="1" customWidth="1"/>
    <col min="13581" max="13581" width="8.7109375" style="106" bestFit="1" customWidth="1"/>
    <col min="13582" max="13582" width="13.140625" style="106" bestFit="1" customWidth="1"/>
    <col min="13583" max="13823" width="9.140625" style="106"/>
    <col min="13824" max="13824" width="5.140625" style="106" bestFit="1" customWidth="1"/>
    <col min="13825" max="13825" width="11.28515625" style="106" bestFit="1" customWidth="1"/>
    <col min="13826" max="13826" width="18.42578125" style="106" bestFit="1" customWidth="1"/>
    <col min="13827" max="13827" width="10.7109375" style="106" customWidth="1"/>
    <col min="13828" max="13828" width="6.42578125" style="106" bestFit="1" customWidth="1"/>
    <col min="13829" max="13829" width="12.42578125" style="106" bestFit="1" customWidth="1"/>
    <col min="13830" max="13830" width="8.42578125" style="106" bestFit="1" customWidth="1"/>
    <col min="13831" max="13831" width="6.85546875" style="106" customWidth="1"/>
    <col min="13832" max="13832" width="6.7109375" style="106" customWidth="1"/>
    <col min="13833" max="13833" width="6.5703125" style="106" customWidth="1"/>
    <col min="13834" max="13835" width="7" style="106" customWidth="1"/>
    <col min="13836" max="13836" width="7.5703125" style="106" bestFit="1" customWidth="1"/>
    <col min="13837" max="13837" width="8.7109375" style="106" bestFit="1" customWidth="1"/>
    <col min="13838" max="13838" width="13.140625" style="106" bestFit="1" customWidth="1"/>
    <col min="13839" max="14079" width="9.140625" style="106"/>
    <col min="14080" max="14080" width="5.140625" style="106" bestFit="1" customWidth="1"/>
    <col min="14081" max="14081" width="11.28515625" style="106" bestFit="1" customWidth="1"/>
    <col min="14082" max="14082" width="18.42578125" style="106" bestFit="1" customWidth="1"/>
    <col min="14083" max="14083" width="10.7109375" style="106" customWidth="1"/>
    <col min="14084" max="14084" width="6.42578125" style="106" bestFit="1" customWidth="1"/>
    <col min="14085" max="14085" width="12.42578125" style="106" bestFit="1" customWidth="1"/>
    <col min="14086" max="14086" width="8.42578125" style="106" bestFit="1" customWidth="1"/>
    <col min="14087" max="14087" width="6.85546875" style="106" customWidth="1"/>
    <col min="14088" max="14088" width="6.7109375" style="106" customWidth="1"/>
    <col min="14089" max="14089" width="6.5703125" style="106" customWidth="1"/>
    <col min="14090" max="14091" width="7" style="106" customWidth="1"/>
    <col min="14092" max="14092" width="7.5703125" style="106" bestFit="1" customWidth="1"/>
    <col min="14093" max="14093" width="8.7109375" style="106" bestFit="1" customWidth="1"/>
    <col min="14094" max="14094" width="13.140625" style="106" bestFit="1" customWidth="1"/>
    <col min="14095" max="14335" width="9.140625" style="106"/>
    <col min="14336" max="14336" width="5.140625" style="106" bestFit="1" customWidth="1"/>
    <col min="14337" max="14337" width="11.28515625" style="106" bestFit="1" customWidth="1"/>
    <col min="14338" max="14338" width="18.42578125" style="106" bestFit="1" customWidth="1"/>
    <col min="14339" max="14339" width="10.7109375" style="106" customWidth="1"/>
    <col min="14340" max="14340" width="6.42578125" style="106" bestFit="1" customWidth="1"/>
    <col min="14341" max="14341" width="12.42578125" style="106" bestFit="1" customWidth="1"/>
    <col min="14342" max="14342" width="8.42578125" style="106" bestFit="1" customWidth="1"/>
    <col min="14343" max="14343" width="6.85546875" style="106" customWidth="1"/>
    <col min="14344" max="14344" width="6.7109375" style="106" customWidth="1"/>
    <col min="14345" max="14345" width="6.5703125" style="106" customWidth="1"/>
    <col min="14346" max="14347" width="7" style="106" customWidth="1"/>
    <col min="14348" max="14348" width="7.5703125" style="106" bestFit="1" customWidth="1"/>
    <col min="14349" max="14349" width="8.7109375" style="106" bestFit="1" customWidth="1"/>
    <col min="14350" max="14350" width="13.140625" style="106" bestFit="1" customWidth="1"/>
    <col min="14351" max="14591" width="9.140625" style="106"/>
    <col min="14592" max="14592" width="5.140625" style="106" bestFit="1" customWidth="1"/>
    <col min="14593" max="14593" width="11.28515625" style="106" bestFit="1" customWidth="1"/>
    <col min="14594" max="14594" width="18.42578125" style="106" bestFit="1" customWidth="1"/>
    <col min="14595" max="14595" width="10.7109375" style="106" customWidth="1"/>
    <col min="14596" max="14596" width="6.42578125" style="106" bestFit="1" customWidth="1"/>
    <col min="14597" max="14597" width="12.42578125" style="106" bestFit="1" customWidth="1"/>
    <col min="14598" max="14598" width="8.42578125" style="106" bestFit="1" customWidth="1"/>
    <col min="14599" max="14599" width="6.85546875" style="106" customWidth="1"/>
    <col min="14600" max="14600" width="6.7109375" style="106" customWidth="1"/>
    <col min="14601" max="14601" width="6.5703125" style="106" customWidth="1"/>
    <col min="14602" max="14603" width="7" style="106" customWidth="1"/>
    <col min="14604" max="14604" width="7.5703125" style="106" bestFit="1" customWidth="1"/>
    <col min="14605" max="14605" width="8.7109375" style="106" bestFit="1" customWidth="1"/>
    <col min="14606" max="14606" width="13.140625" style="106" bestFit="1" customWidth="1"/>
    <col min="14607" max="14847" width="9.140625" style="106"/>
    <col min="14848" max="14848" width="5.140625" style="106" bestFit="1" customWidth="1"/>
    <col min="14849" max="14849" width="11.28515625" style="106" bestFit="1" customWidth="1"/>
    <col min="14850" max="14850" width="18.42578125" style="106" bestFit="1" customWidth="1"/>
    <col min="14851" max="14851" width="10.7109375" style="106" customWidth="1"/>
    <col min="14852" max="14852" width="6.42578125" style="106" bestFit="1" customWidth="1"/>
    <col min="14853" max="14853" width="12.42578125" style="106" bestFit="1" customWidth="1"/>
    <col min="14854" max="14854" width="8.42578125" style="106" bestFit="1" customWidth="1"/>
    <col min="14855" max="14855" width="6.85546875" style="106" customWidth="1"/>
    <col min="14856" max="14856" width="6.7109375" style="106" customWidth="1"/>
    <col min="14857" max="14857" width="6.5703125" style="106" customWidth="1"/>
    <col min="14858" max="14859" width="7" style="106" customWidth="1"/>
    <col min="14860" max="14860" width="7.5703125" style="106" bestFit="1" customWidth="1"/>
    <col min="14861" max="14861" width="8.7109375" style="106" bestFit="1" customWidth="1"/>
    <col min="14862" max="14862" width="13.140625" style="106" bestFit="1" customWidth="1"/>
    <col min="14863" max="15103" width="9.140625" style="106"/>
    <col min="15104" max="15104" width="5.140625" style="106" bestFit="1" customWidth="1"/>
    <col min="15105" max="15105" width="11.28515625" style="106" bestFit="1" customWidth="1"/>
    <col min="15106" max="15106" width="18.42578125" style="106" bestFit="1" customWidth="1"/>
    <col min="15107" max="15107" width="10.7109375" style="106" customWidth="1"/>
    <col min="15108" max="15108" width="6.42578125" style="106" bestFit="1" customWidth="1"/>
    <col min="15109" max="15109" width="12.42578125" style="106" bestFit="1" customWidth="1"/>
    <col min="15110" max="15110" width="8.42578125" style="106" bestFit="1" customWidth="1"/>
    <col min="15111" max="15111" width="6.85546875" style="106" customWidth="1"/>
    <col min="15112" max="15112" width="6.7109375" style="106" customWidth="1"/>
    <col min="15113" max="15113" width="6.5703125" style="106" customWidth="1"/>
    <col min="15114" max="15115" width="7" style="106" customWidth="1"/>
    <col min="15116" max="15116" width="7.5703125" style="106" bestFit="1" customWidth="1"/>
    <col min="15117" max="15117" width="8.7109375" style="106" bestFit="1" customWidth="1"/>
    <col min="15118" max="15118" width="13.140625" style="106" bestFit="1" customWidth="1"/>
    <col min="15119" max="15359" width="9.140625" style="106"/>
    <col min="15360" max="15360" width="5.140625" style="106" bestFit="1" customWidth="1"/>
    <col min="15361" max="15361" width="11.28515625" style="106" bestFit="1" customWidth="1"/>
    <col min="15362" max="15362" width="18.42578125" style="106" bestFit="1" customWidth="1"/>
    <col min="15363" max="15363" width="10.7109375" style="106" customWidth="1"/>
    <col min="15364" max="15364" width="6.42578125" style="106" bestFit="1" customWidth="1"/>
    <col min="15365" max="15365" width="12.42578125" style="106" bestFit="1" customWidth="1"/>
    <col min="15366" max="15366" width="8.42578125" style="106" bestFit="1" customWidth="1"/>
    <col min="15367" max="15367" width="6.85546875" style="106" customWidth="1"/>
    <col min="15368" max="15368" width="6.7109375" style="106" customWidth="1"/>
    <col min="15369" max="15369" width="6.5703125" style="106" customWidth="1"/>
    <col min="15370" max="15371" width="7" style="106" customWidth="1"/>
    <col min="15372" max="15372" width="7.5703125" style="106" bestFit="1" customWidth="1"/>
    <col min="15373" max="15373" width="8.7109375" style="106" bestFit="1" customWidth="1"/>
    <col min="15374" max="15374" width="13.140625" style="106" bestFit="1" customWidth="1"/>
    <col min="15375" max="15615" width="9.140625" style="106"/>
    <col min="15616" max="15616" width="5.140625" style="106" bestFit="1" customWidth="1"/>
    <col min="15617" max="15617" width="11.28515625" style="106" bestFit="1" customWidth="1"/>
    <col min="15618" max="15618" width="18.42578125" style="106" bestFit="1" customWidth="1"/>
    <col min="15619" max="15619" width="10.7109375" style="106" customWidth="1"/>
    <col min="15620" max="15620" width="6.42578125" style="106" bestFit="1" customWidth="1"/>
    <col min="15621" max="15621" width="12.42578125" style="106" bestFit="1" customWidth="1"/>
    <col min="15622" max="15622" width="8.42578125" style="106" bestFit="1" customWidth="1"/>
    <col min="15623" max="15623" width="6.85546875" style="106" customWidth="1"/>
    <col min="15624" max="15624" width="6.7109375" style="106" customWidth="1"/>
    <col min="15625" max="15625" width="6.5703125" style="106" customWidth="1"/>
    <col min="15626" max="15627" width="7" style="106" customWidth="1"/>
    <col min="15628" max="15628" width="7.5703125" style="106" bestFit="1" customWidth="1"/>
    <col min="15629" max="15629" width="8.7109375" style="106" bestFit="1" customWidth="1"/>
    <col min="15630" max="15630" width="13.140625" style="106" bestFit="1" customWidth="1"/>
    <col min="15631" max="15871" width="9.140625" style="106"/>
    <col min="15872" max="15872" width="5.140625" style="106" bestFit="1" customWidth="1"/>
    <col min="15873" max="15873" width="11.28515625" style="106" bestFit="1" customWidth="1"/>
    <col min="15874" max="15874" width="18.42578125" style="106" bestFit="1" customWidth="1"/>
    <col min="15875" max="15875" width="10.7109375" style="106" customWidth="1"/>
    <col min="15876" max="15876" width="6.42578125" style="106" bestFit="1" customWidth="1"/>
    <col min="15877" max="15877" width="12.42578125" style="106" bestFit="1" customWidth="1"/>
    <col min="15878" max="15878" width="8.42578125" style="106" bestFit="1" customWidth="1"/>
    <col min="15879" max="15879" width="6.85546875" style="106" customWidth="1"/>
    <col min="15880" max="15880" width="6.7109375" style="106" customWidth="1"/>
    <col min="15881" max="15881" width="6.5703125" style="106" customWidth="1"/>
    <col min="15882" max="15883" width="7" style="106" customWidth="1"/>
    <col min="15884" max="15884" width="7.5703125" style="106" bestFit="1" customWidth="1"/>
    <col min="15885" max="15885" width="8.7109375" style="106" bestFit="1" customWidth="1"/>
    <col min="15886" max="15886" width="13.140625" style="106" bestFit="1" customWidth="1"/>
    <col min="15887" max="16127" width="9.140625" style="106"/>
    <col min="16128" max="16128" width="5.140625" style="106" bestFit="1" customWidth="1"/>
    <col min="16129" max="16129" width="11.28515625" style="106" bestFit="1" customWidth="1"/>
    <col min="16130" max="16130" width="18.42578125" style="106" bestFit="1" customWidth="1"/>
    <col min="16131" max="16131" width="10.7109375" style="106" customWidth="1"/>
    <col min="16132" max="16132" width="6.42578125" style="106" bestFit="1" customWidth="1"/>
    <col min="16133" max="16133" width="12.42578125" style="106" bestFit="1" customWidth="1"/>
    <col min="16134" max="16134" width="8.42578125" style="106" bestFit="1" customWidth="1"/>
    <col min="16135" max="16135" width="6.85546875" style="106" customWidth="1"/>
    <col min="16136" max="16136" width="6.7109375" style="106" customWidth="1"/>
    <col min="16137" max="16137" width="6.5703125" style="106" customWidth="1"/>
    <col min="16138" max="16139" width="7" style="106" customWidth="1"/>
    <col min="16140" max="16140" width="7.5703125" style="106" bestFit="1" customWidth="1"/>
    <col min="16141" max="16141" width="8.7109375" style="106" bestFit="1" customWidth="1"/>
    <col min="16142" max="16142" width="13.140625" style="106" bestFit="1" customWidth="1"/>
    <col min="16143" max="16384" width="9.140625" style="106"/>
  </cols>
  <sheetData>
    <row r="1" spans="1:15" s="104" customFormat="1" x14ac:dyDescent="0.2">
      <c r="A1" s="159" t="s">
        <v>18</v>
      </c>
      <c r="B1" s="159"/>
      <c r="C1" s="159"/>
      <c r="D1" s="159"/>
      <c r="E1" s="159"/>
      <c r="F1" s="102"/>
      <c r="G1" s="103"/>
      <c r="I1" s="160" t="s">
        <v>19</v>
      </c>
      <c r="J1" s="160"/>
      <c r="K1" s="160"/>
      <c r="L1" s="160"/>
      <c r="M1" s="160"/>
      <c r="N1" s="160"/>
      <c r="O1" s="160"/>
    </row>
    <row r="2" spans="1:15" x14ac:dyDescent="0.2">
      <c r="A2" s="160" t="s">
        <v>20</v>
      </c>
      <c r="B2" s="160"/>
      <c r="C2" s="160"/>
      <c r="D2" s="160"/>
      <c r="E2" s="160"/>
      <c r="G2" s="105"/>
      <c r="I2" s="158" t="s">
        <v>21</v>
      </c>
      <c r="J2" s="158"/>
      <c r="K2" s="158"/>
      <c r="L2" s="158"/>
      <c r="M2" s="158"/>
      <c r="N2" s="158"/>
      <c r="O2" s="158"/>
    </row>
    <row r="3" spans="1:15" x14ac:dyDescent="0.2">
      <c r="C3" s="103"/>
      <c r="D3" s="103"/>
      <c r="E3" s="136"/>
      <c r="F3" s="136"/>
      <c r="G3" s="105"/>
      <c r="J3" s="105"/>
      <c r="K3" s="105"/>
      <c r="L3" s="105"/>
      <c r="M3" s="105"/>
    </row>
    <row r="4" spans="1:15" x14ac:dyDescent="0.2">
      <c r="G4" s="105"/>
      <c r="I4" s="161" t="s">
        <v>311</v>
      </c>
      <c r="J4" s="161"/>
      <c r="K4" s="161"/>
      <c r="L4" s="161"/>
      <c r="M4" s="161"/>
      <c r="N4" s="161"/>
      <c r="O4" s="161"/>
    </row>
    <row r="5" spans="1:15" x14ac:dyDescent="0.2">
      <c r="A5" s="158" t="s">
        <v>0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8"/>
      <c r="N5" s="158"/>
      <c r="O5" s="158"/>
    </row>
    <row r="6" spans="1:15" x14ac:dyDescent="0.2">
      <c r="A6" s="162" t="s">
        <v>259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</row>
    <row r="7" spans="1:15" x14ac:dyDescent="0.2">
      <c r="A7" s="162" t="s">
        <v>1324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</row>
    <row r="8" spans="1:15" x14ac:dyDescent="0.2">
      <c r="A8" s="162" t="s">
        <v>1325</v>
      </c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</row>
    <row r="9" spans="1:15" s="136" customFormat="1" ht="12.75" customHeight="1" x14ac:dyDescent="0.2">
      <c r="A9" s="163" t="s">
        <v>1</v>
      </c>
      <c r="B9" s="163" t="s">
        <v>2</v>
      </c>
      <c r="C9" s="163" t="s">
        <v>3</v>
      </c>
      <c r="D9" s="163"/>
      <c r="E9" s="163" t="s">
        <v>4</v>
      </c>
      <c r="F9" s="163" t="s">
        <v>5</v>
      </c>
      <c r="G9" s="164" t="s">
        <v>1326</v>
      </c>
      <c r="H9" s="165" t="s">
        <v>6</v>
      </c>
      <c r="I9" s="165"/>
      <c r="J9" s="165"/>
      <c r="K9" s="165"/>
      <c r="L9" s="165"/>
      <c r="M9" s="163" t="s">
        <v>7</v>
      </c>
      <c r="N9" s="163" t="s">
        <v>8</v>
      </c>
      <c r="O9" s="163" t="s">
        <v>9</v>
      </c>
    </row>
    <row r="10" spans="1:15" s="104" customFormat="1" ht="12.75" customHeight="1" x14ac:dyDescent="0.2">
      <c r="A10" s="163"/>
      <c r="B10" s="163"/>
      <c r="C10" s="163"/>
      <c r="D10" s="163"/>
      <c r="E10" s="163"/>
      <c r="F10" s="163"/>
      <c r="G10" s="163"/>
      <c r="H10" s="134" t="s">
        <v>10</v>
      </c>
      <c r="I10" s="134" t="s">
        <v>11</v>
      </c>
      <c r="J10" s="134" t="s">
        <v>12</v>
      </c>
      <c r="K10" s="134" t="s">
        <v>13</v>
      </c>
      <c r="L10" s="134" t="s">
        <v>14</v>
      </c>
      <c r="M10" s="163"/>
      <c r="N10" s="163"/>
      <c r="O10" s="163"/>
    </row>
    <row r="11" spans="1:15" s="243" customFormat="1" ht="15.75" x14ac:dyDescent="0.25">
      <c r="A11" s="107">
        <v>1</v>
      </c>
      <c r="B11" s="239">
        <v>111317001</v>
      </c>
      <c r="C11" s="240" t="s">
        <v>1327</v>
      </c>
      <c r="D11" s="240" t="s">
        <v>897</v>
      </c>
      <c r="E11" s="240" t="s">
        <v>17</v>
      </c>
      <c r="F11" s="241">
        <v>36289</v>
      </c>
      <c r="G11" s="107" t="s">
        <v>16</v>
      </c>
      <c r="H11" s="107">
        <v>20</v>
      </c>
      <c r="I11" s="107">
        <v>16</v>
      </c>
      <c r="J11" s="107">
        <v>17</v>
      </c>
      <c r="K11" s="107">
        <v>24</v>
      </c>
      <c r="L11" s="107">
        <v>7</v>
      </c>
      <c r="M11" s="107">
        <f>SUM(H11:L11)</f>
        <v>84</v>
      </c>
      <c r="N11" s="107" t="str">
        <f>IF(M11&gt;=90,"Xuất sắc",IF(M11&gt;=80,"Tốt",IF(M11&gt;=65,"Khá",IF(M11&gt;=50,"Trung bình",IF(M11&gt;=35,"Yếu","Kém")))))</f>
        <v>Tốt</v>
      </c>
      <c r="O11" s="242"/>
    </row>
    <row r="12" spans="1:15" s="104" customFormat="1" ht="15.75" x14ac:dyDescent="0.2">
      <c r="A12" s="107">
        <v>2</v>
      </c>
      <c r="B12" s="108">
        <v>111317005</v>
      </c>
      <c r="C12" s="109" t="s">
        <v>1328</v>
      </c>
      <c r="D12" s="109" t="s">
        <v>115</v>
      </c>
      <c r="E12" s="110" t="s">
        <v>15</v>
      </c>
      <c r="F12" s="244">
        <v>36287</v>
      </c>
      <c r="G12" s="107" t="s">
        <v>16</v>
      </c>
      <c r="H12" s="107">
        <v>18</v>
      </c>
      <c r="I12" s="107">
        <v>22</v>
      </c>
      <c r="J12" s="111">
        <v>14</v>
      </c>
      <c r="K12" s="111">
        <v>16</v>
      </c>
      <c r="L12" s="111">
        <v>8</v>
      </c>
      <c r="M12" s="107">
        <f t="shared" ref="M12:M71" si="0">SUM(H12:L12)</f>
        <v>78</v>
      </c>
      <c r="N12" s="107" t="str">
        <f t="shared" ref="N12:N71" si="1">IF(M12&gt;=90,"Xuất sắc",IF(M12&gt;=80,"Tốt",IF(M12&gt;=65,"Khá",IF(M12&gt;=50,"Trung bình",IF(M12&gt;=35,"Yếu","Kém")))))</f>
        <v>Khá</v>
      </c>
      <c r="O12" s="245"/>
    </row>
    <row r="13" spans="1:15" s="104" customFormat="1" ht="15.75" x14ac:dyDescent="0.25">
      <c r="A13" s="107">
        <v>3</v>
      </c>
      <c r="B13" s="108">
        <v>111317008</v>
      </c>
      <c r="C13" s="109" t="s">
        <v>1329</v>
      </c>
      <c r="D13" s="109" t="s">
        <v>337</v>
      </c>
      <c r="E13" s="110" t="s">
        <v>17</v>
      </c>
      <c r="F13" s="244" t="s">
        <v>1330</v>
      </c>
      <c r="G13" s="107" t="s">
        <v>16</v>
      </c>
      <c r="H13" s="107">
        <v>20</v>
      </c>
      <c r="I13" s="107">
        <v>19</v>
      </c>
      <c r="J13" s="111">
        <v>16</v>
      </c>
      <c r="K13" s="111">
        <v>19</v>
      </c>
      <c r="L13" s="111">
        <v>8</v>
      </c>
      <c r="M13" s="107">
        <f t="shared" si="0"/>
        <v>82</v>
      </c>
      <c r="N13" s="107" t="str">
        <f t="shared" si="1"/>
        <v>Tốt</v>
      </c>
      <c r="O13" s="246"/>
    </row>
    <row r="14" spans="1:15" s="104" customFormat="1" x14ac:dyDescent="0.2">
      <c r="A14" s="107" t="s">
        <v>35</v>
      </c>
      <c r="B14" s="108">
        <v>111317105</v>
      </c>
      <c r="C14" s="109" t="s">
        <v>827</v>
      </c>
      <c r="D14" s="109" t="s">
        <v>1331</v>
      </c>
      <c r="E14" s="110" t="s">
        <v>17</v>
      </c>
      <c r="F14" s="108" t="s">
        <v>1332</v>
      </c>
      <c r="G14" s="107" t="s">
        <v>16</v>
      </c>
      <c r="H14" s="107">
        <v>20</v>
      </c>
      <c r="I14" s="107">
        <v>22</v>
      </c>
      <c r="J14" s="111">
        <v>14</v>
      </c>
      <c r="K14" s="111">
        <v>16</v>
      </c>
      <c r="L14" s="111">
        <v>0</v>
      </c>
      <c r="M14" s="107">
        <f t="shared" si="0"/>
        <v>72</v>
      </c>
      <c r="N14" s="107" t="str">
        <f t="shared" si="1"/>
        <v>Khá</v>
      </c>
      <c r="O14" s="111"/>
    </row>
    <row r="15" spans="1:15" s="104" customFormat="1" x14ac:dyDescent="0.2">
      <c r="A15" s="107">
        <v>5</v>
      </c>
      <c r="B15" s="108">
        <v>111317013</v>
      </c>
      <c r="C15" s="109" t="s">
        <v>1333</v>
      </c>
      <c r="D15" s="109" t="s">
        <v>1334</v>
      </c>
      <c r="E15" s="110" t="s">
        <v>17</v>
      </c>
      <c r="F15" s="108" t="s">
        <v>1335</v>
      </c>
      <c r="G15" s="107" t="s">
        <v>16</v>
      </c>
      <c r="H15" s="107">
        <v>16</v>
      </c>
      <c r="I15" s="107">
        <v>22</v>
      </c>
      <c r="J15" s="111">
        <v>14</v>
      </c>
      <c r="K15" s="111">
        <v>16</v>
      </c>
      <c r="L15" s="111">
        <v>8</v>
      </c>
      <c r="M15" s="107">
        <f t="shared" si="0"/>
        <v>76</v>
      </c>
      <c r="N15" s="107" t="str">
        <f t="shared" si="1"/>
        <v>Khá</v>
      </c>
      <c r="O15" s="111"/>
    </row>
    <row r="16" spans="1:15" s="104" customFormat="1" x14ac:dyDescent="0.2">
      <c r="A16" s="107" t="s">
        <v>1336</v>
      </c>
      <c r="B16" s="108">
        <v>111317012</v>
      </c>
      <c r="C16" s="109" t="s">
        <v>1337</v>
      </c>
      <c r="D16" s="109" t="s">
        <v>1338</v>
      </c>
      <c r="E16" s="110" t="s">
        <v>15</v>
      </c>
      <c r="F16" s="244">
        <v>35863</v>
      </c>
      <c r="G16" s="107" t="s">
        <v>16</v>
      </c>
      <c r="H16" s="107">
        <v>18</v>
      </c>
      <c r="I16" s="107">
        <v>22</v>
      </c>
      <c r="J16" s="111">
        <v>16</v>
      </c>
      <c r="K16" s="111">
        <v>22</v>
      </c>
      <c r="L16" s="111">
        <v>0</v>
      </c>
      <c r="M16" s="107">
        <f t="shared" si="0"/>
        <v>78</v>
      </c>
      <c r="N16" s="107" t="str">
        <f>IF(M16&gt;=90,"Xuất sắc",IF(M16&gt;=80,"Tốt",IF(M16&gt;=65,"Khá",IF(M16&gt;=50,"Trung bình",IF(M16&gt;=35,"Yếu","Kém")))))</f>
        <v>Khá</v>
      </c>
      <c r="O16" s="111"/>
    </row>
    <row r="17" spans="1:15" s="104" customFormat="1" x14ac:dyDescent="0.2">
      <c r="A17" s="107">
        <v>7</v>
      </c>
      <c r="B17" s="108">
        <v>111317106</v>
      </c>
      <c r="C17" s="109" t="s">
        <v>1339</v>
      </c>
      <c r="D17" s="109" t="s">
        <v>23</v>
      </c>
      <c r="E17" s="110" t="s">
        <v>17</v>
      </c>
      <c r="F17" s="108" t="s">
        <v>1340</v>
      </c>
      <c r="G17" s="107" t="s">
        <v>16</v>
      </c>
      <c r="H17" s="107">
        <v>18</v>
      </c>
      <c r="I17" s="107">
        <v>22</v>
      </c>
      <c r="J17" s="111">
        <v>14</v>
      </c>
      <c r="K17" s="111">
        <v>16</v>
      </c>
      <c r="L17" s="111">
        <v>8</v>
      </c>
      <c r="M17" s="107">
        <f t="shared" si="0"/>
        <v>78</v>
      </c>
      <c r="N17" s="107" t="str">
        <f t="shared" si="1"/>
        <v>Khá</v>
      </c>
      <c r="O17" s="111"/>
    </row>
    <row r="18" spans="1:15" s="104" customFormat="1" x14ac:dyDescent="0.2">
      <c r="A18" s="107">
        <v>8</v>
      </c>
      <c r="B18" s="108">
        <v>111317107</v>
      </c>
      <c r="C18" s="109" t="s">
        <v>82</v>
      </c>
      <c r="D18" s="109" t="s">
        <v>23</v>
      </c>
      <c r="E18" s="110" t="s">
        <v>17</v>
      </c>
      <c r="F18" s="244">
        <v>36193</v>
      </c>
      <c r="G18" s="107" t="s">
        <v>16</v>
      </c>
      <c r="H18" s="107">
        <v>17</v>
      </c>
      <c r="I18" s="107">
        <v>19</v>
      </c>
      <c r="J18" s="111">
        <v>14</v>
      </c>
      <c r="K18" s="111">
        <v>16</v>
      </c>
      <c r="L18" s="111">
        <v>10</v>
      </c>
      <c r="M18" s="107">
        <f t="shared" si="0"/>
        <v>76</v>
      </c>
      <c r="N18" s="107" t="str">
        <f t="shared" si="1"/>
        <v>Khá</v>
      </c>
      <c r="O18" s="247"/>
    </row>
    <row r="19" spans="1:15" s="104" customFormat="1" x14ac:dyDescent="0.2">
      <c r="A19" s="107">
        <v>10</v>
      </c>
      <c r="B19" s="108">
        <v>111317015</v>
      </c>
      <c r="C19" s="109" t="s">
        <v>705</v>
      </c>
      <c r="D19" s="109" t="s">
        <v>23</v>
      </c>
      <c r="E19" s="110" t="s">
        <v>17</v>
      </c>
      <c r="F19" s="244">
        <v>36474</v>
      </c>
      <c r="G19" s="107" t="s">
        <v>16</v>
      </c>
      <c r="H19" s="107">
        <v>20</v>
      </c>
      <c r="I19" s="107">
        <v>22</v>
      </c>
      <c r="J19" s="111">
        <v>14</v>
      </c>
      <c r="K19" s="111">
        <v>16</v>
      </c>
      <c r="L19" s="111">
        <v>8</v>
      </c>
      <c r="M19" s="248">
        <f t="shared" si="0"/>
        <v>80</v>
      </c>
      <c r="N19" s="248" t="str">
        <f>IF(M19&gt;=90,"Xuất sắc",IF(M19&gt;=80,"Tốt",IF(M19&gt;=65,"Khá",IF(M19&gt;=50,"Trung bình",IF(M19&gt;=35,"Yếu","Kém")))))</f>
        <v>Tốt</v>
      </c>
      <c r="O19" s="111" t="s">
        <v>29</v>
      </c>
    </row>
    <row r="20" spans="1:15" s="104" customFormat="1" ht="18" customHeight="1" x14ac:dyDescent="0.2">
      <c r="A20" s="107">
        <v>10</v>
      </c>
      <c r="B20" s="108">
        <v>111317014</v>
      </c>
      <c r="C20" s="109" t="s">
        <v>1341</v>
      </c>
      <c r="D20" s="109" t="s">
        <v>23</v>
      </c>
      <c r="E20" s="110" t="s">
        <v>15</v>
      </c>
      <c r="F20" s="244">
        <v>36077</v>
      </c>
      <c r="G20" s="107" t="s">
        <v>16</v>
      </c>
      <c r="H20" s="107">
        <v>20</v>
      </c>
      <c r="I20" s="107">
        <v>22</v>
      </c>
      <c r="J20" s="111">
        <v>10</v>
      </c>
      <c r="K20" s="111">
        <v>22</v>
      </c>
      <c r="L20" s="111">
        <v>6</v>
      </c>
      <c r="M20" s="248">
        <f t="shared" si="0"/>
        <v>80</v>
      </c>
      <c r="N20" s="248" t="str">
        <f t="shared" si="1"/>
        <v>Tốt</v>
      </c>
      <c r="O20" s="247" t="s">
        <v>50</v>
      </c>
    </row>
    <row r="21" spans="1:15" s="255" customFormat="1" x14ac:dyDescent="0.25">
      <c r="A21" s="107">
        <v>11</v>
      </c>
      <c r="B21" s="249">
        <v>111317150</v>
      </c>
      <c r="C21" s="250" t="s">
        <v>1342</v>
      </c>
      <c r="D21" s="250" t="s">
        <v>792</v>
      </c>
      <c r="E21" s="250" t="s">
        <v>15</v>
      </c>
      <c r="F21" s="251" t="s">
        <v>1343</v>
      </c>
      <c r="G21" s="252" t="s">
        <v>16</v>
      </c>
      <c r="H21" s="252">
        <v>20</v>
      </c>
      <c r="I21" s="252">
        <v>22</v>
      </c>
      <c r="J21" s="252">
        <v>12</v>
      </c>
      <c r="K21" s="252">
        <v>22</v>
      </c>
      <c r="L21" s="252">
        <v>10</v>
      </c>
      <c r="M21" s="253">
        <f t="shared" si="0"/>
        <v>86</v>
      </c>
      <c r="N21" s="253" t="str">
        <f t="shared" si="1"/>
        <v>Tốt</v>
      </c>
      <c r="O21" s="254" t="s">
        <v>49</v>
      </c>
    </row>
    <row r="22" spans="1:15" s="255" customFormat="1" x14ac:dyDescent="0.25">
      <c r="A22" s="107">
        <v>12</v>
      </c>
      <c r="B22" s="249">
        <v>111317009</v>
      </c>
      <c r="C22" s="250" t="s">
        <v>606</v>
      </c>
      <c r="D22" s="250" t="s">
        <v>1241</v>
      </c>
      <c r="E22" s="250" t="s">
        <v>15</v>
      </c>
      <c r="F22" s="251" t="s">
        <v>1344</v>
      </c>
      <c r="G22" s="252" t="s">
        <v>16</v>
      </c>
      <c r="H22" s="252">
        <v>20</v>
      </c>
      <c r="I22" s="252">
        <v>22</v>
      </c>
      <c r="J22" s="252">
        <v>12</v>
      </c>
      <c r="K22" s="252">
        <v>16</v>
      </c>
      <c r="L22" s="252">
        <v>10</v>
      </c>
      <c r="M22" s="252">
        <f t="shared" si="0"/>
        <v>80</v>
      </c>
      <c r="N22" s="252" t="str">
        <f t="shared" si="1"/>
        <v>Tốt</v>
      </c>
      <c r="O22" s="254"/>
    </row>
    <row r="23" spans="1:15" s="104" customFormat="1" x14ac:dyDescent="0.2">
      <c r="A23" s="107">
        <v>13</v>
      </c>
      <c r="B23" s="108">
        <v>111317017</v>
      </c>
      <c r="C23" s="109" t="s">
        <v>885</v>
      </c>
      <c r="D23" s="109" t="s">
        <v>842</v>
      </c>
      <c r="E23" s="110" t="s">
        <v>15</v>
      </c>
      <c r="F23" s="244">
        <v>35918</v>
      </c>
      <c r="G23" s="107" t="s">
        <v>16</v>
      </c>
      <c r="H23" s="107">
        <v>20</v>
      </c>
      <c r="I23" s="107">
        <v>22</v>
      </c>
      <c r="J23" s="111">
        <v>10</v>
      </c>
      <c r="K23" s="111">
        <v>16</v>
      </c>
      <c r="L23" s="111">
        <v>5</v>
      </c>
      <c r="M23" s="107">
        <f t="shared" si="0"/>
        <v>73</v>
      </c>
      <c r="N23" s="107" t="str">
        <f t="shared" si="1"/>
        <v>Khá</v>
      </c>
      <c r="O23" s="111"/>
    </row>
    <row r="24" spans="1:15" s="255" customFormat="1" x14ac:dyDescent="0.25">
      <c r="A24" s="107">
        <v>14</v>
      </c>
      <c r="B24" s="249">
        <v>111317018</v>
      </c>
      <c r="C24" s="250" t="s">
        <v>1345</v>
      </c>
      <c r="D24" s="250" t="s">
        <v>1110</v>
      </c>
      <c r="E24" s="250" t="s">
        <v>15</v>
      </c>
      <c r="F24" s="251" t="s">
        <v>1346</v>
      </c>
      <c r="G24" s="252" t="s">
        <v>16</v>
      </c>
      <c r="H24" s="252">
        <v>20</v>
      </c>
      <c r="I24" s="252">
        <v>19</v>
      </c>
      <c r="J24" s="252">
        <v>16</v>
      </c>
      <c r="K24" s="252">
        <v>16</v>
      </c>
      <c r="L24" s="252">
        <v>5</v>
      </c>
      <c r="M24" s="252">
        <f t="shared" si="0"/>
        <v>76</v>
      </c>
      <c r="N24" s="252" t="str">
        <f t="shared" si="1"/>
        <v>Khá</v>
      </c>
      <c r="O24" s="254"/>
    </row>
    <row r="25" spans="1:15" s="104" customFormat="1" x14ac:dyDescent="0.2">
      <c r="A25" s="107">
        <v>15</v>
      </c>
      <c r="B25" s="108">
        <v>111317110</v>
      </c>
      <c r="C25" s="109" t="s">
        <v>1347</v>
      </c>
      <c r="D25" s="109" t="s">
        <v>27</v>
      </c>
      <c r="E25" s="110" t="s">
        <v>17</v>
      </c>
      <c r="F25" s="108" t="s">
        <v>1348</v>
      </c>
      <c r="G25" s="107" t="s">
        <v>16</v>
      </c>
      <c r="H25" s="107">
        <v>18</v>
      </c>
      <c r="I25" s="107">
        <v>22</v>
      </c>
      <c r="J25" s="111">
        <v>14</v>
      </c>
      <c r="K25" s="111">
        <v>16</v>
      </c>
      <c r="L25" s="111">
        <v>8</v>
      </c>
      <c r="M25" s="107">
        <f t="shared" si="0"/>
        <v>78</v>
      </c>
      <c r="N25" s="252" t="str">
        <f t="shared" si="1"/>
        <v>Khá</v>
      </c>
      <c r="O25" s="247"/>
    </row>
    <row r="26" spans="1:15" s="104" customFormat="1" x14ac:dyDescent="0.2">
      <c r="A26" s="107">
        <v>16</v>
      </c>
      <c r="B26" s="108">
        <v>111317019</v>
      </c>
      <c r="C26" s="109" t="s">
        <v>1349</v>
      </c>
      <c r="D26" s="109" t="s">
        <v>353</v>
      </c>
      <c r="E26" s="110" t="s">
        <v>17</v>
      </c>
      <c r="F26" s="108" t="s">
        <v>1350</v>
      </c>
      <c r="G26" s="107" t="s">
        <v>16</v>
      </c>
      <c r="H26" s="107">
        <v>16</v>
      </c>
      <c r="I26" s="107">
        <v>23</v>
      </c>
      <c r="J26" s="107">
        <v>17</v>
      </c>
      <c r="K26" s="107">
        <v>21</v>
      </c>
      <c r="L26" s="107">
        <v>3</v>
      </c>
      <c r="M26" s="107">
        <f t="shared" si="0"/>
        <v>80</v>
      </c>
      <c r="N26" s="252" t="str">
        <f t="shared" si="1"/>
        <v>Tốt</v>
      </c>
      <c r="O26" s="247"/>
    </row>
    <row r="27" spans="1:15" s="104" customFormat="1" ht="20.25" customHeight="1" x14ac:dyDescent="0.2">
      <c r="A27" s="107">
        <v>17</v>
      </c>
      <c r="B27" s="108">
        <v>111317021</v>
      </c>
      <c r="C27" s="109" t="s">
        <v>1351</v>
      </c>
      <c r="D27" s="109" t="s">
        <v>1211</v>
      </c>
      <c r="E27" s="110" t="s">
        <v>15</v>
      </c>
      <c r="F27" s="108" t="s">
        <v>1352</v>
      </c>
      <c r="G27" s="107" t="s">
        <v>16</v>
      </c>
      <c r="H27" s="107">
        <v>20</v>
      </c>
      <c r="I27" s="107">
        <v>22</v>
      </c>
      <c r="J27" s="111">
        <v>14</v>
      </c>
      <c r="K27" s="111">
        <v>16</v>
      </c>
      <c r="L27" s="111">
        <v>8</v>
      </c>
      <c r="M27" s="107">
        <f t="shared" si="0"/>
        <v>80</v>
      </c>
      <c r="N27" s="107" t="str">
        <f t="shared" si="1"/>
        <v>Tốt</v>
      </c>
      <c r="O27" s="247"/>
    </row>
    <row r="28" spans="1:15" s="104" customFormat="1" x14ac:dyDescent="0.2">
      <c r="A28" s="107">
        <v>18</v>
      </c>
      <c r="B28" s="108">
        <v>111317113</v>
      </c>
      <c r="C28" s="109" t="s">
        <v>55</v>
      </c>
      <c r="D28" s="109" t="s">
        <v>28</v>
      </c>
      <c r="E28" s="110" t="s">
        <v>17</v>
      </c>
      <c r="F28" s="244">
        <v>36382</v>
      </c>
      <c r="G28" s="107" t="s">
        <v>16</v>
      </c>
      <c r="H28" s="252">
        <v>18</v>
      </c>
      <c r="I28" s="252">
        <v>16</v>
      </c>
      <c r="J28" s="252">
        <v>16</v>
      </c>
      <c r="K28" s="252">
        <v>16</v>
      </c>
      <c r="L28" s="252">
        <v>0</v>
      </c>
      <c r="M28" s="107">
        <f t="shared" si="0"/>
        <v>66</v>
      </c>
      <c r="N28" s="107" t="str">
        <f t="shared" si="1"/>
        <v>Khá</v>
      </c>
      <c r="O28" s="111"/>
    </row>
    <row r="29" spans="1:15" s="104" customFormat="1" ht="14.25" customHeight="1" x14ac:dyDescent="0.2">
      <c r="A29" s="107" t="s">
        <v>35</v>
      </c>
      <c r="B29" s="108">
        <v>111317028</v>
      </c>
      <c r="C29" s="109" t="s">
        <v>1353</v>
      </c>
      <c r="D29" s="109" t="s">
        <v>28</v>
      </c>
      <c r="E29" s="110" t="s">
        <v>17</v>
      </c>
      <c r="F29" s="244" t="s">
        <v>1354</v>
      </c>
      <c r="G29" s="107" t="s">
        <v>16</v>
      </c>
      <c r="H29" s="107">
        <v>16</v>
      </c>
      <c r="I29" s="107">
        <v>19</v>
      </c>
      <c r="J29" s="111">
        <v>14</v>
      </c>
      <c r="K29" s="111">
        <v>16</v>
      </c>
      <c r="L29" s="111">
        <v>0</v>
      </c>
      <c r="M29" s="107">
        <f t="shared" si="0"/>
        <v>65</v>
      </c>
      <c r="N29" s="107" t="str">
        <f t="shared" si="1"/>
        <v>Khá</v>
      </c>
      <c r="O29" s="111" t="s">
        <v>1355</v>
      </c>
    </row>
    <row r="30" spans="1:15" s="104" customFormat="1" x14ac:dyDescent="0.2">
      <c r="A30" s="107">
        <v>20</v>
      </c>
      <c r="B30" s="108">
        <v>111317033</v>
      </c>
      <c r="C30" s="109" t="s">
        <v>118</v>
      </c>
      <c r="D30" s="109" t="s">
        <v>1356</v>
      </c>
      <c r="E30" s="110" t="s">
        <v>17</v>
      </c>
      <c r="F30" s="244">
        <v>36441</v>
      </c>
      <c r="G30" s="107" t="s">
        <v>16</v>
      </c>
      <c r="H30" s="107">
        <v>18</v>
      </c>
      <c r="I30" s="107">
        <v>19</v>
      </c>
      <c r="J30" s="111">
        <v>14</v>
      </c>
      <c r="K30" s="111">
        <v>16</v>
      </c>
      <c r="L30" s="111">
        <v>0</v>
      </c>
      <c r="M30" s="107">
        <f t="shared" si="0"/>
        <v>67</v>
      </c>
      <c r="N30" s="107" t="str">
        <f t="shared" si="1"/>
        <v>Khá</v>
      </c>
      <c r="O30" s="247"/>
    </row>
    <row r="31" spans="1:15" s="104" customFormat="1" x14ac:dyDescent="0.2">
      <c r="A31" s="107">
        <v>21</v>
      </c>
      <c r="B31" s="108">
        <v>111317115</v>
      </c>
      <c r="C31" s="109" t="s">
        <v>239</v>
      </c>
      <c r="D31" s="109" t="s">
        <v>155</v>
      </c>
      <c r="E31" s="110" t="s">
        <v>17</v>
      </c>
      <c r="F31" s="244">
        <v>36287</v>
      </c>
      <c r="G31" s="107" t="s">
        <v>16</v>
      </c>
      <c r="H31" s="107">
        <v>18</v>
      </c>
      <c r="I31" s="107">
        <v>22</v>
      </c>
      <c r="J31" s="111">
        <v>17</v>
      </c>
      <c r="K31" s="111">
        <v>20</v>
      </c>
      <c r="L31" s="111">
        <v>2</v>
      </c>
      <c r="M31" s="107">
        <f t="shared" si="0"/>
        <v>79</v>
      </c>
      <c r="N31" s="107" t="str">
        <f t="shared" si="1"/>
        <v>Khá</v>
      </c>
      <c r="O31" s="247"/>
    </row>
    <row r="32" spans="1:15" s="255" customFormat="1" ht="14.25" customHeight="1" x14ac:dyDescent="0.25">
      <c r="A32" s="107">
        <v>22</v>
      </c>
      <c r="B32" s="249">
        <v>111317035</v>
      </c>
      <c r="C32" s="250" t="s">
        <v>1357</v>
      </c>
      <c r="D32" s="250" t="s">
        <v>501</v>
      </c>
      <c r="E32" s="250" t="s">
        <v>17</v>
      </c>
      <c r="F32" s="249" t="s">
        <v>1358</v>
      </c>
      <c r="G32" s="252" t="s">
        <v>16</v>
      </c>
      <c r="H32" s="252">
        <v>18</v>
      </c>
      <c r="I32" s="252">
        <v>22</v>
      </c>
      <c r="J32" s="252">
        <v>16</v>
      </c>
      <c r="K32" s="252">
        <v>16</v>
      </c>
      <c r="L32" s="252">
        <v>4</v>
      </c>
      <c r="M32" s="252">
        <f t="shared" si="0"/>
        <v>76</v>
      </c>
      <c r="N32" s="252" t="str">
        <f t="shared" si="1"/>
        <v>Khá</v>
      </c>
      <c r="O32" s="252"/>
    </row>
    <row r="33" spans="1:15" s="104" customFormat="1" ht="13.5" customHeight="1" x14ac:dyDescent="0.2">
      <c r="A33" s="107">
        <v>23</v>
      </c>
      <c r="B33" s="108">
        <v>111317036</v>
      </c>
      <c r="C33" s="109" t="s">
        <v>1359</v>
      </c>
      <c r="D33" s="109" t="s">
        <v>1360</v>
      </c>
      <c r="E33" s="110" t="s">
        <v>15</v>
      </c>
      <c r="F33" s="256">
        <v>36322</v>
      </c>
      <c r="G33" s="107" t="s">
        <v>16</v>
      </c>
      <c r="H33" s="107">
        <v>20</v>
      </c>
      <c r="I33" s="107">
        <v>23</v>
      </c>
      <c r="J33" s="111">
        <v>16</v>
      </c>
      <c r="K33" s="111">
        <v>16</v>
      </c>
      <c r="L33" s="111">
        <v>0</v>
      </c>
      <c r="M33" s="107">
        <f t="shared" si="0"/>
        <v>75</v>
      </c>
      <c r="N33" s="107" t="str">
        <f t="shared" si="1"/>
        <v>Khá</v>
      </c>
      <c r="O33" s="247"/>
    </row>
    <row r="34" spans="1:15" s="104" customFormat="1" x14ac:dyDescent="0.2">
      <c r="A34" s="107">
        <v>24</v>
      </c>
      <c r="B34" s="108">
        <v>111317040</v>
      </c>
      <c r="C34" s="109" t="s">
        <v>1361</v>
      </c>
      <c r="D34" s="109" t="s">
        <v>754</v>
      </c>
      <c r="E34" s="110" t="s">
        <v>17</v>
      </c>
      <c r="F34" s="108" t="s">
        <v>1362</v>
      </c>
      <c r="G34" s="107" t="s">
        <v>16</v>
      </c>
      <c r="H34" s="107"/>
      <c r="I34" s="107"/>
      <c r="J34" s="111"/>
      <c r="K34" s="111"/>
      <c r="L34" s="111"/>
      <c r="M34" s="107"/>
      <c r="N34" s="107"/>
      <c r="O34" s="111" t="s">
        <v>1363</v>
      </c>
    </row>
    <row r="35" spans="1:15" s="104" customFormat="1" x14ac:dyDescent="0.2">
      <c r="A35" s="107">
        <v>25</v>
      </c>
      <c r="B35" s="108">
        <v>111317116</v>
      </c>
      <c r="C35" s="109" t="s">
        <v>1364</v>
      </c>
      <c r="D35" s="109" t="s">
        <v>1365</v>
      </c>
      <c r="E35" s="110" t="s">
        <v>17</v>
      </c>
      <c r="F35" s="108" t="s">
        <v>1366</v>
      </c>
      <c r="G35" s="107" t="s">
        <v>16</v>
      </c>
      <c r="H35" s="107">
        <v>18</v>
      </c>
      <c r="I35" s="107">
        <v>22</v>
      </c>
      <c r="J35" s="111">
        <v>16</v>
      </c>
      <c r="K35" s="111">
        <v>16</v>
      </c>
      <c r="L35" s="111">
        <v>5</v>
      </c>
      <c r="M35" s="107">
        <f t="shared" si="0"/>
        <v>77</v>
      </c>
      <c r="N35" s="107" t="str">
        <f t="shared" si="1"/>
        <v>Khá</v>
      </c>
      <c r="O35" s="247"/>
    </row>
    <row r="36" spans="1:15" s="104" customFormat="1" x14ac:dyDescent="0.2">
      <c r="A36" s="107">
        <v>26</v>
      </c>
      <c r="B36" s="108">
        <v>111317038</v>
      </c>
      <c r="C36" s="109" t="s">
        <v>1367</v>
      </c>
      <c r="D36" s="109" t="s">
        <v>159</v>
      </c>
      <c r="E36" s="110" t="s">
        <v>17</v>
      </c>
      <c r="F36" s="108" t="s">
        <v>1344</v>
      </c>
      <c r="G36" s="107" t="s">
        <v>16</v>
      </c>
      <c r="H36" s="107">
        <v>18</v>
      </c>
      <c r="I36" s="107">
        <v>22</v>
      </c>
      <c r="J36" s="111">
        <v>14</v>
      </c>
      <c r="K36" s="111">
        <v>16</v>
      </c>
      <c r="L36" s="111">
        <v>0</v>
      </c>
      <c r="M36" s="107">
        <f t="shared" si="0"/>
        <v>70</v>
      </c>
      <c r="N36" s="107" t="str">
        <f t="shared" si="1"/>
        <v>Khá</v>
      </c>
      <c r="O36" s="111"/>
    </row>
    <row r="37" spans="1:15" s="104" customFormat="1" x14ac:dyDescent="0.2">
      <c r="A37" s="107">
        <v>27</v>
      </c>
      <c r="B37" s="108">
        <v>111317117</v>
      </c>
      <c r="C37" s="109" t="s">
        <v>350</v>
      </c>
      <c r="D37" s="109" t="s">
        <v>1368</v>
      </c>
      <c r="E37" s="110" t="s">
        <v>17</v>
      </c>
      <c r="F37" s="108" t="s">
        <v>1369</v>
      </c>
      <c r="G37" s="107" t="s">
        <v>1370</v>
      </c>
      <c r="H37" s="107">
        <v>18</v>
      </c>
      <c r="I37" s="107">
        <v>22</v>
      </c>
      <c r="J37" s="111">
        <v>14</v>
      </c>
      <c r="K37" s="111">
        <v>18</v>
      </c>
      <c r="L37" s="111">
        <v>0</v>
      </c>
      <c r="M37" s="107">
        <f t="shared" si="0"/>
        <v>72</v>
      </c>
      <c r="N37" s="107" t="str">
        <f t="shared" si="1"/>
        <v>Khá</v>
      </c>
      <c r="O37" s="111"/>
    </row>
    <row r="38" spans="1:15" ht="11.25" customHeight="1" x14ac:dyDescent="0.2">
      <c r="A38" s="107">
        <v>28</v>
      </c>
      <c r="B38" s="108">
        <v>111317118</v>
      </c>
      <c r="C38" s="109" t="s">
        <v>1371</v>
      </c>
      <c r="D38" s="109" t="s">
        <v>1372</v>
      </c>
      <c r="E38" s="110" t="s">
        <v>17</v>
      </c>
      <c r="F38" s="108" t="s">
        <v>1373</v>
      </c>
      <c r="G38" s="107" t="s">
        <v>1370</v>
      </c>
      <c r="H38" s="107">
        <v>20</v>
      </c>
      <c r="I38" s="107">
        <v>19</v>
      </c>
      <c r="J38" s="111">
        <v>14</v>
      </c>
      <c r="K38" s="111">
        <v>16</v>
      </c>
      <c r="L38" s="111">
        <v>5</v>
      </c>
      <c r="M38" s="107">
        <f t="shared" si="0"/>
        <v>74</v>
      </c>
      <c r="N38" s="107" t="str">
        <f t="shared" si="1"/>
        <v>Khá</v>
      </c>
      <c r="O38" s="247"/>
    </row>
    <row r="39" spans="1:15" ht="11.25" customHeight="1" x14ac:dyDescent="0.2">
      <c r="A39" s="107">
        <v>29</v>
      </c>
      <c r="B39" s="108">
        <v>111317056</v>
      </c>
      <c r="C39" s="109" t="s">
        <v>1374</v>
      </c>
      <c r="D39" s="109" t="s">
        <v>190</v>
      </c>
      <c r="E39" s="110" t="s">
        <v>15</v>
      </c>
      <c r="F39" s="108" t="s">
        <v>1375</v>
      </c>
      <c r="G39" s="107" t="s">
        <v>16</v>
      </c>
      <c r="H39" s="107">
        <v>18</v>
      </c>
      <c r="I39" s="107">
        <v>22</v>
      </c>
      <c r="J39" s="111">
        <v>10</v>
      </c>
      <c r="K39" s="111">
        <v>16</v>
      </c>
      <c r="L39" s="111">
        <v>0</v>
      </c>
      <c r="M39" s="107">
        <f t="shared" si="0"/>
        <v>66</v>
      </c>
      <c r="N39" s="107" t="str">
        <f t="shared" si="1"/>
        <v>Khá</v>
      </c>
      <c r="O39" s="247"/>
    </row>
    <row r="40" spans="1:15" s="257" customFormat="1" ht="11.25" customHeight="1" x14ac:dyDescent="0.25">
      <c r="A40" s="107">
        <v>30</v>
      </c>
      <c r="B40" s="249">
        <v>111317119</v>
      </c>
      <c r="C40" s="250" t="s">
        <v>1376</v>
      </c>
      <c r="D40" s="250" t="s">
        <v>186</v>
      </c>
      <c r="E40" s="250" t="s">
        <v>15</v>
      </c>
      <c r="F40" s="251">
        <v>36438</v>
      </c>
      <c r="G40" s="252" t="s">
        <v>16</v>
      </c>
      <c r="H40" s="252">
        <v>20</v>
      </c>
      <c r="I40" s="252">
        <v>22</v>
      </c>
      <c r="J40" s="252">
        <v>14</v>
      </c>
      <c r="K40" s="252">
        <v>18</v>
      </c>
      <c r="L40" s="252">
        <v>9</v>
      </c>
      <c r="M40" s="253">
        <f t="shared" si="0"/>
        <v>83</v>
      </c>
      <c r="N40" s="253" t="str">
        <f t="shared" si="1"/>
        <v>Tốt</v>
      </c>
      <c r="O40" s="254"/>
    </row>
    <row r="41" spans="1:15" s="257" customFormat="1" x14ac:dyDescent="0.25">
      <c r="A41" s="107">
        <v>31</v>
      </c>
      <c r="B41" s="249">
        <v>111317153</v>
      </c>
      <c r="C41" s="250" t="s">
        <v>1377</v>
      </c>
      <c r="D41" s="250" t="s">
        <v>664</v>
      </c>
      <c r="E41" s="250" t="s">
        <v>17</v>
      </c>
      <c r="F41" s="249" t="s">
        <v>1378</v>
      </c>
      <c r="G41" s="252" t="s">
        <v>16</v>
      </c>
      <c r="H41" s="252">
        <v>20</v>
      </c>
      <c r="I41" s="252">
        <v>22</v>
      </c>
      <c r="J41" s="252">
        <v>20</v>
      </c>
      <c r="K41" s="252">
        <v>20</v>
      </c>
      <c r="L41" s="252">
        <v>10</v>
      </c>
      <c r="M41" s="252">
        <f t="shared" si="0"/>
        <v>92</v>
      </c>
      <c r="N41" s="252" t="str">
        <f t="shared" si="1"/>
        <v>Xuất sắc</v>
      </c>
      <c r="O41" s="258" t="s">
        <v>31</v>
      </c>
    </row>
    <row r="42" spans="1:15" x14ac:dyDescent="0.2">
      <c r="A42" s="107">
        <v>32</v>
      </c>
      <c r="B42" s="108">
        <v>111317121</v>
      </c>
      <c r="C42" s="109" t="s">
        <v>827</v>
      </c>
      <c r="D42" s="109" t="s">
        <v>40</v>
      </c>
      <c r="E42" s="110" t="s">
        <v>17</v>
      </c>
      <c r="F42" s="244">
        <v>36411</v>
      </c>
      <c r="G42" s="107" t="s">
        <v>16</v>
      </c>
      <c r="H42" s="111">
        <v>18</v>
      </c>
      <c r="I42" s="111">
        <v>22</v>
      </c>
      <c r="J42" s="111">
        <v>14</v>
      </c>
      <c r="K42" s="111">
        <v>16</v>
      </c>
      <c r="L42" s="111">
        <v>8</v>
      </c>
      <c r="M42" s="107">
        <f>SUM(H42:L42)</f>
        <v>78</v>
      </c>
      <c r="N42" s="107" t="str">
        <f>IF(M42&gt;=90,"Xuất sắc",IF(M42&gt;=80,"Tốt",IF(M42&gt;=65,"Khá",IF(M42&gt;=50,"Trung bình",IF(M42&gt;=35,"Yếu","Kém")))))</f>
        <v>Khá</v>
      </c>
      <c r="O42" s="247"/>
    </row>
    <row r="43" spans="1:15" x14ac:dyDescent="0.2">
      <c r="A43" s="107">
        <v>33</v>
      </c>
      <c r="B43" s="108">
        <v>111317122</v>
      </c>
      <c r="C43" s="109" t="s">
        <v>1379</v>
      </c>
      <c r="D43" s="109" t="s">
        <v>40</v>
      </c>
      <c r="E43" s="110" t="s">
        <v>17</v>
      </c>
      <c r="F43" s="244">
        <v>36252</v>
      </c>
      <c r="G43" s="107" t="s">
        <v>16</v>
      </c>
      <c r="H43" s="111">
        <v>20</v>
      </c>
      <c r="I43" s="111">
        <v>22</v>
      </c>
      <c r="J43" s="111">
        <v>14</v>
      </c>
      <c r="K43" s="111">
        <v>16</v>
      </c>
      <c r="L43" s="111">
        <v>0</v>
      </c>
      <c r="M43" s="107">
        <f t="shared" si="0"/>
        <v>72</v>
      </c>
      <c r="N43" s="107" t="str">
        <f t="shared" si="1"/>
        <v>Khá</v>
      </c>
      <c r="O43" s="247"/>
    </row>
    <row r="44" spans="1:15" x14ac:dyDescent="0.2">
      <c r="A44" s="107">
        <v>34</v>
      </c>
      <c r="B44" s="108">
        <v>111317053</v>
      </c>
      <c r="C44" s="109" t="s">
        <v>1380</v>
      </c>
      <c r="D44" s="109" t="s">
        <v>40</v>
      </c>
      <c r="E44" s="110" t="s">
        <v>17</v>
      </c>
      <c r="F44" s="244">
        <v>36282</v>
      </c>
      <c r="G44" s="107" t="s">
        <v>16</v>
      </c>
      <c r="H44" s="111">
        <v>18</v>
      </c>
      <c r="I44" s="111">
        <v>22</v>
      </c>
      <c r="J44" s="111">
        <v>14</v>
      </c>
      <c r="K44" s="111">
        <v>16</v>
      </c>
      <c r="L44" s="111">
        <v>8</v>
      </c>
      <c r="M44" s="111">
        <f t="shared" si="0"/>
        <v>78</v>
      </c>
      <c r="N44" s="111" t="str">
        <f t="shared" si="1"/>
        <v>Khá</v>
      </c>
      <c r="O44" s="247"/>
    </row>
    <row r="45" spans="1:15" x14ac:dyDescent="0.2">
      <c r="A45" s="107">
        <v>35</v>
      </c>
      <c r="B45" s="108">
        <v>111317146</v>
      </c>
      <c r="C45" s="259" t="s">
        <v>1381</v>
      </c>
      <c r="D45" s="109" t="s">
        <v>190</v>
      </c>
      <c r="E45" s="110" t="s">
        <v>15</v>
      </c>
      <c r="F45" s="108" t="s">
        <v>1382</v>
      </c>
      <c r="G45" s="107" t="s">
        <v>16</v>
      </c>
      <c r="H45" s="111">
        <v>20</v>
      </c>
      <c r="I45" s="111">
        <v>22</v>
      </c>
      <c r="J45" s="111">
        <v>12</v>
      </c>
      <c r="K45" s="111">
        <v>16</v>
      </c>
      <c r="L45" s="111">
        <v>2</v>
      </c>
      <c r="M45" s="107">
        <f t="shared" si="0"/>
        <v>72</v>
      </c>
      <c r="N45" s="107" t="str">
        <f t="shared" si="1"/>
        <v>Khá</v>
      </c>
      <c r="O45" s="247"/>
    </row>
    <row r="46" spans="1:15" x14ac:dyDescent="0.2">
      <c r="A46" s="107">
        <v>36</v>
      </c>
      <c r="B46" s="108">
        <v>111317124</v>
      </c>
      <c r="C46" s="109" t="s">
        <v>1383</v>
      </c>
      <c r="D46" s="109" t="s">
        <v>36</v>
      </c>
      <c r="E46" s="110" t="s">
        <v>15</v>
      </c>
      <c r="F46" s="108" t="s">
        <v>1384</v>
      </c>
      <c r="G46" s="107" t="s">
        <v>16</v>
      </c>
      <c r="H46" s="111">
        <v>20</v>
      </c>
      <c r="I46" s="111">
        <v>24</v>
      </c>
      <c r="J46" s="111">
        <v>16</v>
      </c>
      <c r="K46" s="111">
        <v>16</v>
      </c>
      <c r="L46" s="111">
        <v>0</v>
      </c>
      <c r="M46" s="107">
        <f>SUM(H46:L46)</f>
        <v>76</v>
      </c>
      <c r="N46" s="107" t="str">
        <f t="shared" si="1"/>
        <v>Khá</v>
      </c>
      <c r="O46" s="111"/>
    </row>
    <row r="47" spans="1:15" x14ac:dyDescent="0.2">
      <c r="A47" s="107">
        <v>12</v>
      </c>
      <c r="B47" s="108">
        <v>111317101</v>
      </c>
      <c r="C47" s="109" t="s">
        <v>1385</v>
      </c>
      <c r="D47" s="109" t="s">
        <v>1386</v>
      </c>
      <c r="E47" s="110" t="s">
        <v>15</v>
      </c>
      <c r="F47" s="108" t="s">
        <v>1387</v>
      </c>
      <c r="G47" s="107" t="s">
        <v>16</v>
      </c>
      <c r="H47" s="111">
        <v>20</v>
      </c>
      <c r="I47" s="111">
        <v>22</v>
      </c>
      <c r="J47" s="111">
        <v>12</v>
      </c>
      <c r="K47" s="111">
        <v>16</v>
      </c>
      <c r="L47" s="111">
        <v>8</v>
      </c>
      <c r="M47" s="107">
        <f t="shared" si="0"/>
        <v>78</v>
      </c>
      <c r="N47" s="107" t="str">
        <f t="shared" si="1"/>
        <v>Khá</v>
      </c>
      <c r="O47" s="111"/>
    </row>
    <row r="48" spans="1:15" ht="18" customHeight="1" x14ac:dyDescent="0.2">
      <c r="A48" s="107">
        <v>38</v>
      </c>
      <c r="B48" s="108">
        <v>111317125</v>
      </c>
      <c r="C48" s="109" t="s">
        <v>1388</v>
      </c>
      <c r="D48" s="109" t="s">
        <v>36</v>
      </c>
      <c r="E48" s="110" t="s">
        <v>15</v>
      </c>
      <c r="F48" s="244">
        <v>36161</v>
      </c>
      <c r="G48" s="107" t="s">
        <v>16</v>
      </c>
      <c r="H48" s="111">
        <v>16</v>
      </c>
      <c r="I48" s="111">
        <v>22</v>
      </c>
      <c r="J48" s="111">
        <v>14</v>
      </c>
      <c r="K48" s="111">
        <v>16</v>
      </c>
      <c r="L48" s="111">
        <v>8</v>
      </c>
      <c r="M48" s="107">
        <v>76</v>
      </c>
      <c r="N48" s="107" t="str">
        <f t="shared" si="1"/>
        <v>Khá</v>
      </c>
      <c r="O48" s="247"/>
    </row>
    <row r="49" spans="1:15" x14ac:dyDescent="0.2">
      <c r="A49" s="107">
        <v>39</v>
      </c>
      <c r="B49" s="108">
        <v>111317156</v>
      </c>
      <c r="C49" s="109" t="s">
        <v>1389</v>
      </c>
      <c r="D49" s="109" t="s">
        <v>410</v>
      </c>
      <c r="E49" s="110" t="s">
        <v>17</v>
      </c>
      <c r="F49" s="108" t="s">
        <v>1390</v>
      </c>
      <c r="G49" s="107" t="s">
        <v>16</v>
      </c>
      <c r="H49" s="111">
        <v>20</v>
      </c>
      <c r="I49" s="111">
        <v>23</v>
      </c>
      <c r="J49" s="111">
        <v>14</v>
      </c>
      <c r="K49" s="111">
        <v>19</v>
      </c>
      <c r="L49" s="111">
        <v>0</v>
      </c>
      <c r="M49" s="107">
        <f t="shared" si="0"/>
        <v>76</v>
      </c>
      <c r="N49" s="107" t="str">
        <f t="shared" si="1"/>
        <v>Khá</v>
      </c>
      <c r="O49" s="111"/>
    </row>
    <row r="50" spans="1:15" x14ac:dyDescent="0.2">
      <c r="A50" s="107">
        <v>40</v>
      </c>
      <c r="B50" s="108">
        <v>111317062</v>
      </c>
      <c r="C50" s="109" t="s">
        <v>1391</v>
      </c>
      <c r="D50" s="109" t="s">
        <v>1392</v>
      </c>
      <c r="E50" s="110" t="s">
        <v>17</v>
      </c>
      <c r="F50" s="244">
        <v>36198</v>
      </c>
      <c r="G50" s="107" t="s">
        <v>16</v>
      </c>
      <c r="H50" s="111">
        <v>18</v>
      </c>
      <c r="I50" s="111">
        <v>19</v>
      </c>
      <c r="J50" s="111">
        <v>19</v>
      </c>
      <c r="K50" s="111">
        <v>16</v>
      </c>
      <c r="L50" s="111">
        <v>0</v>
      </c>
      <c r="M50" s="107">
        <f t="shared" si="0"/>
        <v>72</v>
      </c>
      <c r="N50" s="107" t="str">
        <f t="shared" si="1"/>
        <v>Khá</v>
      </c>
      <c r="O50" s="111"/>
    </row>
    <row r="51" spans="1:15" x14ac:dyDescent="0.2">
      <c r="A51" s="107">
        <v>41</v>
      </c>
      <c r="B51" s="108">
        <v>111317155</v>
      </c>
      <c r="C51" s="109" t="s">
        <v>1393</v>
      </c>
      <c r="D51" s="109" t="s">
        <v>410</v>
      </c>
      <c r="E51" s="110" t="s">
        <v>17</v>
      </c>
      <c r="F51" s="244" t="s">
        <v>35</v>
      </c>
      <c r="G51" s="107" t="s">
        <v>16</v>
      </c>
      <c r="H51" s="111">
        <v>20</v>
      </c>
      <c r="I51" s="111">
        <v>22</v>
      </c>
      <c r="J51" s="111">
        <v>18</v>
      </c>
      <c r="K51" s="111">
        <v>22</v>
      </c>
      <c r="L51" s="111">
        <v>10</v>
      </c>
      <c r="M51" s="107">
        <f>SUM(H51:L51)</f>
        <v>92</v>
      </c>
      <c r="N51" s="107" t="str">
        <f t="shared" si="1"/>
        <v>Xuất sắc</v>
      </c>
      <c r="O51" s="247" t="s">
        <v>49</v>
      </c>
    </row>
    <row r="52" spans="1:15" s="262" customFormat="1" x14ac:dyDescent="0.25">
      <c r="A52" s="107">
        <v>42</v>
      </c>
      <c r="B52" s="239">
        <v>111317126</v>
      </c>
      <c r="C52" s="240" t="s">
        <v>1394</v>
      </c>
      <c r="D52" s="240" t="s">
        <v>410</v>
      </c>
      <c r="E52" s="240" t="s">
        <v>17</v>
      </c>
      <c r="F52" s="260" t="s">
        <v>1395</v>
      </c>
      <c r="G52" s="107" t="s">
        <v>16</v>
      </c>
      <c r="H52" s="107">
        <v>18</v>
      </c>
      <c r="I52" s="107">
        <v>22</v>
      </c>
      <c r="J52" s="107">
        <v>19</v>
      </c>
      <c r="K52" s="107">
        <v>16</v>
      </c>
      <c r="L52" s="107">
        <v>0</v>
      </c>
      <c r="M52" s="107">
        <f t="shared" si="0"/>
        <v>75</v>
      </c>
      <c r="N52" s="107" t="str">
        <f t="shared" si="1"/>
        <v>Khá</v>
      </c>
      <c r="O52" s="261"/>
    </row>
    <row r="53" spans="1:15" x14ac:dyDescent="0.2">
      <c r="A53" s="107">
        <v>43</v>
      </c>
      <c r="B53" s="108">
        <v>111317128</v>
      </c>
      <c r="C53" s="109" t="s">
        <v>1396</v>
      </c>
      <c r="D53" s="263" t="s">
        <v>1397</v>
      </c>
      <c r="E53" s="110" t="s">
        <v>15</v>
      </c>
      <c r="F53" s="244">
        <v>36195</v>
      </c>
      <c r="G53" s="107" t="s">
        <v>1370</v>
      </c>
      <c r="H53" s="111">
        <v>20</v>
      </c>
      <c r="I53" s="111">
        <v>22</v>
      </c>
      <c r="J53" s="111">
        <v>19</v>
      </c>
      <c r="K53" s="111">
        <v>20</v>
      </c>
      <c r="L53" s="111">
        <v>0</v>
      </c>
      <c r="M53" s="107">
        <f t="shared" si="0"/>
        <v>81</v>
      </c>
      <c r="N53" s="107" t="str">
        <f t="shared" si="1"/>
        <v>Tốt</v>
      </c>
      <c r="O53" s="247"/>
    </row>
    <row r="54" spans="1:15" x14ac:dyDescent="0.2">
      <c r="A54" s="107">
        <v>44</v>
      </c>
      <c r="B54" s="108">
        <v>111317130</v>
      </c>
      <c r="C54" s="109" t="s">
        <v>1398</v>
      </c>
      <c r="D54" s="109" t="s">
        <v>534</v>
      </c>
      <c r="E54" s="110" t="s">
        <v>17</v>
      </c>
      <c r="F54" s="108" t="s">
        <v>164</v>
      </c>
      <c r="G54" s="107" t="s">
        <v>16</v>
      </c>
      <c r="H54" s="111">
        <v>18</v>
      </c>
      <c r="I54" s="111">
        <v>19</v>
      </c>
      <c r="J54" s="111">
        <v>14</v>
      </c>
      <c r="K54" s="111">
        <v>16</v>
      </c>
      <c r="L54" s="111">
        <v>0</v>
      </c>
      <c r="M54" s="107">
        <f t="shared" si="0"/>
        <v>67</v>
      </c>
      <c r="N54" s="107" t="s">
        <v>1399</v>
      </c>
      <c r="O54" s="111"/>
    </row>
    <row r="55" spans="1:15" s="257" customFormat="1" x14ac:dyDescent="0.25">
      <c r="A55" s="107">
        <v>45</v>
      </c>
      <c r="B55" s="249">
        <v>111317075</v>
      </c>
      <c r="C55" s="250" t="s">
        <v>783</v>
      </c>
      <c r="D55" s="250" t="s">
        <v>1400</v>
      </c>
      <c r="E55" s="250" t="s">
        <v>17</v>
      </c>
      <c r="F55" s="249" t="s">
        <v>1401</v>
      </c>
      <c r="G55" s="252" t="s">
        <v>1370</v>
      </c>
      <c r="H55" s="252">
        <v>20</v>
      </c>
      <c r="I55" s="252">
        <v>22</v>
      </c>
      <c r="J55" s="252">
        <v>12</v>
      </c>
      <c r="K55" s="252">
        <v>20</v>
      </c>
      <c r="L55" s="252">
        <v>10</v>
      </c>
      <c r="M55" s="252">
        <f t="shared" si="0"/>
        <v>84</v>
      </c>
      <c r="N55" s="252" t="str">
        <f t="shared" si="1"/>
        <v>Tốt</v>
      </c>
      <c r="O55" s="254"/>
    </row>
    <row r="56" spans="1:15" s="257" customFormat="1" x14ac:dyDescent="0.25">
      <c r="A56" s="107">
        <v>46</v>
      </c>
      <c r="B56" s="249">
        <v>111317132</v>
      </c>
      <c r="C56" s="250" t="s">
        <v>1402</v>
      </c>
      <c r="D56" s="250" t="s">
        <v>421</v>
      </c>
      <c r="E56" s="250" t="s">
        <v>17</v>
      </c>
      <c r="F56" s="249" t="s">
        <v>638</v>
      </c>
      <c r="G56" s="252" t="s">
        <v>16</v>
      </c>
      <c r="H56" s="252">
        <v>14</v>
      </c>
      <c r="I56" s="252">
        <v>16</v>
      </c>
      <c r="J56" s="252">
        <v>16</v>
      </c>
      <c r="K56" s="252">
        <v>16</v>
      </c>
      <c r="L56" s="252">
        <v>3</v>
      </c>
      <c r="M56" s="252">
        <f t="shared" si="0"/>
        <v>65</v>
      </c>
      <c r="N56" s="252" t="str">
        <f t="shared" si="1"/>
        <v>Khá</v>
      </c>
      <c r="O56" s="252"/>
    </row>
    <row r="57" spans="1:15" x14ac:dyDescent="0.2">
      <c r="A57" s="107">
        <v>47</v>
      </c>
      <c r="B57" s="108">
        <v>111317131</v>
      </c>
      <c r="C57" s="109" t="s">
        <v>1403</v>
      </c>
      <c r="D57" s="109" t="s">
        <v>421</v>
      </c>
      <c r="E57" s="110" t="s">
        <v>17</v>
      </c>
      <c r="F57" s="108" t="s">
        <v>1404</v>
      </c>
      <c r="G57" s="107" t="s">
        <v>16</v>
      </c>
      <c r="H57" s="111">
        <v>20</v>
      </c>
      <c r="I57" s="111">
        <v>22</v>
      </c>
      <c r="J57" s="111">
        <v>18</v>
      </c>
      <c r="K57" s="111">
        <v>19</v>
      </c>
      <c r="L57" s="111">
        <v>0</v>
      </c>
      <c r="M57" s="107">
        <f t="shared" si="0"/>
        <v>79</v>
      </c>
      <c r="N57" s="107" t="str">
        <f t="shared" si="1"/>
        <v>Khá</v>
      </c>
      <c r="O57" s="111"/>
    </row>
    <row r="58" spans="1:15" x14ac:dyDescent="0.2">
      <c r="A58" s="107">
        <v>48</v>
      </c>
      <c r="B58" s="108">
        <v>111317133</v>
      </c>
      <c r="C58" s="109" t="s">
        <v>1405</v>
      </c>
      <c r="D58" s="109" t="s">
        <v>424</v>
      </c>
      <c r="E58" s="110" t="s">
        <v>17</v>
      </c>
      <c r="F58" s="108" t="s">
        <v>1406</v>
      </c>
      <c r="G58" s="107" t="s">
        <v>16</v>
      </c>
      <c r="H58" s="252">
        <v>20</v>
      </c>
      <c r="I58" s="252">
        <v>23</v>
      </c>
      <c r="J58" s="252">
        <v>18</v>
      </c>
      <c r="K58" s="252">
        <v>16</v>
      </c>
      <c r="L58" s="252">
        <v>0</v>
      </c>
      <c r="M58" s="107">
        <f t="shared" si="0"/>
        <v>77</v>
      </c>
      <c r="N58" s="107" t="str">
        <f t="shared" si="1"/>
        <v>Khá</v>
      </c>
      <c r="O58" s="111"/>
    </row>
    <row r="59" spans="1:15" ht="15.75" customHeight="1" x14ac:dyDescent="0.2">
      <c r="A59" s="107">
        <v>49</v>
      </c>
      <c r="B59" s="108">
        <v>111317157</v>
      </c>
      <c r="C59" s="109" t="s">
        <v>1407</v>
      </c>
      <c r="D59" s="109" t="s">
        <v>424</v>
      </c>
      <c r="E59" s="110" t="s">
        <v>17</v>
      </c>
      <c r="F59" s="244">
        <v>35923</v>
      </c>
      <c r="G59" s="107" t="s">
        <v>16</v>
      </c>
      <c r="H59" s="111">
        <v>20</v>
      </c>
      <c r="I59" s="111">
        <v>19</v>
      </c>
      <c r="J59" s="111">
        <v>14</v>
      </c>
      <c r="K59" s="111">
        <v>24</v>
      </c>
      <c r="L59" s="111">
        <v>0</v>
      </c>
      <c r="M59" s="107">
        <f t="shared" si="0"/>
        <v>77</v>
      </c>
      <c r="N59" s="107" t="str">
        <f t="shared" si="1"/>
        <v>Khá</v>
      </c>
      <c r="O59" s="111"/>
    </row>
    <row r="60" spans="1:15" x14ac:dyDescent="0.2">
      <c r="A60" s="107">
        <v>50</v>
      </c>
      <c r="B60" s="108">
        <v>111317145</v>
      </c>
      <c r="C60" s="109" t="s">
        <v>1408</v>
      </c>
      <c r="D60" s="109" t="s">
        <v>1409</v>
      </c>
      <c r="E60" s="110" t="s">
        <v>17</v>
      </c>
      <c r="F60" s="264">
        <v>35856</v>
      </c>
      <c r="G60" s="107" t="s">
        <v>1370</v>
      </c>
      <c r="H60" s="111">
        <v>20</v>
      </c>
      <c r="I60" s="111">
        <v>22</v>
      </c>
      <c r="J60" s="111">
        <v>17</v>
      </c>
      <c r="K60" s="111">
        <v>17</v>
      </c>
      <c r="L60" s="111">
        <v>0</v>
      </c>
      <c r="M60" s="107">
        <f t="shared" si="0"/>
        <v>76</v>
      </c>
      <c r="N60" s="107" t="str">
        <f t="shared" si="1"/>
        <v>Khá</v>
      </c>
      <c r="O60" s="111"/>
    </row>
    <row r="61" spans="1:15" s="257" customFormat="1" x14ac:dyDescent="0.25">
      <c r="A61" s="107">
        <v>51</v>
      </c>
      <c r="B61" s="249">
        <v>111317135</v>
      </c>
      <c r="C61" s="250" t="s">
        <v>1410</v>
      </c>
      <c r="D61" s="250" t="s">
        <v>823</v>
      </c>
      <c r="E61" s="250" t="s">
        <v>17</v>
      </c>
      <c r="F61" s="249" t="s">
        <v>1411</v>
      </c>
      <c r="G61" s="252" t="s">
        <v>16</v>
      </c>
      <c r="H61" s="252">
        <v>18</v>
      </c>
      <c r="I61" s="252">
        <v>22</v>
      </c>
      <c r="J61" s="252">
        <v>18</v>
      </c>
      <c r="K61" s="252">
        <v>16</v>
      </c>
      <c r="L61" s="252">
        <v>5</v>
      </c>
      <c r="M61" s="252">
        <f t="shared" si="0"/>
        <v>79</v>
      </c>
      <c r="N61" s="252" t="str">
        <f t="shared" si="1"/>
        <v>Khá</v>
      </c>
      <c r="O61" s="254"/>
    </row>
    <row r="62" spans="1:15" x14ac:dyDescent="0.2">
      <c r="A62" s="107">
        <v>52</v>
      </c>
      <c r="B62" s="108">
        <v>111317138</v>
      </c>
      <c r="C62" s="109" t="s">
        <v>1084</v>
      </c>
      <c r="D62" s="109" t="s">
        <v>295</v>
      </c>
      <c r="E62" s="110" t="s">
        <v>15</v>
      </c>
      <c r="F62" s="108" t="s">
        <v>167</v>
      </c>
      <c r="G62" s="107" t="s">
        <v>16</v>
      </c>
      <c r="H62" s="111">
        <v>16</v>
      </c>
      <c r="I62" s="111">
        <v>22</v>
      </c>
      <c r="J62" s="111">
        <v>14</v>
      </c>
      <c r="K62" s="111">
        <v>19</v>
      </c>
      <c r="L62" s="111">
        <v>0</v>
      </c>
      <c r="M62" s="107">
        <f t="shared" si="0"/>
        <v>71</v>
      </c>
      <c r="N62" s="107" t="str">
        <f t="shared" si="1"/>
        <v>Khá</v>
      </c>
      <c r="O62" s="111"/>
    </row>
    <row r="63" spans="1:15" x14ac:dyDescent="0.2">
      <c r="A63" s="107">
        <v>53</v>
      </c>
      <c r="B63" s="108">
        <v>111317139</v>
      </c>
      <c r="C63" s="109" t="s">
        <v>1412</v>
      </c>
      <c r="D63" s="109" t="s">
        <v>295</v>
      </c>
      <c r="E63" s="110" t="s">
        <v>15</v>
      </c>
      <c r="F63" s="108" t="s">
        <v>1413</v>
      </c>
      <c r="G63" s="107" t="s">
        <v>16</v>
      </c>
      <c r="H63" s="111">
        <v>18</v>
      </c>
      <c r="I63" s="111">
        <v>22</v>
      </c>
      <c r="J63" s="111">
        <v>14</v>
      </c>
      <c r="K63" s="111">
        <v>19</v>
      </c>
      <c r="L63" s="111">
        <v>0</v>
      </c>
      <c r="M63" s="107">
        <f t="shared" si="0"/>
        <v>73</v>
      </c>
      <c r="N63" s="107" t="str">
        <f t="shared" si="1"/>
        <v>Khá</v>
      </c>
      <c r="O63" s="111"/>
    </row>
    <row r="64" spans="1:15" x14ac:dyDescent="0.2">
      <c r="A64" s="107">
        <v>54</v>
      </c>
      <c r="B64" s="108">
        <v>111317087</v>
      </c>
      <c r="C64" s="109" t="s">
        <v>1218</v>
      </c>
      <c r="D64" s="109" t="s">
        <v>561</v>
      </c>
      <c r="E64" s="110" t="s">
        <v>17</v>
      </c>
      <c r="F64" s="244">
        <v>36353</v>
      </c>
      <c r="G64" s="107" t="s">
        <v>16</v>
      </c>
      <c r="H64" s="111">
        <v>20</v>
      </c>
      <c r="I64" s="111">
        <v>22</v>
      </c>
      <c r="J64" s="111">
        <v>18</v>
      </c>
      <c r="K64" s="111">
        <v>19</v>
      </c>
      <c r="L64" s="111">
        <v>0</v>
      </c>
      <c r="M64" s="107">
        <f t="shared" si="0"/>
        <v>79</v>
      </c>
      <c r="N64" s="107" t="str">
        <f t="shared" si="1"/>
        <v>Khá</v>
      </c>
      <c r="O64" s="247"/>
    </row>
    <row r="65" spans="1:29" x14ac:dyDescent="0.2">
      <c r="A65" s="107">
        <v>55</v>
      </c>
      <c r="B65" s="108">
        <v>111317141</v>
      </c>
      <c r="C65" s="109" t="s">
        <v>1414</v>
      </c>
      <c r="D65" s="109" t="s">
        <v>38</v>
      </c>
      <c r="E65" s="110" t="s">
        <v>15</v>
      </c>
      <c r="F65" s="244">
        <v>36443</v>
      </c>
      <c r="G65" s="107" t="s">
        <v>1370</v>
      </c>
      <c r="H65" s="111">
        <v>20</v>
      </c>
      <c r="I65" s="111">
        <v>22</v>
      </c>
      <c r="J65" s="111">
        <v>14</v>
      </c>
      <c r="K65" s="111">
        <v>19</v>
      </c>
      <c r="L65" s="111">
        <v>5</v>
      </c>
      <c r="M65" s="107">
        <f t="shared" si="0"/>
        <v>80</v>
      </c>
      <c r="N65" s="107" t="str">
        <f t="shared" si="1"/>
        <v>Tốt</v>
      </c>
      <c r="O65" s="247"/>
      <c r="P65" s="132"/>
      <c r="Q65" s="132"/>
      <c r="R65" s="112"/>
      <c r="S65" s="112"/>
      <c r="T65" s="112"/>
      <c r="U65" s="112"/>
      <c r="V65" s="112"/>
      <c r="W65" s="112"/>
      <c r="X65" s="113"/>
      <c r="Y65" s="113"/>
      <c r="Z65" s="113"/>
      <c r="AA65" s="113"/>
      <c r="AB65" s="113"/>
      <c r="AC65" s="113"/>
    </row>
    <row r="66" spans="1:29" s="257" customFormat="1" x14ac:dyDescent="0.25">
      <c r="A66" s="107">
        <v>56</v>
      </c>
      <c r="B66" s="249">
        <v>111317142</v>
      </c>
      <c r="C66" s="250" t="s">
        <v>1051</v>
      </c>
      <c r="D66" s="250" t="s">
        <v>41</v>
      </c>
      <c r="E66" s="250" t="s">
        <v>17</v>
      </c>
      <c r="F66" s="249" t="s">
        <v>1415</v>
      </c>
      <c r="G66" s="252" t="s">
        <v>16</v>
      </c>
      <c r="H66" s="252">
        <v>18</v>
      </c>
      <c r="I66" s="252">
        <v>22</v>
      </c>
      <c r="J66" s="252">
        <v>10</v>
      </c>
      <c r="K66" s="252">
        <v>16</v>
      </c>
      <c r="L66" s="252">
        <v>10</v>
      </c>
      <c r="M66" s="252">
        <f t="shared" si="0"/>
        <v>76</v>
      </c>
      <c r="N66" s="252" t="str">
        <f t="shared" si="1"/>
        <v>Khá</v>
      </c>
      <c r="O66" s="261" t="s">
        <v>49</v>
      </c>
      <c r="P66" s="265"/>
      <c r="Q66" s="265"/>
      <c r="R66" s="266"/>
      <c r="S66" s="266"/>
      <c r="T66" s="266"/>
      <c r="U66" s="266"/>
      <c r="V66" s="266"/>
      <c r="W66" s="266"/>
      <c r="X66" s="267"/>
      <c r="Y66" s="267"/>
      <c r="Z66" s="267"/>
      <c r="AA66" s="267"/>
      <c r="AB66" s="267"/>
      <c r="AC66" s="267"/>
    </row>
    <row r="67" spans="1:29" x14ac:dyDescent="0.2">
      <c r="A67" s="107">
        <v>57</v>
      </c>
      <c r="B67" s="108">
        <v>111317143</v>
      </c>
      <c r="C67" s="109" t="s">
        <v>1416</v>
      </c>
      <c r="D67" s="109" t="s">
        <v>46</v>
      </c>
      <c r="E67" s="110" t="s">
        <v>15</v>
      </c>
      <c r="F67" s="108" t="s">
        <v>1417</v>
      </c>
      <c r="G67" s="107" t="s">
        <v>16</v>
      </c>
      <c r="H67" s="111">
        <v>18</v>
      </c>
      <c r="I67" s="111">
        <v>16</v>
      </c>
      <c r="J67" s="111">
        <v>16</v>
      </c>
      <c r="K67" s="111">
        <v>16</v>
      </c>
      <c r="L67" s="111">
        <v>0</v>
      </c>
      <c r="M67" s="107">
        <f t="shared" si="0"/>
        <v>66</v>
      </c>
      <c r="N67" s="107" t="str">
        <f t="shared" si="1"/>
        <v>Khá</v>
      </c>
      <c r="O67" s="247"/>
      <c r="P67" s="132"/>
      <c r="Q67" s="132"/>
      <c r="R67" s="112"/>
      <c r="S67" s="112"/>
      <c r="T67" s="112"/>
      <c r="U67" s="112"/>
      <c r="V67" s="112"/>
      <c r="W67" s="112"/>
      <c r="X67" s="113"/>
      <c r="Y67" s="113"/>
      <c r="Z67" s="113"/>
      <c r="AA67" s="113"/>
      <c r="AB67" s="113"/>
      <c r="AC67" s="113"/>
    </row>
    <row r="68" spans="1:29" x14ac:dyDescent="0.2">
      <c r="A68" s="107">
        <v>58</v>
      </c>
      <c r="B68" s="108">
        <v>111317112</v>
      </c>
      <c r="C68" s="263" t="s">
        <v>347</v>
      </c>
      <c r="D68" s="109" t="s">
        <v>28</v>
      </c>
      <c r="E68" s="110" t="s">
        <v>17</v>
      </c>
      <c r="F68" s="108" t="s">
        <v>1418</v>
      </c>
      <c r="G68" s="107" t="s">
        <v>16</v>
      </c>
      <c r="H68" s="252">
        <v>18</v>
      </c>
      <c r="I68" s="252">
        <v>22</v>
      </c>
      <c r="J68" s="252">
        <v>10</v>
      </c>
      <c r="K68" s="252">
        <v>16</v>
      </c>
      <c r="L68" s="252">
        <v>0</v>
      </c>
      <c r="M68" s="107">
        <f t="shared" si="0"/>
        <v>66</v>
      </c>
      <c r="N68" s="107" t="str">
        <f t="shared" si="1"/>
        <v>Khá</v>
      </c>
      <c r="O68" s="247"/>
      <c r="P68" s="132"/>
      <c r="Q68" s="132"/>
      <c r="R68" s="112"/>
      <c r="S68" s="112"/>
      <c r="T68" s="112"/>
      <c r="U68" s="112"/>
      <c r="V68" s="112"/>
      <c r="W68" s="112"/>
      <c r="X68" s="113"/>
      <c r="Y68" s="113"/>
      <c r="Z68" s="113"/>
      <c r="AA68" s="113"/>
      <c r="AB68" s="113"/>
      <c r="AC68" s="113"/>
    </row>
    <row r="69" spans="1:29" ht="14.25" customHeight="1" x14ac:dyDescent="0.2">
      <c r="A69" s="107">
        <v>59</v>
      </c>
      <c r="B69" s="108">
        <v>111317092</v>
      </c>
      <c r="C69" s="109" t="s">
        <v>1419</v>
      </c>
      <c r="D69" s="109" t="s">
        <v>436</v>
      </c>
      <c r="E69" s="110" t="s">
        <v>15</v>
      </c>
      <c r="F69" s="108" t="s">
        <v>1420</v>
      </c>
      <c r="G69" s="107" t="s">
        <v>16</v>
      </c>
      <c r="H69" s="111"/>
      <c r="I69" s="111"/>
      <c r="J69" s="111"/>
      <c r="K69" s="111"/>
      <c r="L69" s="111"/>
      <c r="M69" s="107"/>
      <c r="N69" s="107"/>
      <c r="O69" s="111" t="s">
        <v>1363</v>
      </c>
      <c r="P69" s="132"/>
      <c r="Q69" s="132"/>
      <c r="R69" s="112"/>
      <c r="S69" s="112"/>
      <c r="T69" s="112"/>
      <c r="U69" s="112"/>
      <c r="V69" s="112"/>
      <c r="W69" s="112"/>
      <c r="X69" s="113"/>
      <c r="Y69" s="113"/>
      <c r="Z69" s="113"/>
      <c r="AA69" s="113"/>
      <c r="AB69" s="113"/>
      <c r="AC69" s="113"/>
    </row>
    <row r="70" spans="1:29" x14ac:dyDescent="0.2">
      <c r="A70" s="107">
        <v>60</v>
      </c>
      <c r="B70" s="108">
        <v>111317137</v>
      </c>
      <c r="C70" s="109" t="s">
        <v>1421</v>
      </c>
      <c r="D70" s="109" t="s">
        <v>278</v>
      </c>
      <c r="E70" s="110" t="s">
        <v>15</v>
      </c>
      <c r="F70" s="256">
        <v>36102</v>
      </c>
      <c r="G70" s="107" t="s">
        <v>16</v>
      </c>
      <c r="H70" s="111">
        <v>20</v>
      </c>
      <c r="I70" s="111">
        <v>22</v>
      </c>
      <c r="J70" s="111">
        <v>10</v>
      </c>
      <c r="K70" s="111">
        <v>16</v>
      </c>
      <c r="L70" s="111">
        <v>10</v>
      </c>
      <c r="M70" s="107">
        <f t="shared" si="0"/>
        <v>78</v>
      </c>
      <c r="N70" s="107" t="str">
        <f t="shared" si="1"/>
        <v>Khá</v>
      </c>
      <c r="O70" s="111"/>
      <c r="P70" s="132"/>
      <c r="Q70" s="132"/>
      <c r="R70" s="112"/>
      <c r="S70" s="112"/>
      <c r="T70" s="112"/>
      <c r="U70" s="112"/>
      <c r="V70" s="112"/>
      <c r="W70" s="112"/>
      <c r="X70" s="113"/>
      <c r="Y70" s="113"/>
      <c r="Z70" s="113"/>
      <c r="AA70" s="113"/>
      <c r="AB70" s="113"/>
      <c r="AC70" s="113"/>
    </row>
    <row r="71" spans="1:29" s="257" customFormat="1" x14ac:dyDescent="0.25">
      <c r="A71" s="107">
        <v>61</v>
      </c>
      <c r="B71" s="249">
        <v>111317095</v>
      </c>
      <c r="C71" s="250" t="s">
        <v>1422</v>
      </c>
      <c r="D71" s="250" t="s">
        <v>249</v>
      </c>
      <c r="E71" s="250" t="s">
        <v>17</v>
      </c>
      <c r="F71" s="249" t="s">
        <v>214</v>
      </c>
      <c r="G71" s="252" t="s">
        <v>16</v>
      </c>
      <c r="H71" s="252">
        <v>18</v>
      </c>
      <c r="I71" s="252">
        <v>22</v>
      </c>
      <c r="J71" s="252">
        <v>14</v>
      </c>
      <c r="K71" s="252">
        <v>19</v>
      </c>
      <c r="L71" s="252">
        <v>5</v>
      </c>
      <c r="M71" s="252">
        <f t="shared" si="0"/>
        <v>78</v>
      </c>
      <c r="N71" s="252" t="str">
        <f t="shared" si="1"/>
        <v>Khá</v>
      </c>
      <c r="O71" s="254"/>
      <c r="P71" s="265"/>
      <c r="Q71" s="265"/>
      <c r="R71" s="266"/>
      <c r="S71" s="266"/>
      <c r="T71" s="266"/>
      <c r="U71" s="266"/>
      <c r="V71" s="266"/>
      <c r="W71" s="266"/>
      <c r="X71" s="267"/>
      <c r="Y71" s="267"/>
      <c r="Z71" s="267"/>
      <c r="AA71" s="267"/>
      <c r="AB71" s="267"/>
      <c r="AC71" s="267"/>
    </row>
    <row r="72" spans="1:29" x14ac:dyDescent="0.2">
      <c r="A72" s="135"/>
      <c r="B72" s="161" t="s">
        <v>1625</v>
      </c>
      <c r="C72" s="161"/>
      <c r="D72" s="161"/>
      <c r="E72" s="135"/>
      <c r="F72" s="135"/>
      <c r="G72" s="135"/>
      <c r="H72" s="113"/>
      <c r="I72" s="113"/>
      <c r="J72" s="113"/>
      <c r="K72" s="113"/>
      <c r="L72" s="113"/>
      <c r="M72" s="113"/>
      <c r="N72" s="113"/>
      <c r="P72" s="132"/>
      <c r="Q72" s="132"/>
      <c r="R72" s="112"/>
      <c r="S72" s="112"/>
      <c r="T72" s="112"/>
      <c r="U72" s="112"/>
      <c r="V72" s="112"/>
      <c r="W72" s="112"/>
      <c r="X72" s="113"/>
      <c r="Y72" s="113"/>
      <c r="Z72" s="113"/>
      <c r="AA72" s="113"/>
      <c r="AB72" s="113"/>
      <c r="AC72" s="113"/>
    </row>
    <row r="73" spans="1:29" x14ac:dyDescent="0.2">
      <c r="A73" s="132"/>
      <c r="B73" s="132"/>
      <c r="C73" s="114"/>
      <c r="D73" s="132"/>
      <c r="E73" s="132"/>
      <c r="F73" s="132"/>
      <c r="G73" s="132"/>
      <c r="H73" s="132"/>
      <c r="I73" s="132"/>
      <c r="J73" s="132"/>
      <c r="K73" s="112"/>
      <c r="L73" s="112"/>
      <c r="M73" s="112"/>
      <c r="N73" s="112" t="s">
        <v>35</v>
      </c>
      <c r="O73" s="112"/>
      <c r="P73" s="132"/>
      <c r="Q73" s="132"/>
      <c r="R73" s="112"/>
      <c r="S73" s="112"/>
      <c r="T73" s="112"/>
      <c r="U73" s="112"/>
      <c r="V73" s="112"/>
      <c r="W73" s="112"/>
      <c r="X73" s="113"/>
      <c r="Y73" s="113"/>
      <c r="Z73" s="113"/>
      <c r="AA73" s="113"/>
      <c r="AB73" s="113"/>
      <c r="AC73" s="113"/>
    </row>
    <row r="74" spans="1:29" ht="15.75" x14ac:dyDescent="0.25">
      <c r="A74" s="115"/>
      <c r="B74" s="167"/>
      <c r="C74" s="167"/>
      <c r="D74" s="133"/>
      <c r="E74" s="133"/>
      <c r="F74" s="133"/>
      <c r="G74" s="133"/>
      <c r="H74" s="133"/>
      <c r="I74" s="133"/>
      <c r="J74" s="133"/>
      <c r="K74" s="133"/>
      <c r="L74" s="104"/>
      <c r="M74" s="237" t="s">
        <v>258</v>
      </c>
      <c r="N74" s="237"/>
      <c r="O74" s="37"/>
      <c r="P74" s="132"/>
      <c r="Q74" s="132"/>
      <c r="R74" s="112"/>
      <c r="S74" s="112"/>
      <c r="T74" s="112"/>
      <c r="U74" s="112"/>
      <c r="V74" s="112"/>
      <c r="W74" s="112"/>
      <c r="X74" s="113"/>
      <c r="Y74" s="113"/>
      <c r="Z74" s="113"/>
      <c r="AA74" s="113"/>
      <c r="AB74" s="113"/>
      <c r="AC74" s="113"/>
    </row>
    <row r="75" spans="1:29" x14ac:dyDescent="0.2">
      <c r="A75" s="115"/>
      <c r="B75" s="166"/>
      <c r="C75" s="166"/>
      <c r="D75" s="115"/>
      <c r="E75" s="132"/>
      <c r="F75" s="132"/>
      <c r="G75" s="132"/>
      <c r="H75" s="132"/>
      <c r="I75" s="132"/>
      <c r="J75" s="132"/>
      <c r="K75" s="132"/>
      <c r="M75" s="112"/>
      <c r="N75" s="112"/>
      <c r="O75" s="112"/>
      <c r="P75" s="132"/>
      <c r="Q75" s="132"/>
      <c r="R75" s="112"/>
      <c r="S75" s="112"/>
      <c r="T75" s="112"/>
      <c r="U75" s="112"/>
      <c r="V75" s="112"/>
      <c r="W75" s="112"/>
      <c r="X75" s="113"/>
      <c r="Y75" s="113"/>
      <c r="Z75" s="113"/>
      <c r="AA75" s="113"/>
      <c r="AB75" s="113"/>
      <c r="AC75" s="113"/>
    </row>
    <row r="76" spans="1:29" x14ac:dyDescent="0.2">
      <c r="A76" s="132"/>
      <c r="B76" s="132"/>
      <c r="C76" s="114"/>
      <c r="D76" s="132"/>
      <c r="E76" s="132"/>
      <c r="F76" s="132"/>
      <c r="G76" s="132"/>
      <c r="H76" s="132"/>
      <c r="I76" s="132"/>
      <c r="J76" s="132"/>
      <c r="K76" s="112"/>
      <c r="L76" s="112"/>
      <c r="M76" s="112"/>
      <c r="N76" s="112"/>
      <c r="O76" s="112"/>
      <c r="P76" s="132"/>
      <c r="Q76" s="132"/>
      <c r="R76" s="112"/>
      <c r="S76" s="112"/>
      <c r="T76" s="112"/>
      <c r="U76" s="112"/>
      <c r="V76" s="112"/>
      <c r="W76" s="112"/>
      <c r="X76" s="113"/>
      <c r="Y76" s="113"/>
      <c r="Z76" s="113"/>
      <c r="AA76" s="113"/>
      <c r="AB76" s="113"/>
      <c r="AC76" s="113"/>
    </row>
    <row r="77" spans="1:29" x14ac:dyDescent="0.2">
      <c r="A77" s="132"/>
      <c r="B77" s="132"/>
      <c r="C77" s="114"/>
      <c r="D77" s="132"/>
      <c r="E77" s="132"/>
      <c r="F77" s="132"/>
      <c r="G77" s="132"/>
      <c r="H77" s="132"/>
      <c r="I77" s="132"/>
      <c r="J77" s="132"/>
      <c r="K77" s="112"/>
      <c r="L77" s="112"/>
      <c r="M77" s="112"/>
      <c r="N77" s="112"/>
      <c r="O77" s="112"/>
      <c r="P77" s="132"/>
      <c r="Q77" s="132"/>
      <c r="R77" s="112"/>
      <c r="S77" s="112"/>
      <c r="T77" s="112"/>
      <c r="U77" s="112"/>
      <c r="V77" s="112"/>
      <c r="W77" s="112"/>
      <c r="X77" s="113"/>
      <c r="Y77" s="113"/>
      <c r="Z77" s="113"/>
      <c r="AA77" s="113"/>
      <c r="AB77" s="113"/>
      <c r="AC77" s="113"/>
    </row>
    <row r="78" spans="1:29" x14ac:dyDescent="0.2">
      <c r="A78" s="132"/>
      <c r="B78" s="132"/>
      <c r="C78" s="114"/>
      <c r="D78" s="132"/>
      <c r="E78" s="132"/>
      <c r="F78" s="132"/>
      <c r="G78" s="132"/>
      <c r="H78" s="132"/>
      <c r="I78" s="132"/>
      <c r="J78" s="132"/>
      <c r="K78" s="112"/>
      <c r="L78" s="112"/>
      <c r="M78" s="112"/>
      <c r="N78" s="112"/>
      <c r="O78" s="112"/>
      <c r="P78" s="132"/>
      <c r="Q78" s="132"/>
      <c r="R78" s="112"/>
      <c r="S78" s="112"/>
      <c r="T78" s="112"/>
      <c r="U78" s="112"/>
      <c r="V78" s="112"/>
      <c r="W78" s="112"/>
      <c r="X78" s="113"/>
      <c r="Y78" s="113"/>
      <c r="Z78" s="113"/>
      <c r="AA78" s="113"/>
      <c r="AB78" s="113"/>
      <c r="AC78" s="113"/>
    </row>
    <row r="79" spans="1:29" x14ac:dyDescent="0.2">
      <c r="A79" s="132"/>
      <c r="B79" s="132"/>
      <c r="C79" s="114"/>
      <c r="D79" s="132"/>
      <c r="E79" s="132"/>
      <c r="F79" s="132"/>
      <c r="G79" s="132"/>
      <c r="H79" s="132"/>
      <c r="I79" s="132"/>
      <c r="J79" s="132"/>
      <c r="K79" s="112"/>
      <c r="L79" s="112"/>
      <c r="M79" s="112"/>
      <c r="N79" s="112"/>
      <c r="O79" s="112"/>
      <c r="P79" s="132"/>
      <c r="Q79" s="132"/>
      <c r="R79" s="112"/>
      <c r="S79" s="112"/>
      <c r="T79" s="112"/>
      <c r="U79" s="112"/>
      <c r="V79" s="112"/>
      <c r="W79" s="112"/>
      <c r="X79" s="113"/>
      <c r="Y79" s="113"/>
      <c r="Z79" s="113"/>
      <c r="AA79" s="113"/>
      <c r="AB79" s="113"/>
      <c r="AC79" s="113"/>
    </row>
    <row r="80" spans="1:29" x14ac:dyDescent="0.2">
      <c r="A80" s="132"/>
      <c r="B80" s="132"/>
      <c r="C80" s="114"/>
      <c r="D80" s="132"/>
      <c r="E80" s="132"/>
      <c r="F80" s="132"/>
      <c r="G80" s="132"/>
      <c r="H80" s="132"/>
      <c r="I80" s="132"/>
      <c r="J80" s="132"/>
      <c r="K80" s="112"/>
      <c r="L80" s="112"/>
      <c r="M80" s="112"/>
      <c r="N80" s="112"/>
      <c r="O80" s="112"/>
      <c r="P80" s="132"/>
      <c r="Q80" s="132"/>
      <c r="R80" s="112"/>
      <c r="S80" s="112"/>
      <c r="T80" s="112"/>
      <c r="U80" s="112"/>
      <c r="V80" s="112"/>
      <c r="W80" s="112"/>
      <c r="X80" s="113"/>
      <c r="Y80" s="113"/>
      <c r="Z80" s="113"/>
      <c r="AA80" s="113"/>
      <c r="AB80" s="113"/>
      <c r="AC80" s="113"/>
    </row>
    <row r="81" spans="1:29" x14ac:dyDescent="0.2">
      <c r="A81" s="132"/>
      <c r="B81" s="132"/>
      <c r="C81" s="114"/>
      <c r="D81" s="132"/>
      <c r="E81" s="132"/>
      <c r="F81" s="132"/>
      <c r="G81" s="132"/>
      <c r="H81" s="132"/>
      <c r="I81" s="132"/>
      <c r="J81" s="132"/>
      <c r="K81" s="112"/>
      <c r="L81" s="112"/>
      <c r="M81" s="112"/>
      <c r="N81" s="112"/>
      <c r="O81" s="112"/>
      <c r="P81" s="132"/>
      <c r="Q81" s="132"/>
      <c r="R81" s="112"/>
      <c r="S81" s="112"/>
      <c r="T81" s="112"/>
      <c r="U81" s="112"/>
      <c r="V81" s="112"/>
      <c r="W81" s="112"/>
      <c r="X81" s="113"/>
      <c r="Y81" s="113"/>
      <c r="Z81" s="113"/>
      <c r="AA81" s="113"/>
      <c r="AB81" s="113"/>
      <c r="AC81" s="113"/>
    </row>
    <row r="82" spans="1:29" x14ac:dyDescent="0.2">
      <c r="A82" s="132"/>
      <c r="B82" s="132"/>
      <c r="C82" s="114"/>
      <c r="D82" s="132"/>
      <c r="E82" s="132"/>
      <c r="F82" s="132"/>
      <c r="G82" s="132"/>
      <c r="H82" s="132"/>
      <c r="I82" s="132"/>
      <c r="J82" s="132"/>
      <c r="K82" s="112"/>
      <c r="L82" s="112"/>
      <c r="M82" s="112"/>
      <c r="N82" s="112"/>
      <c r="O82" s="112"/>
    </row>
    <row r="83" spans="1:29" x14ac:dyDescent="0.2">
      <c r="A83" s="132"/>
      <c r="B83" s="132"/>
      <c r="C83" s="114"/>
      <c r="D83" s="132"/>
      <c r="E83" s="132"/>
      <c r="F83" s="132"/>
      <c r="G83" s="132"/>
      <c r="H83" s="132"/>
      <c r="I83" s="132"/>
      <c r="J83" s="132"/>
      <c r="K83" s="112"/>
      <c r="L83" s="112"/>
      <c r="M83" s="112"/>
      <c r="N83" s="112"/>
      <c r="O83" s="112"/>
    </row>
    <row r="84" spans="1:29" x14ac:dyDescent="0.2">
      <c r="A84" s="132"/>
      <c r="B84" s="132"/>
      <c r="C84" s="114"/>
      <c r="D84" s="132"/>
      <c r="E84" s="132"/>
      <c r="F84" s="132"/>
      <c r="G84" s="132"/>
      <c r="H84" s="132"/>
      <c r="I84" s="132"/>
      <c r="J84" s="132"/>
      <c r="K84" s="112"/>
      <c r="L84" s="112"/>
      <c r="M84" s="112"/>
      <c r="N84" s="112"/>
      <c r="O84" s="112"/>
    </row>
    <row r="85" spans="1:29" x14ac:dyDescent="0.2">
      <c r="A85" s="132"/>
      <c r="B85" s="132"/>
      <c r="C85" s="114"/>
      <c r="D85" s="132"/>
      <c r="E85" s="132"/>
      <c r="F85" s="132"/>
      <c r="G85" s="132"/>
      <c r="H85" s="132"/>
      <c r="I85" s="132"/>
      <c r="J85" s="132"/>
      <c r="K85" s="112"/>
      <c r="L85" s="112"/>
      <c r="M85" s="112"/>
      <c r="N85" s="112"/>
      <c r="O85" s="112"/>
    </row>
    <row r="86" spans="1:29" x14ac:dyDescent="0.2">
      <c r="A86" s="132"/>
      <c r="B86" s="132"/>
      <c r="C86" s="114"/>
      <c r="D86" s="132"/>
      <c r="E86" s="132"/>
      <c r="F86" s="132"/>
      <c r="G86" s="132"/>
      <c r="H86" s="132"/>
      <c r="I86" s="132"/>
      <c r="J86" s="132"/>
      <c r="K86" s="112"/>
      <c r="L86" s="112"/>
      <c r="M86" s="112"/>
      <c r="N86" s="112"/>
      <c r="O86" s="112"/>
    </row>
    <row r="87" spans="1:29" x14ac:dyDescent="0.2">
      <c r="A87" s="132"/>
      <c r="B87" s="132"/>
      <c r="C87" s="114"/>
      <c r="D87" s="132"/>
      <c r="E87" s="132"/>
      <c r="F87" s="132"/>
      <c r="G87" s="132"/>
      <c r="H87" s="132"/>
      <c r="I87" s="132"/>
      <c r="J87" s="132"/>
      <c r="K87" s="112"/>
      <c r="L87" s="112"/>
      <c r="M87" s="112"/>
      <c r="N87" s="112"/>
      <c r="O87" s="112"/>
    </row>
    <row r="88" spans="1:29" x14ac:dyDescent="0.2">
      <c r="A88" s="132"/>
      <c r="B88" s="132"/>
      <c r="C88" s="114"/>
      <c r="D88" s="132"/>
      <c r="E88" s="132"/>
      <c r="F88" s="132"/>
      <c r="G88" s="132"/>
      <c r="H88" s="132"/>
      <c r="I88" s="132"/>
      <c r="J88" s="132"/>
      <c r="K88" s="112"/>
      <c r="L88" s="112"/>
      <c r="M88" s="112"/>
      <c r="N88" s="112"/>
      <c r="O88" s="112"/>
      <c r="P88" s="106" t="s">
        <v>35</v>
      </c>
    </row>
    <row r="89" spans="1:29" x14ac:dyDescent="0.2">
      <c r="A89" s="132"/>
      <c r="B89" s="132"/>
      <c r="C89" s="114"/>
      <c r="D89" s="132"/>
      <c r="E89" s="132"/>
      <c r="F89" s="132"/>
      <c r="G89" s="132"/>
      <c r="H89" s="132"/>
      <c r="I89" s="132"/>
      <c r="J89" s="132"/>
      <c r="K89" s="112"/>
      <c r="L89" s="112"/>
      <c r="M89" s="112"/>
      <c r="N89" s="112"/>
      <c r="O89" s="112"/>
    </row>
    <row r="90" spans="1:29" x14ac:dyDescent="0.2">
      <c r="A90" s="132"/>
      <c r="B90" s="132"/>
      <c r="C90" s="114"/>
      <c r="D90" s="132"/>
      <c r="E90" s="132"/>
      <c r="F90" s="132"/>
      <c r="G90" s="132"/>
      <c r="H90" s="132"/>
      <c r="I90" s="132"/>
      <c r="J90" s="132"/>
      <c r="K90" s="112"/>
      <c r="L90" s="112"/>
      <c r="M90" s="112"/>
      <c r="N90" s="112"/>
      <c r="O90" s="112"/>
    </row>
    <row r="91" spans="1:29" x14ac:dyDescent="0.2">
      <c r="A91" s="132"/>
      <c r="B91" s="132"/>
      <c r="C91" s="114"/>
      <c r="D91" s="132"/>
      <c r="E91" s="132"/>
      <c r="F91" s="132"/>
      <c r="G91" s="132"/>
      <c r="H91" s="132"/>
      <c r="I91" s="132"/>
      <c r="J91" s="132"/>
      <c r="K91" s="112"/>
      <c r="L91" s="112"/>
      <c r="M91" s="112"/>
      <c r="N91" s="112"/>
      <c r="O91" s="112"/>
    </row>
    <row r="92" spans="1:29" x14ac:dyDescent="0.2">
      <c r="A92" s="132"/>
      <c r="B92" s="132"/>
      <c r="C92" s="114"/>
      <c r="D92" s="132"/>
      <c r="E92" s="132"/>
      <c r="F92" s="132"/>
      <c r="G92" s="132"/>
      <c r="H92" s="132"/>
      <c r="I92" s="132"/>
      <c r="J92" s="132"/>
      <c r="K92" s="112"/>
      <c r="L92" s="112"/>
      <c r="M92" s="112"/>
      <c r="N92" s="112"/>
      <c r="O92" s="112"/>
    </row>
    <row r="93" spans="1:29" x14ac:dyDescent="0.2">
      <c r="A93" s="132"/>
      <c r="B93" s="132"/>
      <c r="C93" s="114"/>
      <c r="D93" s="132"/>
      <c r="E93" s="132"/>
      <c r="F93" s="132"/>
      <c r="G93" s="132"/>
      <c r="H93" s="132"/>
      <c r="I93" s="132"/>
      <c r="J93" s="132"/>
      <c r="K93" s="112"/>
      <c r="L93" s="112"/>
      <c r="M93" s="112"/>
      <c r="N93" s="112"/>
      <c r="O93" s="112"/>
    </row>
    <row r="94" spans="1:29" x14ac:dyDescent="0.2">
      <c r="A94" s="132"/>
      <c r="B94" s="132"/>
      <c r="C94" s="114"/>
      <c r="D94" s="132"/>
      <c r="E94" s="132"/>
      <c r="F94" s="132"/>
      <c r="G94" s="132"/>
      <c r="H94" s="132"/>
      <c r="I94" s="132"/>
      <c r="J94" s="132"/>
      <c r="K94" s="112"/>
      <c r="L94" s="112"/>
      <c r="M94" s="112"/>
      <c r="N94" s="112"/>
      <c r="O94" s="112"/>
    </row>
    <row r="95" spans="1:29" x14ac:dyDescent="0.2">
      <c r="A95" s="132"/>
      <c r="B95" s="132"/>
      <c r="C95" s="114"/>
      <c r="D95" s="132"/>
      <c r="E95" s="132"/>
      <c r="F95" s="132"/>
      <c r="G95" s="132"/>
      <c r="H95" s="132"/>
      <c r="I95" s="132"/>
      <c r="J95" s="132"/>
      <c r="K95" s="112"/>
      <c r="L95" s="112"/>
      <c r="M95" s="112"/>
      <c r="N95" s="112"/>
      <c r="O95" s="112"/>
    </row>
    <row r="96" spans="1:29" x14ac:dyDescent="0.2">
      <c r="A96" s="132"/>
      <c r="B96" s="132"/>
      <c r="C96" s="114"/>
      <c r="D96" s="132"/>
      <c r="E96" s="132"/>
      <c r="F96" s="132"/>
      <c r="G96" s="132"/>
      <c r="H96" s="132"/>
      <c r="I96" s="132"/>
      <c r="J96" s="132"/>
      <c r="K96" s="112"/>
      <c r="L96" s="112"/>
      <c r="M96" s="112"/>
      <c r="N96" s="112"/>
      <c r="O96" s="112"/>
    </row>
    <row r="97" spans="1:15" x14ac:dyDescent="0.2">
      <c r="A97" s="132"/>
      <c r="B97" s="132"/>
      <c r="C97" s="114"/>
      <c r="D97" s="132"/>
      <c r="E97" s="132"/>
      <c r="F97" s="132"/>
      <c r="G97" s="132"/>
      <c r="H97" s="132"/>
      <c r="I97" s="132"/>
      <c r="J97" s="132"/>
      <c r="K97" s="112"/>
      <c r="L97" s="112"/>
      <c r="M97" s="112"/>
      <c r="N97" s="112"/>
      <c r="O97" s="112"/>
    </row>
    <row r="98" spans="1:15" x14ac:dyDescent="0.2">
      <c r="A98" s="132"/>
      <c r="B98" s="132"/>
      <c r="C98" s="114"/>
      <c r="D98" s="132"/>
      <c r="E98" s="132"/>
      <c r="F98" s="132"/>
      <c r="G98" s="132"/>
      <c r="H98" s="132"/>
      <c r="I98" s="132"/>
      <c r="J98" s="132"/>
      <c r="K98" s="112"/>
      <c r="L98" s="112"/>
      <c r="M98" s="112"/>
      <c r="N98" s="112"/>
      <c r="O98" s="112"/>
    </row>
    <row r="99" spans="1:15" x14ac:dyDescent="0.2">
      <c r="A99" s="132"/>
      <c r="B99" s="132"/>
      <c r="C99" s="114"/>
      <c r="D99" s="132"/>
      <c r="E99" s="132"/>
      <c r="F99" s="132"/>
      <c r="G99" s="132"/>
      <c r="H99" s="132"/>
      <c r="I99" s="132"/>
      <c r="J99" s="132"/>
      <c r="K99" s="112"/>
      <c r="L99" s="112"/>
      <c r="M99" s="112"/>
      <c r="N99" s="112"/>
      <c r="O99" s="112"/>
    </row>
    <row r="100" spans="1:15" x14ac:dyDescent="0.2">
      <c r="A100" s="132"/>
      <c r="B100" s="132"/>
      <c r="C100" s="114"/>
      <c r="D100" s="132"/>
      <c r="E100" s="132"/>
      <c r="F100" s="132"/>
      <c r="G100" s="132"/>
      <c r="H100" s="132"/>
      <c r="I100" s="132"/>
      <c r="J100" s="132"/>
      <c r="K100" s="112"/>
      <c r="L100" s="112"/>
      <c r="M100" s="112"/>
      <c r="N100" s="112"/>
      <c r="O100" s="112"/>
    </row>
    <row r="101" spans="1:15" x14ac:dyDescent="0.2">
      <c r="A101" s="132"/>
      <c r="B101" s="132"/>
      <c r="C101" s="114"/>
      <c r="D101" s="132"/>
      <c r="E101" s="132"/>
      <c r="F101" s="132"/>
      <c r="G101" s="132"/>
      <c r="H101" s="132"/>
      <c r="I101" s="132"/>
      <c r="J101" s="132"/>
      <c r="K101" s="112"/>
      <c r="L101" s="112"/>
      <c r="M101" s="112"/>
      <c r="N101" s="112"/>
      <c r="O101" s="112"/>
    </row>
    <row r="102" spans="1:15" x14ac:dyDescent="0.2">
      <c r="A102" s="132"/>
      <c r="B102" s="132"/>
      <c r="C102" s="114"/>
      <c r="D102" s="132"/>
      <c r="E102" s="132"/>
      <c r="F102" s="132"/>
      <c r="G102" s="132"/>
      <c r="H102" s="132"/>
      <c r="I102" s="132"/>
      <c r="J102" s="132"/>
      <c r="K102" s="112"/>
      <c r="L102" s="112"/>
      <c r="M102" s="112"/>
      <c r="N102" s="112"/>
      <c r="O102" s="112"/>
    </row>
    <row r="103" spans="1:15" x14ac:dyDescent="0.2">
      <c r="A103" s="132"/>
      <c r="B103" s="132"/>
      <c r="C103" s="114"/>
      <c r="D103" s="132"/>
      <c r="E103" s="132"/>
      <c r="F103" s="132"/>
      <c r="G103" s="132"/>
      <c r="H103" s="132"/>
      <c r="I103" s="132"/>
      <c r="J103" s="132"/>
      <c r="K103" s="112"/>
      <c r="L103" s="112"/>
      <c r="M103" s="112"/>
      <c r="N103" s="112"/>
      <c r="O103" s="112"/>
    </row>
    <row r="104" spans="1:15" x14ac:dyDescent="0.2">
      <c r="A104" s="132"/>
      <c r="B104" s="132"/>
      <c r="C104" s="114"/>
      <c r="D104" s="132"/>
      <c r="E104" s="132"/>
      <c r="F104" s="132"/>
      <c r="G104" s="132"/>
      <c r="H104" s="132"/>
      <c r="I104" s="132"/>
      <c r="J104" s="132"/>
      <c r="K104" s="112"/>
      <c r="L104" s="112"/>
      <c r="M104" s="112"/>
      <c r="N104" s="112"/>
      <c r="O104" s="112"/>
    </row>
    <row r="105" spans="1:15" x14ac:dyDescent="0.2">
      <c r="A105" s="132"/>
      <c r="B105" s="132"/>
      <c r="C105" s="114"/>
      <c r="D105" s="132"/>
      <c r="E105" s="132"/>
      <c r="F105" s="132"/>
      <c r="G105" s="132"/>
      <c r="H105" s="132"/>
      <c r="I105" s="132"/>
      <c r="J105" s="132"/>
      <c r="K105" s="112"/>
      <c r="L105" s="112"/>
      <c r="M105" s="112"/>
      <c r="N105" s="112"/>
      <c r="O105" s="112"/>
    </row>
    <row r="106" spans="1:15" x14ac:dyDescent="0.2">
      <c r="A106" s="132"/>
      <c r="B106" s="132"/>
      <c r="C106" s="114"/>
      <c r="D106" s="132"/>
      <c r="E106" s="116"/>
      <c r="F106" s="116"/>
      <c r="G106" s="132"/>
      <c r="H106" s="132"/>
      <c r="I106" s="132"/>
      <c r="J106" s="132"/>
      <c r="K106" s="112"/>
      <c r="L106" s="112"/>
      <c r="M106" s="112"/>
      <c r="N106" s="112"/>
      <c r="O106" s="112"/>
    </row>
    <row r="107" spans="1:15" x14ac:dyDescent="0.2">
      <c r="A107" s="132"/>
      <c r="B107" s="132"/>
      <c r="C107" s="114"/>
      <c r="D107" s="132"/>
      <c r="E107" s="132"/>
      <c r="F107" s="132"/>
      <c r="G107" s="132"/>
      <c r="H107" s="132"/>
      <c r="I107" s="132"/>
      <c r="J107" s="132"/>
      <c r="K107" s="112"/>
      <c r="L107" s="112"/>
      <c r="M107" s="112"/>
      <c r="N107" s="112"/>
      <c r="O107" s="112"/>
    </row>
    <row r="108" spans="1:15" x14ac:dyDescent="0.2">
      <c r="A108" s="132"/>
      <c r="B108" s="132"/>
      <c r="C108" s="114"/>
      <c r="D108" s="132"/>
      <c r="E108" s="132"/>
      <c r="F108" s="132"/>
      <c r="G108" s="132"/>
      <c r="H108" s="132"/>
      <c r="I108" s="132"/>
      <c r="J108" s="132"/>
      <c r="K108" s="112"/>
      <c r="L108" s="112"/>
      <c r="M108" s="112"/>
      <c r="N108" s="112"/>
      <c r="O108" s="112"/>
    </row>
    <row r="109" spans="1:15" x14ac:dyDescent="0.2">
      <c r="A109" s="132"/>
      <c r="B109" s="132"/>
      <c r="C109" s="114"/>
      <c r="D109" s="132"/>
      <c r="E109" s="132"/>
      <c r="F109" s="132"/>
      <c r="G109" s="132"/>
      <c r="H109" s="132"/>
      <c r="I109" s="132"/>
      <c r="J109" s="132"/>
      <c r="K109" s="112"/>
      <c r="L109" s="112"/>
      <c r="M109" s="112"/>
      <c r="N109" s="112"/>
      <c r="O109" s="112"/>
    </row>
    <row r="110" spans="1:15" x14ac:dyDescent="0.2">
      <c r="A110" s="132"/>
      <c r="B110" s="132"/>
      <c r="C110" s="114"/>
      <c r="D110" s="132"/>
      <c r="E110" s="132"/>
      <c r="F110" s="132"/>
      <c r="G110" s="132"/>
      <c r="H110" s="132"/>
      <c r="I110" s="132"/>
      <c r="J110" s="132"/>
      <c r="K110" s="112"/>
      <c r="L110" s="112"/>
      <c r="M110" s="112"/>
      <c r="N110" s="112"/>
      <c r="O110" s="112"/>
    </row>
    <row r="111" spans="1:15" x14ac:dyDescent="0.2">
      <c r="A111" s="132"/>
      <c r="B111" s="132"/>
      <c r="C111" s="114"/>
      <c r="D111" s="132"/>
      <c r="E111" s="132"/>
      <c r="F111" s="132"/>
      <c r="G111" s="132"/>
      <c r="H111" s="132"/>
      <c r="I111" s="132"/>
      <c r="J111" s="132"/>
      <c r="K111" s="112"/>
      <c r="L111" s="112"/>
      <c r="M111" s="112"/>
      <c r="N111" s="112"/>
      <c r="O111" s="112"/>
    </row>
    <row r="112" spans="1:15" x14ac:dyDescent="0.2">
      <c r="A112" s="132"/>
      <c r="B112" s="132"/>
      <c r="C112" s="114"/>
      <c r="D112" s="132"/>
      <c r="E112" s="132"/>
      <c r="F112" s="132"/>
      <c r="G112" s="132"/>
      <c r="H112" s="132"/>
      <c r="I112" s="132"/>
      <c r="J112" s="132"/>
      <c r="K112" s="112"/>
      <c r="L112" s="112"/>
      <c r="M112" s="112"/>
      <c r="N112" s="112"/>
    </row>
    <row r="113" spans="1:15" x14ac:dyDescent="0.2">
      <c r="E113" s="106"/>
      <c r="F113" s="106"/>
    </row>
    <row r="114" spans="1:15" x14ac:dyDescent="0.2">
      <c r="E114" s="106"/>
      <c r="F114" s="106"/>
    </row>
    <row r="115" spans="1:15" x14ac:dyDescent="0.2">
      <c r="E115" s="106"/>
      <c r="F115" s="106"/>
    </row>
    <row r="116" spans="1:15" x14ac:dyDescent="0.2">
      <c r="E116" s="106"/>
      <c r="F116" s="106"/>
    </row>
    <row r="117" spans="1:15" ht="13.5" x14ac:dyDescent="0.25">
      <c r="A117" s="117"/>
    </row>
    <row r="119" spans="1:15" x14ac:dyDescent="0.2">
      <c r="G119" s="102"/>
      <c r="N119" s="102"/>
      <c r="O119" s="102"/>
    </row>
    <row r="120" spans="1:15" x14ac:dyDescent="0.2">
      <c r="H120" s="102"/>
      <c r="I120" s="102"/>
      <c r="J120" s="102"/>
      <c r="K120" s="102"/>
      <c r="L120" s="102"/>
      <c r="O120" s="102"/>
    </row>
    <row r="121" spans="1:15" x14ac:dyDescent="0.2">
      <c r="H121" s="102"/>
      <c r="I121" s="102"/>
      <c r="J121" s="102"/>
      <c r="K121" s="102"/>
      <c r="L121" s="102"/>
      <c r="O121" s="102"/>
    </row>
    <row r="122" spans="1:15" x14ac:dyDescent="0.2">
      <c r="H122" s="102"/>
      <c r="I122" s="102"/>
      <c r="J122" s="102"/>
      <c r="K122" s="102"/>
      <c r="L122" s="102"/>
      <c r="O122" s="102"/>
    </row>
    <row r="123" spans="1:15" x14ac:dyDescent="0.2">
      <c r="H123" s="102"/>
      <c r="I123" s="102"/>
      <c r="J123" s="102"/>
      <c r="K123" s="102"/>
      <c r="L123" s="102"/>
      <c r="M123" s="104"/>
    </row>
    <row r="125" spans="1:15" x14ac:dyDescent="0.2">
      <c r="B125" s="102"/>
      <c r="G125" s="105"/>
    </row>
    <row r="126" spans="1:15" x14ac:dyDescent="0.2">
      <c r="B126" s="102"/>
      <c r="G126" s="105"/>
    </row>
    <row r="127" spans="1:15" x14ac:dyDescent="0.2">
      <c r="B127" s="102"/>
      <c r="G127" s="105"/>
    </row>
  </sheetData>
  <mergeCells count="22">
    <mergeCell ref="B75:C75"/>
    <mergeCell ref="M9:M10"/>
    <mergeCell ref="N9:N10"/>
    <mergeCell ref="O9:O10"/>
    <mergeCell ref="B72:D72"/>
    <mergeCell ref="B74:C74"/>
    <mergeCell ref="A6:O6"/>
    <mergeCell ref="A7:O7"/>
    <mergeCell ref="A8:O8"/>
    <mergeCell ref="A9:A10"/>
    <mergeCell ref="B9:B10"/>
    <mergeCell ref="C9:D10"/>
    <mergeCell ref="E9:E10"/>
    <mergeCell ref="F9:F10"/>
    <mergeCell ref="G9:G10"/>
    <mergeCell ref="H9:L9"/>
    <mergeCell ref="A5:O5"/>
    <mergeCell ref="A1:E1"/>
    <mergeCell ref="I1:O1"/>
    <mergeCell ref="A2:E2"/>
    <mergeCell ref="I2:O2"/>
    <mergeCell ref="I4:O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3"/>
  <sheetViews>
    <sheetView tabSelected="1" topLeftCell="A43" workbookViewId="0">
      <selection activeCell="M60" sqref="M60:O60"/>
    </sheetView>
  </sheetViews>
  <sheetFormatPr defaultColWidth="8.85546875" defaultRowHeight="15.75" x14ac:dyDescent="0.25"/>
  <cols>
    <col min="1" max="1" width="5.140625" style="324" bestFit="1" customWidth="1"/>
    <col min="2" max="2" width="11.28515625" style="87" bestFit="1" customWidth="1"/>
    <col min="3" max="3" width="17.5703125" style="87" bestFit="1" customWidth="1"/>
    <col min="4" max="4" width="7.7109375" style="87" bestFit="1" customWidth="1"/>
    <col min="5" max="5" width="6.42578125" style="324" bestFit="1" customWidth="1"/>
    <col min="6" max="6" width="11.28515625" style="324" bestFit="1" customWidth="1"/>
    <col min="7" max="7" width="11.28515625" style="87" bestFit="1" customWidth="1"/>
    <col min="8" max="8" width="6.140625" style="87" customWidth="1"/>
    <col min="9" max="9" width="7" style="87" customWidth="1"/>
    <col min="10" max="10" width="6.140625" style="87" customWidth="1"/>
    <col min="11" max="11" width="6.5703125" style="87" customWidth="1"/>
    <col min="12" max="12" width="7.140625" style="87" customWidth="1"/>
    <col min="13" max="13" width="7.5703125" style="87" bestFit="1" customWidth="1"/>
    <col min="14" max="14" width="9.85546875" style="87" customWidth="1"/>
    <col min="15" max="15" width="17.28515625" style="87" customWidth="1"/>
    <col min="16" max="17" width="8.85546875" style="87"/>
    <col min="18" max="18" width="14.5703125" style="87" customWidth="1"/>
    <col min="19" max="16384" width="8.85546875" style="87"/>
  </cols>
  <sheetData>
    <row r="1" spans="1:15" x14ac:dyDescent="0.25">
      <c r="G1" s="500"/>
      <c r="K1" s="269"/>
      <c r="L1" s="269"/>
      <c r="M1" s="269"/>
      <c r="N1" s="269"/>
    </row>
    <row r="2" spans="1:15" s="325" customFormat="1" x14ac:dyDescent="0.25">
      <c r="A2" s="501" t="s">
        <v>18</v>
      </c>
      <c r="B2" s="501"/>
      <c r="C2" s="501"/>
      <c r="D2" s="501"/>
      <c r="E2" s="501"/>
      <c r="F2" s="324"/>
      <c r="G2" s="502"/>
      <c r="H2" s="268" t="s">
        <v>19</v>
      </c>
      <c r="I2" s="268"/>
      <c r="J2" s="268"/>
      <c r="K2" s="268"/>
      <c r="L2" s="268"/>
      <c r="M2" s="268"/>
      <c r="N2" s="268"/>
      <c r="O2" s="268"/>
    </row>
    <row r="3" spans="1:15" x14ac:dyDescent="0.25">
      <c r="A3" s="268" t="s">
        <v>20</v>
      </c>
      <c r="B3" s="268"/>
      <c r="C3" s="268"/>
      <c r="D3" s="268"/>
      <c r="E3" s="268"/>
      <c r="G3" s="500"/>
      <c r="H3" s="268" t="s">
        <v>21</v>
      </c>
      <c r="I3" s="268"/>
      <c r="J3" s="268"/>
      <c r="K3" s="268"/>
      <c r="L3" s="268"/>
      <c r="M3" s="268"/>
      <c r="N3" s="268"/>
      <c r="O3" s="268"/>
    </row>
    <row r="4" spans="1:15" x14ac:dyDescent="0.25">
      <c r="G4" s="500"/>
      <c r="H4" s="269" t="s">
        <v>103</v>
      </c>
      <c r="I4" s="269"/>
      <c r="J4" s="269"/>
      <c r="K4" s="269"/>
      <c r="L4" s="269"/>
      <c r="M4" s="269"/>
      <c r="N4" s="269"/>
      <c r="O4" s="269"/>
    </row>
    <row r="5" spans="1:15" x14ac:dyDescent="0.25">
      <c r="A5" s="268" t="s">
        <v>0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</row>
    <row r="6" spans="1:15" x14ac:dyDescent="0.25">
      <c r="A6" s="281" t="s">
        <v>312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2"/>
    </row>
    <row r="7" spans="1:15" x14ac:dyDescent="0.25">
      <c r="A7" s="281" t="s">
        <v>463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3"/>
    </row>
    <row r="8" spans="1:15" x14ac:dyDescent="0.25">
      <c r="A8" s="281" t="s">
        <v>314</v>
      </c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3"/>
    </row>
    <row r="9" spans="1:15" s="271" customFormat="1" x14ac:dyDescent="0.25">
      <c r="A9" s="788" t="s">
        <v>1</v>
      </c>
      <c r="B9" s="788" t="s">
        <v>2</v>
      </c>
      <c r="C9" s="788" t="s">
        <v>3</v>
      </c>
      <c r="D9" s="788"/>
      <c r="E9" s="788" t="s">
        <v>4</v>
      </c>
      <c r="F9" s="788" t="s">
        <v>5</v>
      </c>
      <c r="G9" s="788" t="s">
        <v>22</v>
      </c>
      <c r="H9" s="789" t="s">
        <v>6</v>
      </c>
      <c r="I9" s="789"/>
      <c r="J9" s="789"/>
      <c r="K9" s="789"/>
      <c r="L9" s="789"/>
      <c r="M9" s="788" t="s">
        <v>7</v>
      </c>
      <c r="N9" s="788" t="s">
        <v>8</v>
      </c>
      <c r="O9" s="788" t="s">
        <v>9</v>
      </c>
    </row>
    <row r="10" spans="1:15" s="325" customFormat="1" x14ac:dyDescent="0.25">
      <c r="A10" s="788"/>
      <c r="B10" s="788"/>
      <c r="C10" s="788"/>
      <c r="D10" s="788"/>
      <c r="E10" s="788"/>
      <c r="F10" s="788"/>
      <c r="G10" s="788"/>
      <c r="H10" s="790" t="s">
        <v>10</v>
      </c>
      <c r="I10" s="790" t="s">
        <v>11</v>
      </c>
      <c r="J10" s="790" t="s">
        <v>12</v>
      </c>
      <c r="K10" s="790" t="s">
        <v>13</v>
      </c>
      <c r="L10" s="790" t="s">
        <v>14</v>
      </c>
      <c r="M10" s="788"/>
      <c r="N10" s="788"/>
      <c r="O10" s="788"/>
    </row>
    <row r="11" spans="1:15" s="325" customFormat="1" x14ac:dyDescent="0.25">
      <c r="A11" s="705">
        <v>1</v>
      </c>
      <c r="B11" s="791" t="s">
        <v>464</v>
      </c>
      <c r="C11" s="792" t="s">
        <v>69</v>
      </c>
      <c r="D11" s="793" t="s">
        <v>465</v>
      </c>
      <c r="E11" s="791" t="s">
        <v>17</v>
      </c>
      <c r="F11" s="794" t="s">
        <v>78</v>
      </c>
      <c r="G11" s="705" t="s">
        <v>16</v>
      </c>
      <c r="H11" s="705">
        <v>0</v>
      </c>
      <c r="I11" s="705">
        <v>0</v>
      </c>
      <c r="J11" s="705">
        <v>0</v>
      </c>
      <c r="K11" s="705">
        <v>0</v>
      </c>
      <c r="L11" s="705">
        <v>0</v>
      </c>
      <c r="M11" s="705">
        <f>SUM(H11:L11)</f>
        <v>0</v>
      </c>
      <c r="N11" s="705" t="str">
        <f>IF(M11&gt;=90,"Xuất sắc",IF(M11&gt;=80,"Tốt",IF(M11&gt;=65,"Khá",IF(M11&gt;=50,"Trung bình",IF(M11&gt;=35,"Yếu","Kém")))))</f>
        <v>Kém</v>
      </c>
      <c r="O11" s="795"/>
    </row>
    <row r="12" spans="1:15" s="325" customFormat="1" x14ac:dyDescent="0.25">
      <c r="A12" s="705">
        <v>2</v>
      </c>
      <c r="B12" s="791" t="s">
        <v>466</v>
      </c>
      <c r="C12" s="792" t="s">
        <v>467</v>
      </c>
      <c r="D12" s="793" t="s">
        <v>23</v>
      </c>
      <c r="E12" s="791" t="s">
        <v>17</v>
      </c>
      <c r="F12" s="794" t="s">
        <v>329</v>
      </c>
      <c r="G12" s="705" t="s">
        <v>16</v>
      </c>
      <c r="H12" s="796">
        <v>20</v>
      </c>
      <c r="I12" s="796">
        <v>25</v>
      </c>
      <c r="J12" s="796">
        <v>2</v>
      </c>
      <c r="K12" s="796">
        <v>24</v>
      </c>
      <c r="L12" s="796">
        <v>0</v>
      </c>
      <c r="M12" s="705">
        <f t="shared" ref="M12:M58" si="0">SUM(H12:L12)</f>
        <v>71</v>
      </c>
      <c r="N12" s="705" t="str">
        <f t="shared" ref="N12:N58" si="1">IF(M12&gt;=90,"Xuất sắc",IF(M12&gt;=80,"Tốt",IF(M12&gt;=65,"Khá",IF(M12&gt;=50,"Trung bình",IF(M12&gt;=35,"Yếu","Kém")))))</f>
        <v>Khá</v>
      </c>
      <c r="O12" s="797"/>
    </row>
    <row r="13" spans="1:15" s="325" customFormat="1" x14ac:dyDescent="0.25">
      <c r="A13" s="798">
        <v>3</v>
      </c>
      <c r="B13" s="791" t="s">
        <v>468</v>
      </c>
      <c r="C13" s="792" t="s">
        <v>454</v>
      </c>
      <c r="D13" s="793" t="s">
        <v>23</v>
      </c>
      <c r="E13" s="791" t="s">
        <v>17</v>
      </c>
      <c r="F13" s="794" t="s">
        <v>317</v>
      </c>
      <c r="G13" s="705" t="s">
        <v>16</v>
      </c>
      <c r="H13" s="705">
        <v>14</v>
      </c>
      <c r="I13" s="705">
        <v>22</v>
      </c>
      <c r="J13" s="705">
        <v>14</v>
      </c>
      <c r="K13" s="705">
        <v>25</v>
      </c>
      <c r="L13" s="705">
        <v>0</v>
      </c>
      <c r="M13" s="705">
        <f t="shared" si="0"/>
        <v>75</v>
      </c>
      <c r="N13" s="705" t="str">
        <f t="shared" si="1"/>
        <v>Khá</v>
      </c>
      <c r="O13" s="799"/>
    </row>
    <row r="14" spans="1:15" s="325" customFormat="1" x14ac:dyDescent="0.25">
      <c r="A14" s="705">
        <v>4</v>
      </c>
      <c r="B14" s="791" t="s">
        <v>469</v>
      </c>
      <c r="C14" s="792" t="s">
        <v>470</v>
      </c>
      <c r="D14" s="793" t="s">
        <v>52</v>
      </c>
      <c r="E14" s="791" t="s">
        <v>17</v>
      </c>
      <c r="F14" s="794" t="s">
        <v>471</v>
      </c>
      <c r="G14" s="705" t="s">
        <v>472</v>
      </c>
      <c r="H14" s="705">
        <v>20</v>
      </c>
      <c r="I14" s="705">
        <v>22</v>
      </c>
      <c r="J14" s="705">
        <v>12</v>
      </c>
      <c r="K14" s="705">
        <v>19</v>
      </c>
      <c r="L14" s="705">
        <v>8</v>
      </c>
      <c r="M14" s="705">
        <f t="shared" si="0"/>
        <v>81</v>
      </c>
      <c r="N14" s="705" t="str">
        <f t="shared" si="1"/>
        <v>Tốt</v>
      </c>
      <c r="O14" s="800" t="s">
        <v>473</v>
      </c>
    </row>
    <row r="15" spans="1:15" s="325" customFormat="1" x14ac:dyDescent="0.25">
      <c r="A15" s="705">
        <v>5</v>
      </c>
      <c r="B15" s="791" t="s">
        <v>474</v>
      </c>
      <c r="C15" s="792" t="s">
        <v>475</v>
      </c>
      <c r="D15" s="793" t="s">
        <v>476</v>
      </c>
      <c r="E15" s="791" t="s">
        <v>17</v>
      </c>
      <c r="F15" s="794" t="s">
        <v>477</v>
      </c>
      <c r="G15" s="705" t="s">
        <v>478</v>
      </c>
      <c r="H15" s="705">
        <v>0</v>
      </c>
      <c r="I15" s="705">
        <v>0</v>
      </c>
      <c r="J15" s="705">
        <v>0</v>
      </c>
      <c r="K15" s="705">
        <v>0</v>
      </c>
      <c r="L15" s="705">
        <v>0</v>
      </c>
      <c r="M15" s="705">
        <v>0</v>
      </c>
      <c r="N15" s="705" t="str">
        <f t="shared" si="1"/>
        <v>Kém</v>
      </c>
      <c r="O15" s="800"/>
    </row>
    <row r="16" spans="1:15" s="325" customFormat="1" x14ac:dyDescent="0.25">
      <c r="A16" s="705">
        <v>6</v>
      </c>
      <c r="B16" s="791" t="s">
        <v>479</v>
      </c>
      <c r="C16" s="792" t="s">
        <v>82</v>
      </c>
      <c r="D16" s="793" t="s">
        <v>480</v>
      </c>
      <c r="E16" s="791" t="s">
        <v>17</v>
      </c>
      <c r="F16" s="794" t="s">
        <v>78</v>
      </c>
      <c r="G16" s="705" t="s">
        <v>478</v>
      </c>
      <c r="H16" s="705">
        <v>14</v>
      </c>
      <c r="I16" s="705">
        <v>25</v>
      </c>
      <c r="J16" s="705">
        <v>20</v>
      </c>
      <c r="K16" s="705">
        <v>22</v>
      </c>
      <c r="L16" s="705">
        <v>1</v>
      </c>
      <c r="M16" s="705">
        <f t="shared" si="0"/>
        <v>82</v>
      </c>
      <c r="N16" s="705" t="str">
        <f t="shared" si="1"/>
        <v>Tốt</v>
      </c>
      <c r="O16" s="800"/>
    </row>
    <row r="17" spans="1:15" s="325" customFormat="1" x14ac:dyDescent="0.25">
      <c r="A17" s="798">
        <v>7</v>
      </c>
      <c r="B17" s="791" t="s">
        <v>481</v>
      </c>
      <c r="C17" s="792" t="s">
        <v>482</v>
      </c>
      <c r="D17" s="793" t="s">
        <v>480</v>
      </c>
      <c r="E17" s="791" t="s">
        <v>17</v>
      </c>
      <c r="F17" s="794" t="s">
        <v>78</v>
      </c>
      <c r="G17" s="705" t="s">
        <v>478</v>
      </c>
      <c r="H17" s="705">
        <v>14</v>
      </c>
      <c r="I17" s="705">
        <v>16</v>
      </c>
      <c r="J17" s="705">
        <v>8</v>
      </c>
      <c r="K17" s="705">
        <v>19</v>
      </c>
      <c r="L17" s="705">
        <v>0</v>
      </c>
      <c r="M17" s="705">
        <f t="shared" si="0"/>
        <v>57</v>
      </c>
      <c r="N17" s="705" t="str">
        <f t="shared" si="1"/>
        <v>Trung bình</v>
      </c>
      <c r="O17" s="800"/>
    </row>
    <row r="18" spans="1:15" s="325" customFormat="1" x14ac:dyDescent="0.25">
      <c r="A18" s="705">
        <v>8</v>
      </c>
      <c r="B18" s="791" t="s">
        <v>483</v>
      </c>
      <c r="C18" s="792" t="s">
        <v>484</v>
      </c>
      <c r="D18" s="793" t="s">
        <v>485</v>
      </c>
      <c r="E18" s="791" t="s">
        <v>15</v>
      </c>
      <c r="F18" s="794" t="s">
        <v>78</v>
      </c>
      <c r="G18" s="705" t="s">
        <v>478</v>
      </c>
      <c r="H18" s="705">
        <v>14</v>
      </c>
      <c r="I18" s="705">
        <v>25</v>
      </c>
      <c r="J18" s="705">
        <v>10</v>
      </c>
      <c r="K18" s="705">
        <v>21</v>
      </c>
      <c r="L18" s="705">
        <v>0</v>
      </c>
      <c r="M18" s="705">
        <f t="shared" si="0"/>
        <v>70</v>
      </c>
      <c r="N18" s="705" t="str">
        <f t="shared" si="1"/>
        <v>Khá</v>
      </c>
      <c r="O18" s="800"/>
    </row>
    <row r="19" spans="1:15" s="325" customFormat="1" x14ac:dyDescent="0.25">
      <c r="A19" s="798">
        <v>9</v>
      </c>
      <c r="B19" s="791" t="s">
        <v>486</v>
      </c>
      <c r="C19" s="792" t="s">
        <v>487</v>
      </c>
      <c r="D19" s="793" t="s">
        <v>485</v>
      </c>
      <c r="E19" s="791" t="s">
        <v>15</v>
      </c>
      <c r="F19" s="794" t="s">
        <v>78</v>
      </c>
      <c r="G19" s="705" t="s">
        <v>478</v>
      </c>
      <c r="H19" s="705">
        <v>14</v>
      </c>
      <c r="I19" s="705">
        <v>25</v>
      </c>
      <c r="J19" s="705">
        <v>12</v>
      </c>
      <c r="K19" s="705">
        <v>25</v>
      </c>
      <c r="L19" s="705">
        <v>4</v>
      </c>
      <c r="M19" s="705">
        <f t="shared" si="0"/>
        <v>80</v>
      </c>
      <c r="N19" s="705" t="str">
        <f t="shared" si="1"/>
        <v>Tốt</v>
      </c>
      <c r="O19" s="800"/>
    </row>
    <row r="20" spans="1:15" s="325" customFormat="1" x14ac:dyDescent="0.25">
      <c r="A20" s="705">
        <v>10</v>
      </c>
      <c r="B20" s="791" t="s">
        <v>488</v>
      </c>
      <c r="C20" s="792" t="s">
        <v>489</v>
      </c>
      <c r="D20" s="793" t="s">
        <v>490</v>
      </c>
      <c r="E20" s="791" t="s">
        <v>17</v>
      </c>
      <c r="F20" s="794" t="s">
        <v>317</v>
      </c>
      <c r="G20" s="705" t="s">
        <v>478</v>
      </c>
      <c r="H20" s="705">
        <v>20</v>
      </c>
      <c r="I20" s="705">
        <v>25</v>
      </c>
      <c r="J20" s="705">
        <v>14</v>
      </c>
      <c r="K20" s="705">
        <v>25</v>
      </c>
      <c r="L20" s="705">
        <v>10</v>
      </c>
      <c r="M20" s="705">
        <f t="shared" si="0"/>
        <v>94</v>
      </c>
      <c r="N20" s="705" t="str">
        <f t="shared" si="1"/>
        <v>Xuất sắc</v>
      </c>
      <c r="O20" s="800" t="s">
        <v>491</v>
      </c>
    </row>
    <row r="21" spans="1:15" s="325" customFormat="1" x14ac:dyDescent="0.25">
      <c r="A21" s="798">
        <v>11</v>
      </c>
      <c r="B21" s="791" t="s">
        <v>492</v>
      </c>
      <c r="C21" s="792" t="s">
        <v>493</v>
      </c>
      <c r="D21" s="793" t="s">
        <v>494</v>
      </c>
      <c r="E21" s="791" t="s">
        <v>15</v>
      </c>
      <c r="F21" s="794" t="s">
        <v>317</v>
      </c>
      <c r="G21" s="705" t="s">
        <v>478</v>
      </c>
      <c r="H21" s="705">
        <v>20</v>
      </c>
      <c r="I21" s="705">
        <v>25</v>
      </c>
      <c r="J21" s="705">
        <v>20</v>
      </c>
      <c r="K21" s="705">
        <v>25</v>
      </c>
      <c r="L21" s="705">
        <v>6</v>
      </c>
      <c r="M21" s="705">
        <f t="shared" si="0"/>
        <v>96</v>
      </c>
      <c r="N21" s="705" t="str">
        <f t="shared" si="1"/>
        <v>Xuất sắc</v>
      </c>
      <c r="O21" s="800"/>
    </row>
    <row r="22" spans="1:15" s="325" customFormat="1" x14ac:dyDescent="0.25">
      <c r="A22" s="705">
        <v>12</v>
      </c>
      <c r="B22" s="791" t="s">
        <v>495</v>
      </c>
      <c r="C22" s="792" t="s">
        <v>496</v>
      </c>
      <c r="D22" s="793" t="s">
        <v>374</v>
      </c>
      <c r="E22" s="791" t="s">
        <v>17</v>
      </c>
      <c r="F22" s="794" t="s">
        <v>317</v>
      </c>
      <c r="G22" s="705" t="s">
        <v>478</v>
      </c>
      <c r="H22" s="705">
        <v>10</v>
      </c>
      <c r="I22" s="705">
        <v>16</v>
      </c>
      <c r="J22" s="705">
        <v>20</v>
      </c>
      <c r="K22" s="705">
        <v>23</v>
      </c>
      <c r="L22" s="705">
        <v>3</v>
      </c>
      <c r="M22" s="705">
        <f t="shared" si="0"/>
        <v>72</v>
      </c>
      <c r="N22" s="705" t="str">
        <f t="shared" si="1"/>
        <v>Khá</v>
      </c>
      <c r="O22" s="800"/>
    </row>
    <row r="23" spans="1:15" s="325" customFormat="1" x14ac:dyDescent="0.25">
      <c r="A23" s="798">
        <v>13</v>
      </c>
      <c r="B23" s="791" t="s">
        <v>497</v>
      </c>
      <c r="C23" s="792" t="s">
        <v>498</v>
      </c>
      <c r="D23" s="793" t="s">
        <v>147</v>
      </c>
      <c r="E23" s="791" t="s">
        <v>17</v>
      </c>
      <c r="F23" s="794" t="s">
        <v>324</v>
      </c>
      <c r="G23" s="705" t="s">
        <v>478</v>
      </c>
      <c r="H23" s="705">
        <v>14</v>
      </c>
      <c r="I23" s="705">
        <v>16</v>
      </c>
      <c r="J23" s="705">
        <v>4</v>
      </c>
      <c r="K23" s="705">
        <v>22</v>
      </c>
      <c r="L23" s="705">
        <v>0</v>
      </c>
      <c r="M23" s="705">
        <f t="shared" si="0"/>
        <v>56</v>
      </c>
      <c r="N23" s="705" t="str">
        <f t="shared" si="1"/>
        <v>Trung bình</v>
      </c>
      <c r="O23" s="800"/>
    </row>
    <row r="24" spans="1:15" s="325" customFormat="1" x14ac:dyDescent="0.25">
      <c r="A24" s="705">
        <v>14</v>
      </c>
      <c r="B24" s="791" t="s">
        <v>499</v>
      </c>
      <c r="C24" s="792" t="s">
        <v>500</v>
      </c>
      <c r="D24" s="793" t="s">
        <v>501</v>
      </c>
      <c r="E24" s="791" t="s">
        <v>17</v>
      </c>
      <c r="F24" s="794" t="s">
        <v>317</v>
      </c>
      <c r="G24" s="705" t="s">
        <v>478</v>
      </c>
      <c r="H24" s="705">
        <v>16</v>
      </c>
      <c r="I24" s="705">
        <v>25</v>
      </c>
      <c r="J24" s="705">
        <v>19</v>
      </c>
      <c r="K24" s="705">
        <v>25</v>
      </c>
      <c r="L24" s="705">
        <v>5</v>
      </c>
      <c r="M24" s="705">
        <f t="shared" si="0"/>
        <v>90</v>
      </c>
      <c r="N24" s="705" t="str">
        <f t="shared" si="1"/>
        <v>Xuất sắc</v>
      </c>
      <c r="O24" s="800"/>
    </row>
    <row r="25" spans="1:15" s="325" customFormat="1" x14ac:dyDescent="0.25">
      <c r="A25" s="798">
        <v>15</v>
      </c>
      <c r="B25" s="791" t="s">
        <v>502</v>
      </c>
      <c r="C25" s="792" t="s">
        <v>503</v>
      </c>
      <c r="D25" s="793" t="s">
        <v>159</v>
      </c>
      <c r="E25" s="791" t="s">
        <v>15</v>
      </c>
      <c r="F25" s="794" t="s">
        <v>477</v>
      </c>
      <c r="G25" s="705" t="s">
        <v>472</v>
      </c>
      <c r="H25" s="705">
        <v>14</v>
      </c>
      <c r="I25" s="705">
        <v>25</v>
      </c>
      <c r="J25" s="705">
        <v>6</v>
      </c>
      <c r="K25" s="705">
        <v>25</v>
      </c>
      <c r="L25" s="705">
        <v>2</v>
      </c>
      <c r="M25" s="705">
        <f t="shared" si="0"/>
        <v>72</v>
      </c>
      <c r="N25" s="705" t="str">
        <f t="shared" si="1"/>
        <v>Khá</v>
      </c>
      <c r="O25" s="800"/>
    </row>
    <row r="26" spans="1:15" s="325" customFormat="1" x14ac:dyDescent="0.25">
      <c r="A26" s="705">
        <v>16</v>
      </c>
      <c r="B26" s="791" t="s">
        <v>504</v>
      </c>
      <c r="C26" s="792" t="s">
        <v>482</v>
      </c>
      <c r="D26" s="793" t="s">
        <v>159</v>
      </c>
      <c r="E26" s="791" t="s">
        <v>17</v>
      </c>
      <c r="F26" s="794" t="s">
        <v>317</v>
      </c>
      <c r="G26" s="705" t="s">
        <v>478</v>
      </c>
      <c r="H26" s="705">
        <v>16</v>
      </c>
      <c r="I26" s="705">
        <v>22</v>
      </c>
      <c r="J26" s="705">
        <v>8</v>
      </c>
      <c r="K26" s="705">
        <v>24</v>
      </c>
      <c r="L26" s="705">
        <v>0</v>
      </c>
      <c r="M26" s="705">
        <f t="shared" si="0"/>
        <v>70</v>
      </c>
      <c r="N26" s="705" t="str">
        <f t="shared" si="1"/>
        <v>Khá</v>
      </c>
      <c r="O26" s="800"/>
    </row>
    <row r="27" spans="1:15" s="325" customFormat="1" x14ac:dyDescent="0.25">
      <c r="A27" s="798">
        <v>17</v>
      </c>
      <c r="B27" s="791" t="s">
        <v>505</v>
      </c>
      <c r="C27" s="792" t="s">
        <v>506</v>
      </c>
      <c r="D27" s="793" t="s">
        <v>383</v>
      </c>
      <c r="E27" s="791" t="s">
        <v>17</v>
      </c>
      <c r="F27" s="794" t="s">
        <v>317</v>
      </c>
      <c r="G27" s="705" t="s">
        <v>478</v>
      </c>
      <c r="H27" s="705">
        <v>14</v>
      </c>
      <c r="I27" s="705">
        <v>25</v>
      </c>
      <c r="J27" s="705">
        <v>4</v>
      </c>
      <c r="K27" s="705">
        <v>22</v>
      </c>
      <c r="L27" s="705">
        <v>0</v>
      </c>
      <c r="M27" s="705">
        <f t="shared" si="0"/>
        <v>65</v>
      </c>
      <c r="N27" s="705" t="str">
        <f t="shared" si="1"/>
        <v>Khá</v>
      </c>
      <c r="O27" s="800"/>
    </row>
    <row r="28" spans="1:15" s="325" customFormat="1" x14ac:dyDescent="0.25">
      <c r="A28" s="705">
        <v>18</v>
      </c>
      <c r="B28" s="791" t="s">
        <v>507</v>
      </c>
      <c r="C28" s="792" t="s">
        <v>508</v>
      </c>
      <c r="D28" s="793" t="s">
        <v>163</v>
      </c>
      <c r="E28" s="791" t="s">
        <v>17</v>
      </c>
      <c r="F28" s="794" t="s">
        <v>509</v>
      </c>
      <c r="G28" s="705" t="s">
        <v>478</v>
      </c>
      <c r="H28" s="705">
        <v>16</v>
      </c>
      <c r="I28" s="705">
        <v>25</v>
      </c>
      <c r="J28" s="705">
        <v>8</v>
      </c>
      <c r="K28" s="705">
        <v>24</v>
      </c>
      <c r="L28" s="705">
        <v>0</v>
      </c>
      <c r="M28" s="705">
        <f t="shared" si="0"/>
        <v>73</v>
      </c>
      <c r="N28" s="705" t="str">
        <f t="shared" si="1"/>
        <v>Khá</v>
      </c>
      <c r="O28" s="800"/>
    </row>
    <row r="29" spans="1:15" s="325" customFormat="1" x14ac:dyDescent="0.25">
      <c r="A29" s="798">
        <v>19</v>
      </c>
      <c r="B29" s="791" t="s">
        <v>510</v>
      </c>
      <c r="C29" s="792" t="s">
        <v>511</v>
      </c>
      <c r="D29" s="793" t="s">
        <v>30</v>
      </c>
      <c r="E29" s="791" t="s">
        <v>15</v>
      </c>
      <c r="F29" s="794" t="s">
        <v>317</v>
      </c>
      <c r="G29" s="705" t="s">
        <v>478</v>
      </c>
      <c r="H29" s="705">
        <v>14</v>
      </c>
      <c r="I29" s="705">
        <v>25</v>
      </c>
      <c r="J29" s="705">
        <v>12</v>
      </c>
      <c r="K29" s="705">
        <v>25</v>
      </c>
      <c r="L29" s="705">
        <v>10</v>
      </c>
      <c r="M29" s="705">
        <f t="shared" si="0"/>
        <v>86</v>
      </c>
      <c r="N29" s="705" t="str">
        <f t="shared" si="1"/>
        <v>Tốt</v>
      </c>
      <c r="O29" s="800"/>
    </row>
    <row r="30" spans="1:15" s="325" customFormat="1" x14ac:dyDescent="0.25">
      <c r="A30" s="705">
        <v>20</v>
      </c>
      <c r="B30" s="791" t="s">
        <v>512</v>
      </c>
      <c r="C30" s="792" t="s">
        <v>513</v>
      </c>
      <c r="D30" s="793" t="s">
        <v>514</v>
      </c>
      <c r="E30" s="791" t="s">
        <v>15</v>
      </c>
      <c r="F30" s="794" t="s">
        <v>78</v>
      </c>
      <c r="G30" s="705" t="s">
        <v>478</v>
      </c>
      <c r="H30" s="705">
        <v>14</v>
      </c>
      <c r="I30" s="705">
        <v>25</v>
      </c>
      <c r="J30" s="705">
        <v>10</v>
      </c>
      <c r="K30" s="705">
        <v>22</v>
      </c>
      <c r="L30" s="705">
        <v>1</v>
      </c>
      <c r="M30" s="705">
        <f t="shared" si="0"/>
        <v>72</v>
      </c>
      <c r="N30" s="705" t="str">
        <f t="shared" si="1"/>
        <v>Khá</v>
      </c>
      <c r="O30" s="800"/>
    </row>
    <row r="31" spans="1:15" s="325" customFormat="1" x14ac:dyDescent="0.25">
      <c r="A31" s="798">
        <v>21</v>
      </c>
      <c r="B31" s="791" t="s">
        <v>515</v>
      </c>
      <c r="C31" s="792" t="s">
        <v>516</v>
      </c>
      <c r="D31" s="793" t="s">
        <v>293</v>
      </c>
      <c r="E31" s="791" t="s">
        <v>15</v>
      </c>
      <c r="F31" s="794" t="s">
        <v>317</v>
      </c>
      <c r="G31" s="705" t="s">
        <v>478</v>
      </c>
      <c r="H31" s="705">
        <v>14</v>
      </c>
      <c r="I31" s="705">
        <v>19</v>
      </c>
      <c r="J31" s="705">
        <v>12</v>
      </c>
      <c r="K31" s="705">
        <v>24</v>
      </c>
      <c r="L31" s="705">
        <v>3</v>
      </c>
      <c r="M31" s="705">
        <f t="shared" si="0"/>
        <v>72</v>
      </c>
      <c r="N31" s="705" t="str">
        <f t="shared" si="1"/>
        <v>Khá</v>
      </c>
      <c r="O31" s="800"/>
    </row>
    <row r="32" spans="1:15" s="325" customFormat="1" x14ac:dyDescent="0.25">
      <c r="A32" s="798">
        <v>22</v>
      </c>
      <c r="B32" s="791" t="s">
        <v>517</v>
      </c>
      <c r="C32" s="792" t="s">
        <v>518</v>
      </c>
      <c r="D32" s="793" t="s">
        <v>190</v>
      </c>
      <c r="E32" s="791" t="s">
        <v>15</v>
      </c>
      <c r="F32" s="794" t="s">
        <v>317</v>
      </c>
      <c r="G32" s="705" t="s">
        <v>478</v>
      </c>
      <c r="H32" s="705">
        <v>16</v>
      </c>
      <c r="I32" s="705">
        <v>25</v>
      </c>
      <c r="J32" s="705">
        <v>11</v>
      </c>
      <c r="K32" s="705">
        <v>25</v>
      </c>
      <c r="L32" s="705">
        <v>4</v>
      </c>
      <c r="M32" s="705">
        <f t="shared" si="0"/>
        <v>81</v>
      </c>
      <c r="N32" s="705" t="str">
        <f t="shared" si="1"/>
        <v>Tốt</v>
      </c>
      <c r="O32" s="800"/>
    </row>
    <row r="33" spans="1:15" s="325" customFormat="1" x14ac:dyDescent="0.25">
      <c r="A33" s="798">
        <v>23</v>
      </c>
      <c r="B33" s="791" t="s">
        <v>519</v>
      </c>
      <c r="C33" s="792" t="s">
        <v>520</v>
      </c>
      <c r="D33" s="793" t="s">
        <v>36</v>
      </c>
      <c r="E33" s="791" t="s">
        <v>15</v>
      </c>
      <c r="F33" s="794" t="s">
        <v>317</v>
      </c>
      <c r="G33" s="705" t="s">
        <v>478</v>
      </c>
      <c r="H33" s="705">
        <v>16</v>
      </c>
      <c r="I33" s="705">
        <v>25</v>
      </c>
      <c r="J33" s="705">
        <v>20</v>
      </c>
      <c r="K33" s="705">
        <v>25</v>
      </c>
      <c r="L33" s="705">
        <v>5</v>
      </c>
      <c r="M33" s="705">
        <f t="shared" si="0"/>
        <v>91</v>
      </c>
      <c r="N33" s="705" t="str">
        <f t="shared" si="1"/>
        <v>Xuất sắc</v>
      </c>
      <c r="O33" s="800"/>
    </row>
    <row r="34" spans="1:15" s="325" customFormat="1" x14ac:dyDescent="0.25">
      <c r="A34" s="798">
        <v>24</v>
      </c>
      <c r="B34" s="791" t="s">
        <v>521</v>
      </c>
      <c r="C34" s="792" t="s">
        <v>522</v>
      </c>
      <c r="D34" s="793" t="s">
        <v>36</v>
      </c>
      <c r="E34" s="791" t="s">
        <v>15</v>
      </c>
      <c r="F34" s="794" t="s">
        <v>317</v>
      </c>
      <c r="G34" s="705" t="s">
        <v>478</v>
      </c>
      <c r="H34" s="705">
        <v>14</v>
      </c>
      <c r="I34" s="705">
        <v>25</v>
      </c>
      <c r="J34" s="705">
        <v>12</v>
      </c>
      <c r="K34" s="705">
        <v>25</v>
      </c>
      <c r="L34" s="705">
        <v>4</v>
      </c>
      <c r="M34" s="705">
        <f t="shared" si="0"/>
        <v>80</v>
      </c>
      <c r="N34" s="705" t="str">
        <f t="shared" si="1"/>
        <v>Tốt</v>
      </c>
      <c r="O34" s="800"/>
    </row>
    <row r="35" spans="1:15" s="325" customFormat="1" x14ac:dyDescent="0.25">
      <c r="A35" s="798">
        <v>25</v>
      </c>
      <c r="B35" s="791" t="s">
        <v>523</v>
      </c>
      <c r="C35" s="792" t="s">
        <v>500</v>
      </c>
      <c r="D35" s="793" t="s">
        <v>410</v>
      </c>
      <c r="E35" s="791" t="s">
        <v>17</v>
      </c>
      <c r="F35" s="794" t="s">
        <v>78</v>
      </c>
      <c r="G35" s="705" t="s">
        <v>478</v>
      </c>
      <c r="H35" s="705">
        <v>0</v>
      </c>
      <c r="I35" s="705">
        <v>0</v>
      </c>
      <c r="J35" s="705">
        <v>0</v>
      </c>
      <c r="K35" s="705">
        <v>0</v>
      </c>
      <c r="L35" s="705">
        <v>0</v>
      </c>
      <c r="M35" s="705">
        <f t="shared" si="0"/>
        <v>0</v>
      </c>
      <c r="N35" s="705" t="str">
        <f t="shared" si="1"/>
        <v>Kém</v>
      </c>
      <c r="O35" s="800"/>
    </row>
    <row r="36" spans="1:15" s="325" customFormat="1" x14ac:dyDescent="0.25">
      <c r="A36" s="798">
        <v>26</v>
      </c>
      <c r="B36" s="791" t="s">
        <v>524</v>
      </c>
      <c r="C36" s="792" t="s">
        <v>525</v>
      </c>
      <c r="D36" s="793" t="s">
        <v>201</v>
      </c>
      <c r="E36" s="791" t="s">
        <v>15</v>
      </c>
      <c r="F36" s="794" t="s">
        <v>526</v>
      </c>
      <c r="G36" s="705" t="s">
        <v>478</v>
      </c>
      <c r="H36" s="705">
        <v>14</v>
      </c>
      <c r="I36" s="705">
        <v>22</v>
      </c>
      <c r="J36" s="705">
        <v>8</v>
      </c>
      <c r="K36" s="705">
        <v>25</v>
      </c>
      <c r="L36" s="705">
        <v>8</v>
      </c>
      <c r="M36" s="705">
        <f t="shared" si="0"/>
        <v>77</v>
      </c>
      <c r="N36" s="705" t="str">
        <f t="shared" si="1"/>
        <v>Khá</v>
      </c>
      <c r="O36" s="800" t="s">
        <v>527</v>
      </c>
    </row>
    <row r="37" spans="1:15" s="325" customFormat="1" x14ac:dyDescent="0.25">
      <c r="A37" s="798">
        <v>27</v>
      </c>
      <c r="B37" s="791" t="s">
        <v>528</v>
      </c>
      <c r="C37" s="792" t="s">
        <v>529</v>
      </c>
      <c r="D37" s="793" t="s">
        <v>530</v>
      </c>
      <c r="E37" s="791" t="s">
        <v>15</v>
      </c>
      <c r="F37" s="794" t="s">
        <v>317</v>
      </c>
      <c r="G37" s="705" t="s">
        <v>472</v>
      </c>
      <c r="H37" s="705">
        <v>16</v>
      </c>
      <c r="I37" s="705">
        <v>19</v>
      </c>
      <c r="J37" s="705">
        <v>19</v>
      </c>
      <c r="K37" s="705">
        <v>25</v>
      </c>
      <c r="L37" s="705">
        <v>9</v>
      </c>
      <c r="M37" s="705">
        <f t="shared" si="0"/>
        <v>88</v>
      </c>
      <c r="N37" s="705" t="str">
        <f t="shared" si="1"/>
        <v>Tốt</v>
      </c>
      <c r="O37" s="800" t="s">
        <v>531</v>
      </c>
    </row>
    <row r="38" spans="1:15" s="325" customFormat="1" x14ac:dyDescent="0.25">
      <c r="A38" s="798">
        <v>28</v>
      </c>
      <c r="B38" s="791" t="s">
        <v>532</v>
      </c>
      <c r="C38" s="792" t="s">
        <v>533</v>
      </c>
      <c r="D38" s="793" t="s">
        <v>534</v>
      </c>
      <c r="E38" s="791" t="s">
        <v>17</v>
      </c>
      <c r="F38" s="794" t="s">
        <v>535</v>
      </c>
      <c r="G38" s="705" t="s">
        <v>16</v>
      </c>
      <c r="H38" s="705">
        <v>0</v>
      </c>
      <c r="I38" s="705">
        <v>0</v>
      </c>
      <c r="J38" s="705">
        <v>0</v>
      </c>
      <c r="K38" s="705">
        <v>0</v>
      </c>
      <c r="L38" s="705">
        <v>0</v>
      </c>
      <c r="M38" s="705">
        <f t="shared" si="0"/>
        <v>0</v>
      </c>
      <c r="N38" s="705" t="str">
        <f t="shared" si="1"/>
        <v>Kém</v>
      </c>
      <c r="O38" s="800"/>
    </row>
    <row r="39" spans="1:15" s="325" customFormat="1" x14ac:dyDescent="0.25">
      <c r="A39" s="798">
        <v>29</v>
      </c>
      <c r="B39" s="791" t="s">
        <v>536</v>
      </c>
      <c r="C39" s="792" t="s">
        <v>537</v>
      </c>
      <c r="D39" s="793" t="s">
        <v>421</v>
      </c>
      <c r="E39" s="791" t="s">
        <v>15</v>
      </c>
      <c r="F39" s="794" t="s">
        <v>78</v>
      </c>
      <c r="G39" s="705" t="s">
        <v>16</v>
      </c>
      <c r="H39" s="705">
        <v>0</v>
      </c>
      <c r="I39" s="705">
        <v>0</v>
      </c>
      <c r="J39" s="705">
        <v>0</v>
      </c>
      <c r="K39" s="705">
        <v>0</v>
      </c>
      <c r="L39" s="705">
        <v>0</v>
      </c>
      <c r="M39" s="705">
        <f t="shared" si="0"/>
        <v>0</v>
      </c>
      <c r="N39" s="705" t="str">
        <f t="shared" si="1"/>
        <v>Kém</v>
      </c>
      <c r="O39" s="800"/>
    </row>
    <row r="40" spans="1:15" s="325" customFormat="1" x14ac:dyDescent="0.25">
      <c r="A40" s="798">
        <v>30</v>
      </c>
      <c r="B40" s="791" t="s">
        <v>538</v>
      </c>
      <c r="C40" s="792" t="s">
        <v>539</v>
      </c>
      <c r="D40" s="793" t="s">
        <v>421</v>
      </c>
      <c r="E40" s="791" t="s">
        <v>17</v>
      </c>
      <c r="F40" s="794" t="s">
        <v>317</v>
      </c>
      <c r="G40" s="705" t="s">
        <v>16</v>
      </c>
      <c r="H40" s="705">
        <v>14</v>
      </c>
      <c r="I40" s="705">
        <v>19</v>
      </c>
      <c r="J40" s="705">
        <v>0</v>
      </c>
      <c r="K40" s="705">
        <v>22</v>
      </c>
      <c r="L40" s="705">
        <v>1</v>
      </c>
      <c r="M40" s="705">
        <f t="shared" si="0"/>
        <v>56</v>
      </c>
      <c r="N40" s="705" t="str">
        <f t="shared" si="1"/>
        <v>Trung bình</v>
      </c>
      <c r="O40" s="800"/>
    </row>
    <row r="41" spans="1:15" s="325" customFormat="1" x14ac:dyDescent="0.25">
      <c r="A41" s="798">
        <v>31</v>
      </c>
      <c r="B41" s="791" t="s">
        <v>540</v>
      </c>
      <c r="C41" s="792" t="s">
        <v>541</v>
      </c>
      <c r="D41" s="793" t="s">
        <v>542</v>
      </c>
      <c r="E41" s="791" t="s">
        <v>17</v>
      </c>
      <c r="F41" s="794" t="s">
        <v>78</v>
      </c>
      <c r="G41" s="705" t="s">
        <v>472</v>
      </c>
      <c r="H41" s="705">
        <v>12</v>
      </c>
      <c r="I41" s="705">
        <v>25</v>
      </c>
      <c r="J41" s="705">
        <v>8</v>
      </c>
      <c r="K41" s="705">
        <v>18</v>
      </c>
      <c r="L41" s="705">
        <v>2</v>
      </c>
      <c r="M41" s="705">
        <f t="shared" si="0"/>
        <v>65</v>
      </c>
      <c r="N41" s="705" t="str">
        <f t="shared" si="1"/>
        <v>Khá</v>
      </c>
      <c r="O41" s="800"/>
    </row>
    <row r="42" spans="1:15" s="325" customFormat="1" x14ac:dyDescent="0.25">
      <c r="A42" s="798">
        <v>32</v>
      </c>
      <c r="B42" s="791" t="s">
        <v>543</v>
      </c>
      <c r="C42" s="792" t="s">
        <v>544</v>
      </c>
      <c r="D42" s="793" t="s">
        <v>545</v>
      </c>
      <c r="E42" s="791" t="s">
        <v>17</v>
      </c>
      <c r="F42" s="794" t="s">
        <v>317</v>
      </c>
      <c r="G42" s="705" t="s">
        <v>16</v>
      </c>
      <c r="H42" s="705">
        <v>14</v>
      </c>
      <c r="I42" s="705">
        <v>16</v>
      </c>
      <c r="J42" s="705">
        <v>11</v>
      </c>
      <c r="K42" s="705">
        <v>24</v>
      </c>
      <c r="L42" s="705">
        <v>0</v>
      </c>
      <c r="M42" s="705">
        <f t="shared" si="0"/>
        <v>65</v>
      </c>
      <c r="N42" s="705" t="str">
        <f t="shared" si="1"/>
        <v>Khá</v>
      </c>
      <c r="O42" s="800"/>
    </row>
    <row r="43" spans="1:15" s="325" customFormat="1" x14ac:dyDescent="0.25">
      <c r="A43" s="798">
        <v>33</v>
      </c>
      <c r="B43" s="791" t="s">
        <v>546</v>
      </c>
      <c r="C43" s="792" t="s">
        <v>547</v>
      </c>
      <c r="D43" s="793" t="s">
        <v>545</v>
      </c>
      <c r="E43" s="791" t="s">
        <v>15</v>
      </c>
      <c r="F43" s="794" t="s">
        <v>548</v>
      </c>
      <c r="G43" s="705" t="s">
        <v>472</v>
      </c>
      <c r="H43" s="705">
        <v>20</v>
      </c>
      <c r="I43" s="705">
        <v>25</v>
      </c>
      <c r="J43" s="705">
        <v>16</v>
      </c>
      <c r="K43" s="705">
        <v>25</v>
      </c>
      <c r="L43" s="705">
        <v>8</v>
      </c>
      <c r="M43" s="705">
        <f t="shared" si="0"/>
        <v>94</v>
      </c>
      <c r="N43" s="705" t="str">
        <f t="shared" si="1"/>
        <v>Xuất sắc</v>
      </c>
      <c r="O43" s="800" t="s">
        <v>549</v>
      </c>
    </row>
    <row r="44" spans="1:15" s="325" customFormat="1" x14ac:dyDescent="0.25">
      <c r="A44" s="798">
        <v>34</v>
      </c>
      <c r="B44" s="791" t="s">
        <v>550</v>
      </c>
      <c r="C44" s="792" t="s">
        <v>551</v>
      </c>
      <c r="D44" s="793" t="s">
        <v>552</v>
      </c>
      <c r="E44" s="791" t="s">
        <v>15</v>
      </c>
      <c r="F44" s="794" t="s">
        <v>477</v>
      </c>
      <c r="G44" s="705" t="s">
        <v>472</v>
      </c>
      <c r="H44" s="705">
        <v>14</v>
      </c>
      <c r="I44" s="705">
        <v>19</v>
      </c>
      <c r="J44" s="705">
        <v>15</v>
      </c>
      <c r="K44" s="705">
        <v>25</v>
      </c>
      <c r="L44" s="705">
        <v>10</v>
      </c>
      <c r="M44" s="705">
        <f t="shared" si="0"/>
        <v>83</v>
      </c>
      <c r="N44" s="705" t="str">
        <f t="shared" si="1"/>
        <v>Tốt</v>
      </c>
      <c r="O44" s="800" t="s">
        <v>531</v>
      </c>
    </row>
    <row r="45" spans="1:15" s="325" customFormat="1" x14ac:dyDescent="0.25">
      <c r="A45" s="798">
        <v>35</v>
      </c>
      <c r="B45" s="791" t="s">
        <v>553</v>
      </c>
      <c r="C45" s="792" t="s">
        <v>554</v>
      </c>
      <c r="D45" s="793" t="s">
        <v>555</v>
      </c>
      <c r="E45" s="791" t="s">
        <v>17</v>
      </c>
      <c r="F45" s="794" t="s">
        <v>78</v>
      </c>
      <c r="G45" s="705" t="s">
        <v>16</v>
      </c>
      <c r="H45" s="705">
        <v>12</v>
      </c>
      <c r="I45" s="705">
        <v>25</v>
      </c>
      <c r="J45" s="705">
        <v>13</v>
      </c>
      <c r="K45" s="705">
        <v>24</v>
      </c>
      <c r="L45" s="705">
        <v>1</v>
      </c>
      <c r="M45" s="705">
        <f t="shared" si="0"/>
        <v>75</v>
      </c>
      <c r="N45" s="705" t="str">
        <f t="shared" si="1"/>
        <v>Khá</v>
      </c>
      <c r="O45" s="800"/>
    </row>
    <row r="46" spans="1:15" s="325" customFormat="1" x14ac:dyDescent="0.25">
      <c r="A46" s="798">
        <v>36</v>
      </c>
      <c r="B46" s="791" t="s">
        <v>556</v>
      </c>
      <c r="C46" s="792" t="s">
        <v>401</v>
      </c>
      <c r="D46" s="793" t="s">
        <v>557</v>
      </c>
      <c r="E46" s="791" t="s">
        <v>15</v>
      </c>
      <c r="F46" s="794" t="s">
        <v>317</v>
      </c>
      <c r="G46" s="705" t="s">
        <v>16</v>
      </c>
      <c r="H46" s="705">
        <v>18</v>
      </c>
      <c r="I46" s="705">
        <v>25</v>
      </c>
      <c r="J46" s="705">
        <v>19</v>
      </c>
      <c r="K46" s="705">
        <v>24</v>
      </c>
      <c r="L46" s="705">
        <v>4</v>
      </c>
      <c r="M46" s="705">
        <f t="shared" si="0"/>
        <v>90</v>
      </c>
      <c r="N46" s="705" t="str">
        <f t="shared" si="1"/>
        <v>Xuất sắc</v>
      </c>
      <c r="O46" s="800"/>
    </row>
    <row r="47" spans="1:15" s="325" customFormat="1" x14ac:dyDescent="0.25">
      <c r="A47" s="798">
        <v>37</v>
      </c>
      <c r="B47" s="791" t="s">
        <v>558</v>
      </c>
      <c r="C47" s="792" t="s">
        <v>559</v>
      </c>
      <c r="D47" s="793" t="s">
        <v>25</v>
      </c>
      <c r="E47" s="791" t="s">
        <v>15</v>
      </c>
      <c r="F47" s="794" t="s">
        <v>317</v>
      </c>
      <c r="G47" s="705" t="s">
        <v>16</v>
      </c>
      <c r="H47" s="705">
        <v>18</v>
      </c>
      <c r="I47" s="705">
        <v>25</v>
      </c>
      <c r="J47" s="705">
        <v>20</v>
      </c>
      <c r="K47" s="705">
        <v>25</v>
      </c>
      <c r="L47" s="705">
        <v>3</v>
      </c>
      <c r="M47" s="705">
        <f t="shared" si="0"/>
        <v>91</v>
      </c>
      <c r="N47" s="705" t="str">
        <f t="shared" si="1"/>
        <v>Xuất sắc</v>
      </c>
      <c r="O47" s="800"/>
    </row>
    <row r="48" spans="1:15" s="325" customFormat="1" x14ac:dyDescent="0.25">
      <c r="A48" s="798">
        <v>38</v>
      </c>
      <c r="B48" s="791" t="s">
        <v>560</v>
      </c>
      <c r="C48" s="792" t="s">
        <v>83</v>
      </c>
      <c r="D48" s="793" t="s">
        <v>561</v>
      </c>
      <c r="E48" s="791" t="s">
        <v>17</v>
      </c>
      <c r="F48" s="794" t="s">
        <v>477</v>
      </c>
      <c r="G48" s="705" t="s">
        <v>16</v>
      </c>
      <c r="H48" s="705">
        <v>12</v>
      </c>
      <c r="I48" s="705">
        <v>19</v>
      </c>
      <c r="J48" s="705">
        <v>8</v>
      </c>
      <c r="K48" s="705">
        <v>25</v>
      </c>
      <c r="L48" s="705">
        <v>1</v>
      </c>
      <c r="M48" s="705">
        <f t="shared" si="0"/>
        <v>65</v>
      </c>
      <c r="N48" s="705" t="str">
        <f t="shared" si="1"/>
        <v>Khá</v>
      </c>
      <c r="O48" s="800"/>
    </row>
    <row r="49" spans="1:27" s="325" customFormat="1" x14ac:dyDescent="0.25">
      <c r="A49" s="798">
        <v>39</v>
      </c>
      <c r="B49" s="791" t="s">
        <v>562</v>
      </c>
      <c r="C49" s="792" t="s">
        <v>239</v>
      </c>
      <c r="D49" s="793" t="s">
        <v>228</v>
      </c>
      <c r="E49" s="791" t="s">
        <v>17</v>
      </c>
      <c r="F49" s="794" t="s">
        <v>78</v>
      </c>
      <c r="G49" s="705" t="s">
        <v>16</v>
      </c>
      <c r="H49" s="705"/>
      <c r="I49" s="705"/>
      <c r="J49" s="705"/>
      <c r="K49" s="705"/>
      <c r="L49" s="705"/>
      <c r="M49" s="705">
        <f t="shared" si="0"/>
        <v>0</v>
      </c>
      <c r="N49" s="705" t="str">
        <f t="shared" si="1"/>
        <v>Kém</v>
      </c>
      <c r="O49" s="800"/>
    </row>
    <row r="50" spans="1:27" s="325" customFormat="1" x14ac:dyDescent="0.25">
      <c r="A50" s="798">
        <v>40</v>
      </c>
      <c r="B50" s="791" t="s">
        <v>563</v>
      </c>
      <c r="C50" s="792" t="s">
        <v>564</v>
      </c>
      <c r="D50" s="793" t="s">
        <v>565</v>
      </c>
      <c r="E50" s="791" t="s">
        <v>17</v>
      </c>
      <c r="F50" s="794" t="s">
        <v>317</v>
      </c>
      <c r="G50" s="705" t="s">
        <v>16</v>
      </c>
      <c r="H50" s="705">
        <v>14</v>
      </c>
      <c r="I50" s="705">
        <v>25</v>
      </c>
      <c r="J50" s="705">
        <v>10</v>
      </c>
      <c r="K50" s="705">
        <v>25</v>
      </c>
      <c r="L50" s="705">
        <v>6</v>
      </c>
      <c r="M50" s="705">
        <f t="shared" si="0"/>
        <v>80</v>
      </c>
      <c r="N50" s="705" t="str">
        <f t="shared" si="1"/>
        <v>Tốt</v>
      </c>
      <c r="O50" s="800"/>
    </row>
    <row r="51" spans="1:27" s="325" customFormat="1" x14ac:dyDescent="0.25">
      <c r="A51" s="798">
        <v>41</v>
      </c>
      <c r="B51" s="791" t="s">
        <v>566</v>
      </c>
      <c r="C51" s="792" t="s">
        <v>567</v>
      </c>
      <c r="D51" s="793" t="s">
        <v>568</v>
      </c>
      <c r="E51" s="791" t="s">
        <v>15</v>
      </c>
      <c r="F51" s="794" t="s">
        <v>78</v>
      </c>
      <c r="G51" s="705" t="s">
        <v>472</v>
      </c>
      <c r="H51" s="705">
        <v>14</v>
      </c>
      <c r="I51" s="705">
        <v>22</v>
      </c>
      <c r="J51" s="705">
        <v>10</v>
      </c>
      <c r="K51" s="705">
        <v>22</v>
      </c>
      <c r="L51" s="705">
        <v>1</v>
      </c>
      <c r="M51" s="705">
        <f t="shared" si="0"/>
        <v>69</v>
      </c>
      <c r="N51" s="705" t="str">
        <f t="shared" si="1"/>
        <v>Khá</v>
      </c>
      <c r="O51" s="800"/>
    </row>
    <row r="52" spans="1:27" s="325" customFormat="1" x14ac:dyDescent="0.25">
      <c r="A52" s="798">
        <v>42</v>
      </c>
      <c r="B52" s="791" t="s">
        <v>569</v>
      </c>
      <c r="C52" s="792" t="s">
        <v>169</v>
      </c>
      <c r="D52" s="793" t="s">
        <v>570</v>
      </c>
      <c r="E52" s="791" t="s">
        <v>17</v>
      </c>
      <c r="F52" s="794" t="s">
        <v>78</v>
      </c>
      <c r="G52" s="801" t="s">
        <v>478</v>
      </c>
      <c r="H52" s="806">
        <v>14</v>
      </c>
      <c r="I52" s="806">
        <v>25</v>
      </c>
      <c r="J52" s="705">
        <v>20</v>
      </c>
      <c r="K52" s="705">
        <v>25</v>
      </c>
      <c r="L52" s="705">
        <v>0</v>
      </c>
      <c r="M52" s="705">
        <f t="shared" si="0"/>
        <v>84</v>
      </c>
      <c r="N52" s="705" t="str">
        <f t="shared" si="1"/>
        <v>Tốt</v>
      </c>
      <c r="O52" s="705"/>
      <c r="P52" s="315"/>
      <c r="Q52" s="315"/>
    </row>
    <row r="53" spans="1:27" s="325" customFormat="1" x14ac:dyDescent="0.25">
      <c r="A53" s="798">
        <v>43</v>
      </c>
      <c r="B53" s="791" t="s">
        <v>571</v>
      </c>
      <c r="C53" s="792" t="s">
        <v>572</v>
      </c>
      <c r="D53" s="793" t="s">
        <v>232</v>
      </c>
      <c r="E53" s="791" t="s">
        <v>17</v>
      </c>
      <c r="F53" s="794" t="s">
        <v>317</v>
      </c>
      <c r="G53" s="801" t="s">
        <v>478</v>
      </c>
      <c r="H53" s="806">
        <v>14</v>
      </c>
      <c r="I53" s="806">
        <v>25</v>
      </c>
      <c r="J53" s="705">
        <v>17</v>
      </c>
      <c r="K53" s="705">
        <v>25</v>
      </c>
      <c r="L53" s="705">
        <v>0</v>
      </c>
      <c r="M53" s="705">
        <f t="shared" si="0"/>
        <v>81</v>
      </c>
      <c r="N53" s="705" t="str">
        <f t="shared" si="1"/>
        <v>Tốt</v>
      </c>
      <c r="O53" s="705"/>
      <c r="P53" s="268"/>
      <c r="Q53" s="268"/>
    </row>
    <row r="54" spans="1:27" s="325" customFormat="1" x14ac:dyDescent="0.25">
      <c r="A54" s="798">
        <v>44</v>
      </c>
      <c r="B54" s="791" t="s">
        <v>573</v>
      </c>
      <c r="C54" s="792" t="s">
        <v>574</v>
      </c>
      <c r="D54" s="793" t="s">
        <v>236</v>
      </c>
      <c r="E54" s="791" t="s">
        <v>15</v>
      </c>
      <c r="F54" s="794" t="s">
        <v>317</v>
      </c>
      <c r="G54" s="801" t="s">
        <v>478</v>
      </c>
      <c r="H54" s="802">
        <v>14</v>
      </c>
      <c r="I54" s="802">
        <v>19</v>
      </c>
      <c r="J54" s="803">
        <v>15</v>
      </c>
      <c r="K54" s="803">
        <v>24</v>
      </c>
      <c r="L54" s="803">
        <v>0</v>
      </c>
      <c r="M54" s="705">
        <f t="shared" si="0"/>
        <v>72</v>
      </c>
      <c r="N54" s="705" t="str">
        <f t="shared" si="1"/>
        <v>Khá</v>
      </c>
      <c r="O54" s="803"/>
      <c r="P54" s="271"/>
      <c r="Q54" s="87"/>
    </row>
    <row r="55" spans="1:27" s="325" customFormat="1" x14ac:dyDescent="0.25">
      <c r="A55" s="798">
        <v>45</v>
      </c>
      <c r="B55" s="791" t="s">
        <v>575</v>
      </c>
      <c r="C55" s="792" t="s">
        <v>576</v>
      </c>
      <c r="D55" s="793" t="s">
        <v>291</v>
      </c>
      <c r="E55" s="791" t="s">
        <v>17</v>
      </c>
      <c r="F55" s="794" t="s">
        <v>317</v>
      </c>
      <c r="G55" s="801" t="s">
        <v>478</v>
      </c>
      <c r="H55" s="801">
        <v>14</v>
      </c>
      <c r="I55" s="801">
        <v>19</v>
      </c>
      <c r="J55" s="705">
        <v>9</v>
      </c>
      <c r="K55" s="705">
        <v>25</v>
      </c>
      <c r="L55" s="705">
        <v>2</v>
      </c>
      <c r="M55" s="705">
        <f t="shared" si="0"/>
        <v>69</v>
      </c>
      <c r="N55" s="705" t="str">
        <f t="shared" si="1"/>
        <v>Khá</v>
      </c>
      <c r="O55" s="705"/>
      <c r="P55" s="87"/>
      <c r="Q55" s="87"/>
    </row>
    <row r="56" spans="1:27" s="325" customFormat="1" x14ac:dyDescent="0.25">
      <c r="A56" s="798">
        <v>46</v>
      </c>
      <c r="B56" s="791" t="s">
        <v>577</v>
      </c>
      <c r="C56" s="792" t="s">
        <v>578</v>
      </c>
      <c r="D56" s="793" t="s">
        <v>579</v>
      </c>
      <c r="E56" s="791" t="s">
        <v>15</v>
      </c>
      <c r="F56" s="794" t="s">
        <v>317</v>
      </c>
      <c r="G56" s="801" t="s">
        <v>478</v>
      </c>
      <c r="H56" s="801">
        <v>14</v>
      </c>
      <c r="I56" s="801">
        <v>16</v>
      </c>
      <c r="J56" s="705">
        <v>20</v>
      </c>
      <c r="K56" s="705">
        <v>19</v>
      </c>
      <c r="L56" s="705">
        <v>4</v>
      </c>
      <c r="M56" s="705">
        <f t="shared" si="0"/>
        <v>73</v>
      </c>
      <c r="N56" s="705" t="str">
        <f t="shared" si="1"/>
        <v>Khá</v>
      </c>
      <c r="O56" s="705"/>
      <c r="P56" s="87"/>
      <c r="Q56" s="87"/>
    </row>
    <row r="57" spans="1:27" s="325" customFormat="1" x14ac:dyDescent="0.25">
      <c r="A57" s="798">
        <v>47</v>
      </c>
      <c r="B57" s="791" t="s">
        <v>580</v>
      </c>
      <c r="C57" s="792" t="s">
        <v>581</v>
      </c>
      <c r="D57" s="793" t="s">
        <v>579</v>
      </c>
      <c r="E57" s="791" t="s">
        <v>15</v>
      </c>
      <c r="F57" s="794" t="s">
        <v>317</v>
      </c>
      <c r="G57" s="801" t="s">
        <v>478</v>
      </c>
      <c r="H57" s="800">
        <v>12</v>
      </c>
      <c r="I57" s="800">
        <v>25</v>
      </c>
      <c r="J57" s="800">
        <v>19</v>
      </c>
      <c r="K57" s="804">
        <v>25</v>
      </c>
      <c r="L57" s="804">
        <v>6</v>
      </c>
      <c r="M57" s="705">
        <f t="shared" si="0"/>
        <v>87</v>
      </c>
      <c r="N57" s="705" t="str">
        <f t="shared" si="1"/>
        <v>Tốt</v>
      </c>
      <c r="O57" s="804" t="s">
        <v>531</v>
      </c>
      <c r="P57" s="87"/>
      <c r="Q57" s="87"/>
      <c r="R57" s="315"/>
    </row>
    <row r="58" spans="1:27" s="325" customFormat="1" x14ac:dyDescent="0.25">
      <c r="A58" s="798">
        <v>48</v>
      </c>
      <c r="B58" s="791" t="s">
        <v>582</v>
      </c>
      <c r="C58" s="792" t="s">
        <v>583</v>
      </c>
      <c r="D58" s="793" t="s">
        <v>249</v>
      </c>
      <c r="E58" s="791" t="s">
        <v>17</v>
      </c>
      <c r="F58" s="794" t="s">
        <v>78</v>
      </c>
      <c r="G58" s="801" t="s">
        <v>478</v>
      </c>
      <c r="H58" s="800">
        <v>12</v>
      </c>
      <c r="I58" s="800">
        <v>16</v>
      </c>
      <c r="J58" s="800">
        <v>4</v>
      </c>
      <c r="K58" s="800">
        <v>22</v>
      </c>
      <c r="L58" s="800">
        <v>0</v>
      </c>
      <c r="M58" s="705">
        <f t="shared" si="0"/>
        <v>54</v>
      </c>
      <c r="N58" s="705" t="str">
        <f t="shared" si="1"/>
        <v>Trung bình</v>
      </c>
      <c r="O58" s="804"/>
      <c r="P58" s="507"/>
      <c r="Q58" s="507"/>
      <c r="R58" s="315"/>
    </row>
    <row r="59" spans="1:27" x14ac:dyDescent="0.25">
      <c r="A59" s="87"/>
      <c r="D59" s="268"/>
      <c r="E59" s="268"/>
      <c r="F59" s="268"/>
      <c r="I59" s="268"/>
      <c r="J59" s="268"/>
      <c r="K59" s="268"/>
      <c r="L59" s="268"/>
      <c r="M59" s="269"/>
      <c r="N59" s="269"/>
      <c r="O59" s="269"/>
      <c r="P59" s="507"/>
      <c r="Q59" s="507"/>
    </row>
    <row r="60" spans="1:27" x14ac:dyDescent="0.25">
      <c r="A60" s="87"/>
      <c r="D60" s="269"/>
      <c r="E60" s="269"/>
      <c r="F60" s="269"/>
      <c r="I60" s="269"/>
      <c r="J60" s="269"/>
      <c r="K60" s="269"/>
      <c r="L60" s="269"/>
      <c r="M60" s="237" t="s">
        <v>258</v>
      </c>
      <c r="N60" s="237"/>
      <c r="P60" s="507"/>
      <c r="Q60" s="507"/>
    </row>
    <row r="61" spans="1:27" x14ac:dyDescent="0.25">
      <c r="A61" s="101"/>
      <c r="B61" s="506"/>
      <c r="C61" s="506"/>
      <c r="D61" s="101"/>
      <c r="E61" s="101"/>
      <c r="F61" s="101"/>
      <c r="G61" s="101"/>
      <c r="H61" s="101"/>
      <c r="I61" s="101"/>
      <c r="J61" s="101"/>
      <c r="K61" s="507"/>
      <c r="L61" s="507"/>
      <c r="M61" s="507"/>
      <c r="N61" s="507"/>
      <c r="O61" s="507"/>
      <c r="P61" s="507"/>
      <c r="Q61" s="507"/>
    </row>
    <row r="62" spans="1:27" x14ac:dyDescent="0.25">
      <c r="A62" s="101"/>
      <c r="B62" s="101"/>
      <c r="C62" s="506"/>
      <c r="D62" s="101"/>
      <c r="E62" s="101"/>
      <c r="F62" s="101"/>
      <c r="G62" s="101"/>
      <c r="H62" s="101"/>
      <c r="I62" s="101"/>
      <c r="J62" s="101"/>
      <c r="K62" s="507"/>
      <c r="L62" s="507"/>
      <c r="M62" s="507"/>
      <c r="N62" s="507"/>
      <c r="O62" s="507"/>
      <c r="P62" s="507"/>
      <c r="Q62" s="507"/>
    </row>
    <row r="63" spans="1:27" x14ac:dyDescent="0.25">
      <c r="A63" s="101"/>
      <c r="B63" s="101"/>
      <c r="C63" s="805"/>
      <c r="D63" s="101"/>
      <c r="E63" s="101"/>
      <c r="F63" s="101"/>
      <c r="G63" s="101"/>
      <c r="H63" s="101"/>
      <c r="I63" s="101"/>
      <c r="J63" s="101"/>
      <c r="K63" s="507"/>
      <c r="L63" s="507"/>
      <c r="M63" s="507"/>
      <c r="N63" s="507"/>
      <c r="O63" s="507"/>
      <c r="P63" s="507"/>
      <c r="Q63" s="507"/>
      <c r="R63" s="507"/>
      <c r="S63" s="507"/>
      <c r="T63" s="507"/>
      <c r="U63" s="507"/>
      <c r="V63" s="315"/>
      <c r="W63" s="315"/>
      <c r="X63" s="315"/>
      <c r="Y63" s="315"/>
      <c r="Z63" s="315"/>
      <c r="AA63" s="315"/>
    </row>
    <row r="64" spans="1:27" x14ac:dyDescent="0.25">
      <c r="A64" s="101"/>
      <c r="B64" s="101"/>
      <c r="C64" s="506"/>
      <c r="D64" s="101"/>
      <c r="E64" s="101"/>
      <c r="F64" s="101"/>
      <c r="G64" s="101"/>
      <c r="H64" s="101"/>
      <c r="I64" s="101"/>
      <c r="J64" s="101"/>
      <c r="K64" s="507"/>
      <c r="L64" s="507"/>
      <c r="M64" s="507"/>
      <c r="N64" s="507"/>
      <c r="O64" s="507"/>
      <c r="P64" s="507"/>
      <c r="Q64" s="507"/>
      <c r="R64" s="507"/>
      <c r="S64" s="507"/>
      <c r="T64" s="507"/>
      <c r="U64" s="507"/>
      <c r="V64" s="315"/>
      <c r="W64" s="315"/>
      <c r="X64" s="315"/>
      <c r="Y64" s="315"/>
      <c r="Z64" s="315"/>
      <c r="AA64" s="315"/>
    </row>
    <row r="65" spans="1:27" x14ac:dyDescent="0.25">
      <c r="A65" s="101"/>
      <c r="B65" s="101"/>
      <c r="C65" s="506"/>
      <c r="D65" s="101"/>
      <c r="E65" s="101"/>
      <c r="F65" s="101"/>
      <c r="G65" s="101"/>
      <c r="H65" s="101"/>
      <c r="I65" s="101"/>
      <c r="J65" s="101"/>
      <c r="K65" s="507"/>
      <c r="L65" s="507"/>
      <c r="M65" s="507"/>
      <c r="N65" s="507"/>
      <c r="O65" s="507"/>
      <c r="P65" s="507"/>
      <c r="Q65" s="507"/>
      <c r="R65" s="507"/>
      <c r="S65" s="507"/>
      <c r="T65" s="507"/>
      <c r="U65" s="507"/>
      <c r="V65" s="315"/>
      <c r="W65" s="315"/>
      <c r="X65" s="315"/>
      <c r="Y65" s="315"/>
      <c r="Z65" s="315"/>
      <c r="AA65" s="315"/>
    </row>
    <row r="66" spans="1:27" x14ac:dyDescent="0.25">
      <c r="A66" s="101"/>
      <c r="B66" s="101"/>
      <c r="C66" s="506"/>
      <c r="D66" s="101"/>
      <c r="E66" s="101"/>
      <c r="F66" s="101"/>
      <c r="G66" s="101"/>
      <c r="H66" s="101"/>
      <c r="I66" s="101"/>
      <c r="J66" s="101"/>
      <c r="K66" s="507"/>
      <c r="L66" s="507"/>
      <c r="M66" s="507"/>
      <c r="N66" s="507"/>
      <c r="O66" s="507"/>
      <c r="P66" s="507"/>
      <c r="Q66" s="507"/>
      <c r="R66" s="507"/>
      <c r="S66" s="507"/>
      <c r="T66" s="507"/>
      <c r="U66" s="507"/>
      <c r="V66" s="315"/>
      <c r="W66" s="315"/>
      <c r="X66" s="315"/>
      <c r="Y66" s="315"/>
      <c r="Z66" s="315"/>
      <c r="AA66" s="315"/>
    </row>
    <row r="67" spans="1:27" x14ac:dyDescent="0.25">
      <c r="A67" s="101"/>
      <c r="B67" s="101"/>
      <c r="C67" s="506"/>
      <c r="D67" s="101"/>
      <c r="E67" s="101"/>
      <c r="F67" s="101"/>
      <c r="G67" s="101"/>
      <c r="H67" s="101"/>
      <c r="I67" s="101"/>
      <c r="J67" s="101"/>
      <c r="K67" s="507"/>
      <c r="L67" s="507"/>
      <c r="M67" s="507"/>
      <c r="N67" s="507"/>
      <c r="O67" s="507"/>
      <c r="P67" s="507"/>
      <c r="Q67" s="507"/>
      <c r="R67" s="507"/>
      <c r="S67" s="507"/>
      <c r="T67" s="507"/>
      <c r="U67" s="507"/>
      <c r="V67" s="315"/>
      <c r="W67" s="315"/>
      <c r="X67" s="315"/>
      <c r="Y67" s="315"/>
      <c r="Z67" s="315"/>
      <c r="AA67" s="315"/>
    </row>
    <row r="68" spans="1:27" x14ac:dyDescent="0.25">
      <c r="A68" s="101"/>
      <c r="B68" s="101"/>
      <c r="C68" s="506"/>
      <c r="D68" s="101"/>
      <c r="E68" s="101"/>
      <c r="F68" s="101"/>
      <c r="G68" s="101"/>
      <c r="H68" s="101"/>
      <c r="I68" s="101"/>
      <c r="J68" s="101"/>
      <c r="K68" s="507"/>
      <c r="L68" s="507"/>
      <c r="M68" s="507"/>
      <c r="N68" s="507"/>
      <c r="O68" s="507"/>
      <c r="P68" s="507"/>
      <c r="Q68" s="507"/>
      <c r="R68" s="507"/>
      <c r="S68" s="507"/>
      <c r="T68" s="507"/>
      <c r="U68" s="507"/>
      <c r="V68" s="315"/>
      <c r="W68" s="315"/>
      <c r="X68" s="315"/>
      <c r="Y68" s="315"/>
      <c r="Z68" s="315"/>
      <c r="AA68" s="315"/>
    </row>
    <row r="69" spans="1:27" x14ac:dyDescent="0.25">
      <c r="A69" s="101"/>
      <c r="B69" s="101"/>
      <c r="C69" s="506"/>
      <c r="D69" s="101"/>
      <c r="E69" s="101"/>
      <c r="F69" s="101"/>
      <c r="G69" s="101"/>
      <c r="H69" s="101"/>
      <c r="I69" s="101"/>
      <c r="J69" s="101"/>
      <c r="K69" s="507"/>
      <c r="L69" s="507"/>
      <c r="M69" s="507"/>
      <c r="N69" s="507"/>
      <c r="O69" s="507"/>
      <c r="P69" s="507"/>
      <c r="Q69" s="507"/>
      <c r="R69" s="507"/>
      <c r="S69" s="507"/>
      <c r="T69" s="507"/>
      <c r="U69" s="507"/>
      <c r="V69" s="315"/>
      <c r="W69" s="315"/>
      <c r="X69" s="315"/>
      <c r="Y69" s="315"/>
      <c r="Z69" s="315"/>
      <c r="AA69" s="315"/>
    </row>
    <row r="70" spans="1:27" x14ac:dyDescent="0.25">
      <c r="A70" s="101"/>
      <c r="B70" s="101"/>
      <c r="C70" s="506"/>
      <c r="D70" s="101"/>
      <c r="E70" s="101"/>
      <c r="F70" s="101"/>
      <c r="G70" s="101"/>
      <c r="H70" s="101"/>
      <c r="I70" s="101"/>
      <c r="J70" s="101"/>
      <c r="K70" s="507"/>
      <c r="L70" s="507"/>
      <c r="M70" s="507"/>
      <c r="N70" s="507"/>
      <c r="O70" s="507"/>
      <c r="P70" s="507"/>
      <c r="Q70" s="507"/>
      <c r="R70" s="507"/>
      <c r="S70" s="507"/>
      <c r="T70" s="507"/>
      <c r="U70" s="507"/>
      <c r="V70" s="315"/>
      <c r="W70" s="315"/>
      <c r="X70" s="315"/>
      <c r="Y70" s="315"/>
      <c r="Z70" s="315"/>
      <c r="AA70" s="315"/>
    </row>
    <row r="71" spans="1:27" x14ac:dyDescent="0.25">
      <c r="A71" s="101"/>
      <c r="B71" s="101"/>
      <c r="C71" s="506"/>
      <c r="D71" s="101"/>
      <c r="E71" s="101"/>
      <c r="F71" s="101"/>
      <c r="G71" s="101"/>
      <c r="H71" s="101"/>
      <c r="I71" s="101"/>
      <c r="J71" s="101"/>
      <c r="K71" s="507"/>
      <c r="L71" s="507"/>
      <c r="M71" s="507"/>
      <c r="N71" s="507"/>
      <c r="O71" s="507"/>
      <c r="P71" s="507"/>
      <c r="Q71" s="507"/>
      <c r="R71" s="507"/>
      <c r="S71" s="507"/>
      <c r="T71" s="507"/>
      <c r="U71" s="507"/>
      <c r="V71" s="315"/>
      <c r="W71" s="315"/>
      <c r="X71" s="315"/>
      <c r="Y71" s="315"/>
      <c r="Z71" s="315"/>
      <c r="AA71" s="315"/>
    </row>
    <row r="72" spans="1:27" x14ac:dyDescent="0.25">
      <c r="A72" s="101"/>
      <c r="B72" s="101"/>
      <c r="C72" s="506"/>
      <c r="D72" s="101"/>
      <c r="E72" s="101"/>
      <c r="F72" s="101"/>
      <c r="G72" s="101"/>
      <c r="H72" s="101"/>
      <c r="I72" s="101"/>
      <c r="J72" s="101"/>
      <c r="K72" s="507"/>
      <c r="L72" s="507"/>
      <c r="M72" s="507"/>
      <c r="N72" s="507"/>
      <c r="O72" s="507"/>
      <c r="P72" s="507"/>
      <c r="Q72" s="507"/>
      <c r="R72" s="507"/>
      <c r="S72" s="507"/>
      <c r="T72" s="507"/>
      <c r="U72" s="507"/>
      <c r="V72" s="315"/>
      <c r="W72" s="315"/>
      <c r="X72" s="315"/>
      <c r="Y72" s="315"/>
      <c r="Z72" s="315"/>
      <c r="AA72" s="315"/>
    </row>
    <row r="73" spans="1:27" x14ac:dyDescent="0.25">
      <c r="A73" s="101"/>
      <c r="B73" s="101"/>
      <c r="C73" s="506"/>
      <c r="D73" s="101"/>
      <c r="E73" s="101"/>
      <c r="F73" s="101"/>
      <c r="G73" s="101"/>
      <c r="H73" s="101"/>
      <c r="I73" s="101"/>
      <c r="J73" s="101"/>
      <c r="K73" s="507"/>
      <c r="L73" s="507"/>
      <c r="M73" s="507"/>
      <c r="N73" s="507"/>
      <c r="O73" s="507"/>
      <c r="P73" s="507"/>
      <c r="Q73" s="507"/>
      <c r="R73" s="507"/>
      <c r="S73" s="507"/>
      <c r="T73" s="507"/>
      <c r="U73" s="507"/>
      <c r="V73" s="315"/>
      <c r="W73" s="315"/>
      <c r="X73" s="315"/>
      <c r="Y73" s="315"/>
      <c r="Z73" s="315"/>
      <c r="AA73" s="315"/>
    </row>
    <row r="74" spans="1:27" x14ac:dyDescent="0.25">
      <c r="A74" s="101"/>
      <c r="B74" s="101"/>
      <c r="C74" s="506"/>
      <c r="D74" s="101"/>
      <c r="E74" s="101"/>
      <c r="F74" s="101"/>
      <c r="G74" s="101"/>
      <c r="H74" s="101"/>
      <c r="I74" s="101"/>
      <c r="J74" s="101"/>
      <c r="K74" s="507"/>
      <c r="L74" s="507"/>
      <c r="M74" s="507"/>
      <c r="N74" s="507"/>
      <c r="O74" s="507"/>
      <c r="R74" s="507"/>
      <c r="S74" s="507"/>
      <c r="T74" s="507"/>
      <c r="U74" s="507"/>
      <c r="V74" s="315"/>
      <c r="W74" s="315"/>
      <c r="X74" s="315"/>
      <c r="Y74" s="315"/>
      <c r="Z74" s="315"/>
      <c r="AA74" s="315"/>
    </row>
    <row r="75" spans="1:27" x14ac:dyDescent="0.25">
      <c r="A75" s="101"/>
      <c r="B75" s="101"/>
      <c r="C75" s="506"/>
      <c r="D75" s="101"/>
      <c r="E75" s="101"/>
      <c r="F75" s="101"/>
      <c r="G75" s="101"/>
      <c r="H75" s="101"/>
      <c r="I75" s="101"/>
      <c r="J75" s="101"/>
      <c r="K75" s="507"/>
      <c r="L75" s="507"/>
      <c r="M75" s="507"/>
      <c r="N75" s="507"/>
      <c r="O75" s="507"/>
      <c r="R75" s="507"/>
      <c r="S75" s="507"/>
      <c r="T75" s="507"/>
      <c r="U75" s="507"/>
      <c r="V75" s="315"/>
      <c r="W75" s="315"/>
      <c r="X75" s="315"/>
      <c r="Y75" s="315"/>
      <c r="Z75" s="315"/>
      <c r="AA75" s="315"/>
    </row>
    <row r="76" spans="1:27" x14ac:dyDescent="0.25">
      <c r="A76" s="101"/>
      <c r="B76" s="101"/>
      <c r="C76" s="506"/>
      <c r="D76" s="101"/>
      <c r="E76" s="101"/>
      <c r="F76" s="101"/>
      <c r="G76" s="101"/>
      <c r="H76" s="101"/>
      <c r="I76" s="101"/>
      <c r="J76" s="101"/>
      <c r="K76" s="507"/>
      <c r="L76" s="507"/>
      <c r="M76" s="507"/>
      <c r="N76" s="507"/>
      <c r="O76" s="507"/>
      <c r="R76" s="507"/>
      <c r="S76" s="507"/>
      <c r="T76" s="507"/>
      <c r="U76" s="507"/>
      <c r="V76" s="315"/>
      <c r="W76" s="315"/>
      <c r="X76" s="315"/>
      <c r="Y76" s="315"/>
      <c r="Z76" s="315"/>
      <c r="AA76" s="315"/>
    </row>
    <row r="77" spans="1:27" x14ac:dyDescent="0.25">
      <c r="A77" s="101"/>
      <c r="B77" s="101"/>
      <c r="C77" s="506"/>
      <c r="D77" s="101"/>
      <c r="E77" s="101"/>
      <c r="F77" s="101"/>
      <c r="G77" s="101"/>
      <c r="H77" s="101"/>
      <c r="I77" s="101"/>
      <c r="J77" s="101"/>
      <c r="K77" s="507"/>
      <c r="L77" s="507"/>
      <c r="M77" s="507"/>
      <c r="N77" s="507"/>
      <c r="O77" s="507"/>
      <c r="R77" s="507"/>
      <c r="S77" s="507"/>
      <c r="T77" s="507"/>
      <c r="U77" s="507"/>
      <c r="V77" s="315"/>
      <c r="W77" s="315"/>
      <c r="X77" s="315"/>
      <c r="Y77" s="315"/>
      <c r="Z77" s="315"/>
      <c r="AA77" s="315"/>
    </row>
    <row r="78" spans="1:27" x14ac:dyDescent="0.25">
      <c r="A78" s="101"/>
      <c r="B78" s="101"/>
      <c r="C78" s="506"/>
      <c r="D78" s="101"/>
      <c r="E78" s="101"/>
      <c r="F78" s="101"/>
      <c r="G78" s="101"/>
      <c r="H78" s="101"/>
      <c r="I78" s="101"/>
      <c r="J78" s="101"/>
      <c r="K78" s="507"/>
      <c r="L78" s="507"/>
      <c r="M78" s="507"/>
      <c r="N78" s="507"/>
      <c r="O78" s="507"/>
      <c r="R78" s="507"/>
      <c r="S78" s="507"/>
      <c r="T78" s="507"/>
      <c r="U78" s="507"/>
      <c r="V78" s="315"/>
      <c r="W78" s="315"/>
      <c r="X78" s="315"/>
      <c r="Y78" s="315"/>
      <c r="Z78" s="315"/>
      <c r="AA78" s="315"/>
    </row>
    <row r="79" spans="1:27" x14ac:dyDescent="0.25">
      <c r="A79" s="101"/>
      <c r="B79" s="101"/>
      <c r="C79" s="506"/>
      <c r="D79" s="101"/>
      <c r="E79" s="101"/>
      <c r="F79" s="101"/>
      <c r="G79" s="101"/>
      <c r="H79" s="101"/>
      <c r="I79" s="101"/>
      <c r="J79" s="101"/>
      <c r="K79" s="507"/>
      <c r="L79" s="507"/>
      <c r="M79" s="507"/>
      <c r="N79" s="507"/>
      <c r="O79" s="507"/>
    </row>
    <row r="80" spans="1:27" x14ac:dyDescent="0.25">
      <c r="A80" s="101"/>
      <c r="B80" s="101"/>
      <c r="C80" s="506"/>
      <c r="D80" s="101"/>
      <c r="E80" s="101"/>
      <c r="F80" s="101"/>
      <c r="G80" s="101"/>
      <c r="H80" s="101"/>
      <c r="I80" s="101"/>
      <c r="J80" s="101"/>
      <c r="K80" s="507"/>
      <c r="L80" s="507"/>
      <c r="M80" s="507"/>
      <c r="N80" s="507"/>
      <c r="O80" s="507"/>
    </row>
    <row r="81" spans="1:15" x14ac:dyDescent="0.25">
      <c r="A81" s="101"/>
      <c r="B81" s="101"/>
      <c r="C81" s="506"/>
      <c r="D81" s="101"/>
      <c r="E81" s="101"/>
      <c r="F81" s="101"/>
      <c r="G81" s="101"/>
      <c r="H81" s="101"/>
      <c r="I81" s="101"/>
      <c r="J81" s="101"/>
      <c r="K81" s="507"/>
      <c r="L81" s="507"/>
      <c r="M81" s="507"/>
      <c r="N81" s="507"/>
      <c r="O81" s="507"/>
    </row>
    <row r="82" spans="1:15" x14ac:dyDescent="0.25">
      <c r="A82" s="101"/>
      <c r="B82" s="101"/>
      <c r="C82" s="506"/>
      <c r="D82" s="101"/>
      <c r="E82" s="101"/>
      <c r="F82" s="101"/>
      <c r="G82" s="101"/>
      <c r="H82" s="101"/>
      <c r="I82" s="101"/>
      <c r="J82" s="101"/>
      <c r="K82" s="507"/>
      <c r="L82" s="507"/>
      <c r="M82" s="507"/>
      <c r="N82" s="507"/>
      <c r="O82" s="507"/>
    </row>
    <row r="83" spans="1:15" x14ac:dyDescent="0.25">
      <c r="A83" s="101"/>
      <c r="B83" s="101"/>
      <c r="C83" s="506"/>
      <c r="D83" s="101"/>
      <c r="E83" s="101"/>
      <c r="F83" s="101"/>
      <c r="G83" s="101"/>
      <c r="H83" s="101"/>
      <c r="I83" s="101"/>
      <c r="J83" s="101"/>
      <c r="K83" s="507"/>
      <c r="L83" s="507"/>
      <c r="M83" s="507"/>
      <c r="N83" s="507"/>
      <c r="O83" s="507"/>
    </row>
    <row r="84" spans="1:15" x14ac:dyDescent="0.25">
      <c r="A84" s="101"/>
      <c r="B84" s="101"/>
      <c r="C84" s="506"/>
      <c r="D84" s="101"/>
      <c r="E84" s="101"/>
      <c r="F84" s="101"/>
      <c r="G84" s="101"/>
      <c r="H84" s="101"/>
      <c r="I84" s="101"/>
      <c r="J84" s="101"/>
      <c r="K84" s="507"/>
      <c r="L84" s="507"/>
      <c r="M84" s="507"/>
      <c r="N84" s="507"/>
      <c r="O84" s="507"/>
    </row>
    <row r="85" spans="1:15" x14ac:dyDescent="0.25">
      <c r="A85" s="101"/>
      <c r="B85" s="101"/>
      <c r="C85" s="506"/>
      <c r="D85" s="101"/>
      <c r="E85" s="101"/>
      <c r="F85" s="101"/>
      <c r="G85" s="101"/>
      <c r="H85" s="101"/>
      <c r="I85" s="101"/>
      <c r="J85" s="101"/>
      <c r="K85" s="507"/>
      <c r="L85" s="507"/>
      <c r="M85" s="507"/>
      <c r="N85" s="507"/>
      <c r="O85" s="507"/>
    </row>
    <row r="86" spans="1:15" x14ac:dyDescent="0.25">
      <c r="A86" s="101"/>
      <c r="B86" s="101"/>
      <c r="C86" s="506"/>
      <c r="D86" s="101"/>
      <c r="E86" s="101"/>
      <c r="F86" s="101"/>
      <c r="G86" s="101"/>
      <c r="H86" s="101"/>
      <c r="I86" s="101"/>
      <c r="J86" s="101"/>
      <c r="K86" s="507"/>
      <c r="L86" s="507"/>
      <c r="M86" s="507"/>
      <c r="N86" s="507"/>
      <c r="O86" s="507"/>
    </row>
    <row r="87" spans="1:15" x14ac:dyDescent="0.25">
      <c r="A87" s="101"/>
      <c r="B87" s="101"/>
      <c r="C87" s="506"/>
      <c r="D87" s="101"/>
      <c r="E87" s="101"/>
      <c r="F87" s="101"/>
      <c r="G87" s="101"/>
      <c r="H87" s="101"/>
      <c r="I87" s="101"/>
      <c r="J87" s="101"/>
      <c r="K87" s="507"/>
      <c r="L87" s="507"/>
      <c r="M87" s="507"/>
      <c r="N87" s="507"/>
      <c r="O87" s="507"/>
    </row>
    <row r="88" spans="1:15" x14ac:dyDescent="0.25">
      <c r="A88" s="101"/>
      <c r="B88" s="101"/>
      <c r="C88" s="506"/>
      <c r="D88" s="101"/>
      <c r="E88" s="101"/>
      <c r="F88" s="101"/>
      <c r="G88" s="101"/>
      <c r="H88" s="101"/>
      <c r="I88" s="101"/>
      <c r="J88" s="101"/>
      <c r="K88" s="507"/>
      <c r="L88" s="507"/>
      <c r="M88" s="507"/>
      <c r="N88" s="507"/>
      <c r="O88" s="507"/>
    </row>
    <row r="89" spans="1:15" x14ac:dyDescent="0.25">
      <c r="A89" s="101"/>
      <c r="B89" s="101"/>
      <c r="C89" s="506"/>
      <c r="D89" s="101"/>
      <c r="E89" s="101"/>
      <c r="F89" s="101"/>
      <c r="G89" s="101"/>
      <c r="H89" s="101"/>
      <c r="I89" s="101"/>
      <c r="J89" s="101"/>
      <c r="K89" s="507"/>
      <c r="L89" s="507"/>
      <c r="M89" s="507"/>
      <c r="N89" s="507"/>
      <c r="O89" s="507"/>
    </row>
    <row r="90" spans="1:15" x14ac:dyDescent="0.25">
      <c r="A90" s="101"/>
      <c r="B90" s="101"/>
      <c r="C90" s="506"/>
      <c r="D90" s="101"/>
      <c r="E90" s="101"/>
      <c r="F90" s="101"/>
      <c r="G90" s="101"/>
      <c r="H90" s="101"/>
      <c r="I90" s="101"/>
      <c r="J90" s="101"/>
      <c r="K90" s="507"/>
      <c r="L90" s="507"/>
      <c r="M90" s="507"/>
      <c r="N90" s="507"/>
      <c r="O90" s="507"/>
    </row>
    <row r="91" spans="1:15" x14ac:dyDescent="0.25">
      <c r="A91" s="101"/>
      <c r="B91" s="101"/>
      <c r="C91" s="506"/>
      <c r="D91" s="101"/>
      <c r="E91" s="101"/>
      <c r="F91" s="101"/>
      <c r="G91" s="101"/>
      <c r="H91" s="101"/>
      <c r="I91" s="101"/>
      <c r="J91" s="101"/>
      <c r="K91" s="507"/>
      <c r="L91" s="507"/>
      <c r="M91" s="507"/>
      <c r="N91" s="507"/>
      <c r="O91" s="507"/>
    </row>
    <row r="92" spans="1:15" x14ac:dyDescent="0.25">
      <c r="A92" s="101"/>
      <c r="B92" s="101"/>
      <c r="C92" s="506"/>
      <c r="D92" s="101"/>
      <c r="E92" s="508"/>
      <c r="F92" s="508"/>
      <c r="G92" s="101"/>
      <c r="H92" s="101"/>
      <c r="I92" s="101"/>
      <c r="J92" s="101"/>
      <c r="K92" s="507"/>
      <c r="L92" s="507"/>
      <c r="M92" s="507"/>
      <c r="N92" s="507"/>
      <c r="O92" s="507"/>
    </row>
    <row r="93" spans="1:15" x14ac:dyDescent="0.25">
      <c r="A93" s="101"/>
      <c r="B93" s="101"/>
      <c r="C93" s="506"/>
      <c r="D93" s="101"/>
      <c r="E93" s="101"/>
      <c r="F93" s="101"/>
      <c r="G93" s="101"/>
      <c r="H93" s="101"/>
      <c r="I93" s="101"/>
      <c r="J93" s="101"/>
      <c r="K93" s="507"/>
      <c r="L93" s="507"/>
      <c r="M93" s="507"/>
      <c r="N93" s="507"/>
      <c r="O93" s="507"/>
    </row>
    <row r="94" spans="1:15" x14ac:dyDescent="0.25">
      <c r="A94" s="101"/>
      <c r="B94" s="101"/>
      <c r="C94" s="506"/>
      <c r="D94" s="101"/>
      <c r="E94" s="101"/>
      <c r="F94" s="101"/>
      <c r="G94" s="101"/>
      <c r="H94" s="101"/>
      <c r="I94" s="101"/>
      <c r="J94" s="101"/>
      <c r="K94" s="507"/>
      <c r="L94" s="507"/>
      <c r="M94" s="507"/>
      <c r="N94" s="507"/>
      <c r="O94" s="507"/>
    </row>
    <row r="95" spans="1:15" x14ac:dyDescent="0.25">
      <c r="A95" s="101"/>
      <c r="B95" s="101"/>
      <c r="C95" s="506"/>
      <c r="D95" s="101"/>
      <c r="E95" s="101"/>
      <c r="F95" s="101"/>
      <c r="G95" s="101"/>
      <c r="H95" s="101"/>
      <c r="I95" s="101"/>
      <c r="J95" s="101"/>
      <c r="K95" s="507"/>
      <c r="L95" s="507"/>
      <c r="M95" s="507"/>
      <c r="N95" s="507"/>
      <c r="O95" s="507"/>
    </row>
    <row r="96" spans="1:15" x14ac:dyDescent="0.25">
      <c r="A96" s="101"/>
      <c r="B96" s="101"/>
      <c r="C96" s="506"/>
      <c r="D96" s="101"/>
      <c r="E96" s="101"/>
      <c r="F96" s="101"/>
      <c r="G96" s="101"/>
      <c r="H96" s="101"/>
      <c r="I96" s="101"/>
      <c r="J96" s="101"/>
      <c r="K96" s="507"/>
      <c r="L96" s="507"/>
      <c r="M96" s="507"/>
      <c r="N96" s="507"/>
      <c r="O96" s="507"/>
    </row>
    <row r="97" spans="1:15" x14ac:dyDescent="0.25">
      <c r="A97" s="101"/>
      <c r="B97" s="101"/>
      <c r="C97" s="506"/>
      <c r="D97" s="101"/>
      <c r="E97" s="101"/>
      <c r="F97" s="101"/>
      <c r="G97" s="101"/>
      <c r="H97" s="101"/>
      <c r="I97" s="101"/>
      <c r="J97" s="101"/>
      <c r="K97" s="507"/>
      <c r="L97" s="507"/>
      <c r="M97" s="507"/>
      <c r="N97" s="507"/>
      <c r="O97" s="507"/>
    </row>
    <row r="98" spans="1:15" x14ac:dyDescent="0.25">
      <c r="A98" s="101"/>
      <c r="B98" s="101"/>
      <c r="C98" s="506"/>
      <c r="D98" s="101"/>
      <c r="E98" s="101"/>
      <c r="F98" s="101"/>
      <c r="G98" s="101"/>
      <c r="H98" s="101"/>
      <c r="I98" s="101"/>
      <c r="J98" s="101"/>
      <c r="K98" s="507"/>
      <c r="L98" s="507"/>
      <c r="M98" s="507"/>
      <c r="N98" s="507"/>
      <c r="O98" s="507"/>
    </row>
    <row r="99" spans="1:15" x14ac:dyDescent="0.25">
      <c r="E99" s="87"/>
      <c r="F99" s="87"/>
    </row>
    <row r="100" spans="1:15" x14ac:dyDescent="0.25">
      <c r="E100" s="87"/>
      <c r="F100" s="87"/>
    </row>
    <row r="101" spans="1:15" x14ac:dyDescent="0.25">
      <c r="E101" s="87"/>
      <c r="F101" s="87"/>
    </row>
    <row r="102" spans="1:15" x14ac:dyDescent="0.25">
      <c r="E102" s="87"/>
      <c r="F102" s="87"/>
    </row>
    <row r="103" spans="1:15" x14ac:dyDescent="0.25">
      <c r="A103" s="323"/>
    </row>
    <row r="105" spans="1:15" x14ac:dyDescent="0.25">
      <c r="G105" s="324"/>
      <c r="N105" s="324"/>
    </row>
    <row r="106" spans="1:15" x14ac:dyDescent="0.25">
      <c r="H106" s="324"/>
      <c r="I106" s="324"/>
      <c r="J106" s="324"/>
      <c r="K106" s="324"/>
      <c r="L106" s="324"/>
      <c r="O106" s="324"/>
    </row>
    <row r="107" spans="1:15" x14ac:dyDescent="0.25">
      <c r="H107" s="324"/>
      <c r="I107" s="324"/>
      <c r="J107" s="324"/>
      <c r="K107" s="324"/>
      <c r="L107" s="324"/>
      <c r="O107" s="324"/>
    </row>
    <row r="108" spans="1:15" x14ac:dyDescent="0.25">
      <c r="H108" s="324"/>
      <c r="I108" s="324"/>
      <c r="J108" s="324"/>
      <c r="K108" s="324"/>
      <c r="L108" s="324"/>
      <c r="O108" s="324"/>
    </row>
    <row r="109" spans="1:15" x14ac:dyDescent="0.25">
      <c r="H109" s="324"/>
      <c r="I109" s="324"/>
      <c r="J109" s="324"/>
      <c r="K109" s="324"/>
      <c r="L109" s="324"/>
      <c r="M109" s="325"/>
      <c r="O109" s="324"/>
    </row>
    <row r="111" spans="1:15" x14ac:dyDescent="0.25">
      <c r="B111" s="324"/>
      <c r="G111" s="500"/>
    </row>
    <row r="112" spans="1:15" x14ac:dyDescent="0.25">
      <c r="B112" s="324"/>
      <c r="G112" s="500"/>
    </row>
    <row r="113" spans="2:7" x14ac:dyDescent="0.25">
      <c r="B113" s="324"/>
      <c r="G113" s="500"/>
    </row>
  </sheetData>
  <mergeCells count="26">
    <mergeCell ref="H4:O4"/>
    <mergeCell ref="K1:N1"/>
    <mergeCell ref="A2:E2"/>
    <mergeCell ref="H2:O2"/>
    <mergeCell ref="A3:E3"/>
    <mergeCell ref="H3:O3"/>
    <mergeCell ref="P53:Q53"/>
    <mergeCell ref="A5:O5"/>
    <mergeCell ref="A6:N6"/>
    <mergeCell ref="A7:N7"/>
    <mergeCell ref="A8:N8"/>
    <mergeCell ref="A9:A10"/>
    <mergeCell ref="B9:B10"/>
    <mergeCell ref="C9:D10"/>
    <mergeCell ref="E9:E10"/>
    <mergeCell ref="F9:F10"/>
    <mergeCell ref="G9:G10"/>
    <mergeCell ref="H9:L9"/>
    <mergeCell ref="M9:M10"/>
    <mergeCell ref="N9:N10"/>
    <mergeCell ref="O9:O10"/>
    <mergeCell ref="D59:F59"/>
    <mergeCell ref="I59:L59"/>
    <mergeCell ref="M59:O59"/>
    <mergeCell ref="D60:F60"/>
    <mergeCell ref="I60:L60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D110"/>
  <sheetViews>
    <sheetView topLeftCell="A25" workbookViewId="0">
      <selection activeCell="M38" sqref="M38:O38"/>
    </sheetView>
  </sheetViews>
  <sheetFormatPr defaultColWidth="9.140625" defaultRowHeight="15.75" x14ac:dyDescent="0.25"/>
  <cols>
    <col min="1" max="1" width="6" style="684" customWidth="1"/>
    <col min="2" max="2" width="11.42578125" style="684" bestFit="1" customWidth="1"/>
    <col min="3" max="3" width="18.5703125" style="665" bestFit="1" customWidth="1"/>
    <col min="4" max="4" width="8.28515625" style="665" customWidth="1"/>
    <col min="5" max="5" width="11.7109375" style="665" customWidth="1"/>
    <col min="6" max="6" width="7.7109375" style="665" customWidth="1"/>
    <col min="7" max="7" width="7.140625" style="684" customWidth="1"/>
    <col min="8" max="8" width="5.7109375" style="684" customWidth="1"/>
    <col min="9" max="9" width="7.42578125" style="665" customWidth="1"/>
    <col min="10" max="10" width="6.7109375" style="665" customWidth="1"/>
    <col min="11" max="11" width="5.7109375" style="665" customWidth="1"/>
    <col min="12" max="12" width="7.7109375" style="684" customWidth="1"/>
    <col min="13" max="13" width="8.140625" style="684" customWidth="1"/>
    <col min="14" max="14" width="10.140625" style="665" bestFit="1" customWidth="1"/>
    <col min="15" max="15" width="13.42578125" style="665" customWidth="1"/>
    <col min="16" max="16384" width="9.140625" style="665"/>
  </cols>
  <sheetData>
    <row r="1" spans="1:16" x14ac:dyDescent="0.25">
      <c r="I1" s="861"/>
      <c r="J1" s="861"/>
      <c r="K1" s="862" t="s">
        <v>262</v>
      </c>
      <c r="L1" s="862"/>
      <c r="M1" s="862"/>
      <c r="N1" s="862"/>
      <c r="O1" s="862"/>
    </row>
    <row r="2" spans="1:16" s="685" customFormat="1" x14ac:dyDescent="0.25">
      <c r="A2" s="863"/>
      <c r="B2" s="862" t="s">
        <v>18</v>
      </c>
      <c r="C2" s="862"/>
      <c r="D2" s="862"/>
      <c r="E2" s="861"/>
      <c r="F2" s="861"/>
      <c r="G2" s="684"/>
      <c r="H2" s="677" t="s">
        <v>19</v>
      </c>
      <c r="I2" s="677"/>
      <c r="J2" s="677"/>
      <c r="K2" s="677"/>
      <c r="L2" s="677"/>
      <c r="M2" s="677"/>
      <c r="N2" s="677"/>
      <c r="O2" s="677"/>
    </row>
    <row r="3" spans="1:16" x14ac:dyDescent="0.25">
      <c r="B3" s="677" t="s">
        <v>20</v>
      </c>
      <c r="C3" s="677"/>
      <c r="D3" s="677"/>
      <c r="H3" s="677" t="s">
        <v>21</v>
      </c>
      <c r="I3" s="677"/>
      <c r="J3" s="677"/>
      <c r="K3" s="677"/>
      <c r="L3" s="677"/>
      <c r="M3" s="677"/>
      <c r="N3" s="677"/>
      <c r="O3" s="677"/>
    </row>
    <row r="4" spans="1:16" x14ac:dyDescent="0.25">
      <c r="C4" s="864"/>
      <c r="D4" s="864"/>
      <c r="E4" s="864"/>
      <c r="F4" s="864"/>
      <c r="G4" s="863"/>
      <c r="H4" s="863"/>
      <c r="I4" s="861"/>
      <c r="J4" s="861"/>
      <c r="N4" s="861"/>
      <c r="O4" s="861"/>
    </row>
    <row r="5" spans="1:16" x14ac:dyDescent="0.25">
      <c r="H5" s="865" t="s">
        <v>311</v>
      </c>
      <c r="I5" s="865"/>
      <c r="J5" s="865"/>
      <c r="K5" s="865"/>
      <c r="L5" s="865"/>
      <c r="M5" s="865"/>
      <c r="N5" s="865"/>
      <c r="O5" s="865"/>
    </row>
    <row r="6" spans="1:16" x14ac:dyDescent="0.25">
      <c r="A6" s="677" t="s">
        <v>0</v>
      </c>
      <c r="B6" s="677"/>
      <c r="C6" s="677"/>
      <c r="D6" s="677"/>
      <c r="E6" s="677"/>
      <c r="F6" s="677"/>
      <c r="G6" s="677"/>
      <c r="H6" s="677"/>
      <c r="I6" s="677"/>
      <c r="J6" s="677"/>
      <c r="K6" s="677"/>
      <c r="L6" s="677"/>
      <c r="M6" s="677"/>
      <c r="N6" s="677"/>
      <c r="O6" s="677"/>
      <c r="P6" s="684"/>
    </row>
    <row r="7" spans="1:16" x14ac:dyDescent="0.25">
      <c r="A7" s="638" t="s">
        <v>1537</v>
      </c>
      <c r="B7" s="638"/>
      <c r="C7" s="638"/>
      <c r="D7" s="638"/>
      <c r="E7" s="638"/>
      <c r="F7" s="638"/>
      <c r="G7" s="638"/>
      <c r="H7" s="638"/>
      <c r="I7" s="638"/>
      <c r="J7" s="638"/>
      <c r="K7" s="638"/>
      <c r="L7" s="638"/>
      <c r="M7" s="638"/>
      <c r="N7" s="638"/>
      <c r="O7" s="638"/>
      <c r="P7" s="684"/>
    </row>
    <row r="8" spans="1:16" x14ac:dyDescent="0.25">
      <c r="A8" s="639" t="s">
        <v>777</v>
      </c>
      <c r="B8" s="640"/>
      <c r="C8" s="640"/>
      <c r="D8" s="640"/>
      <c r="E8" s="640"/>
      <c r="F8" s="640"/>
      <c r="G8" s="640"/>
      <c r="H8" s="640"/>
      <c r="I8" s="640"/>
      <c r="J8" s="640"/>
      <c r="K8" s="640"/>
      <c r="L8" s="640"/>
      <c r="M8" s="640"/>
      <c r="N8" s="640"/>
      <c r="O8" s="640"/>
      <c r="P8" s="675"/>
    </row>
    <row r="9" spans="1:16" ht="8.65" customHeight="1" x14ac:dyDescent="0.25">
      <c r="A9" s="866"/>
      <c r="B9" s="867"/>
      <c r="C9" s="868"/>
      <c r="D9" s="868"/>
      <c r="E9" s="868"/>
      <c r="F9" s="868"/>
      <c r="G9" s="867"/>
      <c r="H9" s="867"/>
      <c r="I9" s="869"/>
      <c r="J9" s="869"/>
      <c r="K9" s="868"/>
      <c r="L9" s="867"/>
      <c r="M9" s="867"/>
      <c r="N9" s="867"/>
      <c r="O9" s="867"/>
      <c r="P9" s="675"/>
    </row>
    <row r="10" spans="1:16" s="863" customFormat="1" x14ac:dyDescent="0.25">
      <c r="A10" s="870" t="s">
        <v>1</v>
      </c>
      <c r="B10" s="870" t="s">
        <v>2</v>
      </c>
      <c r="C10" s="870" t="s">
        <v>3</v>
      </c>
      <c r="D10" s="870"/>
      <c r="E10" s="871" t="s">
        <v>778</v>
      </c>
      <c r="F10" s="872" t="s">
        <v>22</v>
      </c>
      <c r="G10" s="873" t="s">
        <v>4</v>
      </c>
      <c r="H10" s="874" t="s">
        <v>6</v>
      </c>
      <c r="I10" s="874"/>
      <c r="J10" s="874"/>
      <c r="K10" s="874"/>
      <c r="L10" s="874"/>
      <c r="M10" s="870" t="s">
        <v>7</v>
      </c>
      <c r="N10" s="870" t="s">
        <v>8</v>
      </c>
      <c r="O10" s="870" t="s">
        <v>9</v>
      </c>
    </row>
    <row r="11" spans="1:16" s="685" customFormat="1" ht="13.5" customHeight="1" x14ac:dyDescent="0.25">
      <c r="A11" s="870"/>
      <c r="B11" s="873"/>
      <c r="C11" s="873"/>
      <c r="D11" s="873"/>
      <c r="E11" s="875"/>
      <c r="F11" s="876"/>
      <c r="G11" s="877"/>
      <c r="H11" s="878" t="s">
        <v>10</v>
      </c>
      <c r="I11" s="878" t="s">
        <v>11</v>
      </c>
      <c r="J11" s="878" t="s">
        <v>12</v>
      </c>
      <c r="K11" s="878" t="s">
        <v>13</v>
      </c>
      <c r="L11" s="878" t="s">
        <v>14</v>
      </c>
      <c r="M11" s="870"/>
      <c r="N11" s="870"/>
      <c r="O11" s="870"/>
    </row>
    <row r="12" spans="1:16" s="685" customFormat="1" x14ac:dyDescent="0.25">
      <c r="A12" s="661">
        <v>1</v>
      </c>
      <c r="B12" s="858">
        <v>111320099</v>
      </c>
      <c r="C12" s="859" t="s">
        <v>779</v>
      </c>
      <c r="D12" s="859" t="s">
        <v>780</v>
      </c>
      <c r="E12" s="857" t="s">
        <v>781</v>
      </c>
      <c r="F12" s="858" t="s">
        <v>16</v>
      </c>
      <c r="G12" s="858" t="s">
        <v>17</v>
      </c>
      <c r="H12" s="857">
        <v>16</v>
      </c>
      <c r="I12" s="857">
        <v>22</v>
      </c>
      <c r="J12" s="857">
        <v>10</v>
      </c>
      <c r="K12" s="857">
        <v>19</v>
      </c>
      <c r="L12" s="857">
        <v>0</v>
      </c>
      <c r="M12" s="857">
        <f t="shared" ref="M12:M36" si="0">SUM(H12:L12)</f>
        <v>67</v>
      </c>
      <c r="N12" s="879" t="str">
        <f t="shared" ref="N12:N36" si="1">IF(M12&gt;=90,"Xuất sắc",IF(M12&gt;=80,"Tốt",IF(M12&gt;=65,"Khá",IF(M12&gt;=50,"Trung bình",IF(M12&gt;=35,"Yếu","Kém")))))</f>
        <v>Khá</v>
      </c>
      <c r="O12" s="880"/>
    </row>
    <row r="13" spans="1:16" s="685" customFormat="1" ht="20.100000000000001" customHeight="1" x14ac:dyDescent="0.25">
      <c r="A13" s="661">
        <v>2</v>
      </c>
      <c r="B13" s="858">
        <v>111320066</v>
      </c>
      <c r="C13" s="859" t="s">
        <v>782</v>
      </c>
      <c r="D13" s="859" t="s">
        <v>783</v>
      </c>
      <c r="E13" s="857" t="s">
        <v>784</v>
      </c>
      <c r="F13" s="858" t="s">
        <v>141</v>
      </c>
      <c r="G13" s="858" t="s">
        <v>17</v>
      </c>
      <c r="H13" s="857">
        <v>14</v>
      </c>
      <c r="I13" s="857">
        <v>22</v>
      </c>
      <c r="J13" s="857">
        <v>10</v>
      </c>
      <c r="K13" s="857">
        <v>19</v>
      </c>
      <c r="L13" s="857">
        <v>0</v>
      </c>
      <c r="M13" s="857">
        <f t="shared" si="0"/>
        <v>65</v>
      </c>
      <c r="N13" s="879" t="str">
        <f t="shared" si="1"/>
        <v>Khá</v>
      </c>
      <c r="O13" s="660"/>
    </row>
    <row r="14" spans="1:16" s="685" customFormat="1" ht="20.100000000000001" customHeight="1" x14ac:dyDescent="0.25">
      <c r="A14" s="661">
        <v>3</v>
      </c>
      <c r="B14" s="858">
        <v>111320067</v>
      </c>
      <c r="C14" s="859" t="s">
        <v>785</v>
      </c>
      <c r="D14" s="859" t="s">
        <v>786</v>
      </c>
      <c r="E14" s="857" t="s">
        <v>787</v>
      </c>
      <c r="F14" s="858" t="s">
        <v>16</v>
      </c>
      <c r="G14" s="858" t="s">
        <v>15</v>
      </c>
      <c r="H14" s="857">
        <v>16</v>
      </c>
      <c r="I14" s="857">
        <v>22</v>
      </c>
      <c r="J14" s="857">
        <v>12</v>
      </c>
      <c r="K14" s="857">
        <v>21</v>
      </c>
      <c r="L14" s="857">
        <v>2</v>
      </c>
      <c r="M14" s="857">
        <f t="shared" si="0"/>
        <v>73</v>
      </c>
      <c r="N14" s="879" t="str">
        <f t="shared" si="1"/>
        <v>Khá</v>
      </c>
      <c r="O14" s="660"/>
    </row>
    <row r="15" spans="1:16" s="685" customFormat="1" ht="20.100000000000001" customHeight="1" x14ac:dyDescent="0.25">
      <c r="A15" s="661">
        <v>4</v>
      </c>
      <c r="B15" s="858">
        <v>111320103</v>
      </c>
      <c r="C15" s="859" t="s">
        <v>788</v>
      </c>
      <c r="D15" s="859" t="s">
        <v>789</v>
      </c>
      <c r="E15" s="857" t="s">
        <v>790</v>
      </c>
      <c r="F15" s="858" t="s">
        <v>16</v>
      </c>
      <c r="G15" s="858" t="s">
        <v>17</v>
      </c>
      <c r="H15" s="857">
        <v>20</v>
      </c>
      <c r="I15" s="857">
        <v>22</v>
      </c>
      <c r="J15" s="857">
        <v>12</v>
      </c>
      <c r="K15" s="857">
        <v>19</v>
      </c>
      <c r="L15" s="857">
        <v>10</v>
      </c>
      <c r="M15" s="857">
        <f t="shared" si="0"/>
        <v>83</v>
      </c>
      <c r="N15" s="879" t="str">
        <f t="shared" si="1"/>
        <v>Tốt</v>
      </c>
      <c r="O15" s="881"/>
    </row>
    <row r="16" spans="1:16" s="685" customFormat="1" ht="20.100000000000001" customHeight="1" x14ac:dyDescent="0.25">
      <c r="A16" s="661">
        <v>5</v>
      </c>
      <c r="B16" s="858">
        <v>111320071</v>
      </c>
      <c r="C16" s="859" t="s">
        <v>791</v>
      </c>
      <c r="D16" s="859" t="s">
        <v>792</v>
      </c>
      <c r="E16" s="857" t="s">
        <v>793</v>
      </c>
      <c r="F16" s="858" t="s">
        <v>16</v>
      </c>
      <c r="G16" s="858" t="s">
        <v>15</v>
      </c>
      <c r="H16" s="857">
        <v>12</v>
      </c>
      <c r="I16" s="857">
        <v>22</v>
      </c>
      <c r="J16" s="857">
        <v>10</v>
      </c>
      <c r="K16" s="857">
        <v>19</v>
      </c>
      <c r="L16" s="857">
        <v>3</v>
      </c>
      <c r="M16" s="857">
        <f>SUM(H16:L16)</f>
        <v>66</v>
      </c>
      <c r="N16" s="879" t="str">
        <f t="shared" si="1"/>
        <v>Khá</v>
      </c>
      <c r="O16" s="660"/>
    </row>
    <row r="17" spans="1:15" s="685" customFormat="1" ht="20.100000000000001" customHeight="1" x14ac:dyDescent="0.25">
      <c r="A17" s="661">
        <v>6</v>
      </c>
      <c r="B17" s="858">
        <v>111320068</v>
      </c>
      <c r="C17" s="859" t="s">
        <v>794</v>
      </c>
      <c r="D17" s="859" t="s">
        <v>795</v>
      </c>
      <c r="E17" s="857" t="s">
        <v>796</v>
      </c>
      <c r="F17" s="858" t="s">
        <v>16</v>
      </c>
      <c r="G17" s="858" t="s">
        <v>17</v>
      </c>
      <c r="H17" s="857">
        <v>14</v>
      </c>
      <c r="I17" s="857">
        <v>22</v>
      </c>
      <c r="J17" s="857">
        <v>10</v>
      </c>
      <c r="K17" s="857">
        <v>19</v>
      </c>
      <c r="L17" s="857">
        <v>0</v>
      </c>
      <c r="M17" s="857">
        <f t="shared" si="0"/>
        <v>65</v>
      </c>
      <c r="N17" s="879" t="str">
        <f t="shared" si="1"/>
        <v>Khá</v>
      </c>
      <c r="O17" s="660"/>
    </row>
    <row r="18" spans="1:15" s="685" customFormat="1" ht="20.100000000000001" customHeight="1" x14ac:dyDescent="0.25">
      <c r="A18" s="661">
        <v>7</v>
      </c>
      <c r="B18" s="858">
        <v>111320069</v>
      </c>
      <c r="C18" s="859" t="s">
        <v>539</v>
      </c>
      <c r="D18" s="859" t="s">
        <v>797</v>
      </c>
      <c r="E18" s="857" t="s">
        <v>798</v>
      </c>
      <c r="F18" s="858" t="s">
        <v>16</v>
      </c>
      <c r="G18" s="858" t="s">
        <v>17</v>
      </c>
      <c r="H18" s="857">
        <v>14</v>
      </c>
      <c r="I18" s="857">
        <v>22</v>
      </c>
      <c r="J18" s="857">
        <v>10</v>
      </c>
      <c r="K18" s="857">
        <v>19</v>
      </c>
      <c r="L18" s="857">
        <v>0</v>
      </c>
      <c r="M18" s="857">
        <f t="shared" si="0"/>
        <v>65</v>
      </c>
      <c r="N18" s="879" t="str">
        <f t="shared" si="1"/>
        <v>Khá</v>
      </c>
      <c r="O18" s="660"/>
    </row>
    <row r="19" spans="1:15" s="685" customFormat="1" ht="19.899999999999999" customHeight="1" x14ac:dyDescent="0.25">
      <c r="A19" s="661">
        <v>8</v>
      </c>
      <c r="B19" s="858">
        <v>111320105</v>
      </c>
      <c r="C19" s="859" t="s">
        <v>799</v>
      </c>
      <c r="D19" s="859" t="s">
        <v>485</v>
      </c>
      <c r="E19" s="857" t="s">
        <v>800</v>
      </c>
      <c r="F19" s="858" t="s">
        <v>16</v>
      </c>
      <c r="G19" s="858" t="s">
        <v>15</v>
      </c>
      <c r="H19" s="857">
        <v>20</v>
      </c>
      <c r="I19" s="857">
        <v>22</v>
      </c>
      <c r="J19" s="857">
        <v>20</v>
      </c>
      <c r="K19" s="857">
        <v>16</v>
      </c>
      <c r="L19" s="857">
        <v>10</v>
      </c>
      <c r="M19" s="857">
        <f t="shared" si="0"/>
        <v>88</v>
      </c>
      <c r="N19" s="879" t="str">
        <f t="shared" si="1"/>
        <v>Tốt</v>
      </c>
      <c r="O19" s="881"/>
    </row>
    <row r="20" spans="1:15" s="685" customFormat="1" ht="20.100000000000001" customHeight="1" x14ac:dyDescent="0.25">
      <c r="A20" s="661">
        <v>9</v>
      </c>
      <c r="B20" s="858">
        <v>111320076</v>
      </c>
      <c r="C20" s="859" t="s">
        <v>231</v>
      </c>
      <c r="D20" s="859" t="s">
        <v>147</v>
      </c>
      <c r="E20" s="857" t="s">
        <v>801</v>
      </c>
      <c r="F20" s="858" t="s">
        <v>16</v>
      </c>
      <c r="G20" s="858" t="s">
        <v>17</v>
      </c>
      <c r="H20" s="857">
        <v>14</v>
      </c>
      <c r="I20" s="857">
        <v>22</v>
      </c>
      <c r="J20" s="857">
        <v>12</v>
      </c>
      <c r="K20" s="857">
        <v>19</v>
      </c>
      <c r="L20" s="857">
        <v>5</v>
      </c>
      <c r="M20" s="857">
        <f t="shared" si="0"/>
        <v>72</v>
      </c>
      <c r="N20" s="879" t="str">
        <f t="shared" si="1"/>
        <v>Khá</v>
      </c>
      <c r="O20" s="660"/>
    </row>
    <row r="21" spans="1:15" s="685" customFormat="1" ht="20.100000000000001" customHeight="1" x14ac:dyDescent="0.25">
      <c r="A21" s="661">
        <v>10</v>
      </c>
      <c r="B21" s="858">
        <v>111320078</v>
      </c>
      <c r="C21" s="859" t="s">
        <v>802</v>
      </c>
      <c r="D21" s="859" t="s">
        <v>53</v>
      </c>
      <c r="E21" s="857" t="s">
        <v>803</v>
      </c>
      <c r="F21" s="858" t="s">
        <v>141</v>
      </c>
      <c r="G21" s="858" t="s">
        <v>17</v>
      </c>
      <c r="H21" s="857">
        <v>14</v>
      </c>
      <c r="I21" s="857">
        <v>22</v>
      </c>
      <c r="J21" s="857">
        <v>10</v>
      </c>
      <c r="K21" s="857">
        <v>19</v>
      </c>
      <c r="L21" s="857">
        <v>0</v>
      </c>
      <c r="M21" s="857">
        <f t="shared" si="0"/>
        <v>65</v>
      </c>
      <c r="N21" s="879" t="str">
        <f t="shared" si="1"/>
        <v>Khá</v>
      </c>
      <c r="O21" s="660"/>
    </row>
    <row r="22" spans="1:15" s="685" customFormat="1" ht="20.100000000000001" customHeight="1" x14ac:dyDescent="0.25">
      <c r="A22" s="661">
        <v>11</v>
      </c>
      <c r="B22" s="858">
        <v>111320135</v>
      </c>
      <c r="C22" s="859" t="s">
        <v>804</v>
      </c>
      <c r="D22" s="859" t="s">
        <v>53</v>
      </c>
      <c r="E22" s="857" t="s">
        <v>805</v>
      </c>
      <c r="F22" s="858" t="s">
        <v>16</v>
      </c>
      <c r="G22" s="858" t="s">
        <v>17</v>
      </c>
      <c r="H22" s="857">
        <v>16</v>
      </c>
      <c r="I22" s="857">
        <v>22</v>
      </c>
      <c r="J22" s="857">
        <v>10</v>
      </c>
      <c r="K22" s="857">
        <v>19</v>
      </c>
      <c r="L22" s="857">
        <v>0</v>
      </c>
      <c r="M22" s="857">
        <f t="shared" si="0"/>
        <v>67</v>
      </c>
      <c r="N22" s="879" t="str">
        <f t="shared" si="1"/>
        <v>Khá</v>
      </c>
      <c r="O22" s="660"/>
    </row>
    <row r="23" spans="1:15" s="685" customFormat="1" ht="20.100000000000001" customHeight="1" x14ac:dyDescent="0.25">
      <c r="A23" s="661">
        <v>12</v>
      </c>
      <c r="B23" s="858">
        <v>111320110</v>
      </c>
      <c r="C23" s="859" t="s">
        <v>539</v>
      </c>
      <c r="D23" s="859" t="s">
        <v>383</v>
      </c>
      <c r="E23" s="857" t="s">
        <v>806</v>
      </c>
      <c r="F23" s="858" t="s">
        <v>16</v>
      </c>
      <c r="G23" s="858" t="s">
        <v>17</v>
      </c>
      <c r="H23" s="857">
        <v>16</v>
      </c>
      <c r="I23" s="857">
        <v>22</v>
      </c>
      <c r="J23" s="857">
        <v>10</v>
      </c>
      <c r="K23" s="857">
        <v>19</v>
      </c>
      <c r="L23" s="857">
        <v>0</v>
      </c>
      <c r="M23" s="857">
        <f t="shared" si="0"/>
        <v>67</v>
      </c>
      <c r="N23" s="879" t="str">
        <f t="shared" si="1"/>
        <v>Khá</v>
      </c>
      <c r="O23" s="660"/>
    </row>
    <row r="24" spans="1:15" s="685" customFormat="1" ht="20.100000000000001" customHeight="1" x14ac:dyDescent="0.25">
      <c r="A24" s="661">
        <v>13</v>
      </c>
      <c r="B24" s="858">
        <v>111320034</v>
      </c>
      <c r="C24" s="859" t="s">
        <v>807</v>
      </c>
      <c r="D24" s="859" t="s">
        <v>186</v>
      </c>
      <c r="E24" s="857" t="s">
        <v>808</v>
      </c>
      <c r="F24" s="858" t="s">
        <v>16</v>
      </c>
      <c r="G24" s="858" t="s">
        <v>15</v>
      </c>
      <c r="H24" s="857">
        <v>16</v>
      </c>
      <c r="I24" s="857">
        <v>22</v>
      </c>
      <c r="J24" s="857">
        <v>12</v>
      </c>
      <c r="K24" s="857">
        <v>19</v>
      </c>
      <c r="L24" s="857">
        <v>7</v>
      </c>
      <c r="M24" s="857">
        <f t="shared" si="0"/>
        <v>76</v>
      </c>
      <c r="N24" s="879" t="str">
        <f t="shared" si="1"/>
        <v>Khá</v>
      </c>
      <c r="O24" s="881"/>
    </row>
    <row r="25" spans="1:15" s="685" customFormat="1" ht="20.100000000000001" customHeight="1" x14ac:dyDescent="0.25">
      <c r="A25" s="661">
        <v>14</v>
      </c>
      <c r="B25" s="858">
        <v>111320112</v>
      </c>
      <c r="C25" s="859" t="s">
        <v>809</v>
      </c>
      <c r="D25" s="859" t="s">
        <v>664</v>
      </c>
      <c r="E25" s="857" t="s">
        <v>810</v>
      </c>
      <c r="F25" s="858" t="s">
        <v>16</v>
      </c>
      <c r="G25" s="858" t="s">
        <v>17</v>
      </c>
      <c r="H25" s="857">
        <v>14</v>
      </c>
      <c r="I25" s="857">
        <v>22</v>
      </c>
      <c r="J25" s="857">
        <v>12</v>
      </c>
      <c r="K25" s="857">
        <v>13</v>
      </c>
      <c r="L25" s="857">
        <v>7</v>
      </c>
      <c r="M25" s="857">
        <f t="shared" si="0"/>
        <v>68</v>
      </c>
      <c r="N25" s="879" t="str">
        <f t="shared" si="1"/>
        <v>Khá</v>
      </c>
      <c r="O25" s="881"/>
    </row>
    <row r="26" spans="1:15" s="685" customFormat="1" ht="20.100000000000001" customHeight="1" x14ac:dyDescent="0.25">
      <c r="A26" s="661">
        <v>15</v>
      </c>
      <c r="B26" s="858">
        <v>111320114</v>
      </c>
      <c r="C26" s="859" t="s">
        <v>395</v>
      </c>
      <c r="D26" s="859" t="s">
        <v>40</v>
      </c>
      <c r="E26" s="857" t="s">
        <v>811</v>
      </c>
      <c r="F26" s="858" t="s">
        <v>16</v>
      </c>
      <c r="G26" s="858" t="s">
        <v>17</v>
      </c>
      <c r="H26" s="857">
        <v>14</v>
      </c>
      <c r="I26" s="857">
        <v>22</v>
      </c>
      <c r="J26" s="857">
        <v>12</v>
      </c>
      <c r="K26" s="857">
        <v>19</v>
      </c>
      <c r="L26" s="857">
        <v>10</v>
      </c>
      <c r="M26" s="857">
        <f t="shared" si="0"/>
        <v>77</v>
      </c>
      <c r="N26" s="879" t="str">
        <f t="shared" si="1"/>
        <v>Khá</v>
      </c>
      <c r="O26" s="881"/>
    </row>
    <row r="27" spans="1:15" s="685" customFormat="1" ht="20.100000000000001" customHeight="1" x14ac:dyDescent="0.25">
      <c r="A27" s="661">
        <v>16</v>
      </c>
      <c r="B27" s="858">
        <v>111320115</v>
      </c>
      <c r="C27" s="859" t="s">
        <v>812</v>
      </c>
      <c r="D27" s="859" t="s">
        <v>36</v>
      </c>
      <c r="E27" s="857" t="s">
        <v>813</v>
      </c>
      <c r="F27" s="858" t="s">
        <v>16</v>
      </c>
      <c r="G27" s="858" t="s">
        <v>15</v>
      </c>
      <c r="H27" s="857">
        <v>20</v>
      </c>
      <c r="I27" s="857">
        <v>22</v>
      </c>
      <c r="J27" s="857">
        <v>12</v>
      </c>
      <c r="K27" s="857">
        <v>19</v>
      </c>
      <c r="L27" s="857">
        <v>10</v>
      </c>
      <c r="M27" s="857">
        <f t="shared" si="0"/>
        <v>83</v>
      </c>
      <c r="N27" s="879" t="str">
        <f t="shared" si="1"/>
        <v>Tốt</v>
      </c>
      <c r="O27" s="881"/>
    </row>
    <row r="28" spans="1:15" s="685" customFormat="1" ht="20.100000000000001" customHeight="1" x14ac:dyDescent="0.25">
      <c r="A28" s="661">
        <v>17</v>
      </c>
      <c r="B28" s="858">
        <v>111320116</v>
      </c>
      <c r="C28" s="859" t="s">
        <v>814</v>
      </c>
      <c r="D28" s="859" t="s">
        <v>815</v>
      </c>
      <c r="E28" s="857" t="s">
        <v>816</v>
      </c>
      <c r="F28" s="858" t="s">
        <v>141</v>
      </c>
      <c r="G28" s="858" t="s">
        <v>15</v>
      </c>
      <c r="H28" s="857">
        <v>20</v>
      </c>
      <c r="I28" s="857">
        <v>22</v>
      </c>
      <c r="J28" s="857">
        <v>12</v>
      </c>
      <c r="K28" s="857">
        <v>19</v>
      </c>
      <c r="L28" s="857">
        <v>2</v>
      </c>
      <c r="M28" s="857">
        <f t="shared" si="0"/>
        <v>75</v>
      </c>
      <c r="N28" s="879" t="str">
        <f t="shared" si="1"/>
        <v>Khá</v>
      </c>
      <c r="O28" s="660"/>
    </row>
    <row r="29" spans="1:15" s="685" customFormat="1" ht="20.100000000000001" customHeight="1" x14ac:dyDescent="0.25">
      <c r="A29" s="661">
        <v>18</v>
      </c>
      <c r="B29" s="858">
        <v>111320134</v>
      </c>
      <c r="C29" s="859" t="s">
        <v>817</v>
      </c>
      <c r="D29" s="859" t="s">
        <v>818</v>
      </c>
      <c r="E29" s="857" t="s">
        <v>819</v>
      </c>
      <c r="F29" s="858" t="s">
        <v>16</v>
      </c>
      <c r="G29" s="858" t="s">
        <v>17</v>
      </c>
      <c r="H29" s="857">
        <v>16</v>
      </c>
      <c r="I29" s="857">
        <v>22</v>
      </c>
      <c r="J29" s="857">
        <v>17</v>
      </c>
      <c r="K29" s="857">
        <v>19</v>
      </c>
      <c r="L29" s="857">
        <v>2</v>
      </c>
      <c r="M29" s="857">
        <f t="shared" si="0"/>
        <v>76</v>
      </c>
      <c r="N29" s="879" t="str">
        <f t="shared" si="1"/>
        <v>Khá</v>
      </c>
      <c r="O29" s="660"/>
    </row>
    <row r="30" spans="1:15" s="685" customFormat="1" ht="20.100000000000001" customHeight="1" x14ac:dyDescent="0.25">
      <c r="A30" s="661">
        <v>19</v>
      </c>
      <c r="B30" s="858">
        <v>111320121</v>
      </c>
      <c r="C30" s="859" t="s">
        <v>272</v>
      </c>
      <c r="D30" s="859" t="s">
        <v>820</v>
      </c>
      <c r="E30" s="857" t="s">
        <v>821</v>
      </c>
      <c r="F30" s="858" t="s">
        <v>16</v>
      </c>
      <c r="G30" s="858" t="s">
        <v>15</v>
      </c>
      <c r="H30" s="857">
        <v>20</v>
      </c>
      <c r="I30" s="857">
        <v>22</v>
      </c>
      <c r="J30" s="857">
        <v>10</v>
      </c>
      <c r="K30" s="857">
        <v>19</v>
      </c>
      <c r="L30" s="857">
        <v>1</v>
      </c>
      <c r="M30" s="857">
        <f t="shared" si="0"/>
        <v>72</v>
      </c>
      <c r="N30" s="879" t="str">
        <f t="shared" si="1"/>
        <v>Khá</v>
      </c>
      <c r="O30" s="660"/>
    </row>
    <row r="31" spans="1:15" s="685" customFormat="1" ht="20.100000000000001" customHeight="1" x14ac:dyDescent="0.25">
      <c r="A31" s="661">
        <v>20</v>
      </c>
      <c r="B31" s="858">
        <v>111320087</v>
      </c>
      <c r="C31" s="859" t="s">
        <v>822</v>
      </c>
      <c r="D31" s="859" t="s">
        <v>823</v>
      </c>
      <c r="E31" s="857" t="s">
        <v>824</v>
      </c>
      <c r="F31" s="858" t="s">
        <v>16</v>
      </c>
      <c r="G31" s="858" t="s">
        <v>17</v>
      </c>
      <c r="H31" s="857">
        <v>14</v>
      </c>
      <c r="I31" s="857">
        <v>22</v>
      </c>
      <c r="J31" s="857">
        <v>12</v>
      </c>
      <c r="K31" s="857">
        <v>19</v>
      </c>
      <c r="L31" s="857">
        <v>4</v>
      </c>
      <c r="M31" s="857">
        <f t="shared" si="0"/>
        <v>71</v>
      </c>
      <c r="N31" s="879" t="str">
        <f t="shared" si="1"/>
        <v>Khá</v>
      </c>
      <c r="O31" s="660"/>
    </row>
    <row r="32" spans="1:15" s="685" customFormat="1" ht="20.100000000000001" customHeight="1" x14ac:dyDescent="0.25">
      <c r="A32" s="661">
        <v>21</v>
      </c>
      <c r="B32" s="858">
        <v>111320089</v>
      </c>
      <c r="C32" s="859" t="s">
        <v>825</v>
      </c>
      <c r="D32" s="859" t="s">
        <v>236</v>
      </c>
      <c r="E32" s="857" t="s">
        <v>826</v>
      </c>
      <c r="F32" s="858" t="s">
        <v>141</v>
      </c>
      <c r="G32" s="858" t="s">
        <v>15</v>
      </c>
      <c r="H32" s="857">
        <v>18</v>
      </c>
      <c r="I32" s="857">
        <v>22</v>
      </c>
      <c r="J32" s="857">
        <v>17</v>
      </c>
      <c r="K32" s="857">
        <v>19</v>
      </c>
      <c r="L32" s="857">
        <v>8</v>
      </c>
      <c r="M32" s="857">
        <f t="shared" si="0"/>
        <v>84</v>
      </c>
      <c r="N32" s="879" t="str">
        <f t="shared" si="1"/>
        <v>Tốt</v>
      </c>
      <c r="O32" s="660"/>
    </row>
    <row r="33" spans="1:30" s="685" customFormat="1" ht="20.100000000000001" customHeight="1" x14ac:dyDescent="0.25">
      <c r="A33" s="661">
        <v>22</v>
      </c>
      <c r="B33" s="858">
        <v>111317068</v>
      </c>
      <c r="C33" s="859" t="s">
        <v>827</v>
      </c>
      <c r="D33" s="859" t="s">
        <v>424</v>
      </c>
      <c r="E33" s="860">
        <v>36377</v>
      </c>
      <c r="F33" s="858" t="s">
        <v>16</v>
      </c>
      <c r="G33" s="858" t="s">
        <v>17</v>
      </c>
      <c r="H33" s="857">
        <v>12</v>
      </c>
      <c r="I33" s="857">
        <v>22</v>
      </c>
      <c r="J33" s="857">
        <v>10</v>
      </c>
      <c r="K33" s="857">
        <v>13</v>
      </c>
      <c r="L33" s="857">
        <v>0</v>
      </c>
      <c r="M33" s="857">
        <f t="shared" si="0"/>
        <v>57</v>
      </c>
      <c r="N33" s="879" t="str">
        <f t="shared" si="1"/>
        <v>Trung bình</v>
      </c>
      <c r="O33" s="660"/>
    </row>
    <row r="34" spans="1:30" s="685" customFormat="1" ht="20.100000000000001" customHeight="1" x14ac:dyDescent="0.25">
      <c r="A34" s="661">
        <v>23</v>
      </c>
      <c r="B34" s="858">
        <v>111320133</v>
      </c>
      <c r="C34" s="859" t="s">
        <v>828</v>
      </c>
      <c r="D34" s="859" t="s">
        <v>46</v>
      </c>
      <c r="E34" s="857" t="s">
        <v>829</v>
      </c>
      <c r="F34" s="858" t="s">
        <v>16</v>
      </c>
      <c r="G34" s="858" t="s">
        <v>15</v>
      </c>
      <c r="H34" s="857">
        <v>16</v>
      </c>
      <c r="I34" s="857">
        <v>22</v>
      </c>
      <c r="J34" s="857">
        <v>20</v>
      </c>
      <c r="K34" s="857">
        <v>19</v>
      </c>
      <c r="L34" s="857">
        <v>4</v>
      </c>
      <c r="M34" s="857">
        <f t="shared" si="0"/>
        <v>81</v>
      </c>
      <c r="N34" s="879" t="str">
        <f t="shared" si="1"/>
        <v>Tốt</v>
      </c>
      <c r="O34" s="660"/>
    </row>
    <row r="35" spans="1:30" s="685" customFormat="1" ht="20.100000000000001" customHeight="1" x14ac:dyDescent="0.25">
      <c r="A35" s="661">
        <v>24</v>
      </c>
      <c r="B35" s="858">
        <v>111320129</v>
      </c>
      <c r="C35" s="859" t="s">
        <v>830</v>
      </c>
      <c r="D35" s="859" t="s">
        <v>579</v>
      </c>
      <c r="E35" s="857" t="s">
        <v>831</v>
      </c>
      <c r="F35" s="858" t="s">
        <v>16</v>
      </c>
      <c r="G35" s="858" t="s">
        <v>15</v>
      </c>
      <c r="H35" s="857">
        <v>20</v>
      </c>
      <c r="I35" s="857">
        <v>22</v>
      </c>
      <c r="J35" s="857">
        <v>12</v>
      </c>
      <c r="K35" s="857">
        <v>19</v>
      </c>
      <c r="L35" s="857">
        <v>1</v>
      </c>
      <c r="M35" s="857">
        <f t="shared" si="0"/>
        <v>74</v>
      </c>
      <c r="N35" s="879" t="str">
        <f t="shared" si="1"/>
        <v>Khá</v>
      </c>
      <c r="O35" s="881"/>
    </row>
    <row r="36" spans="1:30" s="685" customFormat="1" ht="20.100000000000001" customHeight="1" x14ac:dyDescent="0.25">
      <c r="A36" s="661">
        <v>25</v>
      </c>
      <c r="B36" s="858">
        <v>111320097</v>
      </c>
      <c r="C36" s="859" t="s">
        <v>832</v>
      </c>
      <c r="D36" s="859" t="s">
        <v>833</v>
      </c>
      <c r="E36" s="857" t="s">
        <v>834</v>
      </c>
      <c r="F36" s="858" t="s">
        <v>16</v>
      </c>
      <c r="G36" s="858" t="s">
        <v>17</v>
      </c>
      <c r="H36" s="857">
        <v>20</v>
      </c>
      <c r="I36" s="857">
        <v>22</v>
      </c>
      <c r="J36" s="857">
        <v>10</v>
      </c>
      <c r="K36" s="857">
        <v>18</v>
      </c>
      <c r="L36" s="857">
        <v>3</v>
      </c>
      <c r="M36" s="857">
        <f t="shared" si="0"/>
        <v>73</v>
      </c>
      <c r="N36" s="879" t="str">
        <f t="shared" si="1"/>
        <v>Khá</v>
      </c>
      <c r="O36" s="660"/>
    </row>
    <row r="37" spans="1:30" ht="18" customHeight="1" x14ac:dyDescent="0.25">
      <c r="A37" s="668"/>
      <c r="B37" s="668"/>
      <c r="C37" s="883"/>
      <c r="D37" s="668"/>
      <c r="E37" s="668"/>
      <c r="F37" s="668"/>
      <c r="G37" s="668"/>
      <c r="H37" s="668"/>
      <c r="I37" s="884"/>
      <c r="J37" s="668"/>
      <c r="K37" s="668"/>
      <c r="L37" s="668"/>
      <c r="M37" s="668"/>
      <c r="N37" s="882"/>
      <c r="O37" s="882"/>
      <c r="P37" s="668"/>
      <c r="Q37" s="668"/>
      <c r="R37" s="668"/>
      <c r="S37" s="882"/>
      <c r="T37" s="882"/>
      <c r="U37" s="882"/>
      <c r="V37" s="882"/>
      <c r="W37" s="882"/>
      <c r="X37" s="882"/>
      <c r="Y37" s="669"/>
      <c r="Z37" s="669"/>
      <c r="AA37" s="669"/>
      <c r="AB37" s="669"/>
      <c r="AC37" s="669"/>
      <c r="AD37" s="669"/>
    </row>
    <row r="38" spans="1:30" ht="18" customHeight="1" x14ac:dyDescent="0.25">
      <c r="A38" s="668"/>
      <c r="B38" s="668"/>
      <c r="C38" s="883"/>
      <c r="D38" s="668"/>
      <c r="E38" s="668"/>
      <c r="F38" s="668"/>
      <c r="G38" s="668"/>
      <c r="H38" s="668"/>
      <c r="I38" s="884"/>
      <c r="J38" s="668"/>
      <c r="K38" s="668"/>
      <c r="L38" s="668"/>
      <c r="M38" s="237" t="s">
        <v>258</v>
      </c>
      <c r="N38" s="237"/>
      <c r="O38" s="87"/>
      <c r="P38" s="668"/>
      <c r="Q38" s="668"/>
      <c r="R38" s="668"/>
      <c r="S38" s="882"/>
      <c r="T38" s="882"/>
      <c r="U38" s="882"/>
      <c r="V38" s="882"/>
      <c r="W38" s="882"/>
      <c r="X38" s="882"/>
      <c r="Y38" s="669"/>
      <c r="Z38" s="669"/>
      <c r="AA38" s="669"/>
      <c r="AB38" s="669"/>
      <c r="AC38" s="669"/>
      <c r="AD38" s="669"/>
    </row>
    <row r="39" spans="1:30" ht="18" customHeight="1" x14ac:dyDescent="0.25">
      <c r="A39" s="668"/>
      <c r="B39" s="668"/>
      <c r="C39" s="668"/>
      <c r="D39" s="668"/>
      <c r="E39" s="668"/>
      <c r="F39" s="668"/>
      <c r="G39" s="668"/>
      <c r="H39" s="668"/>
      <c r="I39" s="884"/>
      <c r="J39" s="668"/>
      <c r="K39" s="668"/>
      <c r="L39" s="668"/>
      <c r="M39" s="668"/>
      <c r="N39" s="882"/>
      <c r="O39" s="882"/>
      <c r="P39" s="668"/>
      <c r="Q39" s="668"/>
      <c r="R39" s="668"/>
      <c r="S39" s="882"/>
      <c r="T39" s="882"/>
      <c r="U39" s="882"/>
      <c r="V39" s="882"/>
      <c r="W39" s="882"/>
      <c r="X39" s="882"/>
      <c r="Y39" s="669"/>
      <c r="Z39" s="669"/>
      <c r="AA39" s="669"/>
      <c r="AB39" s="669"/>
      <c r="AC39" s="669"/>
      <c r="AD39" s="669"/>
    </row>
    <row r="40" spans="1:30" ht="18" customHeight="1" x14ac:dyDescent="0.25">
      <c r="A40" s="668"/>
      <c r="B40" s="668"/>
      <c r="C40" s="883"/>
      <c r="D40" s="668"/>
      <c r="E40" s="668"/>
      <c r="F40" s="668"/>
      <c r="G40" s="668"/>
      <c r="H40" s="668"/>
      <c r="I40" s="884"/>
      <c r="J40" s="668"/>
      <c r="K40" s="668"/>
      <c r="L40" s="668"/>
      <c r="M40" s="668"/>
      <c r="N40" s="882"/>
      <c r="O40" s="882"/>
      <c r="P40" s="668"/>
      <c r="Q40" s="668"/>
      <c r="R40" s="668"/>
      <c r="S40" s="882"/>
      <c r="T40" s="882"/>
      <c r="U40" s="882"/>
      <c r="V40" s="882"/>
      <c r="W40" s="882"/>
      <c r="X40" s="882"/>
      <c r="Y40" s="669"/>
      <c r="Z40" s="669"/>
      <c r="AA40" s="669"/>
      <c r="AB40" s="669"/>
      <c r="AC40" s="669"/>
      <c r="AD40" s="669"/>
    </row>
    <row r="41" spans="1:30" ht="18" customHeight="1" x14ac:dyDescent="0.25">
      <c r="A41" s="668"/>
      <c r="B41" s="668"/>
      <c r="C41" s="883"/>
      <c r="D41" s="668"/>
      <c r="E41" s="668"/>
      <c r="F41" s="668"/>
      <c r="G41" s="668"/>
      <c r="H41" s="668"/>
      <c r="I41" s="884"/>
      <c r="J41" s="668"/>
      <c r="K41" s="668"/>
      <c r="L41" s="668"/>
      <c r="M41" s="668"/>
      <c r="N41" s="882"/>
      <c r="O41" s="882"/>
      <c r="P41" s="668"/>
      <c r="Q41" s="668"/>
      <c r="R41" s="668"/>
      <c r="S41" s="882"/>
      <c r="T41" s="882"/>
      <c r="U41" s="882"/>
      <c r="V41" s="882"/>
      <c r="W41" s="882"/>
      <c r="X41" s="882"/>
      <c r="Y41" s="669"/>
      <c r="Z41" s="669"/>
      <c r="AA41" s="669"/>
      <c r="AB41" s="669"/>
      <c r="AC41" s="669"/>
      <c r="AD41" s="669"/>
    </row>
    <row r="42" spans="1:30" ht="18" customHeight="1" x14ac:dyDescent="0.25">
      <c r="A42" s="668"/>
      <c r="B42" s="668"/>
      <c r="C42" s="883"/>
      <c r="D42" s="668"/>
      <c r="E42" s="668"/>
      <c r="F42" s="668"/>
      <c r="G42" s="668"/>
      <c r="H42" s="668"/>
      <c r="I42" s="884"/>
      <c r="J42" s="668"/>
      <c r="K42" s="668"/>
      <c r="L42" s="668"/>
      <c r="M42" s="668"/>
      <c r="N42" s="882"/>
      <c r="O42" s="882"/>
      <c r="P42" s="668"/>
      <c r="Q42" s="668"/>
      <c r="R42" s="668"/>
      <c r="S42" s="882"/>
      <c r="T42" s="882"/>
      <c r="U42" s="882"/>
      <c r="V42" s="882"/>
      <c r="W42" s="882"/>
      <c r="X42" s="882"/>
      <c r="Y42" s="669"/>
      <c r="Z42" s="669"/>
      <c r="AA42" s="669"/>
      <c r="AB42" s="669"/>
      <c r="AC42" s="669"/>
      <c r="AD42" s="669"/>
    </row>
    <row r="43" spans="1:30" ht="18" customHeight="1" x14ac:dyDescent="0.25">
      <c r="A43" s="668"/>
      <c r="B43" s="668"/>
      <c r="C43" s="883"/>
      <c r="D43" s="668"/>
      <c r="E43" s="668"/>
      <c r="F43" s="668"/>
      <c r="G43" s="668"/>
      <c r="H43" s="668"/>
      <c r="I43" s="884"/>
      <c r="J43" s="668"/>
      <c r="K43" s="668"/>
      <c r="L43" s="668"/>
      <c r="M43" s="668"/>
      <c r="N43" s="882"/>
      <c r="O43" s="882"/>
      <c r="P43" s="668"/>
      <c r="Q43" s="668"/>
      <c r="R43" s="668"/>
      <c r="S43" s="882"/>
      <c r="T43" s="882"/>
      <c r="U43" s="882"/>
      <c r="V43" s="882"/>
      <c r="W43" s="882"/>
      <c r="X43" s="882"/>
      <c r="Y43" s="669"/>
      <c r="Z43" s="669"/>
      <c r="AA43" s="669"/>
      <c r="AB43" s="669"/>
      <c r="AC43" s="669"/>
      <c r="AD43" s="669"/>
    </row>
    <row r="44" spans="1:30" ht="18" customHeight="1" x14ac:dyDescent="0.25">
      <c r="A44" s="668"/>
      <c r="B44" s="668"/>
      <c r="C44" s="883"/>
      <c r="D44" s="668"/>
      <c r="E44" s="668"/>
      <c r="F44" s="668"/>
      <c r="G44" s="668"/>
      <c r="H44" s="668"/>
      <c r="I44" s="884"/>
      <c r="J44" s="668"/>
      <c r="K44" s="668"/>
      <c r="L44" s="668"/>
      <c r="M44" s="668"/>
      <c r="N44" s="882"/>
      <c r="O44" s="882"/>
      <c r="P44" s="668"/>
      <c r="Q44" s="668"/>
      <c r="R44" s="668"/>
      <c r="S44" s="882"/>
      <c r="T44" s="882"/>
      <c r="U44" s="882"/>
      <c r="V44" s="882"/>
      <c r="W44" s="882"/>
      <c r="X44" s="882"/>
      <c r="Y44" s="669"/>
      <c r="Z44" s="669"/>
      <c r="AA44" s="669"/>
      <c r="AB44" s="669"/>
      <c r="AC44" s="669"/>
      <c r="AD44" s="669"/>
    </row>
    <row r="45" spans="1:30" ht="18" customHeight="1" x14ac:dyDescent="0.25">
      <c r="A45" s="668"/>
      <c r="B45" s="668"/>
      <c r="C45" s="883"/>
      <c r="D45" s="668"/>
      <c r="E45" s="668"/>
      <c r="F45" s="668"/>
      <c r="G45" s="668"/>
      <c r="H45" s="668"/>
      <c r="I45" s="884"/>
      <c r="J45" s="668"/>
      <c r="K45" s="668"/>
      <c r="L45" s="668"/>
      <c r="M45" s="668"/>
      <c r="N45" s="882"/>
      <c r="O45" s="882"/>
      <c r="P45" s="668"/>
      <c r="Q45" s="668"/>
      <c r="R45" s="668"/>
      <c r="S45" s="882"/>
      <c r="T45" s="882"/>
      <c r="U45" s="882"/>
      <c r="V45" s="882"/>
      <c r="W45" s="882"/>
      <c r="X45" s="882"/>
      <c r="Y45" s="669"/>
      <c r="Z45" s="669"/>
      <c r="AA45" s="669"/>
      <c r="AB45" s="669"/>
      <c r="AC45" s="669"/>
      <c r="AD45" s="669"/>
    </row>
    <row r="46" spans="1:30" ht="18" customHeight="1" x14ac:dyDescent="0.25">
      <c r="A46" s="668"/>
      <c r="B46" s="668"/>
      <c r="C46" s="883"/>
      <c r="D46" s="668"/>
      <c r="E46" s="668"/>
      <c r="F46" s="668"/>
      <c r="G46" s="668"/>
      <c r="H46" s="668"/>
      <c r="I46" s="884"/>
      <c r="J46" s="668"/>
      <c r="K46" s="668"/>
      <c r="L46" s="668"/>
      <c r="M46" s="668"/>
      <c r="N46" s="882"/>
      <c r="O46" s="882"/>
      <c r="P46" s="668"/>
      <c r="Q46" s="668"/>
      <c r="R46" s="668"/>
      <c r="S46" s="882"/>
      <c r="T46" s="882"/>
      <c r="U46" s="882"/>
      <c r="V46" s="882"/>
      <c r="W46" s="882"/>
      <c r="X46" s="882"/>
      <c r="Y46" s="669"/>
      <c r="Z46" s="669"/>
      <c r="AA46" s="669"/>
      <c r="AB46" s="669"/>
      <c r="AC46" s="669"/>
      <c r="AD46" s="669"/>
    </row>
    <row r="47" spans="1:30" ht="18" customHeight="1" x14ac:dyDescent="0.25">
      <c r="A47" s="668"/>
      <c r="B47" s="668"/>
      <c r="C47" s="883"/>
      <c r="D47" s="668"/>
      <c r="E47" s="668"/>
      <c r="F47" s="668"/>
      <c r="G47" s="668"/>
      <c r="H47" s="668"/>
      <c r="I47" s="884"/>
      <c r="J47" s="668"/>
      <c r="K47" s="668"/>
      <c r="L47" s="668"/>
      <c r="M47" s="668"/>
      <c r="N47" s="882"/>
      <c r="O47" s="882"/>
      <c r="P47" s="668"/>
      <c r="Q47" s="668"/>
      <c r="R47" s="668"/>
      <c r="S47" s="882"/>
      <c r="T47" s="882"/>
      <c r="U47" s="882"/>
      <c r="V47" s="882"/>
      <c r="W47" s="882"/>
      <c r="X47" s="882"/>
      <c r="Y47" s="669"/>
      <c r="Z47" s="669"/>
      <c r="AA47" s="669"/>
      <c r="AB47" s="669"/>
      <c r="AC47" s="669"/>
      <c r="AD47" s="669"/>
    </row>
    <row r="48" spans="1:30" ht="18" customHeight="1" x14ac:dyDescent="0.25">
      <c r="A48" s="668"/>
      <c r="B48" s="668"/>
      <c r="C48" s="883"/>
      <c r="D48" s="668"/>
      <c r="E48" s="668"/>
      <c r="F48" s="668"/>
      <c r="G48" s="668"/>
      <c r="H48" s="668"/>
      <c r="I48" s="884"/>
      <c r="J48" s="668"/>
      <c r="K48" s="668"/>
      <c r="L48" s="668"/>
      <c r="M48" s="668"/>
      <c r="N48" s="882"/>
      <c r="O48" s="882"/>
      <c r="P48" s="668"/>
      <c r="Q48" s="668"/>
      <c r="R48" s="668"/>
      <c r="S48" s="882"/>
      <c r="T48" s="882"/>
      <c r="U48" s="882"/>
      <c r="V48" s="882"/>
      <c r="W48" s="882"/>
      <c r="X48" s="882"/>
      <c r="Y48" s="669"/>
      <c r="Z48" s="669"/>
      <c r="AA48" s="669"/>
      <c r="AB48" s="669"/>
      <c r="AC48" s="669"/>
      <c r="AD48" s="669"/>
    </row>
    <row r="49" spans="1:17" ht="18" customHeight="1" x14ac:dyDescent="0.25">
      <c r="A49" s="668"/>
      <c r="B49" s="668"/>
      <c r="C49" s="883"/>
      <c r="D49" s="668"/>
      <c r="E49" s="668"/>
      <c r="F49" s="668"/>
      <c r="G49" s="668"/>
      <c r="H49" s="668"/>
      <c r="I49" s="884"/>
      <c r="J49" s="668"/>
      <c r="K49" s="668"/>
      <c r="L49" s="668"/>
      <c r="M49" s="668"/>
      <c r="N49" s="882"/>
      <c r="O49" s="882"/>
    </row>
    <row r="50" spans="1:17" ht="18" customHeight="1" x14ac:dyDescent="0.25">
      <c r="A50" s="668"/>
      <c r="B50" s="668"/>
      <c r="C50" s="883"/>
      <c r="D50" s="668"/>
      <c r="E50" s="668"/>
      <c r="F50" s="668"/>
      <c r="G50" s="668"/>
      <c r="H50" s="668"/>
      <c r="I50" s="884"/>
      <c r="J50" s="668"/>
      <c r="K50" s="668"/>
      <c r="L50" s="668"/>
      <c r="M50" s="668"/>
      <c r="N50" s="882"/>
      <c r="O50" s="882"/>
    </row>
    <row r="51" spans="1:17" ht="18" customHeight="1" x14ac:dyDescent="0.25">
      <c r="A51" s="668"/>
      <c r="B51" s="668"/>
      <c r="C51" s="883"/>
      <c r="D51" s="668"/>
      <c r="E51" s="668"/>
      <c r="F51" s="668"/>
      <c r="G51" s="668"/>
      <c r="H51" s="668"/>
      <c r="I51" s="884"/>
      <c r="J51" s="668"/>
      <c r="K51" s="668"/>
      <c r="L51" s="668"/>
      <c r="M51" s="668"/>
      <c r="N51" s="882"/>
      <c r="O51" s="882"/>
    </row>
    <row r="52" spans="1:17" ht="18" customHeight="1" x14ac:dyDescent="0.25">
      <c r="A52" s="668"/>
      <c r="B52" s="668"/>
      <c r="C52" s="883"/>
      <c r="D52" s="668"/>
      <c r="E52" s="668"/>
      <c r="F52" s="668"/>
      <c r="G52" s="668"/>
      <c r="H52" s="668"/>
      <c r="I52" s="884"/>
      <c r="J52" s="668"/>
      <c r="K52" s="668"/>
      <c r="L52" s="668"/>
      <c r="M52" s="668"/>
      <c r="N52" s="882"/>
      <c r="O52" s="882"/>
    </row>
    <row r="53" spans="1:17" ht="18" customHeight="1" x14ac:dyDescent="0.25">
      <c r="A53" s="668"/>
      <c r="B53" s="668"/>
      <c r="C53" s="883"/>
      <c r="D53" s="668"/>
      <c r="E53" s="668"/>
      <c r="F53" s="668"/>
      <c r="G53" s="668"/>
      <c r="H53" s="668"/>
      <c r="I53" s="884"/>
      <c r="J53" s="668"/>
      <c r="K53" s="668"/>
      <c r="L53" s="668"/>
      <c r="M53" s="668"/>
      <c r="N53" s="882"/>
      <c r="O53" s="882"/>
    </row>
    <row r="54" spans="1:17" ht="18" customHeight="1" x14ac:dyDescent="0.25">
      <c r="A54" s="668"/>
      <c r="B54" s="668"/>
      <c r="C54" s="883"/>
      <c r="D54" s="668"/>
      <c r="E54" s="668"/>
      <c r="F54" s="668"/>
      <c r="G54" s="668"/>
      <c r="H54" s="668"/>
      <c r="I54" s="668"/>
      <c r="J54" s="668"/>
      <c r="K54" s="668"/>
      <c r="L54" s="668"/>
      <c r="M54" s="668"/>
      <c r="N54" s="882"/>
      <c r="O54" s="882"/>
    </row>
    <row r="55" spans="1:17" ht="18" customHeight="1" x14ac:dyDescent="0.25">
      <c r="A55" s="668"/>
      <c r="B55" s="668"/>
      <c r="C55" s="883"/>
      <c r="D55" s="668"/>
      <c r="E55" s="668"/>
      <c r="F55" s="668"/>
      <c r="G55" s="668"/>
      <c r="H55" s="668"/>
      <c r="I55" s="884"/>
      <c r="J55" s="668"/>
      <c r="K55" s="668"/>
      <c r="L55" s="668"/>
      <c r="M55" s="668"/>
      <c r="N55" s="882"/>
      <c r="O55" s="882"/>
    </row>
    <row r="56" spans="1:17" ht="18" customHeight="1" x14ac:dyDescent="0.25">
      <c r="A56" s="668"/>
      <c r="B56" s="668"/>
      <c r="C56" s="883"/>
      <c r="D56" s="668"/>
      <c r="E56" s="668"/>
      <c r="F56" s="668"/>
      <c r="G56" s="668"/>
      <c r="H56" s="668"/>
      <c r="I56" s="884"/>
      <c r="J56" s="668"/>
      <c r="K56" s="668"/>
      <c r="L56" s="668"/>
      <c r="M56" s="668"/>
      <c r="N56" s="882"/>
      <c r="O56" s="882"/>
    </row>
    <row r="57" spans="1:17" x14ac:dyDescent="0.25">
      <c r="A57" s="668"/>
      <c r="B57" s="668"/>
      <c r="C57" s="883"/>
      <c r="D57" s="668"/>
      <c r="E57" s="668"/>
      <c r="F57" s="668"/>
      <c r="G57" s="668"/>
      <c r="H57" s="668"/>
      <c r="I57" s="884"/>
      <c r="J57" s="668"/>
      <c r="K57" s="668"/>
      <c r="L57" s="668"/>
      <c r="M57" s="668"/>
      <c r="N57" s="882"/>
      <c r="O57" s="882"/>
      <c r="Q57" s="665" t="s">
        <v>35</v>
      </c>
    </row>
    <row r="58" spans="1:17" x14ac:dyDescent="0.25">
      <c r="A58" s="668"/>
      <c r="B58" s="668"/>
      <c r="C58" s="883"/>
      <c r="D58" s="668"/>
      <c r="E58" s="668"/>
      <c r="F58" s="668"/>
      <c r="G58" s="668"/>
      <c r="H58" s="668"/>
      <c r="I58" s="884"/>
      <c r="J58" s="668"/>
      <c r="K58" s="668"/>
      <c r="L58" s="668"/>
      <c r="M58" s="668"/>
      <c r="N58" s="882"/>
      <c r="O58" s="882"/>
    </row>
    <row r="59" spans="1:17" x14ac:dyDescent="0.25">
      <c r="A59" s="668"/>
      <c r="B59" s="668"/>
      <c r="C59" s="883"/>
      <c r="D59" s="668"/>
      <c r="E59" s="668"/>
      <c r="F59" s="668"/>
      <c r="G59" s="668"/>
      <c r="H59" s="668"/>
      <c r="I59" s="884"/>
      <c r="J59" s="668"/>
      <c r="K59" s="668"/>
      <c r="L59" s="668"/>
      <c r="M59" s="668"/>
      <c r="N59" s="882"/>
      <c r="O59" s="882"/>
    </row>
    <row r="60" spans="1:17" x14ac:dyDescent="0.25">
      <c r="A60" s="668"/>
      <c r="B60" s="668"/>
      <c r="C60" s="883"/>
      <c r="D60" s="668"/>
      <c r="E60" s="668"/>
      <c r="F60" s="668"/>
      <c r="G60" s="668"/>
      <c r="H60" s="668"/>
      <c r="I60" s="884"/>
      <c r="J60" s="668"/>
      <c r="K60" s="668"/>
      <c r="L60" s="668"/>
      <c r="M60" s="668"/>
      <c r="N60" s="882"/>
      <c r="O60" s="882"/>
    </row>
    <row r="61" spans="1:17" x14ac:dyDescent="0.25">
      <c r="A61" s="668"/>
      <c r="B61" s="668"/>
      <c r="C61" s="883"/>
      <c r="D61" s="668"/>
      <c r="E61" s="668"/>
      <c r="F61" s="668"/>
      <c r="G61" s="668"/>
      <c r="H61" s="668"/>
      <c r="I61" s="884"/>
      <c r="J61" s="668"/>
      <c r="K61" s="668"/>
      <c r="L61" s="668"/>
      <c r="M61" s="668"/>
      <c r="N61" s="882"/>
      <c r="O61" s="882"/>
    </row>
    <row r="62" spans="1:17" x14ac:dyDescent="0.25">
      <c r="A62" s="668"/>
      <c r="B62" s="668"/>
      <c r="C62" s="883"/>
      <c r="D62" s="668"/>
      <c r="E62" s="668"/>
      <c r="F62" s="668"/>
      <c r="G62" s="668"/>
      <c r="H62" s="668"/>
      <c r="I62" s="884"/>
      <c r="J62" s="668"/>
      <c r="K62" s="668"/>
      <c r="L62" s="668"/>
      <c r="M62" s="668"/>
      <c r="N62" s="882"/>
      <c r="O62" s="882"/>
    </row>
    <row r="63" spans="1:17" x14ac:dyDescent="0.25">
      <c r="A63" s="668"/>
      <c r="B63" s="668"/>
      <c r="C63" s="883"/>
      <c r="D63" s="668"/>
      <c r="E63" s="668"/>
      <c r="F63" s="668"/>
      <c r="G63" s="668"/>
      <c r="H63" s="668"/>
      <c r="I63" s="884"/>
      <c r="J63" s="668"/>
      <c r="K63" s="668"/>
      <c r="L63" s="668"/>
      <c r="M63" s="668"/>
      <c r="N63" s="882"/>
      <c r="O63" s="882"/>
    </row>
    <row r="64" spans="1:17" x14ac:dyDescent="0.25">
      <c r="A64" s="668"/>
      <c r="B64" s="668"/>
      <c r="C64" s="883"/>
      <c r="D64" s="668"/>
      <c r="E64" s="668"/>
      <c r="F64" s="668"/>
      <c r="G64" s="668"/>
      <c r="H64" s="884"/>
      <c r="I64" s="884"/>
      <c r="J64" s="668"/>
      <c r="K64" s="668"/>
      <c r="L64" s="668"/>
      <c r="M64" s="668"/>
      <c r="N64" s="882"/>
      <c r="O64" s="882"/>
    </row>
    <row r="65" spans="1:15" x14ac:dyDescent="0.25">
      <c r="A65" s="668"/>
      <c r="B65" s="668"/>
      <c r="C65" s="883"/>
      <c r="D65" s="668"/>
      <c r="E65" s="668"/>
      <c r="F65" s="668"/>
      <c r="G65" s="668"/>
      <c r="H65" s="668"/>
      <c r="I65" s="884"/>
      <c r="J65" s="668"/>
      <c r="K65" s="668"/>
      <c r="L65" s="668"/>
      <c r="M65" s="668"/>
      <c r="N65" s="882"/>
      <c r="O65" s="882"/>
    </row>
    <row r="66" spans="1:15" x14ac:dyDescent="0.25">
      <c r="A66" s="668"/>
      <c r="B66" s="668"/>
      <c r="C66" s="883"/>
      <c r="D66" s="668"/>
      <c r="E66" s="668"/>
      <c r="F66" s="668"/>
      <c r="G66" s="668"/>
      <c r="H66" s="668"/>
      <c r="I66" s="884"/>
      <c r="J66" s="668"/>
      <c r="K66" s="668"/>
      <c r="L66" s="668"/>
      <c r="M66" s="668"/>
      <c r="N66" s="882"/>
      <c r="O66" s="882"/>
    </row>
    <row r="67" spans="1:15" x14ac:dyDescent="0.25">
      <c r="A67" s="668"/>
      <c r="B67" s="668"/>
      <c r="C67" s="883"/>
      <c r="D67" s="668"/>
      <c r="E67" s="668"/>
      <c r="F67" s="668"/>
      <c r="G67" s="668"/>
      <c r="H67" s="668"/>
      <c r="I67" s="884"/>
      <c r="J67" s="668"/>
      <c r="K67" s="668"/>
      <c r="L67" s="668"/>
      <c r="M67" s="668"/>
      <c r="N67" s="882"/>
      <c r="O67" s="882"/>
    </row>
    <row r="68" spans="1:15" x14ac:dyDescent="0.25">
      <c r="A68" s="668"/>
      <c r="B68" s="668"/>
      <c r="C68" s="883"/>
      <c r="D68" s="668"/>
      <c r="E68" s="668"/>
      <c r="F68" s="668"/>
      <c r="G68" s="668"/>
      <c r="H68" s="668"/>
      <c r="I68" s="884"/>
      <c r="J68" s="668"/>
      <c r="K68" s="668"/>
      <c r="L68" s="668"/>
      <c r="M68" s="668"/>
      <c r="N68" s="882"/>
      <c r="O68" s="882"/>
    </row>
    <row r="69" spans="1:15" x14ac:dyDescent="0.25">
      <c r="A69" s="668"/>
      <c r="B69" s="668"/>
      <c r="C69" s="883"/>
      <c r="D69" s="668"/>
      <c r="E69" s="668"/>
      <c r="F69" s="668"/>
      <c r="H69" s="668"/>
      <c r="I69" s="884"/>
      <c r="J69" s="668"/>
      <c r="K69" s="668"/>
      <c r="L69" s="668"/>
      <c r="M69" s="668"/>
      <c r="N69" s="882"/>
      <c r="O69" s="882"/>
    </row>
    <row r="70" spans="1:15" x14ac:dyDescent="0.25">
      <c r="A70" s="668"/>
      <c r="B70" s="668"/>
      <c r="C70" s="883"/>
      <c r="D70" s="668"/>
      <c r="E70" s="668"/>
      <c r="F70" s="668"/>
      <c r="H70" s="668"/>
      <c r="I70" s="884"/>
      <c r="J70" s="668"/>
      <c r="K70" s="668"/>
      <c r="L70" s="668"/>
      <c r="M70" s="668"/>
      <c r="N70" s="882"/>
      <c r="O70" s="882"/>
    </row>
    <row r="71" spans="1:15" x14ac:dyDescent="0.25">
      <c r="H71" s="665"/>
    </row>
    <row r="72" spans="1:15" x14ac:dyDescent="0.25">
      <c r="H72" s="665"/>
    </row>
    <row r="73" spans="1:15" x14ac:dyDescent="0.25">
      <c r="H73" s="665"/>
    </row>
    <row r="74" spans="1:15" x14ac:dyDescent="0.25">
      <c r="H74" s="665"/>
    </row>
    <row r="75" spans="1:15" x14ac:dyDescent="0.25">
      <c r="A75" s="683"/>
    </row>
    <row r="77" spans="1:15" x14ac:dyDescent="0.25">
      <c r="I77" s="684"/>
      <c r="J77" s="684"/>
    </row>
    <row r="78" spans="1:15" x14ac:dyDescent="0.25">
      <c r="K78" s="684"/>
      <c r="N78" s="684"/>
      <c r="O78" s="684"/>
    </row>
    <row r="79" spans="1:15" x14ac:dyDescent="0.25">
      <c r="K79" s="684"/>
      <c r="N79" s="684"/>
      <c r="O79" s="684"/>
    </row>
    <row r="80" spans="1:15" x14ac:dyDescent="0.25">
      <c r="K80" s="684"/>
      <c r="N80" s="684"/>
      <c r="O80" s="684"/>
    </row>
    <row r="81" spans="9:15" x14ac:dyDescent="0.25">
      <c r="K81" s="684"/>
      <c r="N81" s="684"/>
      <c r="O81" s="684"/>
    </row>
    <row r="83" spans="9:15" x14ac:dyDescent="0.25">
      <c r="I83" s="684"/>
      <c r="J83" s="861"/>
    </row>
    <row r="84" spans="9:15" x14ac:dyDescent="0.25">
      <c r="I84" s="684"/>
      <c r="J84" s="861"/>
    </row>
    <row r="85" spans="9:15" x14ac:dyDescent="0.25">
      <c r="I85" s="684"/>
      <c r="J85" s="861"/>
    </row>
    <row r="105" spans="2:16" x14ac:dyDescent="0.25">
      <c r="B105" s="675"/>
      <c r="F105" s="885"/>
      <c r="G105" s="885"/>
      <c r="H105" s="886"/>
      <c r="I105" s="675"/>
      <c r="J105" s="675"/>
      <c r="K105" s="675"/>
      <c r="L105" s="675"/>
      <c r="M105" s="675"/>
      <c r="N105" s="669"/>
      <c r="O105" s="669"/>
      <c r="P105" s="669"/>
    </row>
    <row r="106" spans="2:16" x14ac:dyDescent="0.25">
      <c r="G106" s="863"/>
      <c r="H106" s="668"/>
      <c r="I106" s="863"/>
      <c r="J106" s="863"/>
      <c r="K106" s="863"/>
    </row>
    <row r="107" spans="2:16" x14ac:dyDescent="0.25">
      <c r="G107" s="886"/>
      <c r="H107" s="668"/>
      <c r="I107" s="886"/>
      <c r="J107" s="886"/>
      <c r="K107" s="886"/>
    </row>
    <row r="108" spans="2:16" x14ac:dyDescent="0.25">
      <c r="G108" s="668"/>
      <c r="H108" s="668"/>
      <c r="I108" s="668"/>
      <c r="J108" s="884"/>
      <c r="K108" s="668"/>
      <c r="L108" s="668"/>
      <c r="M108" s="668"/>
      <c r="N108" s="668"/>
      <c r="O108" s="882"/>
      <c r="P108" s="882"/>
    </row>
    <row r="109" spans="2:16" x14ac:dyDescent="0.25">
      <c r="B109" s="668"/>
      <c r="C109" s="668"/>
      <c r="D109" s="883"/>
      <c r="E109" s="668"/>
      <c r="F109" s="668"/>
      <c r="G109" s="668"/>
      <c r="H109" s="668"/>
      <c r="I109" s="668"/>
      <c r="J109" s="884"/>
      <c r="K109" s="668"/>
      <c r="L109" s="668"/>
      <c r="M109" s="668"/>
      <c r="N109" s="668"/>
      <c r="O109" s="882"/>
      <c r="P109" s="882"/>
    </row>
    <row r="110" spans="2:16" x14ac:dyDescent="0.25">
      <c r="B110" s="668"/>
      <c r="C110" s="668"/>
      <c r="D110" s="883"/>
      <c r="E110" s="668"/>
      <c r="F110" s="668"/>
      <c r="G110" s="668"/>
      <c r="H110" s="668"/>
      <c r="I110" s="668"/>
      <c r="J110" s="884"/>
      <c r="K110" s="668"/>
      <c r="L110" s="668"/>
      <c r="M110" s="668"/>
      <c r="N110" s="668"/>
      <c r="O110" s="882"/>
      <c r="P110" s="882"/>
    </row>
  </sheetData>
  <mergeCells count="19">
    <mergeCell ref="H5:O5"/>
    <mergeCell ref="K1:O1"/>
    <mergeCell ref="B2:D2"/>
    <mergeCell ref="H2:O2"/>
    <mergeCell ref="B3:D3"/>
    <mergeCell ref="H3:O3"/>
    <mergeCell ref="A6:O6"/>
    <mergeCell ref="A7:O7"/>
    <mergeCell ref="A8:O8"/>
    <mergeCell ref="A10:A11"/>
    <mergeCell ref="B10:B11"/>
    <mergeCell ref="C10:D11"/>
    <mergeCell ref="E10:E11"/>
    <mergeCell ref="F10:F11"/>
    <mergeCell ref="G10:G11"/>
    <mergeCell ref="H10:L10"/>
    <mergeCell ref="N10:N11"/>
    <mergeCell ref="O10:O11"/>
    <mergeCell ref="M10:M1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opLeftCell="A16" workbookViewId="0">
      <selection activeCell="B34" sqref="B34:D34"/>
    </sheetView>
  </sheetViews>
  <sheetFormatPr defaultColWidth="9.7109375" defaultRowHeight="15.75" x14ac:dyDescent="0.25"/>
  <cols>
    <col min="1" max="1" width="5.42578125" style="324" bestFit="1" customWidth="1"/>
    <col min="2" max="2" width="10.28515625" style="87" customWidth="1"/>
    <col min="3" max="3" width="15.85546875" style="87" customWidth="1"/>
    <col min="4" max="4" width="7.140625" style="87" customWidth="1"/>
    <col min="5" max="5" width="6.28515625" style="324" customWidth="1"/>
    <col min="6" max="6" width="10.85546875" style="324" customWidth="1"/>
    <col min="7" max="7" width="7.42578125" style="87" customWidth="1"/>
    <col min="8" max="8" width="6.5703125" style="87" customWidth="1"/>
    <col min="9" max="9" width="5.42578125" style="87" customWidth="1"/>
    <col min="10" max="10" width="4.7109375" style="87" customWidth="1"/>
    <col min="11" max="11" width="5.42578125" style="87" customWidth="1"/>
    <col min="12" max="12" width="5.140625" style="87" customWidth="1"/>
    <col min="13" max="13" width="6.85546875" style="87" customWidth="1"/>
    <col min="14" max="14" width="8.85546875" style="87" customWidth="1"/>
    <col min="15" max="15" width="10.85546875" style="87" customWidth="1"/>
    <col min="16" max="16384" width="9.7109375" style="87"/>
  </cols>
  <sheetData>
    <row r="1" spans="1:15" s="325" customFormat="1" x14ac:dyDescent="0.25">
      <c r="A1" s="501" t="s">
        <v>18</v>
      </c>
      <c r="B1" s="501"/>
      <c r="C1" s="501"/>
      <c r="D1" s="501"/>
      <c r="E1" s="501"/>
      <c r="F1" s="324"/>
      <c r="G1" s="502"/>
      <c r="H1" s="268" t="s">
        <v>19</v>
      </c>
      <c r="I1" s="268"/>
      <c r="J1" s="268"/>
      <c r="K1" s="268"/>
      <c r="L1" s="268"/>
      <c r="M1" s="268"/>
      <c r="N1" s="268"/>
      <c r="O1" s="268"/>
    </row>
    <row r="2" spans="1:15" x14ac:dyDescent="0.25">
      <c r="A2" s="268" t="s">
        <v>20</v>
      </c>
      <c r="B2" s="268"/>
      <c r="C2" s="268"/>
      <c r="D2" s="268"/>
      <c r="E2" s="268"/>
      <c r="G2" s="500"/>
      <c r="H2" s="268" t="s">
        <v>21</v>
      </c>
      <c r="I2" s="268"/>
      <c r="J2" s="268"/>
      <c r="K2" s="268"/>
      <c r="L2" s="268"/>
      <c r="M2" s="268"/>
      <c r="N2" s="268"/>
      <c r="O2" s="268"/>
    </row>
    <row r="3" spans="1:15" x14ac:dyDescent="0.25">
      <c r="G3" s="500"/>
      <c r="H3" s="269" t="s">
        <v>688</v>
      </c>
      <c r="I3" s="269"/>
      <c r="J3" s="269"/>
      <c r="K3" s="269"/>
      <c r="L3" s="269"/>
      <c r="M3" s="269"/>
      <c r="N3" s="269"/>
      <c r="O3" s="269"/>
    </row>
    <row r="4" spans="1:15" x14ac:dyDescent="0.25">
      <c r="A4" s="268" t="s">
        <v>0</v>
      </c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</row>
    <row r="5" spans="1:15" x14ac:dyDescent="0.25">
      <c r="A5" s="281" t="s">
        <v>1230</v>
      </c>
      <c r="B5" s="281"/>
      <c r="C5" s="281"/>
      <c r="D5" s="281"/>
      <c r="E5" s="281"/>
      <c r="F5" s="281"/>
      <c r="G5" s="281"/>
      <c r="H5" s="281"/>
      <c r="I5" s="281"/>
      <c r="J5" s="281"/>
      <c r="K5" s="281"/>
      <c r="L5" s="281"/>
      <c r="M5" s="281"/>
      <c r="N5" s="281"/>
      <c r="O5" s="282"/>
    </row>
    <row r="6" spans="1:15" x14ac:dyDescent="0.25">
      <c r="A6" s="281" t="s">
        <v>1231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3"/>
    </row>
    <row r="7" spans="1:15" x14ac:dyDescent="0.25">
      <c r="A7" s="281" t="s">
        <v>1232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3"/>
    </row>
    <row r="8" spans="1:15" s="271" customFormat="1" ht="15" customHeight="1" x14ac:dyDescent="0.25">
      <c r="A8" s="847" t="s">
        <v>1</v>
      </c>
      <c r="B8" s="847" t="s">
        <v>2</v>
      </c>
      <c r="C8" s="847" t="s">
        <v>3</v>
      </c>
      <c r="D8" s="847"/>
      <c r="E8" s="847" t="s">
        <v>4</v>
      </c>
      <c r="F8" s="847" t="s">
        <v>5</v>
      </c>
      <c r="G8" s="847" t="s">
        <v>22</v>
      </c>
      <c r="H8" s="848" t="s">
        <v>6</v>
      </c>
      <c r="I8" s="848"/>
      <c r="J8" s="848"/>
      <c r="K8" s="848"/>
      <c r="L8" s="848"/>
      <c r="M8" s="847" t="s">
        <v>7</v>
      </c>
      <c r="N8" s="847" t="s">
        <v>8</v>
      </c>
      <c r="O8" s="847" t="s">
        <v>9</v>
      </c>
    </row>
    <row r="9" spans="1:15" s="325" customFormat="1" ht="15" customHeight="1" x14ac:dyDescent="0.25">
      <c r="A9" s="847"/>
      <c r="B9" s="847"/>
      <c r="C9" s="847"/>
      <c r="D9" s="847"/>
      <c r="E9" s="847"/>
      <c r="F9" s="847"/>
      <c r="G9" s="847"/>
      <c r="H9" s="849" t="s">
        <v>10</v>
      </c>
      <c r="I9" s="849" t="s">
        <v>11</v>
      </c>
      <c r="J9" s="849" t="s">
        <v>12</v>
      </c>
      <c r="K9" s="849" t="s">
        <v>13</v>
      </c>
      <c r="L9" s="849" t="s">
        <v>14</v>
      </c>
      <c r="M9" s="847"/>
      <c r="N9" s="847"/>
      <c r="O9" s="847"/>
    </row>
    <row r="10" spans="1:15" s="325" customFormat="1" x14ac:dyDescent="0.25">
      <c r="A10" s="92">
        <v>1</v>
      </c>
      <c r="B10" s="93" t="s">
        <v>1233</v>
      </c>
      <c r="C10" s="94" t="s">
        <v>1234</v>
      </c>
      <c r="D10" s="95" t="s">
        <v>786</v>
      </c>
      <c r="E10" s="93" t="s">
        <v>15</v>
      </c>
      <c r="F10" s="96" t="s">
        <v>1235</v>
      </c>
      <c r="G10" s="92" t="s">
        <v>16</v>
      </c>
      <c r="H10" s="92">
        <v>16</v>
      </c>
      <c r="I10" s="92">
        <v>22</v>
      </c>
      <c r="J10" s="92">
        <v>20</v>
      </c>
      <c r="K10" s="92">
        <v>20</v>
      </c>
      <c r="L10" s="92">
        <v>5</v>
      </c>
      <c r="M10" s="92">
        <f>SUM(H10:L10)</f>
        <v>83</v>
      </c>
      <c r="N10" s="92" t="str">
        <f>IF(M10&gt;=90,"Xuất sắc",IF(M10&gt;=80,"Tốt",IF(M10&gt;=65,"Khá",IF(M10&gt;=50,"Trung bình",IF(M10&gt;=35,"Yếu","Kém")))))</f>
        <v>Tốt</v>
      </c>
      <c r="O10" s="97"/>
    </row>
    <row r="11" spans="1:15" s="325" customFormat="1" x14ac:dyDescent="0.25">
      <c r="A11" s="92">
        <v>2</v>
      </c>
      <c r="B11" s="93" t="s">
        <v>1236</v>
      </c>
      <c r="C11" s="94" t="s">
        <v>1237</v>
      </c>
      <c r="D11" s="95" t="s">
        <v>786</v>
      </c>
      <c r="E11" s="93" t="s">
        <v>15</v>
      </c>
      <c r="F11" s="96" t="s">
        <v>1238</v>
      </c>
      <c r="G11" s="92" t="s">
        <v>16</v>
      </c>
      <c r="H11" s="92">
        <v>18</v>
      </c>
      <c r="I11" s="92">
        <v>22</v>
      </c>
      <c r="J11" s="92">
        <v>10</v>
      </c>
      <c r="K11" s="92">
        <v>21</v>
      </c>
      <c r="L11" s="92">
        <v>5</v>
      </c>
      <c r="M11" s="92">
        <f t="shared" ref="M11:M33" si="0">SUM(H11:L11)</f>
        <v>76</v>
      </c>
      <c r="N11" s="92" t="str">
        <f t="shared" ref="N11:N33" si="1">IF(M11&gt;=90,"Xuất sắc",IF(M11&gt;=80,"Tốt",IF(M11&gt;=65,"Khá",IF(M11&gt;=50,"Trung bình",IF(M11&gt;=35,"Yếu","Kém")))))</f>
        <v>Khá</v>
      </c>
      <c r="O11" s="98"/>
    </row>
    <row r="12" spans="1:15" s="325" customFormat="1" x14ac:dyDescent="0.25">
      <c r="A12" s="99">
        <v>3</v>
      </c>
      <c r="B12" s="93" t="s">
        <v>1239</v>
      </c>
      <c r="C12" s="94" t="s">
        <v>1240</v>
      </c>
      <c r="D12" s="95" t="s">
        <v>1241</v>
      </c>
      <c r="E12" s="93" t="s">
        <v>15</v>
      </c>
      <c r="F12" s="96" t="s">
        <v>1242</v>
      </c>
      <c r="G12" s="92" t="s">
        <v>16</v>
      </c>
      <c r="H12" s="92">
        <v>18</v>
      </c>
      <c r="I12" s="92">
        <v>22</v>
      </c>
      <c r="J12" s="92">
        <v>10</v>
      </c>
      <c r="K12" s="92">
        <v>19</v>
      </c>
      <c r="L12" s="92">
        <v>8</v>
      </c>
      <c r="M12" s="92">
        <f t="shared" si="0"/>
        <v>77</v>
      </c>
      <c r="N12" s="92" t="str">
        <f t="shared" si="1"/>
        <v>Khá</v>
      </c>
      <c r="O12" s="100"/>
    </row>
    <row r="13" spans="1:15" s="325" customFormat="1" x14ac:dyDescent="0.25">
      <c r="A13" s="92">
        <v>4</v>
      </c>
      <c r="B13" s="93" t="s">
        <v>1243</v>
      </c>
      <c r="C13" s="94" t="s">
        <v>1244</v>
      </c>
      <c r="D13" s="95" t="s">
        <v>1245</v>
      </c>
      <c r="E13" s="93" t="s">
        <v>15</v>
      </c>
      <c r="F13" s="96" t="s">
        <v>1246</v>
      </c>
      <c r="G13" s="92" t="s">
        <v>16</v>
      </c>
      <c r="H13" s="92"/>
      <c r="I13" s="92"/>
      <c r="J13" s="92"/>
      <c r="K13" s="92"/>
      <c r="L13" s="92"/>
      <c r="M13" s="92">
        <f t="shared" si="0"/>
        <v>0</v>
      </c>
      <c r="N13" s="92" t="str">
        <f t="shared" si="1"/>
        <v>Kém</v>
      </c>
      <c r="O13" s="849" t="s">
        <v>1247</v>
      </c>
    </row>
    <row r="14" spans="1:15" s="325" customFormat="1" x14ac:dyDescent="0.25">
      <c r="A14" s="92">
        <v>5</v>
      </c>
      <c r="B14" s="93" t="s">
        <v>1248</v>
      </c>
      <c r="C14" s="94" t="s">
        <v>216</v>
      </c>
      <c r="D14" s="95" t="s">
        <v>370</v>
      </c>
      <c r="E14" s="93" t="s">
        <v>17</v>
      </c>
      <c r="F14" s="96" t="s">
        <v>1249</v>
      </c>
      <c r="G14" s="92" t="s">
        <v>16</v>
      </c>
      <c r="H14" s="92">
        <v>18</v>
      </c>
      <c r="I14" s="92">
        <v>22</v>
      </c>
      <c r="J14" s="92">
        <v>10</v>
      </c>
      <c r="K14" s="92">
        <v>19</v>
      </c>
      <c r="L14" s="92">
        <v>5</v>
      </c>
      <c r="M14" s="92">
        <f t="shared" si="0"/>
        <v>74</v>
      </c>
      <c r="N14" s="92" t="str">
        <f t="shared" si="1"/>
        <v>Khá</v>
      </c>
      <c r="O14" s="97"/>
    </row>
    <row r="15" spans="1:15" s="325" customFormat="1" x14ac:dyDescent="0.25">
      <c r="A15" s="92">
        <v>6</v>
      </c>
      <c r="B15" s="93" t="s">
        <v>1250</v>
      </c>
      <c r="C15" s="94" t="s">
        <v>1251</v>
      </c>
      <c r="D15" s="95" t="s">
        <v>998</v>
      </c>
      <c r="E15" s="93" t="s">
        <v>15</v>
      </c>
      <c r="F15" s="96" t="s">
        <v>1252</v>
      </c>
      <c r="G15" s="92" t="s">
        <v>16</v>
      </c>
      <c r="H15" s="92">
        <v>16</v>
      </c>
      <c r="I15" s="92">
        <v>22</v>
      </c>
      <c r="J15" s="92">
        <v>10</v>
      </c>
      <c r="K15" s="92">
        <v>16</v>
      </c>
      <c r="L15" s="92">
        <v>5</v>
      </c>
      <c r="M15" s="92">
        <f t="shared" si="0"/>
        <v>69</v>
      </c>
      <c r="N15" s="92" t="str">
        <f t="shared" si="1"/>
        <v>Khá</v>
      </c>
      <c r="O15" s="97"/>
    </row>
    <row r="16" spans="1:15" s="325" customFormat="1" x14ac:dyDescent="0.25">
      <c r="A16" s="99">
        <v>7</v>
      </c>
      <c r="B16" s="93" t="s">
        <v>1253</v>
      </c>
      <c r="C16" s="94" t="s">
        <v>28</v>
      </c>
      <c r="D16" s="95" t="s">
        <v>848</v>
      </c>
      <c r="E16" s="93" t="s">
        <v>17</v>
      </c>
      <c r="F16" s="96" t="s">
        <v>976</v>
      </c>
      <c r="G16" s="92" t="s">
        <v>16</v>
      </c>
      <c r="H16" s="92"/>
      <c r="I16" s="92"/>
      <c r="J16" s="92"/>
      <c r="K16" s="92"/>
      <c r="L16" s="92"/>
      <c r="M16" s="92">
        <f t="shared" si="0"/>
        <v>0</v>
      </c>
      <c r="N16" s="92" t="str">
        <f t="shared" si="1"/>
        <v>Kém</v>
      </c>
      <c r="O16" s="97" t="s">
        <v>152</v>
      </c>
    </row>
    <row r="17" spans="1:15" s="325" customFormat="1" x14ac:dyDescent="0.25">
      <c r="A17" s="92">
        <v>8</v>
      </c>
      <c r="B17" s="93" t="s">
        <v>1254</v>
      </c>
      <c r="C17" s="94" t="s">
        <v>849</v>
      </c>
      <c r="D17" s="95" t="s">
        <v>610</v>
      </c>
      <c r="E17" s="93" t="s">
        <v>17</v>
      </c>
      <c r="F17" s="96" t="s">
        <v>1255</v>
      </c>
      <c r="G17" s="92" t="s">
        <v>16</v>
      </c>
      <c r="H17" s="92"/>
      <c r="I17" s="92"/>
      <c r="J17" s="92"/>
      <c r="K17" s="92"/>
      <c r="L17" s="92"/>
      <c r="M17" s="92">
        <f t="shared" si="0"/>
        <v>0</v>
      </c>
      <c r="N17" s="92" t="str">
        <f t="shared" si="1"/>
        <v>Kém</v>
      </c>
      <c r="O17" s="97" t="s">
        <v>152</v>
      </c>
    </row>
    <row r="18" spans="1:15" s="325" customFormat="1" x14ac:dyDescent="0.25">
      <c r="A18" s="99">
        <v>9</v>
      </c>
      <c r="B18" s="93" t="s">
        <v>1256</v>
      </c>
      <c r="C18" s="94" t="s">
        <v>1257</v>
      </c>
      <c r="D18" s="95" t="s">
        <v>851</v>
      </c>
      <c r="E18" s="93" t="s">
        <v>17</v>
      </c>
      <c r="F18" s="96" t="s">
        <v>1258</v>
      </c>
      <c r="G18" s="92" t="s">
        <v>16</v>
      </c>
      <c r="H18" s="92"/>
      <c r="I18" s="92"/>
      <c r="J18" s="92"/>
      <c r="K18" s="92"/>
      <c r="L18" s="92"/>
      <c r="M18" s="92">
        <f t="shared" si="0"/>
        <v>0</v>
      </c>
      <c r="N18" s="92" t="str">
        <f t="shared" si="1"/>
        <v>Kém</v>
      </c>
      <c r="O18" s="97" t="s">
        <v>152</v>
      </c>
    </row>
    <row r="19" spans="1:15" s="325" customFormat="1" x14ac:dyDescent="0.25">
      <c r="A19" s="92">
        <v>10</v>
      </c>
      <c r="B19" s="93" t="s">
        <v>1259</v>
      </c>
      <c r="C19" s="94" t="s">
        <v>539</v>
      </c>
      <c r="D19" s="95" t="s">
        <v>383</v>
      </c>
      <c r="E19" s="93" t="s">
        <v>17</v>
      </c>
      <c r="F19" s="96" t="s">
        <v>1260</v>
      </c>
      <c r="G19" s="92" t="s">
        <v>16</v>
      </c>
      <c r="H19" s="92">
        <v>16</v>
      </c>
      <c r="I19" s="92">
        <v>22</v>
      </c>
      <c r="J19" s="92">
        <v>20</v>
      </c>
      <c r="K19" s="92">
        <v>19</v>
      </c>
      <c r="L19" s="92">
        <v>5</v>
      </c>
      <c r="M19" s="92">
        <f t="shared" si="0"/>
        <v>82</v>
      </c>
      <c r="N19" s="92" t="str">
        <f t="shared" si="1"/>
        <v>Tốt</v>
      </c>
      <c r="O19" s="97"/>
    </row>
    <row r="20" spans="1:15" s="325" customFormat="1" x14ac:dyDescent="0.25">
      <c r="A20" s="99">
        <v>11</v>
      </c>
      <c r="B20" s="93" t="s">
        <v>1261</v>
      </c>
      <c r="C20" s="94" t="s">
        <v>653</v>
      </c>
      <c r="D20" s="95" t="s">
        <v>17</v>
      </c>
      <c r="E20" s="93" t="s">
        <v>17</v>
      </c>
      <c r="F20" s="96" t="s">
        <v>1262</v>
      </c>
      <c r="G20" s="92" t="s">
        <v>16</v>
      </c>
      <c r="H20" s="92"/>
      <c r="I20" s="92"/>
      <c r="J20" s="92"/>
      <c r="K20" s="92"/>
      <c r="L20" s="92"/>
      <c r="M20" s="92">
        <f t="shared" si="0"/>
        <v>0</v>
      </c>
      <c r="N20" s="92" t="str">
        <f t="shared" si="1"/>
        <v>Kém</v>
      </c>
      <c r="O20" s="97" t="s">
        <v>152</v>
      </c>
    </row>
    <row r="21" spans="1:15" s="325" customFormat="1" x14ac:dyDescent="0.25">
      <c r="A21" s="92">
        <v>12</v>
      </c>
      <c r="B21" s="93" t="s">
        <v>1263</v>
      </c>
      <c r="C21" s="94" t="s">
        <v>1264</v>
      </c>
      <c r="D21" s="95" t="s">
        <v>269</v>
      </c>
      <c r="E21" s="93" t="s">
        <v>17</v>
      </c>
      <c r="F21" s="96" t="s">
        <v>1265</v>
      </c>
      <c r="G21" s="92" t="s">
        <v>16</v>
      </c>
      <c r="H21" s="92">
        <v>16</v>
      </c>
      <c r="I21" s="92">
        <v>22</v>
      </c>
      <c r="J21" s="92">
        <v>10</v>
      </c>
      <c r="K21" s="92">
        <v>19</v>
      </c>
      <c r="L21" s="92">
        <v>5</v>
      </c>
      <c r="M21" s="92">
        <f t="shared" si="0"/>
        <v>72</v>
      </c>
      <c r="N21" s="92" t="str">
        <f t="shared" si="1"/>
        <v>Khá</v>
      </c>
      <c r="O21" s="97"/>
    </row>
    <row r="22" spans="1:15" s="325" customFormat="1" ht="30" x14ac:dyDescent="0.25">
      <c r="A22" s="99">
        <v>13</v>
      </c>
      <c r="B22" s="93" t="s">
        <v>1266</v>
      </c>
      <c r="C22" s="94" t="s">
        <v>1267</v>
      </c>
      <c r="D22" s="95" t="s">
        <v>1268</v>
      </c>
      <c r="E22" s="93" t="s">
        <v>17</v>
      </c>
      <c r="F22" s="96" t="s">
        <v>1269</v>
      </c>
      <c r="G22" s="92" t="s">
        <v>16</v>
      </c>
      <c r="H22" s="92">
        <v>20</v>
      </c>
      <c r="I22" s="92">
        <v>25</v>
      </c>
      <c r="J22" s="92">
        <v>20</v>
      </c>
      <c r="K22" s="92">
        <v>25</v>
      </c>
      <c r="L22" s="92">
        <v>10</v>
      </c>
      <c r="M22" s="92">
        <f t="shared" si="0"/>
        <v>100</v>
      </c>
      <c r="N22" s="92" t="str">
        <f t="shared" si="1"/>
        <v>Xuất sắc</v>
      </c>
      <c r="O22" s="92" t="s">
        <v>50</v>
      </c>
    </row>
    <row r="23" spans="1:15" s="325" customFormat="1" x14ac:dyDescent="0.25">
      <c r="A23" s="92">
        <v>14</v>
      </c>
      <c r="B23" s="93" t="s">
        <v>1270</v>
      </c>
      <c r="C23" s="94" t="s">
        <v>1271</v>
      </c>
      <c r="D23" s="95" t="s">
        <v>530</v>
      </c>
      <c r="E23" s="93" t="s">
        <v>15</v>
      </c>
      <c r="F23" s="96" t="s">
        <v>1272</v>
      </c>
      <c r="G23" s="92" t="s">
        <v>16</v>
      </c>
      <c r="H23" s="92">
        <v>18</v>
      </c>
      <c r="I23" s="92">
        <v>22</v>
      </c>
      <c r="J23" s="92">
        <v>20</v>
      </c>
      <c r="K23" s="92">
        <v>25</v>
      </c>
      <c r="L23" s="92">
        <v>5</v>
      </c>
      <c r="M23" s="92">
        <f t="shared" si="0"/>
        <v>90</v>
      </c>
      <c r="N23" s="92" t="str">
        <f t="shared" si="1"/>
        <v>Xuất sắc</v>
      </c>
      <c r="O23" s="97"/>
    </row>
    <row r="24" spans="1:15" s="325" customFormat="1" x14ac:dyDescent="0.25">
      <c r="A24" s="99">
        <v>15</v>
      </c>
      <c r="B24" s="93" t="s">
        <v>1273</v>
      </c>
      <c r="C24" s="94" t="s">
        <v>1274</v>
      </c>
      <c r="D24" s="95" t="s">
        <v>552</v>
      </c>
      <c r="E24" s="93" t="s">
        <v>15</v>
      </c>
      <c r="F24" s="96" t="s">
        <v>796</v>
      </c>
      <c r="G24" s="92" t="s">
        <v>1275</v>
      </c>
      <c r="H24" s="92"/>
      <c r="I24" s="92"/>
      <c r="J24" s="92"/>
      <c r="K24" s="92"/>
      <c r="L24" s="92"/>
      <c r="M24" s="92">
        <f t="shared" si="0"/>
        <v>0</v>
      </c>
      <c r="N24" s="92" t="str">
        <f t="shared" si="1"/>
        <v>Kém</v>
      </c>
      <c r="O24" s="97" t="s">
        <v>152</v>
      </c>
    </row>
    <row r="25" spans="1:15" s="325" customFormat="1" ht="28.5" x14ac:dyDescent="0.25">
      <c r="A25" s="92">
        <v>16</v>
      </c>
      <c r="B25" s="93" t="s">
        <v>1276</v>
      </c>
      <c r="C25" s="94" t="s">
        <v>1277</v>
      </c>
      <c r="D25" s="95" t="s">
        <v>302</v>
      </c>
      <c r="E25" s="93" t="s">
        <v>15</v>
      </c>
      <c r="F25" s="96" t="s">
        <v>1278</v>
      </c>
      <c r="G25" s="92" t="s">
        <v>16</v>
      </c>
      <c r="H25" s="92">
        <v>16</v>
      </c>
      <c r="I25" s="92">
        <v>22</v>
      </c>
      <c r="J25" s="92">
        <v>12</v>
      </c>
      <c r="K25" s="92">
        <v>19</v>
      </c>
      <c r="L25" s="92">
        <v>6</v>
      </c>
      <c r="M25" s="92">
        <f t="shared" si="0"/>
        <v>75</v>
      </c>
      <c r="N25" s="92" t="str">
        <f t="shared" si="1"/>
        <v>Khá</v>
      </c>
      <c r="O25" s="97" t="s">
        <v>306</v>
      </c>
    </row>
    <row r="26" spans="1:15" s="325" customFormat="1" ht="30" x14ac:dyDescent="0.25">
      <c r="A26" s="99">
        <v>17</v>
      </c>
      <c r="B26" s="93" t="s">
        <v>1279</v>
      </c>
      <c r="C26" s="94" t="s">
        <v>1280</v>
      </c>
      <c r="D26" s="95" t="s">
        <v>1281</v>
      </c>
      <c r="E26" s="93" t="s">
        <v>15</v>
      </c>
      <c r="F26" s="96" t="s">
        <v>1282</v>
      </c>
      <c r="G26" s="92" t="s">
        <v>16</v>
      </c>
      <c r="H26" s="92"/>
      <c r="I26" s="92"/>
      <c r="J26" s="92"/>
      <c r="K26" s="92"/>
      <c r="L26" s="92"/>
      <c r="M26" s="92">
        <f t="shared" si="0"/>
        <v>0</v>
      </c>
      <c r="N26" s="92" t="str">
        <f t="shared" si="1"/>
        <v>Kém</v>
      </c>
      <c r="O26" s="97" t="s">
        <v>152</v>
      </c>
    </row>
    <row r="27" spans="1:15" s="325" customFormat="1" x14ac:dyDescent="0.25">
      <c r="A27" s="92">
        <v>18</v>
      </c>
      <c r="B27" s="93" t="s">
        <v>1283</v>
      </c>
      <c r="C27" s="94" t="s">
        <v>1284</v>
      </c>
      <c r="D27" s="95" t="s">
        <v>1285</v>
      </c>
      <c r="E27" s="93" t="s">
        <v>15</v>
      </c>
      <c r="F27" s="96" t="s">
        <v>1286</v>
      </c>
      <c r="G27" s="92" t="s">
        <v>16</v>
      </c>
      <c r="H27" s="92">
        <v>16</v>
      </c>
      <c r="I27" s="92">
        <v>22</v>
      </c>
      <c r="J27" s="92">
        <v>12</v>
      </c>
      <c r="K27" s="92">
        <v>19</v>
      </c>
      <c r="L27" s="92">
        <v>6</v>
      </c>
      <c r="M27" s="92">
        <f t="shared" si="0"/>
        <v>75</v>
      </c>
      <c r="N27" s="92" t="str">
        <f t="shared" si="1"/>
        <v>Khá</v>
      </c>
      <c r="O27" s="97" t="s">
        <v>877</v>
      </c>
    </row>
    <row r="28" spans="1:15" s="325" customFormat="1" x14ac:dyDescent="0.25">
      <c r="A28" s="99">
        <v>19</v>
      </c>
      <c r="B28" s="93" t="s">
        <v>1287</v>
      </c>
      <c r="C28" s="94" t="s">
        <v>1288</v>
      </c>
      <c r="D28" s="95" t="s">
        <v>890</v>
      </c>
      <c r="E28" s="93" t="s">
        <v>15</v>
      </c>
      <c r="F28" s="96" t="s">
        <v>1289</v>
      </c>
      <c r="G28" s="92" t="s">
        <v>16</v>
      </c>
      <c r="H28" s="92">
        <v>20</v>
      </c>
      <c r="I28" s="92">
        <v>22</v>
      </c>
      <c r="J28" s="92">
        <v>10</v>
      </c>
      <c r="K28" s="92">
        <v>25</v>
      </c>
      <c r="L28" s="92">
        <v>5</v>
      </c>
      <c r="M28" s="92">
        <f t="shared" si="0"/>
        <v>82</v>
      </c>
      <c r="N28" s="92" t="str">
        <f t="shared" si="1"/>
        <v>Tốt</v>
      </c>
      <c r="O28" s="97" t="s">
        <v>31</v>
      </c>
    </row>
    <row r="29" spans="1:15" s="325" customFormat="1" x14ac:dyDescent="0.25">
      <c r="A29" s="92">
        <v>20</v>
      </c>
      <c r="B29" s="93" t="s">
        <v>1290</v>
      </c>
      <c r="C29" s="94" t="s">
        <v>1291</v>
      </c>
      <c r="D29" s="95" t="s">
        <v>892</v>
      </c>
      <c r="E29" s="93" t="s">
        <v>17</v>
      </c>
      <c r="F29" s="96" t="s">
        <v>1292</v>
      </c>
      <c r="G29" s="92" t="s">
        <v>16</v>
      </c>
      <c r="H29" s="92"/>
      <c r="I29" s="92"/>
      <c r="J29" s="92"/>
      <c r="K29" s="92"/>
      <c r="L29" s="92"/>
      <c r="M29" s="92">
        <f t="shared" si="0"/>
        <v>0</v>
      </c>
      <c r="N29" s="92" t="str">
        <f t="shared" si="1"/>
        <v>Kém</v>
      </c>
      <c r="O29" s="97" t="s">
        <v>152</v>
      </c>
    </row>
    <row r="30" spans="1:15" s="325" customFormat="1" x14ac:dyDescent="0.25">
      <c r="A30" s="99">
        <v>21</v>
      </c>
      <c r="B30" s="93" t="s">
        <v>1293</v>
      </c>
      <c r="C30" s="94" t="s">
        <v>1294</v>
      </c>
      <c r="D30" s="95" t="s">
        <v>236</v>
      </c>
      <c r="E30" s="93" t="s">
        <v>15</v>
      </c>
      <c r="F30" s="96" t="s">
        <v>1295</v>
      </c>
      <c r="G30" s="92" t="s">
        <v>16</v>
      </c>
      <c r="H30" s="92">
        <v>16</v>
      </c>
      <c r="I30" s="92">
        <v>25</v>
      </c>
      <c r="J30" s="92">
        <v>18</v>
      </c>
      <c r="K30" s="92">
        <v>23</v>
      </c>
      <c r="L30" s="92">
        <v>5</v>
      </c>
      <c r="M30" s="92">
        <f t="shared" si="0"/>
        <v>87</v>
      </c>
      <c r="N30" s="92" t="str">
        <f t="shared" si="1"/>
        <v>Tốt</v>
      </c>
      <c r="O30" s="97"/>
    </row>
    <row r="31" spans="1:15" s="325" customFormat="1" x14ac:dyDescent="0.25">
      <c r="A31" s="99">
        <v>22</v>
      </c>
      <c r="B31" s="93" t="s">
        <v>1296</v>
      </c>
      <c r="C31" s="94" t="s">
        <v>927</v>
      </c>
      <c r="D31" s="95" t="s">
        <v>245</v>
      </c>
      <c r="E31" s="93" t="s">
        <v>15</v>
      </c>
      <c r="F31" s="96" t="s">
        <v>1297</v>
      </c>
      <c r="G31" s="92" t="s">
        <v>16</v>
      </c>
      <c r="H31" s="92">
        <v>20</v>
      </c>
      <c r="I31" s="92">
        <v>22</v>
      </c>
      <c r="J31" s="92">
        <v>10</v>
      </c>
      <c r="K31" s="92">
        <v>25</v>
      </c>
      <c r="L31" s="92">
        <v>5</v>
      </c>
      <c r="M31" s="92">
        <f t="shared" si="0"/>
        <v>82</v>
      </c>
      <c r="N31" s="92" t="str">
        <f t="shared" si="1"/>
        <v>Tốt</v>
      </c>
      <c r="O31" s="97"/>
    </row>
    <row r="32" spans="1:15" s="325" customFormat="1" x14ac:dyDescent="0.25">
      <c r="A32" s="99">
        <v>23</v>
      </c>
      <c r="B32" s="93" t="s">
        <v>1298</v>
      </c>
      <c r="C32" s="94" t="s">
        <v>1299</v>
      </c>
      <c r="D32" s="95" t="s">
        <v>32</v>
      </c>
      <c r="E32" s="93" t="s">
        <v>15</v>
      </c>
      <c r="F32" s="96" t="s">
        <v>1300</v>
      </c>
      <c r="G32" s="92" t="s">
        <v>16</v>
      </c>
      <c r="H32" s="92">
        <v>20</v>
      </c>
      <c r="I32" s="92">
        <v>22</v>
      </c>
      <c r="J32" s="92">
        <v>10</v>
      </c>
      <c r="K32" s="92">
        <v>25</v>
      </c>
      <c r="L32" s="92">
        <v>5</v>
      </c>
      <c r="M32" s="92">
        <f t="shared" si="0"/>
        <v>82</v>
      </c>
      <c r="N32" s="92" t="str">
        <f t="shared" si="1"/>
        <v>Tốt</v>
      </c>
      <c r="O32" s="97"/>
    </row>
    <row r="33" spans="1:18" s="325" customFormat="1" x14ac:dyDescent="0.25">
      <c r="A33" s="99">
        <v>24</v>
      </c>
      <c r="B33" s="93" t="s">
        <v>1301</v>
      </c>
      <c r="C33" s="94" t="s">
        <v>1302</v>
      </c>
      <c r="D33" s="95" t="s">
        <v>256</v>
      </c>
      <c r="E33" s="93" t="s">
        <v>15</v>
      </c>
      <c r="F33" s="850" t="s">
        <v>1303</v>
      </c>
      <c r="G33" s="92" t="s">
        <v>296</v>
      </c>
      <c r="H33" s="92"/>
      <c r="I33" s="92"/>
      <c r="J33" s="92"/>
      <c r="K33" s="92"/>
      <c r="L33" s="92"/>
      <c r="M33" s="92">
        <f t="shared" si="0"/>
        <v>0</v>
      </c>
      <c r="N33" s="92" t="str">
        <f t="shared" si="1"/>
        <v>Kém</v>
      </c>
      <c r="O33" s="97" t="s">
        <v>1304</v>
      </c>
    </row>
    <row r="34" spans="1:18" s="325" customFormat="1" x14ac:dyDescent="0.25">
      <c r="A34" s="314"/>
      <c r="B34" s="313" t="s">
        <v>1622</v>
      </c>
      <c r="C34" s="313"/>
      <c r="D34" s="313"/>
      <c r="E34" s="314"/>
      <c r="F34" s="314"/>
      <c r="G34" s="101"/>
      <c r="H34" s="315"/>
      <c r="I34" s="315"/>
      <c r="J34" s="315"/>
      <c r="K34" s="315"/>
      <c r="L34" s="315"/>
      <c r="M34" s="846"/>
      <c r="N34" s="846"/>
      <c r="O34" s="846"/>
    </row>
    <row r="35" spans="1:18" s="325" customFormat="1" x14ac:dyDescent="0.25">
      <c r="A35" s="851"/>
      <c r="B35" s="313"/>
      <c r="C35" s="313"/>
      <c r="D35" s="313"/>
      <c r="E35" s="314"/>
      <c r="F35" s="314"/>
      <c r="G35" s="101"/>
      <c r="H35" s="314"/>
      <c r="I35" s="314"/>
      <c r="J35" s="314"/>
      <c r="K35" s="315"/>
      <c r="L35" s="315"/>
      <c r="M35" s="237" t="s">
        <v>258</v>
      </c>
      <c r="N35" s="237"/>
      <c r="O35" s="87"/>
    </row>
    <row r="36" spans="1:18" x14ac:dyDescent="0.25">
      <c r="A36" s="87"/>
      <c r="D36" s="268"/>
      <c r="E36" s="268"/>
      <c r="F36" s="268"/>
      <c r="G36" s="101"/>
      <c r="I36" s="268"/>
      <c r="J36" s="268"/>
      <c r="K36" s="268"/>
      <c r="L36" s="268"/>
    </row>
    <row r="37" spans="1:18" x14ac:dyDescent="0.25">
      <c r="A37" s="87"/>
      <c r="D37" s="269"/>
      <c r="E37" s="269"/>
      <c r="F37" s="269"/>
      <c r="I37" s="269"/>
      <c r="J37" s="269"/>
      <c r="K37" s="269"/>
      <c r="L37" s="269"/>
      <c r="M37" s="270"/>
      <c r="N37" s="271"/>
    </row>
    <row r="38" spans="1:18" x14ac:dyDescent="0.25">
      <c r="A38" s="101"/>
      <c r="B38" s="101"/>
      <c r="C38" s="506"/>
      <c r="D38" s="101"/>
      <c r="E38" s="101"/>
      <c r="F38" s="101"/>
      <c r="G38" s="101"/>
      <c r="H38" s="101"/>
      <c r="I38" s="101"/>
      <c r="J38" s="101"/>
      <c r="K38" s="507"/>
      <c r="L38" s="507"/>
      <c r="M38" s="507"/>
      <c r="N38" s="507"/>
      <c r="O38" s="507"/>
    </row>
    <row r="39" spans="1:18" x14ac:dyDescent="0.25">
      <c r="A39" s="101"/>
      <c r="B39" s="101"/>
      <c r="C39" s="506"/>
      <c r="D39" s="101"/>
      <c r="E39" s="101"/>
      <c r="F39" s="101"/>
      <c r="G39" s="101"/>
      <c r="H39" s="101"/>
      <c r="I39" s="101"/>
      <c r="J39" s="101"/>
      <c r="K39" s="507"/>
      <c r="L39" s="507"/>
      <c r="M39" s="507"/>
      <c r="N39" s="507"/>
      <c r="O39" s="507"/>
    </row>
    <row r="40" spans="1:18" x14ac:dyDescent="0.25">
      <c r="A40" s="101"/>
      <c r="B40" s="101"/>
      <c r="C40" s="101"/>
      <c r="D40" s="101"/>
      <c r="E40" s="101"/>
      <c r="F40" s="101"/>
      <c r="G40" s="101"/>
      <c r="H40" s="101"/>
      <c r="I40" s="101"/>
      <c r="J40" s="101"/>
      <c r="K40" s="507"/>
      <c r="L40" s="507"/>
      <c r="M40" s="852"/>
      <c r="N40" s="852"/>
      <c r="O40" s="852"/>
      <c r="P40" s="315"/>
      <c r="Q40" s="315"/>
      <c r="R40" s="315"/>
    </row>
    <row r="41" spans="1:18" x14ac:dyDescent="0.25">
      <c r="A41" s="101"/>
      <c r="B41" s="101"/>
      <c r="C41" s="506"/>
      <c r="D41" s="101"/>
      <c r="E41" s="101"/>
      <c r="F41" s="101"/>
      <c r="G41" s="101"/>
      <c r="H41" s="101"/>
      <c r="I41" s="101"/>
      <c r="J41" s="101"/>
      <c r="K41" s="507"/>
      <c r="L41" s="507"/>
      <c r="M41" s="507"/>
      <c r="N41" s="507"/>
      <c r="O41" s="507"/>
      <c r="P41" s="315"/>
      <c r="Q41" s="315"/>
      <c r="R41" s="315"/>
    </row>
    <row r="42" spans="1:18" x14ac:dyDescent="0.25">
      <c r="A42" s="101"/>
      <c r="B42" s="101"/>
      <c r="C42" s="506"/>
      <c r="D42" s="101"/>
      <c r="E42" s="101"/>
      <c r="F42" s="101"/>
      <c r="G42" s="101"/>
      <c r="H42" s="101"/>
      <c r="I42" s="101"/>
      <c r="J42" s="101"/>
      <c r="K42" s="507"/>
      <c r="L42" s="507"/>
      <c r="M42" s="507"/>
      <c r="N42" s="507"/>
      <c r="O42" s="507"/>
      <c r="P42" s="315"/>
      <c r="Q42" s="315"/>
      <c r="R42" s="315"/>
    </row>
    <row r="43" spans="1:18" x14ac:dyDescent="0.25">
      <c r="A43" s="101"/>
      <c r="B43" s="101"/>
      <c r="C43" s="506"/>
      <c r="D43" s="101"/>
      <c r="E43" s="101"/>
      <c r="F43" s="101"/>
      <c r="G43" s="101"/>
      <c r="H43" s="101"/>
      <c r="I43" s="101"/>
      <c r="J43" s="101"/>
      <c r="K43" s="507"/>
      <c r="L43" s="507"/>
      <c r="M43" s="507"/>
      <c r="N43" s="507"/>
      <c r="O43" s="507"/>
      <c r="P43" s="315"/>
      <c r="Q43" s="315"/>
      <c r="R43" s="315"/>
    </row>
    <row r="44" spans="1:18" x14ac:dyDescent="0.25">
      <c r="A44" s="101"/>
      <c r="B44" s="101"/>
      <c r="C44" s="506"/>
      <c r="D44" s="101"/>
      <c r="E44" s="101"/>
      <c r="F44" s="101"/>
      <c r="G44" s="101"/>
      <c r="H44" s="101"/>
      <c r="I44" s="101"/>
      <c r="J44" s="101"/>
      <c r="K44" s="507"/>
      <c r="L44" s="507"/>
      <c r="M44" s="507"/>
      <c r="N44" s="507"/>
      <c r="O44" s="507"/>
      <c r="P44" s="315"/>
      <c r="Q44" s="315"/>
      <c r="R44" s="315"/>
    </row>
    <row r="45" spans="1:18" x14ac:dyDescent="0.25">
      <c r="A45" s="101"/>
      <c r="B45" s="101"/>
      <c r="C45" s="506"/>
      <c r="D45" s="101"/>
      <c r="E45" s="101"/>
      <c r="F45" s="101"/>
      <c r="G45" s="101"/>
      <c r="H45" s="101"/>
      <c r="I45" s="101"/>
      <c r="J45" s="101"/>
      <c r="K45" s="507"/>
      <c r="L45" s="507"/>
      <c r="M45" s="507"/>
      <c r="N45" s="507"/>
      <c r="O45" s="507"/>
      <c r="P45" s="315"/>
      <c r="Q45" s="315"/>
      <c r="R45" s="315"/>
    </row>
    <row r="46" spans="1:18" x14ac:dyDescent="0.25">
      <c r="A46" s="101"/>
      <c r="B46" s="101"/>
      <c r="C46" s="506"/>
      <c r="D46" s="101"/>
      <c r="E46" s="101"/>
      <c r="F46" s="101"/>
      <c r="G46" s="101"/>
      <c r="H46" s="101"/>
      <c r="I46" s="101"/>
      <c r="J46" s="101"/>
      <c r="K46" s="507"/>
      <c r="L46" s="507"/>
      <c r="M46" s="507"/>
      <c r="N46" s="507"/>
      <c r="O46" s="507"/>
      <c r="P46" s="315"/>
      <c r="Q46" s="315"/>
      <c r="R46" s="315"/>
    </row>
    <row r="47" spans="1:18" x14ac:dyDescent="0.25">
      <c r="A47" s="101"/>
      <c r="B47" s="101"/>
      <c r="C47" s="506"/>
      <c r="D47" s="101"/>
      <c r="E47" s="101"/>
      <c r="F47" s="101"/>
      <c r="G47" s="101"/>
      <c r="H47" s="101"/>
      <c r="I47" s="101"/>
      <c r="J47" s="101"/>
      <c r="K47" s="507"/>
      <c r="L47" s="507"/>
      <c r="M47" s="507"/>
      <c r="N47" s="507"/>
      <c r="O47" s="507"/>
      <c r="P47" s="315"/>
      <c r="Q47" s="315"/>
      <c r="R47" s="315"/>
    </row>
    <row r="48" spans="1:18" x14ac:dyDescent="0.25">
      <c r="A48" s="101"/>
      <c r="B48" s="101"/>
      <c r="C48" s="506"/>
      <c r="D48" s="101"/>
      <c r="E48" s="101"/>
      <c r="F48" s="101"/>
      <c r="G48" s="101"/>
      <c r="H48" s="101"/>
      <c r="I48" s="101"/>
      <c r="J48" s="101"/>
      <c r="K48" s="507"/>
      <c r="L48" s="507"/>
      <c r="M48" s="507"/>
      <c r="N48" s="507"/>
      <c r="O48" s="507"/>
      <c r="P48" s="315"/>
      <c r="Q48" s="315"/>
      <c r="R48" s="315"/>
    </row>
    <row r="49" spans="1:18" x14ac:dyDescent="0.25">
      <c r="A49" s="101"/>
      <c r="B49" s="101"/>
      <c r="C49" s="506"/>
      <c r="D49" s="101"/>
      <c r="E49" s="101"/>
      <c r="F49" s="101"/>
      <c r="G49" s="101"/>
      <c r="H49" s="101"/>
      <c r="I49" s="101"/>
      <c r="J49" s="101"/>
      <c r="K49" s="507"/>
      <c r="L49" s="507"/>
      <c r="M49" s="507"/>
      <c r="N49" s="507"/>
      <c r="O49" s="507"/>
      <c r="P49" s="315"/>
      <c r="Q49" s="315"/>
      <c r="R49" s="315"/>
    </row>
    <row r="50" spans="1:18" x14ac:dyDescent="0.25">
      <c r="A50" s="101"/>
      <c r="B50" s="101"/>
      <c r="C50" s="506"/>
      <c r="D50" s="101"/>
      <c r="E50" s="101"/>
      <c r="F50" s="101"/>
      <c r="G50" s="101"/>
      <c r="H50" s="101"/>
      <c r="I50" s="101"/>
      <c r="J50" s="101"/>
      <c r="K50" s="507"/>
      <c r="L50" s="507"/>
      <c r="M50" s="507"/>
      <c r="N50" s="507"/>
      <c r="O50" s="507"/>
      <c r="P50" s="315"/>
      <c r="Q50" s="315"/>
      <c r="R50" s="315"/>
    </row>
    <row r="51" spans="1:18" x14ac:dyDescent="0.25">
      <c r="A51" s="101"/>
      <c r="B51" s="101"/>
      <c r="C51" s="506"/>
      <c r="D51" s="101"/>
      <c r="E51" s="101"/>
      <c r="F51" s="101"/>
      <c r="G51" s="101"/>
      <c r="H51" s="101"/>
      <c r="I51" s="101"/>
      <c r="J51" s="101"/>
      <c r="K51" s="507"/>
      <c r="L51" s="507"/>
      <c r="M51" s="507"/>
      <c r="N51" s="507"/>
      <c r="O51" s="507"/>
      <c r="P51" s="315"/>
      <c r="Q51" s="315"/>
      <c r="R51" s="315"/>
    </row>
    <row r="52" spans="1:18" x14ac:dyDescent="0.25">
      <c r="A52" s="101"/>
      <c r="B52" s="101"/>
      <c r="C52" s="506"/>
      <c r="D52" s="101"/>
      <c r="E52" s="101"/>
      <c r="F52" s="101"/>
      <c r="G52" s="101"/>
      <c r="H52" s="101"/>
      <c r="I52" s="101"/>
      <c r="J52" s="101"/>
      <c r="K52" s="507"/>
      <c r="L52" s="507"/>
      <c r="M52" s="507"/>
      <c r="N52" s="507"/>
      <c r="O52" s="507"/>
      <c r="P52" s="315"/>
      <c r="Q52" s="315"/>
      <c r="R52" s="315"/>
    </row>
    <row r="53" spans="1:18" x14ac:dyDescent="0.25">
      <c r="A53" s="101"/>
      <c r="B53" s="101"/>
      <c r="C53" s="506"/>
      <c r="D53" s="101"/>
      <c r="E53" s="101"/>
      <c r="F53" s="101"/>
      <c r="G53" s="101"/>
      <c r="H53" s="101"/>
      <c r="I53" s="101"/>
      <c r="J53" s="101"/>
      <c r="K53" s="507"/>
      <c r="L53" s="507"/>
      <c r="M53" s="507"/>
      <c r="N53" s="507"/>
      <c r="O53" s="507"/>
      <c r="P53" s="315"/>
      <c r="Q53" s="315"/>
      <c r="R53" s="315"/>
    </row>
    <row r="54" spans="1:18" x14ac:dyDescent="0.25">
      <c r="A54" s="101"/>
      <c r="B54" s="101"/>
      <c r="C54" s="506"/>
      <c r="D54" s="101"/>
      <c r="E54" s="101"/>
      <c r="F54" s="101"/>
      <c r="G54" s="101"/>
      <c r="H54" s="101"/>
      <c r="I54" s="101"/>
      <c r="J54" s="101"/>
      <c r="K54" s="507"/>
      <c r="L54" s="507"/>
      <c r="M54" s="507"/>
      <c r="N54" s="507"/>
      <c r="O54" s="507"/>
      <c r="P54" s="315"/>
      <c r="Q54" s="315"/>
      <c r="R54" s="315"/>
    </row>
    <row r="55" spans="1:18" x14ac:dyDescent="0.25">
      <c r="A55" s="101"/>
      <c r="B55" s="101"/>
      <c r="C55" s="506"/>
      <c r="D55" s="101"/>
      <c r="E55" s="101"/>
      <c r="F55" s="101"/>
      <c r="G55" s="101"/>
      <c r="H55" s="101"/>
      <c r="I55" s="101"/>
      <c r="J55" s="101"/>
      <c r="K55" s="507"/>
      <c r="L55" s="507"/>
      <c r="M55" s="507"/>
      <c r="N55" s="507"/>
      <c r="O55" s="507"/>
      <c r="P55" s="315"/>
      <c r="Q55" s="315"/>
      <c r="R55" s="315"/>
    </row>
    <row r="56" spans="1:18" x14ac:dyDescent="0.25">
      <c r="A56" s="101"/>
      <c r="B56" s="101"/>
      <c r="C56" s="506"/>
      <c r="D56" s="101"/>
      <c r="E56" s="101"/>
      <c r="F56" s="101"/>
      <c r="G56" s="101"/>
      <c r="H56" s="101"/>
      <c r="I56" s="101"/>
      <c r="J56" s="101"/>
      <c r="K56" s="507"/>
      <c r="L56" s="507"/>
      <c r="M56" s="507"/>
      <c r="N56" s="507"/>
      <c r="O56" s="507"/>
    </row>
    <row r="57" spans="1:18" x14ac:dyDescent="0.25">
      <c r="A57" s="101"/>
      <c r="B57" s="101"/>
      <c r="C57" s="506"/>
      <c r="D57" s="101"/>
      <c r="E57" s="101"/>
      <c r="F57" s="101"/>
      <c r="G57" s="101"/>
      <c r="H57" s="101"/>
      <c r="I57" s="101"/>
      <c r="J57" s="101"/>
      <c r="K57" s="507"/>
      <c r="L57" s="507"/>
      <c r="M57" s="507"/>
      <c r="N57" s="507"/>
      <c r="O57" s="507"/>
    </row>
    <row r="58" spans="1:18" x14ac:dyDescent="0.25">
      <c r="A58" s="101"/>
      <c r="B58" s="101"/>
      <c r="C58" s="506"/>
      <c r="D58" s="101"/>
      <c r="E58" s="101"/>
      <c r="F58" s="101"/>
      <c r="G58" s="101"/>
      <c r="H58" s="101"/>
      <c r="I58" s="101"/>
      <c r="J58" s="101"/>
      <c r="K58" s="507"/>
      <c r="L58" s="507"/>
      <c r="M58" s="507"/>
      <c r="N58" s="507"/>
      <c r="O58" s="507"/>
    </row>
    <row r="59" spans="1:18" x14ac:dyDescent="0.25">
      <c r="A59" s="101"/>
      <c r="B59" s="101"/>
      <c r="C59" s="506"/>
      <c r="D59" s="101"/>
      <c r="E59" s="101"/>
      <c r="F59" s="101"/>
      <c r="G59" s="101"/>
      <c r="H59" s="101"/>
      <c r="I59" s="101"/>
      <c r="J59" s="101"/>
      <c r="K59" s="507"/>
      <c r="L59" s="507"/>
      <c r="M59" s="507"/>
      <c r="N59" s="507"/>
      <c r="O59" s="507"/>
    </row>
    <row r="60" spans="1:18" x14ac:dyDescent="0.25">
      <c r="A60" s="101"/>
      <c r="B60" s="101"/>
      <c r="C60" s="506"/>
      <c r="D60" s="101"/>
      <c r="E60" s="101"/>
      <c r="F60" s="101"/>
      <c r="G60" s="101"/>
      <c r="H60" s="101"/>
      <c r="I60" s="101"/>
      <c r="J60" s="101"/>
      <c r="K60" s="507"/>
      <c r="L60" s="507"/>
      <c r="M60" s="507"/>
      <c r="N60" s="507"/>
      <c r="O60" s="507"/>
    </row>
    <row r="61" spans="1:18" x14ac:dyDescent="0.25">
      <c r="A61" s="101"/>
      <c r="B61" s="101"/>
      <c r="C61" s="506"/>
      <c r="D61" s="101"/>
      <c r="E61" s="101"/>
      <c r="F61" s="101"/>
      <c r="G61" s="101"/>
      <c r="H61" s="101"/>
      <c r="I61" s="101"/>
      <c r="J61" s="101"/>
      <c r="K61" s="507"/>
      <c r="L61" s="507"/>
      <c r="M61" s="507"/>
      <c r="N61" s="507"/>
      <c r="O61" s="507"/>
    </row>
    <row r="62" spans="1:18" x14ac:dyDescent="0.25">
      <c r="A62" s="101"/>
      <c r="B62" s="101"/>
      <c r="C62" s="506"/>
      <c r="D62" s="101"/>
      <c r="E62" s="101"/>
      <c r="F62" s="101"/>
      <c r="G62" s="101"/>
      <c r="H62" s="101"/>
      <c r="I62" s="101"/>
      <c r="J62" s="101"/>
      <c r="K62" s="507"/>
      <c r="L62" s="507"/>
      <c r="M62" s="507"/>
      <c r="N62" s="507"/>
      <c r="O62" s="507"/>
    </row>
    <row r="63" spans="1:18" x14ac:dyDescent="0.25">
      <c r="A63" s="101"/>
      <c r="B63" s="101"/>
      <c r="C63" s="506"/>
      <c r="D63" s="101"/>
      <c r="E63" s="101"/>
      <c r="F63" s="101"/>
      <c r="G63" s="101"/>
      <c r="H63" s="101"/>
      <c r="I63" s="101"/>
      <c r="J63" s="101"/>
      <c r="K63" s="507"/>
      <c r="L63" s="507"/>
      <c r="M63" s="507"/>
      <c r="N63" s="507"/>
      <c r="O63" s="507"/>
    </row>
    <row r="64" spans="1:18" x14ac:dyDescent="0.25">
      <c r="A64" s="101"/>
      <c r="B64" s="101"/>
      <c r="C64" s="506"/>
      <c r="D64" s="101"/>
      <c r="E64" s="101"/>
      <c r="F64" s="101"/>
      <c r="G64" s="101"/>
      <c r="H64" s="101"/>
      <c r="I64" s="101"/>
      <c r="J64" s="101"/>
      <c r="K64" s="507"/>
      <c r="L64" s="507"/>
      <c r="M64" s="507"/>
      <c r="N64" s="507"/>
      <c r="O64" s="507"/>
    </row>
    <row r="65" spans="1:15" x14ac:dyDescent="0.25">
      <c r="A65" s="101"/>
      <c r="B65" s="101"/>
      <c r="C65" s="506"/>
      <c r="D65" s="101"/>
      <c r="E65" s="101"/>
      <c r="F65" s="101"/>
      <c r="G65" s="101"/>
      <c r="H65" s="101"/>
      <c r="I65" s="101"/>
      <c r="J65" s="101"/>
      <c r="K65" s="507"/>
      <c r="L65" s="507"/>
      <c r="M65" s="507"/>
      <c r="N65" s="507"/>
      <c r="O65" s="507"/>
    </row>
    <row r="66" spans="1:15" x14ac:dyDescent="0.25">
      <c r="A66" s="101"/>
      <c r="B66" s="101"/>
      <c r="C66" s="506"/>
      <c r="D66" s="101"/>
      <c r="E66" s="101"/>
      <c r="F66" s="101"/>
      <c r="G66" s="101"/>
      <c r="H66" s="101"/>
      <c r="I66" s="101"/>
      <c r="J66" s="101"/>
      <c r="K66" s="507"/>
      <c r="L66" s="507"/>
      <c r="M66" s="507"/>
      <c r="N66" s="507"/>
      <c r="O66" s="507"/>
    </row>
    <row r="67" spans="1:15" x14ac:dyDescent="0.25">
      <c r="A67" s="101"/>
      <c r="B67" s="101"/>
      <c r="C67" s="506"/>
      <c r="D67" s="101"/>
      <c r="E67" s="101"/>
      <c r="F67" s="101"/>
      <c r="G67" s="101"/>
      <c r="H67" s="101"/>
      <c r="I67" s="101"/>
      <c r="J67" s="101"/>
      <c r="K67" s="507"/>
      <c r="L67" s="507"/>
      <c r="M67" s="507"/>
      <c r="N67" s="507"/>
      <c r="O67" s="507"/>
    </row>
    <row r="68" spans="1:15" x14ac:dyDescent="0.25">
      <c r="A68" s="101"/>
      <c r="B68" s="101"/>
      <c r="C68" s="506"/>
      <c r="D68" s="101"/>
      <c r="E68" s="101"/>
      <c r="F68" s="101"/>
      <c r="G68" s="101"/>
      <c r="H68" s="101"/>
      <c r="I68" s="101"/>
      <c r="J68" s="101"/>
      <c r="K68" s="507"/>
      <c r="L68" s="507"/>
      <c r="M68" s="507"/>
      <c r="N68" s="507"/>
      <c r="O68" s="507"/>
    </row>
    <row r="69" spans="1:15" x14ac:dyDescent="0.25">
      <c r="A69" s="101"/>
      <c r="B69" s="101"/>
      <c r="C69" s="506"/>
      <c r="D69" s="101"/>
      <c r="E69" s="508"/>
      <c r="F69" s="508"/>
      <c r="G69" s="101"/>
      <c r="H69" s="101"/>
      <c r="I69" s="101"/>
      <c r="J69" s="101"/>
      <c r="K69" s="507"/>
      <c r="L69" s="507"/>
      <c r="M69" s="507"/>
      <c r="N69" s="507"/>
      <c r="O69" s="507"/>
    </row>
    <row r="70" spans="1:15" x14ac:dyDescent="0.25">
      <c r="A70" s="101"/>
      <c r="B70" s="101"/>
      <c r="C70" s="506"/>
      <c r="D70" s="101"/>
      <c r="E70" s="101"/>
      <c r="F70" s="101"/>
      <c r="G70" s="101"/>
      <c r="H70" s="101"/>
      <c r="I70" s="101"/>
      <c r="J70" s="101"/>
      <c r="K70" s="507"/>
      <c r="L70" s="507"/>
      <c r="M70" s="507"/>
      <c r="N70" s="507"/>
      <c r="O70" s="507"/>
    </row>
    <row r="71" spans="1:15" x14ac:dyDescent="0.25">
      <c r="A71" s="101"/>
      <c r="B71" s="101"/>
      <c r="C71" s="506"/>
      <c r="D71" s="101"/>
      <c r="E71" s="101"/>
      <c r="F71" s="101"/>
      <c r="G71" s="101"/>
      <c r="H71" s="101"/>
      <c r="I71" s="101"/>
      <c r="J71" s="101"/>
      <c r="K71" s="507"/>
      <c r="L71" s="507"/>
      <c r="M71" s="507"/>
      <c r="N71" s="507"/>
      <c r="O71" s="507"/>
    </row>
    <row r="72" spans="1:15" x14ac:dyDescent="0.25">
      <c r="A72" s="101"/>
      <c r="B72" s="101"/>
      <c r="C72" s="506"/>
      <c r="D72" s="101"/>
      <c r="E72" s="101"/>
      <c r="F72" s="101"/>
      <c r="G72" s="101"/>
      <c r="H72" s="101"/>
      <c r="I72" s="101"/>
      <c r="J72" s="101"/>
      <c r="K72" s="507"/>
      <c r="L72" s="507"/>
      <c r="M72" s="507"/>
      <c r="N72" s="507"/>
      <c r="O72" s="507"/>
    </row>
    <row r="73" spans="1:15" x14ac:dyDescent="0.25">
      <c r="A73" s="101"/>
      <c r="B73" s="101"/>
      <c r="C73" s="506"/>
      <c r="D73" s="101"/>
      <c r="E73" s="101"/>
      <c r="F73" s="101"/>
      <c r="G73" s="101"/>
      <c r="H73" s="101"/>
      <c r="I73" s="101"/>
      <c r="J73" s="101"/>
      <c r="K73" s="507"/>
      <c r="L73" s="507"/>
      <c r="M73" s="507"/>
      <c r="N73" s="507"/>
      <c r="O73" s="507"/>
    </row>
    <row r="74" spans="1:15" x14ac:dyDescent="0.25">
      <c r="A74" s="101"/>
      <c r="B74" s="101"/>
      <c r="C74" s="506"/>
      <c r="D74" s="101"/>
      <c r="E74" s="101"/>
      <c r="F74" s="101"/>
      <c r="G74" s="101"/>
      <c r="H74" s="101"/>
      <c r="I74" s="101"/>
      <c r="J74" s="101"/>
      <c r="K74" s="507"/>
      <c r="L74" s="507"/>
      <c r="M74" s="507"/>
      <c r="N74" s="507"/>
      <c r="O74" s="507"/>
    </row>
    <row r="75" spans="1:15" x14ac:dyDescent="0.25">
      <c r="A75" s="101"/>
      <c r="B75" s="101"/>
      <c r="C75" s="506"/>
      <c r="D75" s="101"/>
      <c r="E75" s="101"/>
      <c r="F75" s="101"/>
      <c r="G75" s="101"/>
      <c r="H75" s="101"/>
      <c r="I75" s="101"/>
      <c r="J75" s="101"/>
      <c r="K75" s="507"/>
      <c r="L75" s="507"/>
      <c r="M75" s="507"/>
      <c r="N75" s="507"/>
      <c r="O75" s="507"/>
    </row>
    <row r="76" spans="1:15" x14ac:dyDescent="0.25">
      <c r="E76" s="87"/>
      <c r="F76" s="87"/>
    </row>
    <row r="77" spans="1:15" x14ac:dyDescent="0.25">
      <c r="E77" s="87"/>
      <c r="F77" s="87"/>
    </row>
    <row r="78" spans="1:15" x14ac:dyDescent="0.25">
      <c r="E78" s="87"/>
      <c r="F78" s="87"/>
    </row>
    <row r="79" spans="1:15" x14ac:dyDescent="0.25">
      <c r="E79" s="87"/>
      <c r="F79" s="87"/>
    </row>
    <row r="80" spans="1:15" x14ac:dyDescent="0.25">
      <c r="A80" s="323"/>
    </row>
    <row r="82" spans="2:15" x14ac:dyDescent="0.25">
      <c r="G82" s="324"/>
      <c r="N82" s="324"/>
    </row>
    <row r="83" spans="2:15" x14ac:dyDescent="0.25">
      <c r="H83" s="324"/>
      <c r="I83" s="324"/>
      <c r="J83" s="324"/>
      <c r="K83" s="324"/>
      <c r="L83" s="324"/>
      <c r="O83" s="324"/>
    </row>
    <row r="84" spans="2:15" x14ac:dyDescent="0.25">
      <c r="H84" s="324"/>
      <c r="I84" s="324"/>
      <c r="J84" s="324"/>
      <c r="K84" s="324"/>
      <c r="L84" s="324"/>
      <c r="O84" s="324"/>
    </row>
    <row r="85" spans="2:15" x14ac:dyDescent="0.25">
      <c r="H85" s="324"/>
      <c r="I85" s="324"/>
      <c r="J85" s="324"/>
      <c r="K85" s="324"/>
      <c r="L85" s="324"/>
      <c r="O85" s="324"/>
    </row>
    <row r="86" spans="2:15" x14ac:dyDescent="0.25">
      <c r="H86" s="324"/>
      <c r="I86" s="324"/>
      <c r="J86" s="324"/>
      <c r="K86" s="324"/>
      <c r="L86" s="324"/>
      <c r="M86" s="325"/>
      <c r="O86" s="324"/>
    </row>
    <row r="88" spans="2:15" x14ac:dyDescent="0.25">
      <c r="B88" s="324"/>
      <c r="G88" s="500"/>
    </row>
    <row r="89" spans="2:15" x14ac:dyDescent="0.25">
      <c r="B89" s="324"/>
      <c r="G89" s="500"/>
    </row>
    <row r="90" spans="2:15" x14ac:dyDescent="0.25">
      <c r="B90" s="324"/>
      <c r="G90" s="500"/>
    </row>
  </sheetData>
  <mergeCells count="27">
    <mergeCell ref="A4:O4"/>
    <mergeCell ref="A1:E1"/>
    <mergeCell ref="H1:O1"/>
    <mergeCell ref="A2:E2"/>
    <mergeCell ref="H2:O2"/>
    <mergeCell ref="H3:O3"/>
    <mergeCell ref="A5:N5"/>
    <mergeCell ref="A6:N6"/>
    <mergeCell ref="A7:N7"/>
    <mergeCell ref="A8:A9"/>
    <mergeCell ref="B8:B9"/>
    <mergeCell ref="C8:D9"/>
    <mergeCell ref="E8:E9"/>
    <mergeCell ref="F8:F9"/>
    <mergeCell ref="G8:G9"/>
    <mergeCell ref="H8:L8"/>
    <mergeCell ref="M8:M9"/>
    <mergeCell ref="N8:N9"/>
    <mergeCell ref="O8:O9"/>
    <mergeCell ref="B34:D34"/>
    <mergeCell ref="M34:O34"/>
    <mergeCell ref="M40:O40"/>
    <mergeCell ref="B35:D35"/>
    <mergeCell ref="D36:F36"/>
    <mergeCell ref="I36:L36"/>
    <mergeCell ref="D37:F37"/>
    <mergeCell ref="I37:L3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opLeftCell="A64" workbookViewId="0">
      <selection activeCell="A4" sqref="A1:XFD1048576"/>
    </sheetView>
  </sheetViews>
  <sheetFormatPr defaultRowHeight="15" x14ac:dyDescent="0.25"/>
  <cols>
    <col min="1" max="1" width="4.85546875" style="889" customWidth="1"/>
    <col min="2" max="2" width="9.85546875" style="889" customWidth="1"/>
    <col min="3" max="3" width="16.28515625" style="889" customWidth="1"/>
    <col min="4" max="5" width="7" style="889" customWidth="1"/>
    <col min="6" max="6" width="10.5703125" style="889" customWidth="1"/>
    <col min="7" max="7" width="8" style="889" customWidth="1"/>
    <col min="8" max="12" width="5.42578125" style="889" customWidth="1"/>
    <col min="13" max="13" width="6.85546875" style="889" customWidth="1"/>
    <col min="14" max="14" width="8.5703125" style="889" customWidth="1"/>
    <col min="15" max="15" width="12" style="889" customWidth="1"/>
    <col min="16" max="16384" width="9.140625" style="889"/>
  </cols>
  <sheetData>
    <row r="1" spans="1:15" ht="15.75" x14ac:dyDescent="0.25">
      <c r="A1" s="893"/>
      <c r="B1" s="893"/>
      <c r="C1" s="893"/>
      <c r="D1" s="893"/>
      <c r="E1" s="893"/>
      <c r="F1" s="893"/>
      <c r="G1" s="894"/>
      <c r="H1" s="893"/>
      <c r="I1" s="893"/>
      <c r="J1" s="893"/>
      <c r="K1" s="892"/>
      <c r="L1" s="892"/>
      <c r="M1" s="892"/>
      <c r="N1" s="892"/>
      <c r="O1" s="893"/>
    </row>
    <row r="2" spans="1:15" ht="15.75" x14ac:dyDescent="0.25">
      <c r="A2" s="895" t="s">
        <v>18</v>
      </c>
      <c r="B2" s="895"/>
      <c r="C2" s="895"/>
      <c r="D2" s="895"/>
      <c r="E2" s="895"/>
      <c r="F2" s="896"/>
      <c r="G2" s="897"/>
      <c r="H2" s="891" t="s">
        <v>19</v>
      </c>
      <c r="I2" s="891"/>
      <c r="J2" s="891"/>
      <c r="K2" s="891"/>
      <c r="L2" s="891"/>
      <c r="M2" s="891"/>
      <c r="N2" s="891"/>
      <c r="O2" s="891"/>
    </row>
    <row r="3" spans="1:15" ht="15.75" x14ac:dyDescent="0.25">
      <c r="A3" s="891" t="s">
        <v>20</v>
      </c>
      <c r="B3" s="891"/>
      <c r="C3" s="891"/>
      <c r="D3" s="891"/>
      <c r="E3" s="891"/>
      <c r="F3" s="893"/>
      <c r="G3" s="894"/>
      <c r="H3" s="891" t="s">
        <v>21</v>
      </c>
      <c r="I3" s="891"/>
      <c r="J3" s="891"/>
      <c r="K3" s="891"/>
      <c r="L3" s="891"/>
      <c r="M3" s="891"/>
      <c r="N3" s="891"/>
      <c r="O3" s="891"/>
    </row>
    <row r="4" spans="1:15" ht="15.75" x14ac:dyDescent="0.25">
      <c r="A4" s="893"/>
      <c r="B4" s="893"/>
      <c r="C4" s="893"/>
      <c r="D4" s="893"/>
      <c r="E4" s="893"/>
      <c r="F4" s="893"/>
      <c r="G4" s="894"/>
      <c r="H4" s="892" t="s">
        <v>311</v>
      </c>
      <c r="I4" s="892"/>
      <c r="J4" s="892"/>
      <c r="K4" s="892"/>
      <c r="L4" s="892"/>
      <c r="M4" s="892"/>
      <c r="N4" s="892"/>
      <c r="O4" s="892"/>
    </row>
    <row r="5" spans="1:15" ht="15.75" x14ac:dyDescent="0.25">
      <c r="A5" s="891" t="s">
        <v>0</v>
      </c>
      <c r="B5" s="891"/>
      <c r="C5" s="891"/>
      <c r="D5" s="891"/>
      <c r="E5" s="891"/>
      <c r="F5" s="891"/>
      <c r="G5" s="891"/>
      <c r="H5" s="891"/>
      <c r="I5" s="891"/>
      <c r="J5" s="891"/>
      <c r="K5" s="891"/>
      <c r="L5" s="891"/>
      <c r="M5" s="891"/>
      <c r="N5" s="891"/>
      <c r="O5" s="891"/>
    </row>
    <row r="6" spans="1:15" ht="15.75" x14ac:dyDescent="0.25">
      <c r="A6" s="898" t="s">
        <v>312</v>
      </c>
      <c r="B6" s="898"/>
      <c r="C6" s="898"/>
      <c r="D6" s="898"/>
      <c r="E6" s="898"/>
      <c r="F6" s="898"/>
      <c r="G6" s="898"/>
      <c r="H6" s="898"/>
      <c r="I6" s="898"/>
      <c r="J6" s="898"/>
      <c r="K6" s="898"/>
      <c r="L6" s="898"/>
      <c r="M6" s="898"/>
      <c r="N6" s="898"/>
      <c r="O6" s="899"/>
    </row>
    <row r="7" spans="1:15" ht="15.75" x14ac:dyDescent="0.25">
      <c r="A7" s="898" t="s">
        <v>313</v>
      </c>
      <c r="B7" s="898"/>
      <c r="C7" s="898"/>
      <c r="D7" s="898"/>
      <c r="E7" s="898"/>
      <c r="F7" s="898"/>
      <c r="G7" s="898"/>
      <c r="H7" s="898"/>
      <c r="I7" s="898"/>
      <c r="J7" s="898"/>
      <c r="K7" s="898"/>
      <c r="L7" s="898"/>
      <c r="M7" s="898"/>
      <c r="N7" s="898"/>
      <c r="O7" s="900"/>
    </row>
    <row r="8" spans="1:15" ht="15.75" x14ac:dyDescent="0.25">
      <c r="A8" s="898" t="s">
        <v>314</v>
      </c>
      <c r="B8" s="898"/>
      <c r="C8" s="898"/>
      <c r="D8" s="898"/>
      <c r="E8" s="898"/>
      <c r="F8" s="898"/>
      <c r="G8" s="898"/>
      <c r="H8" s="898"/>
      <c r="I8" s="898"/>
      <c r="J8" s="898"/>
      <c r="K8" s="898"/>
      <c r="L8" s="898"/>
      <c r="M8" s="898"/>
      <c r="N8" s="898"/>
      <c r="O8" s="900"/>
    </row>
    <row r="9" spans="1:15" ht="15.75" x14ac:dyDescent="0.25">
      <c r="A9" s="901" t="s">
        <v>1</v>
      </c>
      <c r="B9" s="901" t="s">
        <v>2</v>
      </c>
      <c r="C9" s="901" t="s">
        <v>3</v>
      </c>
      <c r="D9" s="901"/>
      <c r="E9" s="901" t="s">
        <v>4</v>
      </c>
      <c r="F9" s="901" t="s">
        <v>5</v>
      </c>
      <c r="G9" s="901" t="s">
        <v>22</v>
      </c>
      <c r="H9" s="902" t="s">
        <v>6</v>
      </c>
      <c r="I9" s="902"/>
      <c r="J9" s="902"/>
      <c r="K9" s="902"/>
      <c r="L9" s="902"/>
      <c r="M9" s="901" t="s">
        <v>7</v>
      </c>
      <c r="N9" s="901" t="s">
        <v>8</v>
      </c>
      <c r="O9" s="901" t="s">
        <v>9</v>
      </c>
    </row>
    <row r="10" spans="1:15" ht="15.75" x14ac:dyDescent="0.25">
      <c r="A10" s="901"/>
      <c r="B10" s="901"/>
      <c r="C10" s="901"/>
      <c r="D10" s="901"/>
      <c r="E10" s="901"/>
      <c r="F10" s="901"/>
      <c r="G10" s="901"/>
      <c r="H10" s="903" t="s">
        <v>10</v>
      </c>
      <c r="I10" s="903" t="s">
        <v>11</v>
      </c>
      <c r="J10" s="903" t="s">
        <v>12</v>
      </c>
      <c r="K10" s="903" t="s">
        <v>13</v>
      </c>
      <c r="L10" s="903" t="s">
        <v>14</v>
      </c>
      <c r="M10" s="901"/>
      <c r="N10" s="901"/>
      <c r="O10" s="901"/>
    </row>
    <row r="11" spans="1:15" x14ac:dyDescent="0.25">
      <c r="A11" s="904">
        <v>1</v>
      </c>
      <c r="B11" s="887" t="s">
        <v>315</v>
      </c>
      <c r="C11" s="887" t="s">
        <v>316</v>
      </c>
      <c r="D11" s="887" t="s">
        <v>115</v>
      </c>
      <c r="E11" s="888" t="s">
        <v>17</v>
      </c>
      <c r="F11" s="887" t="s">
        <v>317</v>
      </c>
      <c r="G11" s="904" t="s">
        <v>16</v>
      </c>
      <c r="H11" s="904">
        <v>12</v>
      </c>
      <c r="I11" s="904">
        <v>25</v>
      </c>
      <c r="J11" s="904">
        <v>10</v>
      </c>
      <c r="K11" s="904">
        <v>19</v>
      </c>
      <c r="L11" s="904">
        <v>0</v>
      </c>
      <c r="M11" s="904">
        <f>SUM(H11:L11)</f>
        <v>66</v>
      </c>
      <c r="N11" s="92" t="str">
        <f>IF(M11&gt;=90,"Xuất sắc",IF(M11&gt;=80,"Tốt",IF(M11&gt;=65,"Khá",IF(M11&gt;=50,"Trung bình",IF(M11&gt;=35,"Yếu","Kém")))))</f>
        <v>Khá</v>
      </c>
      <c r="O11" s="904"/>
    </row>
    <row r="12" spans="1:15" ht="24" x14ac:dyDescent="0.25">
      <c r="A12" s="904">
        <v>2</v>
      </c>
      <c r="B12" s="887" t="s">
        <v>319</v>
      </c>
      <c r="C12" s="887" t="s">
        <v>320</v>
      </c>
      <c r="D12" s="887" t="s">
        <v>119</v>
      </c>
      <c r="E12" s="888" t="s">
        <v>15</v>
      </c>
      <c r="F12" s="887" t="s">
        <v>78</v>
      </c>
      <c r="G12" s="904" t="s">
        <v>16</v>
      </c>
      <c r="H12" s="904"/>
      <c r="I12" s="904"/>
      <c r="J12" s="904"/>
      <c r="K12" s="904"/>
      <c r="L12" s="904"/>
      <c r="M12" s="904"/>
      <c r="N12" s="92" t="str">
        <f t="shared" ref="N12:N69" si="0">IF(M12&gt;=90,"Xuất sắc",IF(M12&gt;=80,"Tốt",IF(M12&gt;=65,"Khá",IF(M12&gt;=50,"Trung bình",IF(M12&gt;=35,"Yếu","Kém")))))</f>
        <v>Kém</v>
      </c>
      <c r="O12" s="904" t="s">
        <v>321</v>
      </c>
    </row>
    <row r="13" spans="1:15" x14ac:dyDescent="0.25">
      <c r="A13" s="904">
        <v>3</v>
      </c>
      <c r="B13" s="887" t="s">
        <v>322</v>
      </c>
      <c r="C13" s="887" t="s">
        <v>323</v>
      </c>
      <c r="D13" s="887" t="s">
        <v>33</v>
      </c>
      <c r="E13" s="888" t="s">
        <v>17</v>
      </c>
      <c r="F13" s="887" t="s">
        <v>324</v>
      </c>
      <c r="G13" s="904" t="s">
        <v>16</v>
      </c>
      <c r="H13" s="904">
        <v>12</v>
      </c>
      <c r="I13" s="904">
        <v>25</v>
      </c>
      <c r="J13" s="904">
        <v>10</v>
      </c>
      <c r="K13" s="904">
        <v>19</v>
      </c>
      <c r="L13" s="904">
        <v>3</v>
      </c>
      <c r="M13" s="904">
        <v>65</v>
      </c>
      <c r="N13" s="92" t="str">
        <f t="shared" si="0"/>
        <v>Khá</v>
      </c>
      <c r="O13" s="904"/>
    </row>
    <row r="14" spans="1:15" x14ac:dyDescent="0.25">
      <c r="A14" s="904">
        <v>4</v>
      </c>
      <c r="B14" s="887" t="s">
        <v>325</v>
      </c>
      <c r="C14" s="887" t="s">
        <v>326</v>
      </c>
      <c r="D14" s="887" t="s">
        <v>33</v>
      </c>
      <c r="E14" s="888" t="s">
        <v>17</v>
      </c>
      <c r="F14" s="887" t="s">
        <v>317</v>
      </c>
      <c r="G14" s="904" t="s">
        <v>16</v>
      </c>
      <c r="H14" s="904">
        <v>14</v>
      </c>
      <c r="I14" s="904">
        <v>25</v>
      </c>
      <c r="J14" s="904">
        <v>10</v>
      </c>
      <c r="K14" s="904">
        <v>16</v>
      </c>
      <c r="L14" s="904">
        <v>0</v>
      </c>
      <c r="M14" s="904">
        <f t="shared" ref="M14:M69" si="1">SUM(H14:L14)</f>
        <v>65</v>
      </c>
      <c r="N14" s="92" t="str">
        <f t="shared" si="0"/>
        <v>Khá</v>
      </c>
      <c r="O14" s="904"/>
    </row>
    <row r="15" spans="1:15" x14ac:dyDescent="0.25">
      <c r="A15" s="904">
        <v>5</v>
      </c>
      <c r="B15" s="887" t="s">
        <v>327</v>
      </c>
      <c r="C15" s="887" t="s">
        <v>169</v>
      </c>
      <c r="D15" s="887" t="s">
        <v>328</v>
      </c>
      <c r="E15" s="888" t="s">
        <v>17</v>
      </c>
      <c r="F15" s="887" t="s">
        <v>329</v>
      </c>
      <c r="G15" s="904" t="s">
        <v>16</v>
      </c>
      <c r="H15" s="904">
        <v>20</v>
      </c>
      <c r="I15" s="904">
        <v>22</v>
      </c>
      <c r="J15" s="904">
        <v>17</v>
      </c>
      <c r="K15" s="904">
        <v>24</v>
      </c>
      <c r="L15" s="904">
        <v>10</v>
      </c>
      <c r="M15" s="904">
        <f t="shared" si="1"/>
        <v>93</v>
      </c>
      <c r="N15" s="92" t="str">
        <f t="shared" si="0"/>
        <v>Xuất sắc</v>
      </c>
      <c r="O15" s="904"/>
    </row>
    <row r="16" spans="1:15" ht="24" x14ac:dyDescent="0.25">
      <c r="A16" s="904">
        <v>6</v>
      </c>
      <c r="B16" s="887" t="s">
        <v>331</v>
      </c>
      <c r="C16" s="887" t="s">
        <v>332</v>
      </c>
      <c r="D16" s="887" t="s">
        <v>39</v>
      </c>
      <c r="E16" s="888" t="s">
        <v>15</v>
      </c>
      <c r="F16" s="887" t="s">
        <v>333</v>
      </c>
      <c r="G16" s="904" t="s">
        <v>16</v>
      </c>
      <c r="H16" s="904">
        <v>20</v>
      </c>
      <c r="I16" s="904">
        <v>22</v>
      </c>
      <c r="J16" s="904">
        <v>12</v>
      </c>
      <c r="K16" s="904">
        <v>23</v>
      </c>
      <c r="L16" s="904">
        <v>0</v>
      </c>
      <c r="M16" s="904">
        <f t="shared" si="1"/>
        <v>77</v>
      </c>
      <c r="N16" s="92" t="str">
        <f t="shared" si="0"/>
        <v>Khá</v>
      </c>
      <c r="O16" s="904"/>
    </row>
    <row r="17" spans="1:15" x14ac:dyDescent="0.25">
      <c r="A17" s="904">
        <v>7</v>
      </c>
      <c r="B17" s="887" t="s">
        <v>335</v>
      </c>
      <c r="C17" s="887" t="s">
        <v>336</v>
      </c>
      <c r="D17" s="887" t="s">
        <v>337</v>
      </c>
      <c r="E17" s="888" t="s">
        <v>17</v>
      </c>
      <c r="F17" s="887" t="s">
        <v>317</v>
      </c>
      <c r="G17" s="904" t="s">
        <v>16</v>
      </c>
      <c r="H17" s="904">
        <v>20</v>
      </c>
      <c r="I17" s="904">
        <v>25</v>
      </c>
      <c r="J17" s="904">
        <v>15</v>
      </c>
      <c r="K17" s="904">
        <v>23</v>
      </c>
      <c r="L17" s="904">
        <v>0</v>
      </c>
      <c r="M17" s="904">
        <f t="shared" si="1"/>
        <v>83</v>
      </c>
      <c r="N17" s="92" t="str">
        <f t="shared" si="0"/>
        <v>Tốt</v>
      </c>
      <c r="O17" s="904"/>
    </row>
    <row r="18" spans="1:15" ht="24" x14ac:dyDescent="0.25">
      <c r="A18" s="904">
        <v>8</v>
      </c>
      <c r="B18" s="887">
        <v>111320015</v>
      </c>
      <c r="C18" s="887" t="s">
        <v>338</v>
      </c>
      <c r="D18" s="887" t="s">
        <v>339</v>
      </c>
      <c r="E18" s="888" t="s">
        <v>15</v>
      </c>
      <c r="F18" s="887" t="s">
        <v>78</v>
      </c>
      <c r="G18" s="904" t="s">
        <v>16</v>
      </c>
      <c r="H18" s="904">
        <v>20</v>
      </c>
      <c r="I18" s="904">
        <v>22</v>
      </c>
      <c r="J18" s="904">
        <v>12</v>
      </c>
      <c r="K18" s="904">
        <v>23</v>
      </c>
      <c r="L18" s="904">
        <v>10</v>
      </c>
      <c r="M18" s="904">
        <f t="shared" si="1"/>
        <v>87</v>
      </c>
      <c r="N18" s="92" t="str">
        <f t="shared" si="0"/>
        <v>Tốt</v>
      </c>
      <c r="O18" s="904" t="s">
        <v>340</v>
      </c>
    </row>
    <row r="19" spans="1:15" ht="24" x14ac:dyDescent="0.25">
      <c r="A19" s="904">
        <v>9</v>
      </c>
      <c r="B19" s="887" t="s">
        <v>341</v>
      </c>
      <c r="C19" s="887" t="s">
        <v>81</v>
      </c>
      <c r="D19" s="887" t="s">
        <v>23</v>
      </c>
      <c r="E19" s="888" t="s">
        <v>17</v>
      </c>
      <c r="F19" s="887" t="s">
        <v>78</v>
      </c>
      <c r="G19" s="904" t="s">
        <v>16</v>
      </c>
      <c r="H19" s="904"/>
      <c r="I19" s="904"/>
      <c r="J19" s="904"/>
      <c r="K19" s="904"/>
      <c r="L19" s="904"/>
      <c r="M19" s="904">
        <f t="shared" si="1"/>
        <v>0</v>
      </c>
      <c r="N19" s="92" t="str">
        <f t="shared" si="0"/>
        <v>Kém</v>
      </c>
      <c r="O19" s="904" t="s">
        <v>321</v>
      </c>
    </row>
    <row r="20" spans="1:15" x14ac:dyDescent="0.25">
      <c r="A20" s="904">
        <v>10</v>
      </c>
      <c r="B20" s="887" t="s">
        <v>342</v>
      </c>
      <c r="C20" s="887" t="s">
        <v>343</v>
      </c>
      <c r="D20" s="887" t="s">
        <v>52</v>
      </c>
      <c r="E20" s="888" t="s">
        <v>17</v>
      </c>
      <c r="F20" s="887" t="s">
        <v>317</v>
      </c>
      <c r="G20" s="904" t="s">
        <v>141</v>
      </c>
      <c r="H20" s="904">
        <v>16</v>
      </c>
      <c r="I20" s="904">
        <v>25</v>
      </c>
      <c r="J20" s="904">
        <v>14</v>
      </c>
      <c r="K20" s="904">
        <v>15</v>
      </c>
      <c r="L20" s="904"/>
      <c r="M20" s="904">
        <f t="shared" si="1"/>
        <v>70</v>
      </c>
      <c r="N20" s="92" t="str">
        <f t="shared" si="0"/>
        <v>Khá</v>
      </c>
      <c r="O20" s="904"/>
    </row>
    <row r="21" spans="1:15" x14ac:dyDescent="0.25">
      <c r="A21" s="904">
        <v>11</v>
      </c>
      <c r="B21" s="887" t="s">
        <v>344</v>
      </c>
      <c r="C21" s="887" t="s">
        <v>345</v>
      </c>
      <c r="D21" s="887" t="s">
        <v>52</v>
      </c>
      <c r="E21" s="888" t="s">
        <v>17</v>
      </c>
      <c r="F21" s="887" t="s">
        <v>329</v>
      </c>
      <c r="G21" s="904" t="s">
        <v>16</v>
      </c>
      <c r="H21" s="904">
        <v>20</v>
      </c>
      <c r="I21" s="904">
        <v>22</v>
      </c>
      <c r="J21" s="904">
        <v>17</v>
      </c>
      <c r="K21" s="904">
        <v>25</v>
      </c>
      <c r="L21" s="904">
        <v>1</v>
      </c>
      <c r="M21" s="904">
        <f t="shared" si="1"/>
        <v>85</v>
      </c>
      <c r="N21" s="92" t="str">
        <f t="shared" si="0"/>
        <v>Tốt</v>
      </c>
      <c r="O21" s="904"/>
    </row>
    <row r="22" spans="1:15" ht="24" x14ac:dyDescent="0.25">
      <c r="A22" s="904">
        <v>12</v>
      </c>
      <c r="B22" s="887" t="s">
        <v>346</v>
      </c>
      <c r="C22" s="887" t="s">
        <v>347</v>
      </c>
      <c r="D22" s="887" t="s">
        <v>52</v>
      </c>
      <c r="E22" s="888" t="s">
        <v>17</v>
      </c>
      <c r="F22" s="887" t="s">
        <v>78</v>
      </c>
      <c r="G22" s="904" t="s">
        <v>16</v>
      </c>
      <c r="H22" s="904">
        <v>20</v>
      </c>
      <c r="I22" s="904">
        <v>22</v>
      </c>
      <c r="J22" s="904">
        <v>10</v>
      </c>
      <c r="K22" s="904">
        <v>21</v>
      </c>
      <c r="L22" s="904">
        <v>7</v>
      </c>
      <c r="M22" s="904">
        <f t="shared" si="1"/>
        <v>80</v>
      </c>
      <c r="N22" s="92" t="str">
        <f t="shared" si="0"/>
        <v>Tốt</v>
      </c>
      <c r="O22" s="904" t="s">
        <v>348</v>
      </c>
    </row>
    <row r="23" spans="1:15" x14ac:dyDescent="0.25">
      <c r="A23" s="904">
        <v>13</v>
      </c>
      <c r="B23" s="887" t="s">
        <v>349</v>
      </c>
      <c r="C23" s="887" t="s">
        <v>350</v>
      </c>
      <c r="D23" s="887" t="s">
        <v>131</v>
      </c>
      <c r="E23" s="888" t="s">
        <v>17</v>
      </c>
      <c r="F23" s="887" t="s">
        <v>317</v>
      </c>
      <c r="G23" s="904" t="s">
        <v>141</v>
      </c>
      <c r="H23" s="904">
        <v>16</v>
      </c>
      <c r="I23" s="904">
        <v>25</v>
      </c>
      <c r="J23" s="904">
        <v>15</v>
      </c>
      <c r="K23" s="904">
        <v>21</v>
      </c>
      <c r="L23" s="904">
        <v>0</v>
      </c>
      <c r="M23" s="904">
        <f t="shared" si="1"/>
        <v>77</v>
      </c>
      <c r="N23" s="92" t="str">
        <f t="shared" si="0"/>
        <v>Khá</v>
      </c>
      <c r="O23" s="904"/>
    </row>
    <row r="24" spans="1:15" ht="24" x14ac:dyDescent="0.25">
      <c r="A24" s="904">
        <v>14</v>
      </c>
      <c r="B24" s="887" t="s">
        <v>351</v>
      </c>
      <c r="C24" s="887" t="s">
        <v>352</v>
      </c>
      <c r="D24" s="887" t="s">
        <v>353</v>
      </c>
      <c r="E24" s="888" t="s">
        <v>17</v>
      </c>
      <c r="F24" s="887" t="s">
        <v>78</v>
      </c>
      <c r="G24" s="904" t="s">
        <v>16</v>
      </c>
      <c r="H24" s="904">
        <v>20</v>
      </c>
      <c r="I24" s="904">
        <v>22</v>
      </c>
      <c r="J24" s="904">
        <v>10</v>
      </c>
      <c r="K24" s="904">
        <v>21</v>
      </c>
      <c r="L24" s="904">
        <v>1</v>
      </c>
      <c r="M24" s="904">
        <f t="shared" si="1"/>
        <v>74</v>
      </c>
      <c r="N24" s="92" t="str">
        <f t="shared" si="0"/>
        <v>Khá</v>
      </c>
      <c r="O24" s="904"/>
    </row>
    <row r="25" spans="1:15" x14ac:dyDescent="0.25">
      <c r="A25" s="904">
        <v>15</v>
      </c>
      <c r="B25" s="887">
        <v>111319012</v>
      </c>
      <c r="C25" s="887" t="s">
        <v>354</v>
      </c>
      <c r="D25" s="887" t="s">
        <v>353</v>
      </c>
      <c r="E25" s="888" t="s">
        <v>17</v>
      </c>
      <c r="F25" s="887" t="s">
        <v>329</v>
      </c>
      <c r="G25" s="904" t="s">
        <v>16</v>
      </c>
      <c r="H25" s="904">
        <v>12</v>
      </c>
      <c r="I25" s="904">
        <v>25</v>
      </c>
      <c r="J25" s="904">
        <v>10</v>
      </c>
      <c r="K25" s="904">
        <v>10</v>
      </c>
      <c r="L25" s="904">
        <v>0</v>
      </c>
      <c r="M25" s="904">
        <f t="shared" si="1"/>
        <v>57</v>
      </c>
      <c r="N25" s="92" t="str">
        <f t="shared" si="0"/>
        <v>Trung bình</v>
      </c>
      <c r="O25" s="904"/>
    </row>
    <row r="26" spans="1:15" ht="24" x14ac:dyDescent="0.25">
      <c r="A26" s="904">
        <v>16</v>
      </c>
      <c r="B26" s="887" t="s">
        <v>355</v>
      </c>
      <c r="C26" s="887" t="s">
        <v>162</v>
      </c>
      <c r="D26" s="887" t="s">
        <v>356</v>
      </c>
      <c r="E26" s="888" t="s">
        <v>17</v>
      </c>
      <c r="F26" s="887" t="s">
        <v>78</v>
      </c>
      <c r="G26" s="904" t="s">
        <v>16</v>
      </c>
      <c r="H26" s="904">
        <v>18</v>
      </c>
      <c r="I26" s="904">
        <v>22</v>
      </c>
      <c r="J26" s="904">
        <v>15</v>
      </c>
      <c r="K26" s="904">
        <v>18</v>
      </c>
      <c r="L26" s="904">
        <v>1</v>
      </c>
      <c r="M26" s="904">
        <f t="shared" si="1"/>
        <v>74</v>
      </c>
      <c r="N26" s="92" t="str">
        <f t="shared" si="0"/>
        <v>Khá</v>
      </c>
      <c r="O26" s="904"/>
    </row>
    <row r="27" spans="1:15" x14ac:dyDescent="0.25">
      <c r="A27" s="904">
        <v>17</v>
      </c>
      <c r="B27" s="887" t="s">
        <v>357</v>
      </c>
      <c r="C27" s="887" t="s">
        <v>358</v>
      </c>
      <c r="D27" s="887" t="s">
        <v>274</v>
      </c>
      <c r="E27" s="888" t="s">
        <v>15</v>
      </c>
      <c r="F27" s="887" t="s">
        <v>77</v>
      </c>
      <c r="G27" s="904" t="s">
        <v>16</v>
      </c>
      <c r="H27" s="904">
        <v>20</v>
      </c>
      <c r="I27" s="904">
        <v>22</v>
      </c>
      <c r="J27" s="904">
        <v>17</v>
      </c>
      <c r="K27" s="904">
        <v>19</v>
      </c>
      <c r="L27" s="904">
        <v>5</v>
      </c>
      <c r="M27" s="904">
        <f t="shared" si="1"/>
        <v>83</v>
      </c>
      <c r="N27" s="92" t="str">
        <f t="shared" si="0"/>
        <v>Tốt</v>
      </c>
      <c r="O27" s="904"/>
    </row>
    <row r="28" spans="1:15" x14ac:dyDescent="0.25">
      <c r="A28" s="904">
        <v>18</v>
      </c>
      <c r="B28" s="887" t="s">
        <v>359</v>
      </c>
      <c r="C28" s="887" t="s">
        <v>360</v>
      </c>
      <c r="D28" s="887" t="s">
        <v>361</v>
      </c>
      <c r="E28" s="888" t="s">
        <v>17</v>
      </c>
      <c r="F28" s="887" t="s">
        <v>324</v>
      </c>
      <c r="G28" s="904" t="s">
        <v>16</v>
      </c>
      <c r="H28" s="904">
        <v>18</v>
      </c>
      <c r="I28" s="904">
        <v>25</v>
      </c>
      <c r="J28" s="904">
        <v>10</v>
      </c>
      <c r="K28" s="904">
        <v>18</v>
      </c>
      <c r="L28" s="904">
        <v>0</v>
      </c>
      <c r="M28" s="904">
        <f t="shared" si="1"/>
        <v>71</v>
      </c>
      <c r="N28" s="92" t="str">
        <f t="shared" si="0"/>
        <v>Khá</v>
      </c>
      <c r="O28" s="904"/>
    </row>
    <row r="29" spans="1:15" x14ac:dyDescent="0.25">
      <c r="A29" s="904">
        <v>19</v>
      </c>
      <c r="B29" s="887" t="s">
        <v>362</v>
      </c>
      <c r="C29" s="887" t="s">
        <v>363</v>
      </c>
      <c r="D29" s="887" t="s">
        <v>27</v>
      </c>
      <c r="E29" s="888" t="s">
        <v>17</v>
      </c>
      <c r="F29" s="887" t="s">
        <v>364</v>
      </c>
      <c r="G29" s="904" t="s">
        <v>16</v>
      </c>
      <c r="H29" s="904">
        <v>20</v>
      </c>
      <c r="I29" s="904">
        <v>22</v>
      </c>
      <c r="J29" s="904">
        <v>15</v>
      </c>
      <c r="K29" s="904">
        <v>13</v>
      </c>
      <c r="L29" s="904">
        <v>0</v>
      </c>
      <c r="M29" s="904">
        <f t="shared" si="1"/>
        <v>70</v>
      </c>
      <c r="N29" s="92" t="str">
        <f t="shared" si="0"/>
        <v>Khá</v>
      </c>
      <c r="O29" s="904"/>
    </row>
    <row r="30" spans="1:15" ht="24" x14ac:dyDescent="0.25">
      <c r="A30" s="904">
        <v>20</v>
      </c>
      <c r="B30" s="887" t="s">
        <v>365</v>
      </c>
      <c r="C30" s="887" t="s">
        <v>366</v>
      </c>
      <c r="D30" s="887" t="s">
        <v>27</v>
      </c>
      <c r="E30" s="888" t="s">
        <v>17</v>
      </c>
      <c r="F30" s="887" t="s">
        <v>78</v>
      </c>
      <c r="G30" s="904" t="s">
        <v>16</v>
      </c>
      <c r="H30" s="904">
        <v>20</v>
      </c>
      <c r="I30" s="904">
        <v>22</v>
      </c>
      <c r="J30" s="904">
        <v>12</v>
      </c>
      <c r="K30" s="904">
        <v>21</v>
      </c>
      <c r="L30" s="904">
        <v>0</v>
      </c>
      <c r="M30" s="904">
        <f t="shared" si="1"/>
        <v>75</v>
      </c>
      <c r="N30" s="92" t="str">
        <f t="shared" si="0"/>
        <v>Khá</v>
      </c>
      <c r="O30" s="904"/>
    </row>
    <row r="31" spans="1:15" x14ac:dyDescent="0.25">
      <c r="A31" s="904">
        <v>21</v>
      </c>
      <c r="B31" s="887" t="s">
        <v>367</v>
      </c>
      <c r="C31" s="887" t="s">
        <v>368</v>
      </c>
      <c r="D31" s="887" t="s">
        <v>27</v>
      </c>
      <c r="E31" s="888" t="s">
        <v>17</v>
      </c>
      <c r="F31" s="887" t="s">
        <v>317</v>
      </c>
      <c r="G31" s="904" t="s">
        <v>16</v>
      </c>
      <c r="H31" s="904">
        <v>18</v>
      </c>
      <c r="I31" s="904">
        <v>25</v>
      </c>
      <c r="J31" s="904">
        <v>10</v>
      </c>
      <c r="K31" s="904">
        <v>16</v>
      </c>
      <c r="L31" s="904">
        <v>8</v>
      </c>
      <c r="M31" s="904">
        <f t="shared" si="1"/>
        <v>77</v>
      </c>
      <c r="N31" s="92" t="str">
        <f t="shared" si="0"/>
        <v>Khá</v>
      </c>
      <c r="O31" s="904"/>
    </row>
    <row r="32" spans="1:15" x14ac:dyDescent="0.25">
      <c r="A32" s="904">
        <v>22</v>
      </c>
      <c r="B32" s="887" t="s">
        <v>369</v>
      </c>
      <c r="C32" s="887" t="s">
        <v>231</v>
      </c>
      <c r="D32" s="887" t="s">
        <v>370</v>
      </c>
      <c r="E32" s="888" t="s">
        <v>17</v>
      </c>
      <c r="F32" s="887" t="s">
        <v>77</v>
      </c>
      <c r="G32" s="904" t="s">
        <v>16</v>
      </c>
      <c r="H32" s="904">
        <v>18</v>
      </c>
      <c r="I32" s="904">
        <v>25</v>
      </c>
      <c r="J32" s="904">
        <v>12</v>
      </c>
      <c r="K32" s="904">
        <v>18</v>
      </c>
      <c r="L32" s="904">
        <v>1</v>
      </c>
      <c r="M32" s="904">
        <f t="shared" si="1"/>
        <v>74</v>
      </c>
      <c r="N32" s="92" t="str">
        <f t="shared" si="0"/>
        <v>Khá</v>
      </c>
      <c r="O32" s="904"/>
    </row>
    <row r="33" spans="1:15" x14ac:dyDescent="0.25">
      <c r="A33" s="904">
        <v>23</v>
      </c>
      <c r="B33" s="887" t="s">
        <v>371</v>
      </c>
      <c r="C33" s="887" t="s">
        <v>372</v>
      </c>
      <c r="D33" s="887" t="s">
        <v>370</v>
      </c>
      <c r="E33" s="888" t="s">
        <v>17</v>
      </c>
      <c r="F33" s="887" t="s">
        <v>317</v>
      </c>
      <c r="G33" s="904" t="s">
        <v>16</v>
      </c>
      <c r="H33" s="904">
        <v>16</v>
      </c>
      <c r="I33" s="904">
        <v>25</v>
      </c>
      <c r="J33" s="904">
        <v>20</v>
      </c>
      <c r="K33" s="904">
        <v>21</v>
      </c>
      <c r="L33" s="904">
        <v>10</v>
      </c>
      <c r="M33" s="904">
        <f t="shared" si="1"/>
        <v>92</v>
      </c>
      <c r="N33" s="92" t="str">
        <f t="shared" si="0"/>
        <v>Xuất sắc</v>
      </c>
      <c r="O33" s="904"/>
    </row>
    <row r="34" spans="1:15" x14ac:dyDescent="0.25">
      <c r="A34" s="904">
        <v>24</v>
      </c>
      <c r="B34" s="887" t="s">
        <v>373</v>
      </c>
      <c r="C34" s="887" t="s">
        <v>83</v>
      </c>
      <c r="D34" s="887" t="s">
        <v>374</v>
      </c>
      <c r="E34" s="888" t="s">
        <v>17</v>
      </c>
      <c r="F34" s="887" t="s">
        <v>317</v>
      </c>
      <c r="G34" s="904" t="s">
        <v>16</v>
      </c>
      <c r="H34" s="904">
        <v>20</v>
      </c>
      <c r="I34" s="904">
        <v>25</v>
      </c>
      <c r="J34" s="904">
        <v>18</v>
      </c>
      <c r="K34" s="904">
        <v>25</v>
      </c>
      <c r="L34" s="904">
        <v>8</v>
      </c>
      <c r="M34" s="904">
        <f t="shared" si="1"/>
        <v>96</v>
      </c>
      <c r="N34" s="92" t="str">
        <f t="shared" si="0"/>
        <v>Xuất sắc</v>
      </c>
      <c r="O34" s="904"/>
    </row>
    <row r="35" spans="1:15" ht="24" x14ac:dyDescent="0.25">
      <c r="A35" s="904">
        <v>25</v>
      </c>
      <c r="B35" s="887" t="s">
        <v>375</v>
      </c>
      <c r="C35" s="887" t="s">
        <v>376</v>
      </c>
      <c r="D35" s="887" t="s">
        <v>377</v>
      </c>
      <c r="E35" s="888" t="s">
        <v>17</v>
      </c>
      <c r="F35" s="887" t="s">
        <v>78</v>
      </c>
      <c r="G35" s="904" t="s">
        <v>16</v>
      </c>
      <c r="H35" s="904">
        <v>16</v>
      </c>
      <c r="I35" s="904">
        <v>25</v>
      </c>
      <c r="J35" s="904">
        <v>14</v>
      </c>
      <c r="K35" s="904">
        <v>18</v>
      </c>
      <c r="L35" s="904">
        <v>5</v>
      </c>
      <c r="M35" s="904">
        <f t="shared" si="1"/>
        <v>78</v>
      </c>
      <c r="N35" s="92" t="str">
        <f t="shared" si="0"/>
        <v>Khá</v>
      </c>
      <c r="O35" s="904"/>
    </row>
    <row r="36" spans="1:15" x14ac:dyDescent="0.25">
      <c r="A36" s="904">
        <v>26</v>
      </c>
      <c r="B36" s="887" t="s">
        <v>378</v>
      </c>
      <c r="C36" s="887" t="s">
        <v>379</v>
      </c>
      <c r="D36" s="887" t="s">
        <v>159</v>
      </c>
      <c r="E36" s="888" t="s">
        <v>17</v>
      </c>
      <c r="F36" s="887" t="s">
        <v>380</v>
      </c>
      <c r="G36" s="904" t="s">
        <v>16</v>
      </c>
      <c r="H36" s="904">
        <v>20</v>
      </c>
      <c r="I36" s="904">
        <v>22</v>
      </c>
      <c r="J36" s="904">
        <v>12</v>
      </c>
      <c r="K36" s="904">
        <v>21</v>
      </c>
      <c r="L36" s="904">
        <v>0</v>
      </c>
      <c r="M36" s="904">
        <f t="shared" si="1"/>
        <v>75</v>
      </c>
      <c r="N36" s="92" t="str">
        <f t="shared" si="0"/>
        <v>Khá</v>
      </c>
      <c r="O36" s="904"/>
    </row>
    <row r="37" spans="1:15" x14ac:dyDescent="0.25">
      <c r="A37" s="904">
        <v>27</v>
      </c>
      <c r="B37" s="887" t="s">
        <v>381</v>
      </c>
      <c r="C37" s="887" t="s">
        <v>382</v>
      </c>
      <c r="D37" s="887" t="s">
        <v>383</v>
      </c>
      <c r="E37" s="888" t="s">
        <v>17</v>
      </c>
      <c r="F37" s="887" t="s">
        <v>317</v>
      </c>
      <c r="G37" s="904" t="s">
        <v>16</v>
      </c>
      <c r="H37" s="904">
        <v>14</v>
      </c>
      <c r="I37" s="904">
        <v>25</v>
      </c>
      <c r="J37" s="904">
        <v>10</v>
      </c>
      <c r="K37" s="904">
        <v>10</v>
      </c>
      <c r="L37" s="904">
        <v>0</v>
      </c>
      <c r="M37" s="904">
        <f t="shared" si="1"/>
        <v>59</v>
      </c>
      <c r="N37" s="92" t="str">
        <f t="shared" si="0"/>
        <v>Trung bình</v>
      </c>
      <c r="O37" s="904"/>
    </row>
    <row r="38" spans="1:15" ht="24" x14ac:dyDescent="0.25">
      <c r="A38" s="904">
        <v>28</v>
      </c>
      <c r="B38" s="887" t="s">
        <v>384</v>
      </c>
      <c r="C38" s="887" t="s">
        <v>385</v>
      </c>
      <c r="D38" s="887" t="s">
        <v>163</v>
      </c>
      <c r="E38" s="888" t="s">
        <v>17</v>
      </c>
      <c r="F38" s="887" t="s">
        <v>78</v>
      </c>
      <c r="G38" s="904" t="s">
        <v>16</v>
      </c>
      <c r="H38" s="904">
        <v>20</v>
      </c>
      <c r="I38" s="904">
        <v>22</v>
      </c>
      <c r="J38" s="904">
        <v>10</v>
      </c>
      <c r="K38" s="904">
        <v>12</v>
      </c>
      <c r="L38" s="904">
        <v>0</v>
      </c>
      <c r="M38" s="904">
        <f t="shared" si="1"/>
        <v>64</v>
      </c>
      <c r="N38" s="92" t="str">
        <f t="shared" si="0"/>
        <v>Trung bình</v>
      </c>
      <c r="O38" s="904"/>
    </row>
    <row r="39" spans="1:15" ht="24" x14ac:dyDescent="0.25">
      <c r="A39" s="904">
        <v>29</v>
      </c>
      <c r="B39" s="887" t="s">
        <v>386</v>
      </c>
      <c r="C39" s="887" t="s">
        <v>347</v>
      </c>
      <c r="D39" s="887" t="s">
        <v>163</v>
      </c>
      <c r="E39" s="888" t="s">
        <v>17</v>
      </c>
      <c r="F39" s="887" t="s">
        <v>387</v>
      </c>
      <c r="G39" s="904" t="s">
        <v>16</v>
      </c>
      <c r="H39" s="904">
        <v>12</v>
      </c>
      <c r="I39" s="904">
        <v>25</v>
      </c>
      <c r="J39" s="904">
        <v>10</v>
      </c>
      <c r="K39" s="904">
        <v>10</v>
      </c>
      <c r="L39" s="904">
        <v>0</v>
      </c>
      <c r="M39" s="904">
        <f t="shared" si="1"/>
        <v>57</v>
      </c>
      <c r="N39" s="92" t="str">
        <f t="shared" si="0"/>
        <v>Trung bình</v>
      </c>
      <c r="O39" s="904"/>
    </row>
    <row r="40" spans="1:15" ht="24" x14ac:dyDescent="0.25">
      <c r="A40" s="904">
        <v>30</v>
      </c>
      <c r="B40" s="887" t="s">
        <v>389</v>
      </c>
      <c r="C40" s="887" t="s">
        <v>390</v>
      </c>
      <c r="D40" s="887" t="s">
        <v>17</v>
      </c>
      <c r="E40" s="888" t="s">
        <v>17</v>
      </c>
      <c r="F40" s="887" t="s">
        <v>78</v>
      </c>
      <c r="G40" s="904" t="s">
        <v>16</v>
      </c>
      <c r="H40" s="904">
        <v>20</v>
      </c>
      <c r="I40" s="904">
        <v>22</v>
      </c>
      <c r="J40" s="904">
        <v>12</v>
      </c>
      <c r="K40" s="904">
        <v>25</v>
      </c>
      <c r="L40" s="904">
        <v>1</v>
      </c>
      <c r="M40" s="904">
        <f t="shared" si="1"/>
        <v>80</v>
      </c>
      <c r="N40" s="92" t="str">
        <f t="shared" si="0"/>
        <v>Tốt</v>
      </c>
      <c r="O40" s="904"/>
    </row>
    <row r="41" spans="1:15" x14ac:dyDescent="0.25">
      <c r="A41" s="904">
        <v>31</v>
      </c>
      <c r="B41" s="887" t="s">
        <v>391</v>
      </c>
      <c r="C41" s="887" t="s">
        <v>392</v>
      </c>
      <c r="D41" s="887" t="s">
        <v>393</v>
      </c>
      <c r="E41" s="888" t="s">
        <v>17</v>
      </c>
      <c r="F41" s="887" t="s">
        <v>317</v>
      </c>
      <c r="G41" s="904" t="s">
        <v>16</v>
      </c>
      <c r="H41" s="904">
        <v>20</v>
      </c>
      <c r="I41" s="904">
        <v>25</v>
      </c>
      <c r="J41" s="904">
        <v>10</v>
      </c>
      <c r="K41" s="904">
        <v>21</v>
      </c>
      <c r="L41" s="904">
        <v>0</v>
      </c>
      <c r="M41" s="904">
        <f t="shared" si="1"/>
        <v>76</v>
      </c>
      <c r="N41" s="92" t="str">
        <f t="shared" si="0"/>
        <v>Khá</v>
      </c>
      <c r="O41" s="904"/>
    </row>
    <row r="42" spans="1:15" ht="24" x14ac:dyDescent="0.25">
      <c r="A42" s="904">
        <v>32</v>
      </c>
      <c r="B42" s="887" t="s">
        <v>394</v>
      </c>
      <c r="C42" s="887" t="s">
        <v>395</v>
      </c>
      <c r="D42" s="887" t="s">
        <v>393</v>
      </c>
      <c r="E42" s="888" t="s">
        <v>17</v>
      </c>
      <c r="F42" s="887" t="s">
        <v>78</v>
      </c>
      <c r="G42" s="904" t="s">
        <v>16</v>
      </c>
      <c r="H42" s="904">
        <v>20</v>
      </c>
      <c r="I42" s="904">
        <v>25</v>
      </c>
      <c r="J42" s="904">
        <v>12</v>
      </c>
      <c r="K42" s="904">
        <v>15</v>
      </c>
      <c r="L42" s="904">
        <v>0</v>
      </c>
      <c r="M42" s="904">
        <f t="shared" si="1"/>
        <v>72</v>
      </c>
      <c r="N42" s="92" t="str">
        <f t="shared" si="0"/>
        <v>Khá</v>
      </c>
      <c r="O42" s="904"/>
    </row>
    <row r="43" spans="1:15" ht="24" x14ac:dyDescent="0.25">
      <c r="A43" s="904">
        <v>33</v>
      </c>
      <c r="B43" s="887" t="s">
        <v>396</v>
      </c>
      <c r="C43" s="887" t="s">
        <v>397</v>
      </c>
      <c r="D43" s="887" t="s">
        <v>40</v>
      </c>
      <c r="E43" s="888" t="s">
        <v>17</v>
      </c>
      <c r="F43" s="887" t="s">
        <v>78</v>
      </c>
      <c r="G43" s="904" t="s">
        <v>16</v>
      </c>
      <c r="H43" s="904">
        <v>20</v>
      </c>
      <c r="I43" s="904">
        <v>25</v>
      </c>
      <c r="J43" s="904">
        <v>10</v>
      </c>
      <c r="K43" s="904">
        <v>18</v>
      </c>
      <c r="L43" s="904">
        <v>0</v>
      </c>
      <c r="M43" s="904">
        <f t="shared" si="1"/>
        <v>73</v>
      </c>
      <c r="N43" s="92" t="str">
        <f t="shared" si="0"/>
        <v>Khá</v>
      </c>
      <c r="O43" s="904"/>
    </row>
    <row r="44" spans="1:15" ht="24" x14ac:dyDescent="0.25">
      <c r="A44" s="904">
        <v>34</v>
      </c>
      <c r="B44" s="887" t="s">
        <v>398</v>
      </c>
      <c r="C44" s="887" t="s">
        <v>399</v>
      </c>
      <c r="D44" s="887" t="s">
        <v>40</v>
      </c>
      <c r="E44" s="888" t="s">
        <v>17</v>
      </c>
      <c r="F44" s="887" t="s">
        <v>78</v>
      </c>
      <c r="G44" s="904" t="s">
        <v>16</v>
      </c>
      <c r="H44" s="904">
        <v>20</v>
      </c>
      <c r="I44" s="904">
        <v>25</v>
      </c>
      <c r="J44" s="904">
        <v>12</v>
      </c>
      <c r="K44" s="904">
        <v>25</v>
      </c>
      <c r="L44" s="904">
        <v>10</v>
      </c>
      <c r="M44" s="904">
        <f t="shared" si="1"/>
        <v>92</v>
      </c>
      <c r="N44" s="92" t="str">
        <f t="shared" si="0"/>
        <v>Xuất sắc</v>
      </c>
      <c r="O44" s="904"/>
    </row>
    <row r="45" spans="1:15" ht="24" x14ac:dyDescent="0.25">
      <c r="A45" s="904">
        <v>35</v>
      </c>
      <c r="B45" s="887" t="s">
        <v>400</v>
      </c>
      <c r="C45" s="887" t="s">
        <v>401</v>
      </c>
      <c r="D45" s="887" t="s">
        <v>402</v>
      </c>
      <c r="E45" s="888" t="s">
        <v>15</v>
      </c>
      <c r="F45" s="887" t="s">
        <v>78</v>
      </c>
      <c r="G45" s="904" t="s">
        <v>16</v>
      </c>
      <c r="H45" s="904">
        <v>20</v>
      </c>
      <c r="I45" s="904">
        <v>25</v>
      </c>
      <c r="J45" s="904">
        <v>14</v>
      </c>
      <c r="K45" s="904">
        <v>13</v>
      </c>
      <c r="L45" s="904">
        <v>0</v>
      </c>
      <c r="M45" s="904">
        <f t="shared" si="1"/>
        <v>72</v>
      </c>
      <c r="N45" s="92" t="str">
        <f t="shared" si="0"/>
        <v>Khá</v>
      </c>
      <c r="O45" s="904"/>
    </row>
    <row r="46" spans="1:15" x14ac:dyDescent="0.25">
      <c r="A46" s="904">
        <v>36</v>
      </c>
      <c r="B46" s="887" t="s">
        <v>403</v>
      </c>
      <c r="C46" s="887" t="s">
        <v>404</v>
      </c>
      <c r="D46" s="887" t="s">
        <v>405</v>
      </c>
      <c r="E46" s="888" t="s">
        <v>17</v>
      </c>
      <c r="F46" s="887" t="s">
        <v>317</v>
      </c>
      <c r="G46" s="904" t="s">
        <v>16</v>
      </c>
      <c r="H46" s="904">
        <v>20</v>
      </c>
      <c r="I46" s="904">
        <v>22</v>
      </c>
      <c r="J46" s="904">
        <v>12</v>
      </c>
      <c r="K46" s="904">
        <v>21</v>
      </c>
      <c r="L46" s="904">
        <v>0</v>
      </c>
      <c r="M46" s="904">
        <f t="shared" si="1"/>
        <v>75</v>
      </c>
      <c r="N46" s="92" t="str">
        <f t="shared" si="0"/>
        <v>Khá</v>
      </c>
      <c r="O46" s="904"/>
    </row>
    <row r="47" spans="1:15" x14ac:dyDescent="0.25">
      <c r="A47" s="904">
        <v>37</v>
      </c>
      <c r="B47" s="887" t="s">
        <v>406</v>
      </c>
      <c r="C47" s="887" t="s">
        <v>407</v>
      </c>
      <c r="D47" s="887" t="s">
        <v>269</v>
      </c>
      <c r="E47" s="888" t="s">
        <v>17</v>
      </c>
      <c r="F47" s="887" t="s">
        <v>77</v>
      </c>
      <c r="G47" s="904" t="s">
        <v>16</v>
      </c>
      <c r="H47" s="904">
        <v>14</v>
      </c>
      <c r="I47" s="904">
        <v>25</v>
      </c>
      <c r="J47" s="904">
        <v>18</v>
      </c>
      <c r="K47" s="904">
        <v>13</v>
      </c>
      <c r="L47" s="904">
        <v>0</v>
      </c>
      <c r="M47" s="904">
        <f t="shared" si="1"/>
        <v>70</v>
      </c>
      <c r="N47" s="92" t="str">
        <f t="shared" si="0"/>
        <v>Khá</v>
      </c>
      <c r="O47" s="904"/>
    </row>
    <row r="48" spans="1:15" ht="24" x14ac:dyDescent="0.25">
      <c r="A48" s="904">
        <v>38</v>
      </c>
      <c r="B48" s="887" t="s">
        <v>408</v>
      </c>
      <c r="C48" s="887" t="s">
        <v>409</v>
      </c>
      <c r="D48" s="887" t="s">
        <v>410</v>
      </c>
      <c r="E48" s="888" t="s">
        <v>15</v>
      </c>
      <c r="F48" s="887" t="s">
        <v>78</v>
      </c>
      <c r="G48" s="904" t="s">
        <v>16</v>
      </c>
      <c r="H48" s="904">
        <v>16</v>
      </c>
      <c r="I48" s="904">
        <v>25</v>
      </c>
      <c r="J48" s="904">
        <v>14</v>
      </c>
      <c r="K48" s="904">
        <v>23</v>
      </c>
      <c r="L48" s="904">
        <v>8</v>
      </c>
      <c r="M48" s="904">
        <f t="shared" si="1"/>
        <v>86</v>
      </c>
      <c r="N48" s="92" t="str">
        <f t="shared" si="0"/>
        <v>Tốt</v>
      </c>
      <c r="O48" s="904" t="s">
        <v>348</v>
      </c>
    </row>
    <row r="49" spans="1:15" ht="24" x14ac:dyDescent="0.25">
      <c r="A49" s="904">
        <v>39</v>
      </c>
      <c r="B49" s="887" t="s">
        <v>411</v>
      </c>
      <c r="C49" s="887" t="s">
        <v>412</v>
      </c>
      <c r="D49" s="887" t="s">
        <v>201</v>
      </c>
      <c r="E49" s="888" t="s">
        <v>15</v>
      </c>
      <c r="F49" s="887" t="s">
        <v>78</v>
      </c>
      <c r="G49" s="904" t="s">
        <v>16</v>
      </c>
      <c r="H49" s="904"/>
      <c r="I49" s="904"/>
      <c r="J49" s="904"/>
      <c r="K49" s="904"/>
      <c r="L49" s="904"/>
      <c r="M49" s="904">
        <f t="shared" si="1"/>
        <v>0</v>
      </c>
      <c r="N49" s="92" t="str">
        <f t="shared" si="0"/>
        <v>Kém</v>
      </c>
      <c r="O49" s="904" t="s">
        <v>321</v>
      </c>
    </row>
    <row r="50" spans="1:15" x14ac:dyDescent="0.25">
      <c r="A50" s="904">
        <v>40</v>
      </c>
      <c r="B50" s="887" t="s">
        <v>413</v>
      </c>
      <c r="C50" s="887" t="s">
        <v>414</v>
      </c>
      <c r="D50" s="887" t="s">
        <v>24</v>
      </c>
      <c r="E50" s="888" t="s">
        <v>17</v>
      </c>
      <c r="F50" s="887" t="s">
        <v>317</v>
      </c>
      <c r="G50" s="904" t="s">
        <v>16</v>
      </c>
      <c r="H50" s="904">
        <v>20</v>
      </c>
      <c r="I50" s="904">
        <v>22</v>
      </c>
      <c r="J50" s="904">
        <v>7</v>
      </c>
      <c r="K50" s="904">
        <v>13</v>
      </c>
      <c r="L50" s="904">
        <v>7</v>
      </c>
      <c r="M50" s="904">
        <f t="shared" si="1"/>
        <v>69</v>
      </c>
      <c r="N50" s="92" t="str">
        <f t="shared" si="0"/>
        <v>Khá</v>
      </c>
      <c r="O50" s="904" t="s">
        <v>415</v>
      </c>
    </row>
    <row r="51" spans="1:15" x14ac:dyDescent="0.25">
      <c r="A51" s="904">
        <v>41</v>
      </c>
      <c r="B51" s="887" t="s">
        <v>416</v>
      </c>
      <c r="C51" s="887" t="s">
        <v>417</v>
      </c>
      <c r="D51" s="887" t="s">
        <v>418</v>
      </c>
      <c r="E51" s="888" t="s">
        <v>17</v>
      </c>
      <c r="F51" s="887" t="s">
        <v>317</v>
      </c>
      <c r="G51" s="904" t="s">
        <v>16</v>
      </c>
      <c r="H51" s="904">
        <v>20</v>
      </c>
      <c r="I51" s="904">
        <v>22</v>
      </c>
      <c r="J51" s="904">
        <v>12</v>
      </c>
      <c r="K51" s="904">
        <v>22</v>
      </c>
      <c r="L51" s="904">
        <v>0</v>
      </c>
      <c r="M51" s="904">
        <f t="shared" si="1"/>
        <v>76</v>
      </c>
      <c r="N51" s="92" t="str">
        <f t="shared" si="0"/>
        <v>Khá</v>
      </c>
      <c r="O51" s="904"/>
    </row>
    <row r="52" spans="1:15" x14ac:dyDescent="0.25">
      <c r="A52" s="904">
        <v>42</v>
      </c>
      <c r="B52" s="887" t="s">
        <v>419</v>
      </c>
      <c r="C52" s="887" t="s">
        <v>420</v>
      </c>
      <c r="D52" s="887" t="s">
        <v>421</v>
      </c>
      <c r="E52" s="888" t="s">
        <v>17</v>
      </c>
      <c r="F52" s="887" t="s">
        <v>317</v>
      </c>
      <c r="G52" s="904" t="s">
        <v>296</v>
      </c>
      <c r="H52" s="904">
        <v>20</v>
      </c>
      <c r="I52" s="904">
        <v>25</v>
      </c>
      <c r="J52" s="904">
        <v>20</v>
      </c>
      <c r="K52" s="904">
        <v>19</v>
      </c>
      <c r="L52" s="904">
        <v>10</v>
      </c>
      <c r="M52" s="904">
        <f t="shared" si="1"/>
        <v>94</v>
      </c>
      <c r="N52" s="92" t="str">
        <f t="shared" si="0"/>
        <v>Xuất sắc</v>
      </c>
      <c r="O52" s="904"/>
    </row>
    <row r="53" spans="1:15" ht="24" x14ac:dyDescent="0.25">
      <c r="A53" s="904">
        <v>43</v>
      </c>
      <c r="B53" s="887" t="s">
        <v>422</v>
      </c>
      <c r="C53" s="887" t="s">
        <v>423</v>
      </c>
      <c r="D53" s="887" t="s">
        <v>424</v>
      </c>
      <c r="E53" s="888" t="s">
        <v>17</v>
      </c>
      <c r="F53" s="887" t="s">
        <v>78</v>
      </c>
      <c r="G53" s="904" t="s">
        <v>141</v>
      </c>
      <c r="H53" s="904">
        <v>20</v>
      </c>
      <c r="I53" s="904">
        <v>25</v>
      </c>
      <c r="J53" s="904">
        <v>16</v>
      </c>
      <c r="K53" s="904">
        <v>25</v>
      </c>
      <c r="L53" s="904">
        <v>10</v>
      </c>
      <c r="M53" s="904">
        <f t="shared" si="1"/>
        <v>96</v>
      </c>
      <c r="N53" s="92" t="str">
        <f t="shared" si="0"/>
        <v>Xuất sắc</v>
      </c>
      <c r="O53" s="904"/>
    </row>
    <row r="54" spans="1:15" ht="24" x14ac:dyDescent="0.25">
      <c r="A54" s="904">
        <v>44</v>
      </c>
      <c r="B54" s="887" t="s">
        <v>425</v>
      </c>
      <c r="C54" s="887" t="s">
        <v>426</v>
      </c>
      <c r="D54" s="887" t="s">
        <v>278</v>
      </c>
      <c r="E54" s="888" t="s">
        <v>15</v>
      </c>
      <c r="F54" s="887" t="s">
        <v>78</v>
      </c>
      <c r="G54" s="904" t="s">
        <v>16</v>
      </c>
      <c r="H54" s="904">
        <v>20</v>
      </c>
      <c r="I54" s="904">
        <v>22</v>
      </c>
      <c r="J54" s="904">
        <v>10</v>
      </c>
      <c r="K54" s="904">
        <v>19</v>
      </c>
      <c r="L54" s="904">
        <v>0</v>
      </c>
      <c r="M54" s="904">
        <f t="shared" si="1"/>
        <v>71</v>
      </c>
      <c r="N54" s="92" t="str">
        <f t="shared" si="0"/>
        <v>Khá</v>
      </c>
      <c r="O54" s="904"/>
    </row>
    <row r="55" spans="1:15" x14ac:dyDescent="0.25">
      <c r="A55" s="904">
        <v>45</v>
      </c>
      <c r="B55" s="887" t="s">
        <v>427</v>
      </c>
      <c r="C55" s="887" t="s">
        <v>169</v>
      </c>
      <c r="D55" s="887" t="s">
        <v>217</v>
      </c>
      <c r="E55" s="888" t="s">
        <v>17</v>
      </c>
      <c r="F55" s="887" t="s">
        <v>317</v>
      </c>
      <c r="G55" s="904" t="s">
        <v>16</v>
      </c>
      <c r="H55" s="904"/>
      <c r="I55" s="904"/>
      <c r="J55" s="904"/>
      <c r="K55" s="904"/>
      <c r="L55" s="904"/>
      <c r="M55" s="904">
        <f t="shared" si="1"/>
        <v>0</v>
      </c>
      <c r="N55" s="92" t="str">
        <f t="shared" si="0"/>
        <v>Kém</v>
      </c>
      <c r="O55" s="904" t="s">
        <v>321</v>
      </c>
    </row>
    <row r="56" spans="1:15" x14ac:dyDescent="0.25">
      <c r="A56" s="904">
        <v>46</v>
      </c>
      <c r="B56" s="887" t="s">
        <v>428</v>
      </c>
      <c r="C56" s="887" t="s">
        <v>429</v>
      </c>
      <c r="D56" s="887" t="s">
        <v>430</v>
      </c>
      <c r="E56" s="888" t="s">
        <v>15</v>
      </c>
      <c r="F56" s="887" t="s">
        <v>317</v>
      </c>
      <c r="G56" s="904" t="s">
        <v>141</v>
      </c>
      <c r="H56" s="904">
        <v>20</v>
      </c>
      <c r="I56" s="904">
        <v>22</v>
      </c>
      <c r="J56" s="904">
        <v>16</v>
      </c>
      <c r="K56" s="904">
        <v>25</v>
      </c>
      <c r="L56" s="904">
        <v>0</v>
      </c>
      <c r="M56" s="904">
        <f t="shared" si="1"/>
        <v>83</v>
      </c>
      <c r="N56" s="92" t="str">
        <f t="shared" si="0"/>
        <v>Tốt</v>
      </c>
      <c r="O56" s="904"/>
    </row>
    <row r="57" spans="1:15" x14ac:dyDescent="0.25">
      <c r="A57" s="904">
        <v>47</v>
      </c>
      <c r="B57" s="887" t="s">
        <v>431</v>
      </c>
      <c r="C57" s="887" t="s">
        <v>432</v>
      </c>
      <c r="D57" s="887" t="s">
        <v>433</v>
      </c>
      <c r="E57" s="888" t="s">
        <v>17</v>
      </c>
      <c r="F57" s="887" t="s">
        <v>317</v>
      </c>
      <c r="G57" s="904" t="s">
        <v>296</v>
      </c>
      <c r="H57" s="904">
        <v>16</v>
      </c>
      <c r="I57" s="904">
        <v>25</v>
      </c>
      <c r="J57" s="904">
        <v>14</v>
      </c>
      <c r="K57" s="904">
        <v>18</v>
      </c>
      <c r="L57" s="904">
        <v>5</v>
      </c>
      <c r="M57" s="904">
        <f t="shared" si="1"/>
        <v>78</v>
      </c>
      <c r="N57" s="92" t="str">
        <f t="shared" si="0"/>
        <v>Khá</v>
      </c>
      <c r="O57" s="904"/>
    </row>
    <row r="58" spans="1:15" x14ac:dyDescent="0.25">
      <c r="A58" s="904">
        <v>48</v>
      </c>
      <c r="B58" s="887" t="s">
        <v>434</v>
      </c>
      <c r="C58" s="887" t="s">
        <v>435</v>
      </c>
      <c r="D58" s="887" t="s">
        <v>436</v>
      </c>
      <c r="E58" s="888" t="s">
        <v>15</v>
      </c>
      <c r="F58" s="887" t="s">
        <v>317</v>
      </c>
      <c r="G58" s="904" t="s">
        <v>16</v>
      </c>
      <c r="H58" s="904">
        <v>18</v>
      </c>
      <c r="I58" s="904">
        <v>22</v>
      </c>
      <c r="J58" s="904">
        <v>12</v>
      </c>
      <c r="K58" s="904">
        <v>19</v>
      </c>
      <c r="L58" s="904">
        <v>2</v>
      </c>
      <c r="M58" s="904">
        <f t="shared" si="1"/>
        <v>73</v>
      </c>
      <c r="N58" s="92" t="str">
        <f t="shared" si="0"/>
        <v>Khá</v>
      </c>
      <c r="O58" s="904"/>
    </row>
    <row r="59" spans="1:15" ht="24" x14ac:dyDescent="0.25">
      <c r="A59" s="904">
        <v>49</v>
      </c>
      <c r="B59" s="887" t="s">
        <v>437</v>
      </c>
      <c r="C59" s="887" t="s">
        <v>438</v>
      </c>
      <c r="D59" s="887" t="s">
        <v>439</v>
      </c>
      <c r="E59" s="888" t="s">
        <v>17</v>
      </c>
      <c r="F59" s="887" t="s">
        <v>78</v>
      </c>
      <c r="G59" s="904" t="s">
        <v>16</v>
      </c>
      <c r="H59" s="904">
        <v>16</v>
      </c>
      <c r="I59" s="904">
        <v>25</v>
      </c>
      <c r="J59" s="904">
        <v>14</v>
      </c>
      <c r="K59" s="904">
        <v>19</v>
      </c>
      <c r="L59" s="904">
        <v>5</v>
      </c>
      <c r="M59" s="904">
        <f t="shared" si="1"/>
        <v>79</v>
      </c>
      <c r="N59" s="92" t="str">
        <f t="shared" si="0"/>
        <v>Khá</v>
      </c>
      <c r="O59" s="904"/>
    </row>
    <row r="60" spans="1:15" ht="24" x14ac:dyDescent="0.25">
      <c r="A60" s="904">
        <v>50</v>
      </c>
      <c r="B60" s="887" t="s">
        <v>440</v>
      </c>
      <c r="C60" s="887" t="s">
        <v>441</v>
      </c>
      <c r="D60" s="887" t="s">
        <v>41</v>
      </c>
      <c r="E60" s="888" t="s">
        <v>17</v>
      </c>
      <c r="F60" s="887" t="s">
        <v>78</v>
      </c>
      <c r="G60" s="904" t="s">
        <v>16</v>
      </c>
      <c r="H60" s="904">
        <v>0</v>
      </c>
      <c r="I60" s="904">
        <v>0</v>
      </c>
      <c r="J60" s="904">
        <v>0</v>
      </c>
      <c r="K60" s="904">
        <v>0</v>
      </c>
      <c r="L60" s="904">
        <v>0</v>
      </c>
      <c r="M60" s="904">
        <f t="shared" si="1"/>
        <v>0</v>
      </c>
      <c r="N60" s="92" t="str">
        <f t="shared" si="0"/>
        <v>Kém</v>
      </c>
      <c r="O60" s="904" t="s">
        <v>415</v>
      </c>
    </row>
    <row r="61" spans="1:15" x14ac:dyDescent="0.25">
      <c r="A61" s="904">
        <v>51</v>
      </c>
      <c r="B61" s="887" t="s">
        <v>442</v>
      </c>
      <c r="C61" s="887" t="s">
        <v>443</v>
      </c>
      <c r="D61" s="887" t="s">
        <v>245</v>
      </c>
      <c r="E61" s="888" t="s">
        <v>15</v>
      </c>
      <c r="F61" s="887"/>
      <c r="G61" s="904" t="s">
        <v>16</v>
      </c>
      <c r="H61" s="904">
        <v>20</v>
      </c>
      <c r="I61" s="904">
        <v>22</v>
      </c>
      <c r="J61" s="904">
        <v>12</v>
      </c>
      <c r="K61" s="904">
        <v>15</v>
      </c>
      <c r="L61" s="904">
        <v>6</v>
      </c>
      <c r="M61" s="904">
        <f t="shared" si="1"/>
        <v>75</v>
      </c>
      <c r="N61" s="92" t="str">
        <f t="shared" si="0"/>
        <v>Khá</v>
      </c>
      <c r="O61" s="904"/>
    </row>
    <row r="62" spans="1:15" ht="24" x14ac:dyDescent="0.25">
      <c r="A62" s="904">
        <v>52</v>
      </c>
      <c r="B62" s="887" t="s">
        <v>444</v>
      </c>
      <c r="C62" s="887" t="s">
        <v>445</v>
      </c>
      <c r="D62" s="887" t="s">
        <v>249</v>
      </c>
      <c r="E62" s="888" t="s">
        <v>17</v>
      </c>
      <c r="F62" s="887" t="s">
        <v>78</v>
      </c>
      <c r="G62" s="904" t="s">
        <v>16</v>
      </c>
      <c r="H62" s="904">
        <v>20</v>
      </c>
      <c r="I62" s="904">
        <v>22</v>
      </c>
      <c r="J62" s="904">
        <v>17</v>
      </c>
      <c r="K62" s="904">
        <v>25</v>
      </c>
      <c r="L62" s="904">
        <v>1</v>
      </c>
      <c r="M62" s="904">
        <f t="shared" si="1"/>
        <v>85</v>
      </c>
      <c r="N62" s="92" t="str">
        <f t="shared" si="0"/>
        <v>Tốt</v>
      </c>
      <c r="O62" s="904"/>
    </row>
    <row r="63" spans="1:15" x14ac:dyDescent="0.25">
      <c r="A63" s="904">
        <v>53</v>
      </c>
      <c r="B63" s="887" t="s">
        <v>446</v>
      </c>
      <c r="C63" s="887" t="s">
        <v>447</v>
      </c>
      <c r="D63" s="887" t="s">
        <v>249</v>
      </c>
      <c r="E63" s="888" t="s">
        <v>17</v>
      </c>
      <c r="F63" s="887" t="s">
        <v>317</v>
      </c>
      <c r="G63" s="904" t="s">
        <v>16</v>
      </c>
      <c r="H63" s="904">
        <v>20</v>
      </c>
      <c r="I63" s="904">
        <v>25</v>
      </c>
      <c r="J63" s="904">
        <v>10</v>
      </c>
      <c r="K63" s="904">
        <v>11</v>
      </c>
      <c r="L63" s="904">
        <v>0</v>
      </c>
      <c r="M63" s="904">
        <f>SUM(H63:L63)</f>
        <v>66</v>
      </c>
      <c r="N63" s="92" t="str">
        <f t="shared" si="0"/>
        <v>Khá</v>
      </c>
      <c r="O63" s="904"/>
    </row>
    <row r="64" spans="1:15" x14ac:dyDescent="0.25">
      <c r="A64" s="904">
        <v>54</v>
      </c>
      <c r="B64" s="887" t="s">
        <v>448</v>
      </c>
      <c r="C64" s="887" t="s">
        <v>449</v>
      </c>
      <c r="D64" s="887" t="s">
        <v>249</v>
      </c>
      <c r="E64" s="888" t="s">
        <v>17</v>
      </c>
      <c r="F64" s="887" t="s">
        <v>317</v>
      </c>
      <c r="G64" s="904" t="s">
        <v>16</v>
      </c>
      <c r="H64" s="904">
        <v>20</v>
      </c>
      <c r="I64" s="904">
        <v>25</v>
      </c>
      <c r="J64" s="904">
        <v>10</v>
      </c>
      <c r="K64" s="904">
        <v>21</v>
      </c>
      <c r="L64" s="904">
        <v>3</v>
      </c>
      <c r="M64" s="904">
        <f t="shared" si="1"/>
        <v>79</v>
      </c>
      <c r="N64" s="92" t="str">
        <f t="shared" si="0"/>
        <v>Khá</v>
      </c>
      <c r="O64" s="904"/>
    </row>
    <row r="65" spans="1:15" ht="24" x14ac:dyDescent="0.25">
      <c r="A65" s="904">
        <v>55</v>
      </c>
      <c r="B65" s="887" t="s">
        <v>450</v>
      </c>
      <c r="C65" s="887" t="s">
        <v>451</v>
      </c>
      <c r="D65" s="887" t="s">
        <v>452</v>
      </c>
      <c r="E65" s="888" t="s">
        <v>17</v>
      </c>
      <c r="F65" s="887" t="s">
        <v>78</v>
      </c>
      <c r="G65" s="904" t="s">
        <v>16</v>
      </c>
      <c r="H65" s="904">
        <v>20</v>
      </c>
      <c r="I65" s="904">
        <v>22</v>
      </c>
      <c r="J65" s="904">
        <v>12</v>
      </c>
      <c r="K65" s="904">
        <v>25</v>
      </c>
      <c r="L65" s="904">
        <v>8</v>
      </c>
      <c r="M65" s="904">
        <f t="shared" si="1"/>
        <v>87</v>
      </c>
      <c r="N65" s="92" t="str">
        <f t="shared" si="0"/>
        <v>Tốt</v>
      </c>
      <c r="O65" s="904"/>
    </row>
    <row r="66" spans="1:15" ht="24" x14ac:dyDescent="0.25">
      <c r="A66" s="904">
        <v>56</v>
      </c>
      <c r="B66" s="887" t="s">
        <v>453</v>
      </c>
      <c r="C66" s="887" t="s">
        <v>454</v>
      </c>
      <c r="D66" s="887" t="s">
        <v>452</v>
      </c>
      <c r="E66" s="888" t="s">
        <v>17</v>
      </c>
      <c r="F66" s="887" t="s">
        <v>78</v>
      </c>
      <c r="G66" s="904" t="s">
        <v>16</v>
      </c>
      <c r="H66" s="904">
        <v>16</v>
      </c>
      <c r="I66" s="904">
        <v>25</v>
      </c>
      <c r="J66" s="904">
        <v>10</v>
      </c>
      <c r="K66" s="904">
        <v>15</v>
      </c>
      <c r="L66" s="904">
        <v>0</v>
      </c>
      <c r="M66" s="904">
        <f>SUM(H66:L66)</f>
        <v>66</v>
      </c>
      <c r="N66" s="92" t="str">
        <f t="shared" si="0"/>
        <v>Khá</v>
      </c>
      <c r="O66" s="904"/>
    </row>
    <row r="67" spans="1:15" ht="24" x14ac:dyDescent="0.25">
      <c r="A67" s="904">
        <v>57</v>
      </c>
      <c r="B67" s="887" t="s">
        <v>455</v>
      </c>
      <c r="C67" s="887" t="s">
        <v>456</v>
      </c>
      <c r="D67" s="887" t="s">
        <v>32</v>
      </c>
      <c r="E67" s="888" t="s">
        <v>15</v>
      </c>
      <c r="F67" s="887" t="s">
        <v>78</v>
      </c>
      <c r="G67" s="904" t="s">
        <v>16</v>
      </c>
      <c r="H67" s="904">
        <v>20</v>
      </c>
      <c r="I67" s="904">
        <v>25</v>
      </c>
      <c r="J67" s="904">
        <v>10</v>
      </c>
      <c r="K67" s="904">
        <v>18</v>
      </c>
      <c r="L67" s="904">
        <v>0</v>
      </c>
      <c r="M67" s="904">
        <f t="shared" si="1"/>
        <v>73</v>
      </c>
      <c r="N67" s="92" t="str">
        <f t="shared" si="0"/>
        <v>Khá</v>
      </c>
      <c r="O67" s="904"/>
    </row>
    <row r="68" spans="1:15" x14ac:dyDescent="0.25">
      <c r="A68" s="904">
        <v>58</v>
      </c>
      <c r="B68" s="887" t="s">
        <v>457</v>
      </c>
      <c r="C68" s="887" t="s">
        <v>458</v>
      </c>
      <c r="D68" s="887" t="s">
        <v>459</v>
      </c>
      <c r="E68" s="888" t="s">
        <v>17</v>
      </c>
      <c r="F68" s="887" t="s">
        <v>317</v>
      </c>
      <c r="G68" s="904" t="s">
        <v>16</v>
      </c>
      <c r="H68" s="904">
        <v>18</v>
      </c>
      <c r="I68" s="904">
        <v>25</v>
      </c>
      <c r="J68" s="904">
        <v>0</v>
      </c>
      <c r="K68" s="904">
        <v>10</v>
      </c>
      <c r="L68" s="904">
        <v>0</v>
      </c>
      <c r="M68" s="904">
        <f t="shared" si="1"/>
        <v>53</v>
      </c>
      <c r="N68" s="92" t="str">
        <f t="shared" si="0"/>
        <v>Trung bình</v>
      </c>
      <c r="O68" s="904"/>
    </row>
    <row r="69" spans="1:15" x14ac:dyDescent="0.25">
      <c r="A69" s="904">
        <v>59</v>
      </c>
      <c r="B69" s="887" t="s">
        <v>460</v>
      </c>
      <c r="C69" s="887" t="s">
        <v>461</v>
      </c>
      <c r="D69" s="887" t="s">
        <v>462</v>
      </c>
      <c r="E69" s="888" t="s">
        <v>15</v>
      </c>
      <c r="F69" s="887" t="s">
        <v>317</v>
      </c>
      <c r="G69" s="904" t="s">
        <v>16</v>
      </c>
      <c r="H69" s="904">
        <v>20</v>
      </c>
      <c r="I69" s="904">
        <v>22</v>
      </c>
      <c r="J69" s="904">
        <v>12</v>
      </c>
      <c r="K69" s="904">
        <v>23</v>
      </c>
      <c r="L69" s="904">
        <v>0</v>
      </c>
      <c r="M69" s="904">
        <f t="shared" si="1"/>
        <v>77</v>
      </c>
      <c r="N69" s="92" t="str">
        <f t="shared" si="0"/>
        <v>Khá</v>
      </c>
      <c r="O69" s="904"/>
    </row>
    <row r="70" spans="1:15" ht="15.75" x14ac:dyDescent="0.25">
      <c r="A70" s="905"/>
      <c r="B70" s="906" t="s">
        <v>1623</v>
      </c>
      <c r="C70" s="906"/>
      <c r="D70" s="906"/>
      <c r="E70" s="907"/>
      <c r="F70" s="907"/>
      <c r="G70" s="907"/>
      <c r="H70" s="908"/>
      <c r="I70" s="908"/>
      <c r="J70" s="908"/>
      <c r="K70" s="908"/>
      <c r="L70" s="908"/>
      <c r="M70" s="908"/>
      <c r="N70" s="908"/>
      <c r="O70" s="908"/>
    </row>
    <row r="71" spans="1:15" ht="15.75" x14ac:dyDescent="0.25">
      <c r="A71" s="905"/>
      <c r="B71" s="906"/>
      <c r="C71" s="906"/>
      <c r="D71" s="906"/>
      <c r="E71" s="907"/>
      <c r="F71" s="907"/>
      <c r="G71" s="907"/>
      <c r="H71" s="907"/>
      <c r="I71" s="907"/>
      <c r="J71" s="907"/>
      <c r="K71" s="908"/>
      <c r="L71" s="908"/>
      <c r="M71" s="237" t="s">
        <v>258</v>
      </c>
      <c r="N71" s="237"/>
      <c r="O71" s="87"/>
    </row>
    <row r="72" spans="1:15" ht="15.75" x14ac:dyDescent="0.25">
      <c r="A72" s="905"/>
      <c r="B72" s="890"/>
      <c r="C72" s="890"/>
      <c r="D72" s="891"/>
      <c r="E72" s="891"/>
      <c r="F72" s="891"/>
      <c r="G72" s="890"/>
      <c r="H72" s="890"/>
      <c r="I72" s="891"/>
      <c r="J72" s="891"/>
      <c r="K72" s="891"/>
      <c r="L72" s="891"/>
      <c r="M72" s="892" t="s">
        <v>26</v>
      </c>
      <c r="N72" s="892"/>
      <c r="O72" s="892"/>
    </row>
    <row r="73" spans="1:15" ht="15.75" x14ac:dyDescent="0.25">
      <c r="A73" s="890"/>
      <c r="B73" s="890"/>
      <c r="C73" s="890"/>
      <c r="D73" s="891"/>
      <c r="E73" s="891"/>
      <c r="F73" s="891"/>
      <c r="G73" s="890"/>
      <c r="H73" s="890"/>
      <c r="I73" s="891"/>
      <c r="J73" s="891"/>
      <c r="K73" s="891"/>
      <c r="L73" s="891"/>
      <c r="M73" s="892"/>
      <c r="N73" s="892"/>
      <c r="O73" s="892"/>
    </row>
  </sheetData>
  <mergeCells count="28">
    <mergeCell ref="H4:O4"/>
    <mergeCell ref="K1:N1"/>
    <mergeCell ref="A2:E2"/>
    <mergeCell ref="H2:O2"/>
    <mergeCell ref="A3:E3"/>
    <mergeCell ref="H3:O3"/>
    <mergeCell ref="A5:O5"/>
    <mergeCell ref="A6:N6"/>
    <mergeCell ref="A7:N7"/>
    <mergeCell ref="A8:N8"/>
    <mergeCell ref="A9:A10"/>
    <mergeCell ref="B9:B10"/>
    <mergeCell ref="C9:D10"/>
    <mergeCell ref="E9:E10"/>
    <mergeCell ref="F9:F10"/>
    <mergeCell ref="G9:G10"/>
    <mergeCell ref="H9:L9"/>
    <mergeCell ref="M9:M10"/>
    <mergeCell ref="N9:N10"/>
    <mergeCell ref="O9:O10"/>
    <mergeCell ref="D73:F73"/>
    <mergeCell ref="I73:L73"/>
    <mergeCell ref="M73:O73"/>
    <mergeCell ref="B70:D70"/>
    <mergeCell ref="B71:D71"/>
    <mergeCell ref="D72:F72"/>
    <mergeCell ref="I72:L72"/>
    <mergeCell ref="M72:O7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3"/>
  <sheetViews>
    <sheetView topLeftCell="E22" zoomScale="98" zoomScaleNormal="98" workbookViewId="0">
      <selection activeCell="E22" sqref="A1:XFD1048576"/>
    </sheetView>
  </sheetViews>
  <sheetFormatPr defaultColWidth="9.140625" defaultRowHeight="15.75" x14ac:dyDescent="0.25"/>
  <cols>
    <col min="1" max="1" width="5.140625" style="324" bestFit="1" customWidth="1"/>
    <col min="2" max="2" width="15.42578125" style="87" customWidth="1"/>
    <col min="3" max="3" width="23.28515625" style="87" customWidth="1"/>
    <col min="4" max="4" width="10.5703125" style="87" customWidth="1"/>
    <col min="5" max="5" width="6.42578125" style="324" bestFit="1" customWidth="1"/>
    <col min="6" max="6" width="14.7109375" style="324" customWidth="1"/>
    <col min="7" max="7" width="11.28515625" style="87" bestFit="1" customWidth="1"/>
    <col min="8" max="8" width="6.28515625" style="87" customWidth="1"/>
    <col min="9" max="9" width="7" style="87" customWidth="1"/>
    <col min="10" max="10" width="6.28515625" style="87" customWidth="1"/>
    <col min="11" max="11" width="6.5703125" style="87" customWidth="1"/>
    <col min="12" max="12" width="7.28515625" style="87" customWidth="1"/>
    <col min="13" max="13" width="7.5703125" style="87" bestFit="1" customWidth="1"/>
    <col min="14" max="14" width="14.140625" style="87" customWidth="1"/>
    <col min="15" max="15" width="20.28515625" style="87" customWidth="1"/>
    <col min="16" max="16384" width="9.140625" style="87"/>
  </cols>
  <sheetData>
    <row r="1" spans="1:15" x14ac:dyDescent="0.25">
      <c r="G1" s="500"/>
      <c r="K1" s="269"/>
      <c r="L1" s="269"/>
      <c r="M1" s="269"/>
      <c r="N1" s="269"/>
    </row>
    <row r="2" spans="1:15" s="325" customFormat="1" x14ac:dyDescent="0.25">
      <c r="A2" s="501" t="s">
        <v>18</v>
      </c>
      <c r="B2" s="501"/>
      <c r="C2" s="501"/>
      <c r="D2" s="501"/>
      <c r="E2" s="501"/>
      <c r="F2" s="324"/>
      <c r="G2" s="502"/>
      <c r="H2" s="268" t="s">
        <v>19</v>
      </c>
      <c r="I2" s="268"/>
      <c r="J2" s="268"/>
      <c r="K2" s="268"/>
      <c r="L2" s="268"/>
      <c r="M2" s="268"/>
      <c r="N2" s="268"/>
      <c r="O2" s="268"/>
    </row>
    <row r="3" spans="1:15" x14ac:dyDescent="0.25">
      <c r="A3" s="268" t="s">
        <v>20</v>
      </c>
      <c r="B3" s="268"/>
      <c r="C3" s="268"/>
      <c r="D3" s="268"/>
      <c r="E3" s="268"/>
      <c r="G3" s="500"/>
      <c r="H3" s="268" t="s">
        <v>21</v>
      </c>
      <c r="I3" s="268"/>
      <c r="J3" s="268"/>
      <c r="K3" s="268"/>
      <c r="L3" s="268"/>
      <c r="M3" s="268"/>
      <c r="N3" s="268"/>
      <c r="O3" s="268"/>
    </row>
    <row r="4" spans="1:15" x14ac:dyDescent="0.25">
      <c r="G4" s="500"/>
      <c r="H4" s="269" t="s">
        <v>103</v>
      </c>
      <c r="I4" s="269"/>
      <c r="J4" s="269"/>
      <c r="K4" s="269"/>
      <c r="L4" s="269"/>
      <c r="M4" s="269"/>
      <c r="N4" s="269"/>
      <c r="O4" s="269"/>
    </row>
    <row r="5" spans="1:15" x14ac:dyDescent="0.25">
      <c r="A5" s="268" t="s">
        <v>0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</row>
    <row r="6" spans="1:15" x14ac:dyDescent="0.25">
      <c r="A6" s="281" t="s">
        <v>312</v>
      </c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2"/>
    </row>
    <row r="7" spans="1:15" x14ac:dyDescent="0.25">
      <c r="A7" s="281" t="s">
        <v>894</v>
      </c>
      <c r="B7" s="281"/>
      <c r="C7" s="281"/>
      <c r="D7" s="281"/>
      <c r="E7" s="281"/>
      <c r="F7" s="281"/>
      <c r="G7" s="281"/>
      <c r="H7" s="281"/>
      <c r="I7" s="281"/>
      <c r="J7" s="281"/>
      <c r="K7" s="281"/>
      <c r="L7" s="281"/>
      <c r="M7" s="281"/>
      <c r="N7" s="281"/>
      <c r="O7" s="283"/>
    </row>
    <row r="8" spans="1:15" x14ac:dyDescent="0.25">
      <c r="A8" s="281" t="s">
        <v>895</v>
      </c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3"/>
    </row>
    <row r="9" spans="1:15" s="271" customFormat="1" x14ac:dyDescent="0.25">
      <c r="A9" s="516" t="s">
        <v>1</v>
      </c>
      <c r="B9" s="516" t="s">
        <v>2</v>
      </c>
      <c r="C9" s="516" t="s">
        <v>3</v>
      </c>
      <c r="D9" s="516"/>
      <c r="E9" s="516" t="s">
        <v>4</v>
      </c>
      <c r="F9" s="516" t="s">
        <v>5</v>
      </c>
      <c r="G9" s="516" t="s">
        <v>22</v>
      </c>
      <c r="H9" s="518" t="s">
        <v>6</v>
      </c>
      <c r="I9" s="518"/>
      <c r="J9" s="518"/>
      <c r="K9" s="518"/>
      <c r="L9" s="518"/>
      <c r="M9" s="516" t="s">
        <v>7</v>
      </c>
      <c r="N9" s="516" t="s">
        <v>8</v>
      </c>
      <c r="O9" s="516" t="s">
        <v>9</v>
      </c>
    </row>
    <row r="10" spans="1:15" s="325" customFormat="1" x14ac:dyDescent="0.25">
      <c r="A10" s="516"/>
      <c r="B10" s="516"/>
      <c r="C10" s="516"/>
      <c r="D10" s="516"/>
      <c r="E10" s="516"/>
      <c r="F10" s="516"/>
      <c r="G10" s="516"/>
      <c r="H10" s="520" t="s">
        <v>10</v>
      </c>
      <c r="I10" s="520" t="s">
        <v>11</v>
      </c>
      <c r="J10" s="520" t="s">
        <v>12</v>
      </c>
      <c r="K10" s="520" t="s">
        <v>13</v>
      </c>
      <c r="L10" s="520" t="s">
        <v>14</v>
      </c>
      <c r="M10" s="516"/>
      <c r="N10" s="516"/>
      <c r="O10" s="516"/>
    </row>
    <row r="11" spans="1:15" s="325" customFormat="1" x14ac:dyDescent="0.25">
      <c r="A11" s="521">
        <v>1</v>
      </c>
      <c r="B11" s="853">
        <v>110319052</v>
      </c>
      <c r="C11" s="854" t="s">
        <v>896</v>
      </c>
      <c r="D11" s="854" t="s">
        <v>897</v>
      </c>
      <c r="E11" s="855" t="s">
        <v>17</v>
      </c>
      <c r="F11" s="855" t="s">
        <v>898</v>
      </c>
      <c r="G11" s="521" t="s">
        <v>16</v>
      </c>
      <c r="H11" s="521">
        <v>16</v>
      </c>
      <c r="I11" s="521">
        <v>22</v>
      </c>
      <c r="J11" s="521">
        <v>10</v>
      </c>
      <c r="K11" s="521">
        <v>16</v>
      </c>
      <c r="L11" s="521">
        <v>1</v>
      </c>
      <c r="M11" s="521">
        <f>SUM(H11:L11)</f>
        <v>65</v>
      </c>
      <c r="N11" s="521" t="str">
        <f>IF(M11&gt;=90,"Xuất sắc",IF(M11&gt;=80,"Tốt",IF(M11&gt;=65,"Khá",IF(M11&gt;=50,"Trung bình",IF(M11&gt;=35,"Yếu","Kém")))))</f>
        <v>Khá</v>
      </c>
      <c r="O11" s="527"/>
    </row>
    <row r="12" spans="1:15" s="325" customFormat="1" x14ac:dyDescent="0.25">
      <c r="A12" s="521">
        <v>2</v>
      </c>
      <c r="B12" s="853" t="s">
        <v>899</v>
      </c>
      <c r="C12" s="854" t="s">
        <v>900</v>
      </c>
      <c r="D12" s="854" t="s">
        <v>115</v>
      </c>
      <c r="E12" s="855" t="s">
        <v>17</v>
      </c>
      <c r="F12" s="855" t="s">
        <v>901</v>
      </c>
      <c r="G12" s="521" t="s">
        <v>16</v>
      </c>
      <c r="H12" s="521">
        <v>16</v>
      </c>
      <c r="I12" s="521">
        <v>22</v>
      </c>
      <c r="J12" s="521">
        <v>10</v>
      </c>
      <c r="K12" s="521">
        <v>16</v>
      </c>
      <c r="L12" s="521">
        <v>1</v>
      </c>
      <c r="M12" s="521">
        <f t="shared" ref="M12:M46" si="0">SUM(H12:L12)</f>
        <v>65</v>
      </c>
      <c r="N12" s="521" t="str">
        <f t="shared" ref="N12:N46" si="1">IF(M12&gt;=90,"Xuất sắc",IF(M12&gt;=80,"Tốt",IF(M12&gt;=65,"Khá",IF(M12&gt;=50,"Trung bình",IF(M12&gt;=35,"Yếu","Kém")))))</f>
        <v>Khá</v>
      </c>
      <c r="O12" s="520"/>
    </row>
    <row r="13" spans="1:15" s="325" customFormat="1" x14ac:dyDescent="0.25">
      <c r="A13" s="521">
        <v>3</v>
      </c>
      <c r="B13" s="853">
        <v>110319003</v>
      </c>
      <c r="C13" s="854" t="s">
        <v>902</v>
      </c>
      <c r="D13" s="854" t="s">
        <v>115</v>
      </c>
      <c r="E13" s="855" t="s">
        <v>15</v>
      </c>
      <c r="F13" s="855" t="s">
        <v>903</v>
      </c>
      <c r="G13" s="521" t="s">
        <v>16</v>
      </c>
      <c r="H13" s="521">
        <v>18</v>
      </c>
      <c r="I13" s="521">
        <v>22</v>
      </c>
      <c r="J13" s="521">
        <v>12</v>
      </c>
      <c r="K13" s="521">
        <v>22</v>
      </c>
      <c r="L13" s="521">
        <v>1</v>
      </c>
      <c r="M13" s="521">
        <f t="shared" si="0"/>
        <v>75</v>
      </c>
      <c r="N13" s="521" t="str">
        <f t="shared" si="1"/>
        <v>Khá</v>
      </c>
      <c r="O13" s="527"/>
    </row>
    <row r="14" spans="1:15" s="325" customFormat="1" x14ac:dyDescent="0.25">
      <c r="A14" s="324">
        <v>4</v>
      </c>
      <c r="B14" s="853" t="s">
        <v>904</v>
      </c>
      <c r="C14" s="854" t="s">
        <v>905</v>
      </c>
      <c r="D14" s="854" t="s">
        <v>906</v>
      </c>
      <c r="E14" s="855" t="s">
        <v>17</v>
      </c>
      <c r="F14" s="855" t="s">
        <v>907</v>
      </c>
      <c r="G14" s="521" t="s">
        <v>16</v>
      </c>
      <c r="H14" s="521">
        <v>18</v>
      </c>
      <c r="I14" s="521">
        <v>22</v>
      </c>
      <c r="J14" s="521">
        <v>12</v>
      </c>
      <c r="K14" s="521">
        <v>16</v>
      </c>
      <c r="L14" s="521">
        <v>0</v>
      </c>
      <c r="M14" s="521">
        <f t="shared" si="0"/>
        <v>68</v>
      </c>
      <c r="N14" s="521" t="str">
        <f t="shared" si="1"/>
        <v>Khá</v>
      </c>
      <c r="O14" s="527"/>
    </row>
    <row r="15" spans="1:15" s="325" customFormat="1" x14ac:dyDescent="0.25">
      <c r="A15" s="521">
        <v>5</v>
      </c>
      <c r="B15" s="853" t="s">
        <v>908</v>
      </c>
      <c r="C15" s="854" t="s">
        <v>392</v>
      </c>
      <c r="D15" s="854" t="s">
        <v>23</v>
      </c>
      <c r="E15" s="855" t="s">
        <v>17</v>
      </c>
      <c r="F15" s="855" t="s">
        <v>909</v>
      </c>
      <c r="G15" s="521" t="s">
        <v>16</v>
      </c>
      <c r="H15" s="521">
        <v>16</v>
      </c>
      <c r="I15" s="521">
        <v>22</v>
      </c>
      <c r="J15" s="521">
        <v>12</v>
      </c>
      <c r="K15" s="521">
        <v>16</v>
      </c>
      <c r="L15" s="521">
        <v>0</v>
      </c>
      <c r="M15" s="521">
        <f t="shared" si="0"/>
        <v>66</v>
      </c>
      <c r="N15" s="521" t="str">
        <f t="shared" si="1"/>
        <v>Khá</v>
      </c>
      <c r="O15" s="527"/>
    </row>
    <row r="16" spans="1:15" s="325" customFormat="1" x14ac:dyDescent="0.25">
      <c r="A16" s="521">
        <v>6</v>
      </c>
      <c r="B16" s="853" t="s">
        <v>910</v>
      </c>
      <c r="C16" s="854" t="s">
        <v>911</v>
      </c>
      <c r="D16" s="854" t="s">
        <v>23</v>
      </c>
      <c r="E16" s="855" t="s">
        <v>17</v>
      </c>
      <c r="F16" s="855" t="s">
        <v>912</v>
      </c>
      <c r="G16" s="521" t="s">
        <v>16</v>
      </c>
      <c r="H16" s="521">
        <v>16</v>
      </c>
      <c r="I16" s="521">
        <v>22</v>
      </c>
      <c r="J16" s="521">
        <v>12</v>
      </c>
      <c r="K16" s="521">
        <v>16</v>
      </c>
      <c r="L16" s="521">
        <v>0</v>
      </c>
      <c r="M16" s="521">
        <f t="shared" si="0"/>
        <v>66</v>
      </c>
      <c r="N16" s="521" t="str">
        <f t="shared" si="1"/>
        <v>Khá</v>
      </c>
      <c r="O16" s="527"/>
    </row>
    <row r="17" spans="1:15" s="325" customFormat="1" x14ac:dyDescent="0.25">
      <c r="A17" s="521">
        <v>7</v>
      </c>
      <c r="B17" s="853" t="s">
        <v>913</v>
      </c>
      <c r="C17" s="854" t="s">
        <v>685</v>
      </c>
      <c r="D17" s="854" t="s">
        <v>127</v>
      </c>
      <c r="E17" s="855" t="s">
        <v>17</v>
      </c>
      <c r="F17" s="855" t="s">
        <v>914</v>
      </c>
      <c r="G17" s="521" t="s">
        <v>16</v>
      </c>
      <c r="H17" s="521">
        <v>16</v>
      </c>
      <c r="I17" s="521">
        <v>22</v>
      </c>
      <c r="J17" s="521">
        <v>12</v>
      </c>
      <c r="K17" s="521">
        <v>16</v>
      </c>
      <c r="L17" s="521">
        <v>0</v>
      </c>
      <c r="M17" s="521">
        <f t="shared" si="0"/>
        <v>66</v>
      </c>
      <c r="N17" s="521" t="str">
        <f t="shared" si="1"/>
        <v>Khá</v>
      </c>
      <c r="O17" s="527"/>
    </row>
    <row r="18" spans="1:15" s="325" customFormat="1" x14ac:dyDescent="0.25">
      <c r="A18" s="521">
        <v>8</v>
      </c>
      <c r="B18" s="853" t="s">
        <v>915</v>
      </c>
      <c r="C18" s="854" t="s">
        <v>916</v>
      </c>
      <c r="D18" s="854" t="s">
        <v>797</v>
      </c>
      <c r="E18" s="855" t="s">
        <v>17</v>
      </c>
      <c r="F18" s="855" t="s">
        <v>917</v>
      </c>
      <c r="G18" s="521" t="s">
        <v>16</v>
      </c>
      <c r="H18" s="521">
        <v>18</v>
      </c>
      <c r="I18" s="521">
        <v>22</v>
      </c>
      <c r="J18" s="521">
        <v>17</v>
      </c>
      <c r="K18" s="521">
        <v>21</v>
      </c>
      <c r="L18" s="521">
        <v>2</v>
      </c>
      <c r="M18" s="521">
        <f t="shared" si="0"/>
        <v>80</v>
      </c>
      <c r="N18" s="521" t="str">
        <f t="shared" si="1"/>
        <v>Tốt</v>
      </c>
      <c r="O18" s="527"/>
    </row>
    <row r="19" spans="1:15" s="325" customFormat="1" x14ac:dyDescent="0.25">
      <c r="A19" s="521">
        <v>9</v>
      </c>
      <c r="B19" s="853" t="s">
        <v>918</v>
      </c>
      <c r="C19" s="854" t="s">
        <v>606</v>
      </c>
      <c r="D19" s="854" t="s">
        <v>485</v>
      </c>
      <c r="E19" s="855" t="s">
        <v>15</v>
      </c>
      <c r="F19" s="855" t="s">
        <v>919</v>
      </c>
      <c r="G19" s="521" t="s">
        <v>16</v>
      </c>
      <c r="H19" s="521">
        <v>16</v>
      </c>
      <c r="I19" s="521">
        <v>22</v>
      </c>
      <c r="J19" s="521">
        <v>20</v>
      </c>
      <c r="K19" s="521">
        <v>16</v>
      </c>
      <c r="L19" s="521">
        <v>2</v>
      </c>
      <c r="M19" s="521">
        <f t="shared" si="0"/>
        <v>76</v>
      </c>
      <c r="N19" s="521" t="str">
        <f t="shared" si="1"/>
        <v>Khá</v>
      </c>
      <c r="O19" s="527"/>
    </row>
    <row r="20" spans="1:15" s="325" customFormat="1" x14ac:dyDescent="0.25">
      <c r="A20" s="521">
        <v>10</v>
      </c>
      <c r="B20" s="853" t="s">
        <v>920</v>
      </c>
      <c r="C20" s="854" t="s">
        <v>921</v>
      </c>
      <c r="D20" s="854" t="s">
        <v>747</v>
      </c>
      <c r="E20" s="855" t="s">
        <v>17</v>
      </c>
      <c r="F20" s="855" t="s">
        <v>922</v>
      </c>
      <c r="G20" s="521" t="s">
        <v>16</v>
      </c>
      <c r="H20" s="521">
        <v>18</v>
      </c>
      <c r="I20" s="521">
        <v>22</v>
      </c>
      <c r="J20" s="521">
        <v>12</v>
      </c>
      <c r="K20" s="521">
        <v>16</v>
      </c>
      <c r="L20" s="521">
        <v>0</v>
      </c>
      <c r="M20" s="521">
        <f t="shared" si="0"/>
        <v>68</v>
      </c>
      <c r="N20" s="521" t="str">
        <f t="shared" si="1"/>
        <v>Khá</v>
      </c>
      <c r="O20" s="527"/>
    </row>
    <row r="21" spans="1:15" s="325" customFormat="1" x14ac:dyDescent="0.25">
      <c r="A21" s="856">
        <v>11</v>
      </c>
      <c r="B21" s="853" t="s">
        <v>923</v>
      </c>
      <c r="C21" s="854" t="s">
        <v>399</v>
      </c>
      <c r="D21" s="854" t="s">
        <v>747</v>
      </c>
      <c r="E21" s="855" t="s">
        <v>17</v>
      </c>
      <c r="F21" s="855" t="s">
        <v>907</v>
      </c>
      <c r="G21" s="521" t="s">
        <v>16</v>
      </c>
      <c r="H21" s="521">
        <v>20</v>
      </c>
      <c r="I21" s="521">
        <v>22</v>
      </c>
      <c r="J21" s="521">
        <v>12</v>
      </c>
      <c r="K21" s="521">
        <v>16</v>
      </c>
      <c r="L21" s="521">
        <v>10</v>
      </c>
      <c r="M21" s="521">
        <f t="shared" si="0"/>
        <v>80</v>
      </c>
      <c r="N21" s="521" t="str">
        <f t="shared" si="1"/>
        <v>Tốt</v>
      </c>
      <c r="O21" s="527" t="s">
        <v>877</v>
      </c>
    </row>
    <row r="22" spans="1:15" s="325" customFormat="1" x14ac:dyDescent="0.25">
      <c r="A22" s="521">
        <v>12</v>
      </c>
      <c r="B22" s="853" t="s">
        <v>924</v>
      </c>
      <c r="C22" s="854" t="s">
        <v>275</v>
      </c>
      <c r="D22" s="854" t="s">
        <v>267</v>
      </c>
      <c r="E22" s="855" t="s">
        <v>15</v>
      </c>
      <c r="F22" s="855" t="s">
        <v>925</v>
      </c>
      <c r="G22" s="521" t="s">
        <v>16</v>
      </c>
      <c r="H22" s="521">
        <v>16</v>
      </c>
      <c r="I22" s="521">
        <v>22</v>
      </c>
      <c r="J22" s="521">
        <v>17</v>
      </c>
      <c r="K22" s="521">
        <v>23</v>
      </c>
      <c r="L22" s="521">
        <v>5</v>
      </c>
      <c r="M22" s="521">
        <f t="shared" si="0"/>
        <v>83</v>
      </c>
      <c r="N22" s="521" t="str">
        <f t="shared" si="1"/>
        <v>Tốt</v>
      </c>
      <c r="O22" s="527"/>
    </row>
    <row r="23" spans="1:15" s="325" customFormat="1" x14ac:dyDescent="0.25">
      <c r="A23" s="523">
        <v>13</v>
      </c>
      <c r="B23" s="853" t="s">
        <v>926</v>
      </c>
      <c r="C23" s="854" t="s">
        <v>927</v>
      </c>
      <c r="D23" s="854" t="s">
        <v>501</v>
      </c>
      <c r="E23" s="855" t="s">
        <v>17</v>
      </c>
      <c r="F23" s="855" t="s">
        <v>928</v>
      </c>
      <c r="G23" s="521" t="s">
        <v>16</v>
      </c>
      <c r="H23" s="521">
        <v>16</v>
      </c>
      <c r="I23" s="521">
        <v>22</v>
      </c>
      <c r="J23" s="521">
        <v>12</v>
      </c>
      <c r="K23" s="521">
        <v>18</v>
      </c>
      <c r="L23" s="521">
        <v>0</v>
      </c>
      <c r="M23" s="521">
        <f t="shared" si="0"/>
        <v>68</v>
      </c>
      <c r="N23" s="521" t="str">
        <f t="shared" si="1"/>
        <v>Khá</v>
      </c>
      <c r="O23" s="527"/>
    </row>
    <row r="24" spans="1:15" s="325" customFormat="1" x14ac:dyDescent="0.25">
      <c r="A24" s="523">
        <v>14</v>
      </c>
      <c r="B24" s="853" t="s">
        <v>929</v>
      </c>
      <c r="C24" s="854" t="s">
        <v>930</v>
      </c>
      <c r="D24" s="854" t="s">
        <v>159</v>
      </c>
      <c r="E24" s="855" t="s">
        <v>17</v>
      </c>
      <c r="F24" s="855" t="s">
        <v>931</v>
      </c>
      <c r="G24" s="521" t="s">
        <v>16</v>
      </c>
      <c r="H24" s="521">
        <v>18</v>
      </c>
      <c r="I24" s="521">
        <v>22</v>
      </c>
      <c r="J24" s="521">
        <v>12</v>
      </c>
      <c r="K24" s="521">
        <v>16</v>
      </c>
      <c r="L24" s="521">
        <v>0</v>
      </c>
      <c r="M24" s="521">
        <f t="shared" si="0"/>
        <v>68</v>
      </c>
      <c r="N24" s="521" t="str">
        <f t="shared" si="1"/>
        <v>Khá</v>
      </c>
      <c r="O24" s="527"/>
    </row>
    <row r="25" spans="1:15" s="325" customFormat="1" x14ac:dyDescent="0.25">
      <c r="A25" s="856">
        <v>15</v>
      </c>
      <c r="B25" s="853" t="s">
        <v>932</v>
      </c>
      <c r="C25" s="854" t="s">
        <v>685</v>
      </c>
      <c r="D25" s="854" t="s">
        <v>933</v>
      </c>
      <c r="E25" s="855" t="s">
        <v>17</v>
      </c>
      <c r="F25" s="855" t="s">
        <v>934</v>
      </c>
      <c r="G25" s="521" t="s">
        <v>16</v>
      </c>
      <c r="H25" s="521">
        <v>18</v>
      </c>
      <c r="I25" s="521">
        <v>22</v>
      </c>
      <c r="J25" s="521">
        <v>15</v>
      </c>
      <c r="K25" s="521">
        <v>21</v>
      </c>
      <c r="L25" s="521">
        <v>0</v>
      </c>
      <c r="M25" s="521">
        <f t="shared" si="0"/>
        <v>76</v>
      </c>
      <c r="N25" s="521" t="str">
        <f t="shared" si="1"/>
        <v>Khá</v>
      </c>
      <c r="O25" s="527"/>
    </row>
    <row r="26" spans="1:15" s="325" customFormat="1" x14ac:dyDescent="0.25">
      <c r="A26" s="521">
        <v>16</v>
      </c>
      <c r="B26" s="853" t="s">
        <v>935</v>
      </c>
      <c r="C26" s="854" t="s">
        <v>881</v>
      </c>
      <c r="D26" s="854" t="s">
        <v>936</v>
      </c>
      <c r="E26" s="855" t="s">
        <v>15</v>
      </c>
      <c r="F26" s="855" t="s">
        <v>937</v>
      </c>
      <c r="G26" s="521" t="s">
        <v>16</v>
      </c>
      <c r="H26" s="521">
        <v>18</v>
      </c>
      <c r="I26" s="521">
        <v>22</v>
      </c>
      <c r="J26" s="521">
        <v>17</v>
      </c>
      <c r="K26" s="521">
        <v>16</v>
      </c>
      <c r="L26" s="521">
        <v>10</v>
      </c>
      <c r="M26" s="521">
        <f t="shared" si="0"/>
        <v>83</v>
      </c>
      <c r="N26" s="521" t="str">
        <f t="shared" si="1"/>
        <v>Tốt</v>
      </c>
      <c r="O26" s="527" t="s">
        <v>852</v>
      </c>
    </row>
    <row r="27" spans="1:15" s="325" customFormat="1" x14ac:dyDescent="0.25">
      <c r="A27" s="856">
        <v>17</v>
      </c>
      <c r="B27" s="853" t="s">
        <v>938</v>
      </c>
      <c r="C27" s="854" t="s">
        <v>939</v>
      </c>
      <c r="D27" s="854" t="s">
        <v>186</v>
      </c>
      <c r="E27" s="855" t="s">
        <v>15</v>
      </c>
      <c r="F27" s="855" t="s">
        <v>940</v>
      </c>
      <c r="G27" s="521" t="s">
        <v>16</v>
      </c>
      <c r="H27" s="521">
        <v>20</v>
      </c>
      <c r="I27" s="521">
        <v>22</v>
      </c>
      <c r="J27" s="521">
        <v>17</v>
      </c>
      <c r="K27" s="521">
        <v>24</v>
      </c>
      <c r="L27" s="521">
        <v>5</v>
      </c>
      <c r="M27" s="521">
        <f t="shared" si="0"/>
        <v>88</v>
      </c>
      <c r="N27" s="521" t="str">
        <f t="shared" si="1"/>
        <v>Tốt</v>
      </c>
      <c r="O27" s="527"/>
    </row>
    <row r="28" spans="1:15" s="325" customFormat="1" x14ac:dyDescent="0.25">
      <c r="A28" s="87">
        <v>18</v>
      </c>
      <c r="B28" s="853" t="s">
        <v>941</v>
      </c>
      <c r="C28" s="854" t="s">
        <v>942</v>
      </c>
      <c r="D28" s="854" t="s">
        <v>943</v>
      </c>
      <c r="E28" s="855" t="s">
        <v>15</v>
      </c>
      <c r="F28" s="855" t="s">
        <v>944</v>
      </c>
      <c r="G28" s="521" t="s">
        <v>16</v>
      </c>
      <c r="H28" s="521">
        <v>16</v>
      </c>
      <c r="I28" s="521">
        <v>22</v>
      </c>
      <c r="J28" s="521">
        <v>20</v>
      </c>
      <c r="K28" s="521">
        <v>16</v>
      </c>
      <c r="L28" s="521">
        <v>10</v>
      </c>
      <c r="M28" s="521">
        <f t="shared" si="0"/>
        <v>84</v>
      </c>
      <c r="N28" s="521" t="str">
        <f t="shared" si="1"/>
        <v>Tốt</v>
      </c>
      <c r="O28" s="527"/>
    </row>
    <row r="29" spans="1:15" s="325" customFormat="1" x14ac:dyDescent="0.25">
      <c r="A29" s="856">
        <v>19</v>
      </c>
      <c r="B29" s="853" t="s">
        <v>945</v>
      </c>
      <c r="C29" s="854" t="s">
        <v>939</v>
      </c>
      <c r="D29" s="854" t="s">
        <v>670</v>
      </c>
      <c r="E29" s="855" t="s">
        <v>15</v>
      </c>
      <c r="F29" s="855" t="s">
        <v>946</v>
      </c>
      <c r="G29" s="521" t="s">
        <v>16</v>
      </c>
      <c r="H29" s="521">
        <v>16</v>
      </c>
      <c r="I29" s="521">
        <v>22</v>
      </c>
      <c r="J29" s="521">
        <v>12</v>
      </c>
      <c r="K29" s="521">
        <v>16</v>
      </c>
      <c r="L29" s="521">
        <v>0</v>
      </c>
      <c r="M29" s="521">
        <f t="shared" si="0"/>
        <v>66</v>
      </c>
      <c r="N29" s="521" t="str">
        <f t="shared" si="1"/>
        <v>Khá</v>
      </c>
      <c r="O29" s="527"/>
    </row>
    <row r="30" spans="1:15" s="325" customFormat="1" x14ac:dyDescent="0.25">
      <c r="A30" s="521">
        <v>20</v>
      </c>
      <c r="B30" s="853" t="s">
        <v>947</v>
      </c>
      <c r="C30" s="854" t="s">
        <v>948</v>
      </c>
      <c r="D30" s="854" t="s">
        <v>36</v>
      </c>
      <c r="E30" s="855" t="s">
        <v>15</v>
      </c>
      <c r="F30" s="855" t="s">
        <v>949</v>
      </c>
      <c r="G30" s="521" t="s">
        <v>16</v>
      </c>
      <c r="H30" s="521">
        <v>16</v>
      </c>
      <c r="I30" s="521">
        <v>22</v>
      </c>
      <c r="J30" s="521">
        <v>17</v>
      </c>
      <c r="K30" s="521">
        <v>16</v>
      </c>
      <c r="L30" s="521">
        <v>5</v>
      </c>
      <c r="M30" s="521">
        <f t="shared" si="0"/>
        <v>76</v>
      </c>
      <c r="N30" s="521" t="str">
        <f t="shared" si="1"/>
        <v>Khá</v>
      </c>
      <c r="O30" s="527"/>
    </row>
    <row r="31" spans="1:15" s="325" customFormat="1" x14ac:dyDescent="0.25">
      <c r="A31" s="856">
        <v>21</v>
      </c>
      <c r="B31" s="853" t="s">
        <v>950</v>
      </c>
      <c r="C31" s="854" t="s">
        <v>951</v>
      </c>
      <c r="D31" s="854" t="s">
        <v>410</v>
      </c>
      <c r="E31" s="855" t="s">
        <v>17</v>
      </c>
      <c r="F31" s="855" t="s">
        <v>952</v>
      </c>
      <c r="G31" s="521" t="s">
        <v>16</v>
      </c>
      <c r="H31" s="521">
        <v>18</v>
      </c>
      <c r="I31" s="521">
        <v>22</v>
      </c>
      <c r="J31" s="521">
        <v>10</v>
      </c>
      <c r="K31" s="521">
        <v>16</v>
      </c>
      <c r="L31" s="521">
        <v>5</v>
      </c>
      <c r="M31" s="521">
        <f t="shared" si="0"/>
        <v>71</v>
      </c>
      <c r="N31" s="521" t="str">
        <f t="shared" si="1"/>
        <v>Khá</v>
      </c>
      <c r="O31" s="527"/>
    </row>
    <row r="32" spans="1:15" s="325" customFormat="1" x14ac:dyDescent="0.25">
      <c r="A32" s="856">
        <v>22</v>
      </c>
      <c r="B32" s="853" t="s">
        <v>953</v>
      </c>
      <c r="C32" s="854" t="s">
        <v>954</v>
      </c>
      <c r="D32" s="854" t="s">
        <v>410</v>
      </c>
      <c r="E32" s="855" t="s">
        <v>17</v>
      </c>
      <c r="F32" s="855" t="s">
        <v>955</v>
      </c>
      <c r="G32" s="521" t="s">
        <v>16</v>
      </c>
      <c r="H32" s="521">
        <v>16</v>
      </c>
      <c r="I32" s="521">
        <v>22</v>
      </c>
      <c r="J32" s="521">
        <v>12</v>
      </c>
      <c r="K32" s="521">
        <v>16</v>
      </c>
      <c r="L32" s="521">
        <v>0</v>
      </c>
      <c r="M32" s="521">
        <f t="shared" si="0"/>
        <v>66</v>
      </c>
      <c r="N32" s="521" t="str">
        <f t="shared" si="1"/>
        <v>Khá</v>
      </c>
      <c r="O32" s="527"/>
    </row>
    <row r="33" spans="1:15" s="325" customFormat="1" x14ac:dyDescent="0.25">
      <c r="A33" s="856">
        <v>23</v>
      </c>
      <c r="B33" s="853" t="s">
        <v>956</v>
      </c>
      <c r="C33" s="854" t="s">
        <v>954</v>
      </c>
      <c r="D33" s="854" t="s">
        <v>24</v>
      </c>
      <c r="E33" s="855" t="s">
        <v>17</v>
      </c>
      <c r="F33" s="855" t="s">
        <v>957</v>
      </c>
      <c r="G33" s="521" t="s">
        <v>16</v>
      </c>
      <c r="H33" s="521">
        <v>18</v>
      </c>
      <c r="I33" s="521">
        <v>22</v>
      </c>
      <c r="J33" s="521">
        <v>10</v>
      </c>
      <c r="K33" s="521">
        <v>16</v>
      </c>
      <c r="L33" s="521">
        <v>0</v>
      </c>
      <c r="M33" s="521">
        <f t="shared" si="0"/>
        <v>66</v>
      </c>
      <c r="N33" s="521" t="str">
        <f t="shared" si="1"/>
        <v>Khá</v>
      </c>
      <c r="O33" s="527"/>
    </row>
    <row r="34" spans="1:15" s="325" customFormat="1" x14ac:dyDescent="0.25">
      <c r="A34" s="856">
        <v>24</v>
      </c>
      <c r="B34" s="853" t="s">
        <v>958</v>
      </c>
      <c r="C34" s="854" t="s">
        <v>347</v>
      </c>
      <c r="D34" s="854" t="s">
        <v>421</v>
      </c>
      <c r="E34" s="855" t="s">
        <v>17</v>
      </c>
      <c r="F34" s="855" t="s">
        <v>959</v>
      </c>
      <c r="G34" s="521" t="s">
        <v>16</v>
      </c>
      <c r="H34" s="521">
        <v>18</v>
      </c>
      <c r="I34" s="521">
        <v>22</v>
      </c>
      <c r="J34" s="521">
        <v>12</v>
      </c>
      <c r="K34" s="521">
        <v>16</v>
      </c>
      <c r="L34" s="521">
        <v>6</v>
      </c>
      <c r="M34" s="521">
        <f t="shared" si="0"/>
        <v>74</v>
      </c>
      <c r="N34" s="521" t="str">
        <f t="shared" si="1"/>
        <v>Khá</v>
      </c>
      <c r="O34" s="527" t="s">
        <v>866</v>
      </c>
    </row>
    <row r="35" spans="1:15" s="325" customFormat="1" x14ac:dyDescent="0.25">
      <c r="A35" s="856">
        <v>25</v>
      </c>
      <c r="B35" s="853" t="s">
        <v>960</v>
      </c>
      <c r="C35" s="854" t="s">
        <v>961</v>
      </c>
      <c r="D35" s="854" t="s">
        <v>421</v>
      </c>
      <c r="E35" s="855" t="s">
        <v>17</v>
      </c>
      <c r="F35" s="855" t="s">
        <v>728</v>
      </c>
      <c r="G35" s="521" t="s">
        <v>16</v>
      </c>
      <c r="H35" s="521">
        <v>16</v>
      </c>
      <c r="I35" s="521">
        <v>22</v>
      </c>
      <c r="J35" s="521">
        <v>12</v>
      </c>
      <c r="K35" s="521">
        <v>16</v>
      </c>
      <c r="L35" s="521">
        <v>0</v>
      </c>
      <c r="M35" s="521">
        <f t="shared" si="0"/>
        <v>66</v>
      </c>
      <c r="N35" s="521" t="str">
        <f t="shared" si="1"/>
        <v>Khá</v>
      </c>
      <c r="O35" s="527"/>
    </row>
    <row r="36" spans="1:15" s="325" customFormat="1" x14ac:dyDescent="0.25">
      <c r="A36" s="856">
        <v>26</v>
      </c>
      <c r="B36" s="853" t="s">
        <v>962</v>
      </c>
      <c r="C36" s="854" t="s">
        <v>685</v>
      </c>
      <c r="D36" s="854" t="s">
        <v>424</v>
      </c>
      <c r="E36" s="855" t="s">
        <v>17</v>
      </c>
      <c r="F36" s="855" t="s">
        <v>963</v>
      </c>
      <c r="G36" s="521" t="s">
        <v>16</v>
      </c>
      <c r="H36" s="521">
        <v>20</v>
      </c>
      <c r="I36" s="521">
        <v>25</v>
      </c>
      <c r="J36" s="521">
        <v>20</v>
      </c>
      <c r="K36" s="521">
        <v>19</v>
      </c>
      <c r="L36" s="521">
        <v>10</v>
      </c>
      <c r="M36" s="521">
        <f t="shared" si="0"/>
        <v>94</v>
      </c>
      <c r="N36" s="521" t="str">
        <f t="shared" si="1"/>
        <v>Xuất sắc</v>
      </c>
      <c r="O36" s="527"/>
    </row>
    <row r="37" spans="1:15" s="325" customFormat="1" x14ac:dyDescent="0.25">
      <c r="A37" s="856">
        <v>27</v>
      </c>
      <c r="B37" s="853" t="s">
        <v>964</v>
      </c>
      <c r="C37" s="854" t="s">
        <v>134</v>
      </c>
      <c r="D37" s="854" t="s">
        <v>965</v>
      </c>
      <c r="E37" s="855" t="s">
        <v>17</v>
      </c>
      <c r="F37" s="855" t="s">
        <v>966</v>
      </c>
      <c r="G37" s="521" t="s">
        <v>141</v>
      </c>
      <c r="H37" s="521">
        <v>20</v>
      </c>
      <c r="I37" s="521">
        <v>22</v>
      </c>
      <c r="J37" s="521">
        <v>20</v>
      </c>
      <c r="K37" s="521">
        <v>25</v>
      </c>
      <c r="L37" s="521">
        <v>5</v>
      </c>
      <c r="M37" s="521">
        <f t="shared" si="0"/>
        <v>92</v>
      </c>
      <c r="N37" s="521" t="str">
        <f t="shared" si="1"/>
        <v>Xuất sắc</v>
      </c>
      <c r="O37" s="527"/>
    </row>
    <row r="38" spans="1:15" s="325" customFormat="1" x14ac:dyDescent="0.25">
      <c r="A38" s="856">
        <v>28</v>
      </c>
      <c r="B38" s="853" t="s">
        <v>967</v>
      </c>
      <c r="C38" s="854" t="s">
        <v>968</v>
      </c>
      <c r="D38" s="854" t="s">
        <v>969</v>
      </c>
      <c r="E38" s="855" t="s">
        <v>15</v>
      </c>
      <c r="F38" s="855" t="s">
        <v>970</v>
      </c>
      <c r="G38" s="521" t="s">
        <v>16</v>
      </c>
      <c r="H38" s="521">
        <v>16</v>
      </c>
      <c r="I38" s="521">
        <v>22</v>
      </c>
      <c r="J38" s="521">
        <v>20</v>
      </c>
      <c r="K38" s="521">
        <v>16</v>
      </c>
      <c r="L38" s="521">
        <v>6</v>
      </c>
      <c r="M38" s="521">
        <f t="shared" si="0"/>
        <v>80</v>
      </c>
      <c r="N38" s="521" t="str">
        <f t="shared" si="1"/>
        <v>Tốt</v>
      </c>
      <c r="O38" s="527" t="s">
        <v>877</v>
      </c>
    </row>
    <row r="39" spans="1:15" s="325" customFormat="1" x14ac:dyDescent="0.25">
      <c r="A39" s="856">
        <v>29</v>
      </c>
      <c r="B39" s="853" t="s">
        <v>971</v>
      </c>
      <c r="C39" s="854" t="s">
        <v>972</v>
      </c>
      <c r="D39" s="854" t="s">
        <v>545</v>
      </c>
      <c r="E39" s="855" t="s">
        <v>15</v>
      </c>
      <c r="F39" s="855" t="s">
        <v>937</v>
      </c>
      <c r="G39" s="521" t="s">
        <v>16</v>
      </c>
      <c r="H39" s="521">
        <v>14</v>
      </c>
      <c r="I39" s="521">
        <v>22</v>
      </c>
      <c r="J39" s="521">
        <v>20</v>
      </c>
      <c r="K39" s="521">
        <v>25</v>
      </c>
      <c r="L39" s="521">
        <v>2</v>
      </c>
      <c r="M39" s="521">
        <f t="shared" si="0"/>
        <v>83</v>
      </c>
      <c r="N39" s="521" t="str">
        <f t="shared" si="1"/>
        <v>Tốt</v>
      </c>
      <c r="O39" s="527"/>
    </row>
    <row r="40" spans="1:15" s="325" customFormat="1" x14ac:dyDescent="0.25">
      <c r="A40" s="856">
        <v>30</v>
      </c>
      <c r="B40" s="853" t="s">
        <v>973</v>
      </c>
      <c r="C40" s="854" t="s">
        <v>974</v>
      </c>
      <c r="D40" s="854" t="s">
        <v>975</v>
      </c>
      <c r="E40" s="855" t="s">
        <v>17</v>
      </c>
      <c r="F40" s="855" t="s">
        <v>976</v>
      </c>
      <c r="G40" s="521" t="s">
        <v>16</v>
      </c>
      <c r="H40" s="521">
        <v>18</v>
      </c>
      <c r="I40" s="521">
        <v>22</v>
      </c>
      <c r="J40" s="521">
        <v>12</v>
      </c>
      <c r="K40" s="521">
        <v>16</v>
      </c>
      <c r="L40" s="521">
        <v>6</v>
      </c>
      <c r="M40" s="521">
        <f t="shared" si="0"/>
        <v>74</v>
      </c>
      <c r="N40" s="521" t="str">
        <f t="shared" si="1"/>
        <v>Khá</v>
      </c>
      <c r="O40" s="527" t="s">
        <v>877</v>
      </c>
    </row>
    <row r="41" spans="1:15" s="325" customFormat="1" x14ac:dyDescent="0.25">
      <c r="A41" s="856">
        <v>31</v>
      </c>
      <c r="B41" s="853" t="s">
        <v>977</v>
      </c>
      <c r="C41" s="854" t="s">
        <v>978</v>
      </c>
      <c r="D41" s="854" t="s">
        <v>979</v>
      </c>
      <c r="E41" s="855" t="s">
        <v>15</v>
      </c>
      <c r="F41" s="855" t="s">
        <v>980</v>
      </c>
      <c r="G41" s="521" t="s">
        <v>16</v>
      </c>
      <c r="H41" s="521">
        <v>14</v>
      </c>
      <c r="I41" s="521">
        <v>22</v>
      </c>
      <c r="J41" s="521">
        <v>12</v>
      </c>
      <c r="K41" s="521">
        <v>22</v>
      </c>
      <c r="L41" s="521">
        <v>0</v>
      </c>
      <c r="M41" s="521">
        <f t="shared" si="0"/>
        <v>70</v>
      </c>
      <c r="N41" s="521" t="str">
        <f t="shared" si="1"/>
        <v>Khá</v>
      </c>
      <c r="O41" s="527"/>
    </row>
    <row r="42" spans="1:15" s="325" customFormat="1" x14ac:dyDescent="0.25">
      <c r="A42" s="856">
        <v>32</v>
      </c>
      <c r="B42" s="853">
        <v>110319032</v>
      </c>
      <c r="C42" s="854" t="s">
        <v>843</v>
      </c>
      <c r="D42" s="854" t="s">
        <v>236</v>
      </c>
      <c r="E42" s="855" t="s">
        <v>15</v>
      </c>
      <c r="F42" s="855" t="s">
        <v>981</v>
      </c>
      <c r="G42" s="521" t="s">
        <v>16</v>
      </c>
      <c r="H42" s="521">
        <v>16</v>
      </c>
      <c r="I42" s="521">
        <v>22</v>
      </c>
      <c r="J42" s="521">
        <v>12</v>
      </c>
      <c r="K42" s="521">
        <v>20</v>
      </c>
      <c r="L42" s="521">
        <v>5</v>
      </c>
      <c r="M42" s="521">
        <f t="shared" si="0"/>
        <v>75</v>
      </c>
      <c r="N42" s="521" t="str">
        <f t="shared" si="1"/>
        <v>Khá</v>
      </c>
      <c r="O42" s="527"/>
    </row>
    <row r="43" spans="1:15" s="325" customFormat="1" x14ac:dyDescent="0.25">
      <c r="A43" s="856">
        <v>33</v>
      </c>
      <c r="B43" s="853" t="s">
        <v>982</v>
      </c>
      <c r="C43" s="854" t="s">
        <v>983</v>
      </c>
      <c r="D43" s="854" t="s">
        <v>984</v>
      </c>
      <c r="E43" s="855" t="s">
        <v>17</v>
      </c>
      <c r="F43" s="855" t="s">
        <v>985</v>
      </c>
      <c r="G43" s="521" t="s">
        <v>16</v>
      </c>
      <c r="H43" s="521">
        <v>20</v>
      </c>
      <c r="I43" s="521">
        <v>22</v>
      </c>
      <c r="J43" s="521">
        <v>17</v>
      </c>
      <c r="K43" s="521">
        <v>24</v>
      </c>
      <c r="L43" s="521">
        <v>10</v>
      </c>
      <c r="M43" s="521">
        <f t="shared" si="0"/>
        <v>93</v>
      </c>
      <c r="N43" s="521" t="str">
        <f t="shared" si="1"/>
        <v>Xuất sắc</v>
      </c>
      <c r="O43" s="527" t="s">
        <v>986</v>
      </c>
    </row>
    <row r="44" spans="1:15" s="325" customFormat="1" x14ac:dyDescent="0.25">
      <c r="A44" s="856">
        <v>34</v>
      </c>
      <c r="B44" s="853" t="s">
        <v>987</v>
      </c>
      <c r="C44" s="854" t="s">
        <v>988</v>
      </c>
      <c r="D44" s="854" t="s">
        <v>245</v>
      </c>
      <c r="E44" s="855" t="s">
        <v>15</v>
      </c>
      <c r="F44" s="855" t="s">
        <v>970</v>
      </c>
      <c r="G44" s="521" t="s">
        <v>16</v>
      </c>
      <c r="H44" s="521">
        <v>16</v>
      </c>
      <c r="I44" s="521">
        <v>22</v>
      </c>
      <c r="J44" s="521">
        <v>17</v>
      </c>
      <c r="K44" s="521">
        <v>16</v>
      </c>
      <c r="L44" s="521">
        <v>2</v>
      </c>
      <c r="M44" s="521">
        <f t="shared" si="0"/>
        <v>73</v>
      </c>
      <c r="N44" s="521" t="str">
        <f t="shared" si="1"/>
        <v>Khá</v>
      </c>
      <c r="O44" s="527"/>
    </row>
    <row r="45" spans="1:15" s="325" customFormat="1" x14ac:dyDescent="0.25">
      <c r="A45" s="856">
        <v>35</v>
      </c>
      <c r="B45" s="853">
        <v>110319071</v>
      </c>
      <c r="C45" s="854" t="s">
        <v>130</v>
      </c>
      <c r="D45" s="854" t="s">
        <v>989</v>
      </c>
      <c r="E45" s="855" t="s">
        <v>17</v>
      </c>
      <c r="F45" s="855" t="s">
        <v>990</v>
      </c>
      <c r="G45" s="521" t="s">
        <v>16</v>
      </c>
      <c r="H45" s="521">
        <v>20</v>
      </c>
      <c r="I45" s="521">
        <v>22</v>
      </c>
      <c r="J45" s="521">
        <v>15</v>
      </c>
      <c r="K45" s="521">
        <v>21</v>
      </c>
      <c r="L45" s="521">
        <v>10</v>
      </c>
      <c r="M45" s="521">
        <f t="shared" si="0"/>
        <v>88</v>
      </c>
      <c r="N45" s="521" t="str">
        <f t="shared" si="1"/>
        <v>Tốt</v>
      </c>
      <c r="O45" s="527" t="s">
        <v>991</v>
      </c>
    </row>
    <row r="46" spans="1:15" s="325" customFormat="1" x14ac:dyDescent="0.25">
      <c r="A46" s="856">
        <v>36</v>
      </c>
      <c r="B46" s="853" t="s">
        <v>992</v>
      </c>
      <c r="C46" s="854" t="s">
        <v>804</v>
      </c>
      <c r="D46" s="854" t="s">
        <v>993</v>
      </c>
      <c r="E46" s="855" t="s">
        <v>17</v>
      </c>
      <c r="F46" s="855" t="s">
        <v>994</v>
      </c>
      <c r="G46" s="521" t="s">
        <v>16</v>
      </c>
      <c r="H46" s="521">
        <v>18</v>
      </c>
      <c r="I46" s="521">
        <v>22</v>
      </c>
      <c r="J46" s="521">
        <v>10</v>
      </c>
      <c r="K46" s="521">
        <v>16</v>
      </c>
      <c r="L46" s="521">
        <v>0</v>
      </c>
      <c r="M46" s="521">
        <f t="shared" si="0"/>
        <v>66</v>
      </c>
      <c r="N46" s="521" t="str">
        <f t="shared" si="1"/>
        <v>Khá</v>
      </c>
      <c r="O46" s="527"/>
    </row>
    <row r="47" spans="1:15" s="325" customFormat="1" x14ac:dyDescent="0.25">
      <c r="A47" s="856"/>
      <c r="B47" s="313" t="s">
        <v>1624</v>
      </c>
      <c r="C47" s="313"/>
      <c r="D47" s="313"/>
      <c r="E47" s="314"/>
      <c r="F47" s="314"/>
      <c r="G47" s="314"/>
      <c r="H47" s="315"/>
      <c r="I47" s="315"/>
      <c r="J47" s="315"/>
      <c r="K47" s="315"/>
      <c r="L47" s="315"/>
      <c r="M47" s="315"/>
      <c r="N47" s="315"/>
      <c r="O47" s="315"/>
    </row>
    <row r="48" spans="1:15" s="325" customFormat="1" x14ac:dyDescent="0.25">
      <c r="A48" s="856"/>
      <c r="B48" s="313"/>
      <c r="C48" s="313"/>
      <c r="D48" s="313"/>
      <c r="E48" s="314"/>
      <c r="F48" s="314"/>
      <c r="G48" s="314"/>
      <c r="H48" s="314"/>
      <c r="I48" s="314"/>
      <c r="J48" s="314"/>
      <c r="K48" s="315"/>
      <c r="L48" s="315"/>
      <c r="M48" s="237" t="s">
        <v>258</v>
      </c>
      <c r="N48" s="237"/>
      <c r="O48" s="87"/>
    </row>
    <row r="49" spans="1:27" x14ac:dyDescent="0.25">
      <c r="A49" s="87"/>
      <c r="D49" s="268"/>
      <c r="E49" s="268"/>
      <c r="F49" s="268"/>
      <c r="I49" s="268"/>
      <c r="J49" s="268"/>
      <c r="K49" s="268"/>
      <c r="L49" s="268"/>
      <c r="M49" s="269" t="s">
        <v>26</v>
      </c>
      <c r="N49" s="269"/>
      <c r="O49" s="269"/>
      <c r="P49" s="271"/>
    </row>
    <row r="50" spans="1:27" x14ac:dyDescent="0.25">
      <c r="A50" s="87"/>
      <c r="D50" s="269"/>
      <c r="E50" s="269"/>
      <c r="F50" s="269"/>
      <c r="I50" s="269"/>
      <c r="J50" s="269"/>
      <c r="K50" s="269"/>
      <c r="L50" s="269"/>
      <c r="M50" s="270"/>
      <c r="N50" s="271"/>
    </row>
    <row r="51" spans="1:27" x14ac:dyDescent="0.25">
      <c r="A51" s="101"/>
      <c r="B51" s="101"/>
      <c r="C51" s="506"/>
      <c r="D51" s="101"/>
      <c r="E51" s="101"/>
      <c r="F51" s="101"/>
      <c r="G51" s="101"/>
      <c r="H51" s="101"/>
      <c r="I51" s="101"/>
      <c r="J51" s="101"/>
      <c r="K51" s="507"/>
      <c r="L51" s="507"/>
      <c r="M51" s="507"/>
      <c r="N51" s="507"/>
      <c r="O51" s="507"/>
    </row>
    <row r="52" spans="1:27" x14ac:dyDescent="0.25">
      <c r="A52" s="101"/>
      <c r="B52" s="101"/>
      <c r="C52" s="506"/>
      <c r="D52" s="101"/>
      <c r="E52" s="101"/>
      <c r="F52" s="101"/>
      <c r="G52" s="101"/>
      <c r="H52" s="101"/>
      <c r="I52" s="101"/>
      <c r="J52" s="101"/>
      <c r="K52" s="507"/>
      <c r="L52" s="507"/>
      <c r="M52" s="507"/>
      <c r="N52" s="507"/>
      <c r="O52" s="507"/>
    </row>
    <row r="53" spans="1:27" x14ac:dyDescent="0.25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507"/>
      <c r="L53" s="507"/>
      <c r="M53" s="507"/>
      <c r="N53" s="507"/>
      <c r="O53" s="507"/>
      <c r="P53" s="507"/>
      <c r="Q53" s="507"/>
      <c r="R53" s="507"/>
      <c r="S53" s="507"/>
      <c r="T53" s="507"/>
      <c r="U53" s="507"/>
      <c r="V53" s="315"/>
      <c r="W53" s="315"/>
      <c r="X53" s="315"/>
      <c r="Y53" s="315"/>
      <c r="Z53" s="315"/>
      <c r="AA53" s="315"/>
    </row>
    <row r="54" spans="1:27" x14ac:dyDescent="0.25">
      <c r="A54" s="101"/>
      <c r="B54" s="101"/>
      <c r="C54" s="506"/>
      <c r="D54" s="101"/>
      <c r="E54" s="101"/>
      <c r="F54" s="101"/>
      <c r="G54" s="101"/>
      <c r="H54" s="101"/>
      <c r="I54" s="101"/>
      <c r="J54" s="101"/>
      <c r="K54" s="507"/>
      <c r="L54" s="507"/>
      <c r="M54" s="507"/>
      <c r="N54" s="507"/>
      <c r="O54" s="507"/>
      <c r="P54" s="507"/>
      <c r="Q54" s="507"/>
      <c r="R54" s="507"/>
      <c r="S54" s="507"/>
      <c r="T54" s="507"/>
      <c r="U54" s="507"/>
      <c r="V54" s="315"/>
      <c r="W54" s="315"/>
      <c r="X54" s="315"/>
      <c r="Y54" s="315"/>
      <c r="Z54" s="315"/>
      <c r="AA54" s="315"/>
    </row>
    <row r="55" spans="1:27" x14ac:dyDescent="0.25">
      <c r="A55" s="101"/>
      <c r="B55" s="101"/>
      <c r="C55" s="506"/>
      <c r="D55" s="101"/>
      <c r="E55" s="101"/>
      <c r="F55" s="101"/>
      <c r="G55" s="101"/>
      <c r="H55" s="101"/>
      <c r="I55" s="101"/>
      <c r="J55" s="101"/>
      <c r="K55" s="507"/>
      <c r="L55" s="507"/>
      <c r="M55" s="507"/>
      <c r="N55" s="507"/>
      <c r="O55" s="507"/>
      <c r="P55" s="507"/>
      <c r="Q55" s="507"/>
      <c r="R55" s="507"/>
      <c r="S55" s="507"/>
      <c r="T55" s="507"/>
      <c r="U55" s="507"/>
      <c r="V55" s="315"/>
      <c r="W55" s="315"/>
      <c r="X55" s="315"/>
      <c r="Y55" s="315"/>
      <c r="Z55" s="315"/>
      <c r="AA55" s="315"/>
    </row>
    <row r="56" spans="1:27" x14ac:dyDescent="0.25">
      <c r="A56" s="101"/>
      <c r="B56" s="101"/>
      <c r="C56" s="506"/>
      <c r="D56" s="101"/>
      <c r="E56" s="101"/>
      <c r="F56" s="101"/>
      <c r="G56" s="101"/>
      <c r="H56" s="101"/>
      <c r="I56" s="101"/>
      <c r="J56" s="101"/>
      <c r="K56" s="507"/>
      <c r="L56" s="507"/>
      <c r="M56" s="507"/>
      <c r="N56" s="507"/>
      <c r="O56" s="507"/>
      <c r="P56" s="507"/>
      <c r="Q56" s="507"/>
      <c r="R56" s="507"/>
      <c r="S56" s="507"/>
      <c r="T56" s="507"/>
      <c r="U56" s="507"/>
      <c r="V56" s="315"/>
      <c r="W56" s="315"/>
      <c r="X56" s="315"/>
      <c r="Y56" s="315"/>
      <c r="Z56" s="315"/>
      <c r="AA56" s="315"/>
    </row>
    <row r="57" spans="1:27" x14ac:dyDescent="0.25">
      <c r="A57" s="101"/>
      <c r="B57" s="101"/>
      <c r="C57" s="506"/>
      <c r="D57" s="101"/>
      <c r="E57" s="101"/>
      <c r="F57" s="101"/>
      <c r="G57" s="101"/>
      <c r="H57" s="101"/>
      <c r="I57" s="101"/>
      <c r="J57" s="101"/>
      <c r="K57" s="507"/>
      <c r="L57" s="507"/>
      <c r="M57" s="507"/>
      <c r="N57" s="507"/>
      <c r="O57" s="507"/>
      <c r="P57" s="507"/>
      <c r="Q57" s="507"/>
      <c r="R57" s="507"/>
      <c r="S57" s="507"/>
      <c r="T57" s="507"/>
      <c r="U57" s="507"/>
      <c r="V57" s="315"/>
      <c r="W57" s="315"/>
      <c r="X57" s="315"/>
      <c r="Y57" s="315"/>
      <c r="Z57" s="315"/>
      <c r="AA57" s="315"/>
    </row>
    <row r="58" spans="1:27" x14ac:dyDescent="0.25">
      <c r="A58" s="101"/>
      <c r="B58" s="101"/>
      <c r="C58" s="506"/>
      <c r="D58" s="101"/>
      <c r="E58" s="101"/>
      <c r="F58" s="101"/>
      <c r="G58" s="101"/>
      <c r="H58" s="101"/>
      <c r="I58" s="101"/>
      <c r="J58" s="101"/>
      <c r="K58" s="507"/>
      <c r="L58" s="507"/>
      <c r="M58" s="507"/>
      <c r="N58" s="507"/>
      <c r="O58" s="507"/>
      <c r="P58" s="507"/>
      <c r="Q58" s="507"/>
      <c r="R58" s="507"/>
      <c r="S58" s="507"/>
      <c r="T58" s="507"/>
      <c r="U58" s="507"/>
      <c r="V58" s="315"/>
      <c r="W58" s="315"/>
      <c r="X58" s="315"/>
      <c r="Y58" s="315"/>
      <c r="Z58" s="315"/>
      <c r="AA58" s="315"/>
    </row>
    <row r="59" spans="1:27" x14ac:dyDescent="0.25">
      <c r="A59" s="101"/>
      <c r="B59" s="101"/>
      <c r="C59" s="506"/>
      <c r="D59" s="101"/>
      <c r="E59" s="101"/>
      <c r="F59" s="101"/>
      <c r="G59" s="101"/>
      <c r="H59" s="101"/>
      <c r="I59" s="101"/>
      <c r="J59" s="101"/>
      <c r="K59" s="507"/>
      <c r="L59" s="507"/>
      <c r="M59" s="507"/>
      <c r="N59" s="507"/>
      <c r="O59" s="507"/>
      <c r="P59" s="507"/>
      <c r="Q59" s="507"/>
      <c r="R59" s="507"/>
      <c r="S59" s="507"/>
      <c r="T59" s="507"/>
      <c r="U59" s="507"/>
      <c r="V59" s="315"/>
      <c r="W59" s="315"/>
      <c r="X59" s="315"/>
      <c r="Y59" s="315"/>
      <c r="Z59" s="315"/>
      <c r="AA59" s="315"/>
    </row>
    <row r="60" spans="1:27" x14ac:dyDescent="0.25">
      <c r="A60" s="101"/>
      <c r="B60" s="101"/>
      <c r="C60" s="506"/>
      <c r="D60" s="101"/>
      <c r="E60" s="101"/>
      <c r="F60" s="101"/>
      <c r="G60" s="101"/>
      <c r="H60" s="101"/>
      <c r="I60" s="101"/>
      <c r="J60" s="101"/>
      <c r="K60" s="507"/>
      <c r="L60" s="507"/>
      <c r="M60" s="507"/>
      <c r="N60" s="507"/>
      <c r="O60" s="507"/>
      <c r="P60" s="507"/>
      <c r="Q60" s="507"/>
      <c r="R60" s="507"/>
      <c r="S60" s="507"/>
      <c r="T60" s="507"/>
      <c r="U60" s="507"/>
      <c r="V60" s="315"/>
      <c r="W60" s="315"/>
      <c r="X60" s="315"/>
      <c r="Y60" s="315"/>
      <c r="Z60" s="315"/>
      <c r="AA60" s="315"/>
    </row>
    <row r="61" spans="1:27" x14ac:dyDescent="0.25">
      <c r="A61" s="101"/>
      <c r="B61" s="101"/>
      <c r="C61" s="506"/>
      <c r="D61" s="101"/>
      <c r="E61" s="101"/>
      <c r="F61" s="101"/>
      <c r="G61" s="101"/>
      <c r="H61" s="101"/>
      <c r="I61" s="101"/>
      <c r="J61" s="101"/>
      <c r="K61" s="507"/>
      <c r="L61" s="507"/>
      <c r="M61" s="507"/>
      <c r="N61" s="507"/>
      <c r="O61" s="507"/>
      <c r="P61" s="507"/>
      <c r="Q61" s="507"/>
      <c r="R61" s="507"/>
      <c r="S61" s="507"/>
      <c r="T61" s="507"/>
      <c r="U61" s="507"/>
      <c r="V61" s="315"/>
      <c r="W61" s="315"/>
      <c r="X61" s="315"/>
      <c r="Y61" s="315"/>
      <c r="Z61" s="315"/>
      <c r="AA61" s="315"/>
    </row>
    <row r="62" spans="1:27" x14ac:dyDescent="0.25">
      <c r="A62" s="101"/>
      <c r="B62" s="101"/>
      <c r="C62" s="506"/>
      <c r="D62" s="101"/>
      <c r="E62" s="101"/>
      <c r="F62" s="101"/>
      <c r="G62" s="101"/>
      <c r="H62" s="101"/>
      <c r="I62" s="101"/>
      <c r="J62" s="101"/>
      <c r="K62" s="507"/>
      <c r="L62" s="507"/>
      <c r="M62" s="507"/>
      <c r="N62" s="507"/>
      <c r="O62" s="507"/>
      <c r="P62" s="507"/>
      <c r="Q62" s="507"/>
      <c r="R62" s="507"/>
      <c r="S62" s="507"/>
      <c r="T62" s="507"/>
      <c r="U62" s="507"/>
      <c r="V62" s="315"/>
      <c r="W62" s="315"/>
      <c r="X62" s="315"/>
      <c r="Y62" s="315"/>
      <c r="Z62" s="315"/>
      <c r="AA62" s="315"/>
    </row>
    <row r="63" spans="1:27" x14ac:dyDescent="0.25">
      <c r="A63" s="101"/>
      <c r="B63" s="101"/>
      <c r="C63" s="506"/>
      <c r="D63" s="101"/>
      <c r="E63" s="101"/>
      <c r="F63" s="101"/>
      <c r="G63" s="101"/>
      <c r="H63" s="101"/>
      <c r="I63" s="101"/>
      <c r="J63" s="101"/>
      <c r="K63" s="507"/>
      <c r="L63" s="507"/>
      <c r="M63" s="507"/>
      <c r="N63" s="507"/>
      <c r="O63" s="507"/>
      <c r="P63" s="507"/>
      <c r="Q63" s="507"/>
      <c r="R63" s="507"/>
      <c r="S63" s="507"/>
      <c r="T63" s="507"/>
      <c r="U63" s="507"/>
      <c r="V63" s="315"/>
      <c r="W63" s="315"/>
      <c r="X63" s="315"/>
      <c r="Y63" s="315"/>
      <c r="Z63" s="315"/>
      <c r="AA63" s="315"/>
    </row>
    <row r="64" spans="1:27" x14ac:dyDescent="0.25">
      <c r="A64" s="101"/>
      <c r="B64" s="101"/>
      <c r="C64" s="506"/>
      <c r="D64" s="101"/>
      <c r="E64" s="101"/>
      <c r="F64" s="101"/>
      <c r="G64" s="101"/>
      <c r="H64" s="101"/>
      <c r="I64" s="101"/>
      <c r="J64" s="101"/>
      <c r="K64" s="507"/>
      <c r="L64" s="507"/>
      <c r="M64" s="507"/>
      <c r="N64" s="507"/>
      <c r="O64" s="507"/>
      <c r="P64" s="507"/>
      <c r="Q64" s="507"/>
      <c r="R64" s="507"/>
      <c r="S64" s="507"/>
      <c r="T64" s="507"/>
      <c r="U64" s="507"/>
      <c r="V64" s="315"/>
      <c r="W64" s="315"/>
      <c r="X64" s="315"/>
      <c r="Y64" s="315"/>
      <c r="Z64" s="315"/>
      <c r="AA64" s="315"/>
    </row>
    <row r="65" spans="1:27" x14ac:dyDescent="0.25">
      <c r="A65" s="101"/>
      <c r="B65" s="101"/>
      <c r="C65" s="506"/>
      <c r="D65" s="101"/>
      <c r="E65" s="101"/>
      <c r="F65" s="101"/>
      <c r="G65" s="101"/>
      <c r="H65" s="101"/>
      <c r="I65" s="101"/>
      <c r="J65" s="101"/>
      <c r="K65" s="507"/>
      <c r="L65" s="507"/>
      <c r="M65" s="507"/>
      <c r="N65" s="507"/>
      <c r="O65" s="507"/>
      <c r="P65" s="507"/>
      <c r="Q65" s="507"/>
      <c r="R65" s="507"/>
      <c r="S65" s="507"/>
      <c r="T65" s="507"/>
      <c r="U65" s="507"/>
      <c r="V65" s="315"/>
      <c r="W65" s="315"/>
      <c r="X65" s="315"/>
      <c r="Y65" s="315"/>
      <c r="Z65" s="315"/>
      <c r="AA65" s="315"/>
    </row>
    <row r="66" spans="1:27" x14ac:dyDescent="0.25">
      <c r="A66" s="101"/>
      <c r="B66" s="101"/>
      <c r="C66" s="506"/>
      <c r="D66" s="101"/>
      <c r="E66" s="101"/>
      <c r="F66" s="101"/>
      <c r="G66" s="101"/>
      <c r="H66" s="101"/>
      <c r="I66" s="101"/>
      <c r="J66" s="101"/>
      <c r="K66" s="507"/>
      <c r="L66" s="507"/>
      <c r="M66" s="507"/>
      <c r="N66" s="507"/>
      <c r="O66" s="507"/>
      <c r="P66" s="507"/>
      <c r="Q66" s="507"/>
      <c r="R66" s="507"/>
      <c r="S66" s="507"/>
      <c r="T66" s="507"/>
      <c r="U66" s="507"/>
      <c r="V66" s="315"/>
      <c r="W66" s="315"/>
      <c r="X66" s="315"/>
      <c r="Y66" s="315"/>
      <c r="Z66" s="315"/>
      <c r="AA66" s="315"/>
    </row>
    <row r="67" spans="1:27" x14ac:dyDescent="0.25">
      <c r="A67" s="101"/>
      <c r="B67" s="101"/>
      <c r="C67" s="506"/>
      <c r="D67" s="101"/>
      <c r="E67" s="101"/>
      <c r="F67" s="101"/>
      <c r="G67" s="101"/>
      <c r="H67" s="101"/>
      <c r="I67" s="101"/>
      <c r="J67" s="101"/>
      <c r="K67" s="507"/>
      <c r="L67" s="507"/>
      <c r="M67" s="507"/>
      <c r="N67" s="507"/>
      <c r="O67" s="507"/>
      <c r="P67" s="507"/>
      <c r="Q67" s="507"/>
      <c r="R67" s="507"/>
      <c r="S67" s="507"/>
      <c r="T67" s="507"/>
      <c r="U67" s="507"/>
      <c r="V67" s="315"/>
      <c r="W67" s="315"/>
      <c r="X67" s="315"/>
      <c r="Y67" s="315"/>
      <c r="Z67" s="315"/>
      <c r="AA67" s="315"/>
    </row>
    <row r="68" spans="1:27" x14ac:dyDescent="0.25">
      <c r="A68" s="101"/>
      <c r="B68" s="101"/>
      <c r="C68" s="506"/>
      <c r="D68" s="101"/>
      <c r="E68" s="101"/>
      <c r="F68" s="101"/>
      <c r="G68" s="101"/>
      <c r="H68" s="101"/>
      <c r="I68" s="101"/>
      <c r="J68" s="101"/>
      <c r="K68" s="507"/>
      <c r="L68" s="507"/>
      <c r="M68" s="507"/>
      <c r="N68" s="507"/>
      <c r="O68" s="507"/>
      <c r="P68" s="507"/>
      <c r="Q68" s="507"/>
      <c r="R68" s="507"/>
      <c r="S68" s="507"/>
      <c r="T68" s="507"/>
      <c r="U68" s="507"/>
      <c r="V68" s="315"/>
      <c r="W68" s="315"/>
      <c r="X68" s="315"/>
      <c r="Y68" s="315"/>
      <c r="Z68" s="315"/>
      <c r="AA68" s="315"/>
    </row>
    <row r="69" spans="1:27" x14ac:dyDescent="0.25">
      <c r="A69" s="101"/>
      <c r="B69" s="101"/>
      <c r="C69" s="506"/>
      <c r="D69" s="101"/>
      <c r="E69" s="101"/>
      <c r="F69" s="101"/>
      <c r="G69" s="101"/>
      <c r="H69" s="101"/>
      <c r="I69" s="101"/>
      <c r="J69" s="101"/>
      <c r="K69" s="507"/>
      <c r="L69" s="507"/>
      <c r="M69" s="507"/>
      <c r="N69" s="507"/>
      <c r="O69" s="507"/>
    </row>
    <row r="70" spans="1:27" x14ac:dyDescent="0.25">
      <c r="A70" s="101"/>
      <c r="B70" s="101"/>
      <c r="C70" s="506"/>
      <c r="D70" s="101"/>
      <c r="E70" s="101"/>
      <c r="F70" s="101"/>
      <c r="G70" s="101"/>
      <c r="H70" s="101"/>
      <c r="I70" s="101"/>
      <c r="J70" s="101"/>
      <c r="K70" s="507"/>
      <c r="L70" s="507"/>
      <c r="M70" s="507"/>
      <c r="N70" s="507"/>
      <c r="O70" s="507"/>
    </row>
    <row r="71" spans="1:27" x14ac:dyDescent="0.25">
      <c r="A71" s="101"/>
      <c r="B71" s="101"/>
      <c r="C71" s="506"/>
      <c r="D71" s="101"/>
      <c r="E71" s="101"/>
      <c r="F71" s="101"/>
      <c r="G71" s="101"/>
      <c r="H71" s="101"/>
      <c r="I71" s="101"/>
      <c r="J71" s="101"/>
      <c r="K71" s="507"/>
      <c r="L71" s="507"/>
      <c r="M71" s="507"/>
      <c r="N71" s="507"/>
      <c r="O71" s="507"/>
    </row>
    <row r="72" spans="1:27" x14ac:dyDescent="0.25">
      <c r="A72" s="101"/>
      <c r="B72" s="101"/>
      <c r="C72" s="506"/>
      <c r="D72" s="101"/>
      <c r="E72" s="101"/>
      <c r="F72" s="101"/>
      <c r="G72" s="101"/>
      <c r="H72" s="101"/>
      <c r="I72" s="101"/>
      <c r="J72" s="101"/>
      <c r="K72" s="507"/>
      <c r="L72" s="507"/>
      <c r="M72" s="507"/>
      <c r="N72" s="507"/>
      <c r="O72" s="507"/>
    </row>
    <row r="73" spans="1:27" x14ac:dyDescent="0.25">
      <c r="A73" s="101"/>
      <c r="B73" s="101"/>
      <c r="C73" s="506"/>
      <c r="D73" s="101"/>
      <c r="E73" s="101"/>
      <c r="F73" s="101"/>
      <c r="G73" s="101"/>
      <c r="H73" s="101"/>
      <c r="I73" s="101"/>
      <c r="J73" s="101"/>
      <c r="K73" s="507"/>
      <c r="L73" s="507"/>
      <c r="M73" s="507"/>
      <c r="N73" s="507"/>
      <c r="O73" s="507"/>
    </row>
    <row r="74" spans="1:27" x14ac:dyDescent="0.25">
      <c r="A74" s="101"/>
      <c r="B74" s="101"/>
      <c r="C74" s="506"/>
      <c r="D74" s="101"/>
      <c r="E74" s="101"/>
      <c r="F74" s="101"/>
      <c r="G74" s="101"/>
      <c r="H74" s="101"/>
      <c r="I74" s="101"/>
      <c r="J74" s="101"/>
      <c r="K74" s="507"/>
      <c r="L74" s="507"/>
      <c r="M74" s="507"/>
      <c r="N74" s="507"/>
      <c r="O74" s="507"/>
    </row>
    <row r="75" spans="1:27" x14ac:dyDescent="0.25">
      <c r="A75" s="101"/>
      <c r="B75" s="101"/>
      <c r="C75" s="506"/>
      <c r="D75" s="101"/>
      <c r="E75" s="101"/>
      <c r="F75" s="101"/>
      <c r="G75" s="101"/>
      <c r="H75" s="101"/>
      <c r="I75" s="101"/>
      <c r="J75" s="101"/>
      <c r="K75" s="507"/>
      <c r="L75" s="507"/>
      <c r="M75" s="507"/>
      <c r="N75" s="507"/>
      <c r="O75" s="507"/>
    </row>
    <row r="76" spans="1:27" x14ac:dyDescent="0.25">
      <c r="A76" s="101"/>
      <c r="B76" s="101"/>
      <c r="C76" s="506"/>
      <c r="D76" s="101"/>
      <c r="E76" s="101"/>
      <c r="F76" s="101"/>
      <c r="G76" s="101"/>
      <c r="H76" s="101"/>
      <c r="I76" s="101"/>
      <c r="J76" s="101"/>
      <c r="K76" s="507"/>
      <c r="L76" s="507"/>
      <c r="M76" s="507"/>
      <c r="N76" s="507"/>
      <c r="O76" s="507"/>
    </row>
    <row r="77" spans="1:27" x14ac:dyDescent="0.25">
      <c r="A77" s="101"/>
      <c r="B77" s="101"/>
      <c r="C77" s="506"/>
      <c r="D77" s="101"/>
      <c r="E77" s="101"/>
      <c r="F77" s="101"/>
      <c r="G77" s="101"/>
      <c r="H77" s="101"/>
      <c r="I77" s="101"/>
      <c r="J77" s="101"/>
      <c r="K77" s="507"/>
      <c r="L77" s="507"/>
      <c r="M77" s="507"/>
      <c r="N77" s="507"/>
      <c r="O77" s="507"/>
    </row>
    <row r="78" spans="1:27" x14ac:dyDescent="0.25">
      <c r="A78" s="101"/>
      <c r="B78" s="101"/>
      <c r="C78" s="506"/>
      <c r="D78" s="101"/>
      <c r="E78" s="101"/>
      <c r="F78" s="101"/>
      <c r="G78" s="101"/>
      <c r="H78" s="101"/>
      <c r="I78" s="101"/>
      <c r="J78" s="101"/>
      <c r="K78" s="507"/>
      <c r="L78" s="507"/>
      <c r="M78" s="507"/>
      <c r="N78" s="507"/>
      <c r="O78" s="507"/>
    </row>
    <row r="79" spans="1:27" x14ac:dyDescent="0.25">
      <c r="A79" s="101"/>
      <c r="B79" s="101"/>
      <c r="C79" s="506"/>
      <c r="D79" s="101"/>
      <c r="E79" s="101"/>
      <c r="F79" s="101"/>
      <c r="G79" s="101"/>
      <c r="H79" s="101"/>
      <c r="I79" s="101"/>
      <c r="J79" s="101"/>
      <c r="K79" s="507"/>
      <c r="L79" s="507"/>
      <c r="M79" s="507"/>
      <c r="N79" s="507"/>
      <c r="O79" s="507"/>
    </row>
    <row r="80" spans="1:27" x14ac:dyDescent="0.25">
      <c r="A80" s="101"/>
      <c r="B80" s="101"/>
      <c r="C80" s="506"/>
      <c r="D80" s="101"/>
      <c r="E80" s="101"/>
      <c r="F80" s="101"/>
      <c r="G80" s="101"/>
      <c r="H80" s="101"/>
      <c r="I80" s="101"/>
      <c r="J80" s="101"/>
      <c r="K80" s="507"/>
      <c r="L80" s="507"/>
      <c r="M80" s="507"/>
      <c r="N80" s="507"/>
      <c r="O80" s="507"/>
    </row>
    <row r="81" spans="1:15" x14ac:dyDescent="0.25">
      <c r="A81" s="101"/>
      <c r="B81" s="101"/>
      <c r="C81" s="506"/>
      <c r="D81" s="101"/>
      <c r="E81" s="101"/>
      <c r="F81" s="101"/>
      <c r="G81" s="101"/>
      <c r="H81" s="101"/>
      <c r="I81" s="101"/>
      <c r="J81" s="101"/>
      <c r="K81" s="507"/>
      <c r="L81" s="507"/>
      <c r="M81" s="507"/>
      <c r="N81" s="507"/>
      <c r="O81" s="507"/>
    </row>
    <row r="82" spans="1:15" x14ac:dyDescent="0.25">
      <c r="A82" s="101"/>
      <c r="B82" s="101"/>
      <c r="C82" s="506"/>
      <c r="D82" s="101"/>
      <c r="E82" s="508"/>
      <c r="F82" s="508"/>
      <c r="G82" s="101"/>
      <c r="H82" s="101"/>
      <c r="I82" s="101"/>
      <c r="J82" s="101"/>
      <c r="K82" s="507"/>
      <c r="L82" s="507"/>
      <c r="M82" s="507"/>
      <c r="N82" s="507"/>
      <c r="O82" s="507"/>
    </row>
    <row r="83" spans="1:15" x14ac:dyDescent="0.25">
      <c r="A83" s="101"/>
      <c r="B83" s="101"/>
      <c r="C83" s="506"/>
      <c r="D83" s="101"/>
      <c r="E83" s="101"/>
      <c r="F83" s="101"/>
      <c r="G83" s="101"/>
      <c r="H83" s="101"/>
      <c r="I83" s="101"/>
      <c r="J83" s="101"/>
      <c r="K83" s="507"/>
      <c r="L83" s="507"/>
      <c r="M83" s="507"/>
      <c r="N83" s="507"/>
      <c r="O83" s="507"/>
    </row>
    <row r="84" spans="1:15" x14ac:dyDescent="0.25">
      <c r="A84" s="101"/>
      <c r="B84" s="101"/>
      <c r="C84" s="506"/>
      <c r="D84" s="101"/>
      <c r="E84" s="101"/>
      <c r="F84" s="101"/>
      <c r="G84" s="101"/>
      <c r="H84" s="101"/>
      <c r="I84" s="101"/>
      <c r="J84" s="101"/>
      <c r="K84" s="507"/>
      <c r="L84" s="507"/>
      <c r="M84" s="507"/>
      <c r="N84" s="507"/>
      <c r="O84" s="507"/>
    </row>
    <row r="85" spans="1:15" x14ac:dyDescent="0.25">
      <c r="A85" s="101"/>
      <c r="B85" s="101"/>
      <c r="C85" s="506"/>
      <c r="D85" s="101"/>
      <c r="E85" s="101"/>
      <c r="F85" s="101"/>
      <c r="G85" s="101"/>
      <c r="H85" s="101"/>
      <c r="I85" s="101"/>
      <c r="J85" s="101"/>
      <c r="K85" s="507"/>
      <c r="L85" s="507"/>
      <c r="M85" s="507"/>
      <c r="N85" s="507"/>
      <c r="O85" s="507"/>
    </row>
    <row r="86" spans="1:15" x14ac:dyDescent="0.25">
      <c r="A86" s="101"/>
      <c r="B86" s="101"/>
      <c r="C86" s="506"/>
      <c r="D86" s="101"/>
      <c r="E86" s="101"/>
      <c r="F86" s="101"/>
      <c r="G86" s="101"/>
      <c r="H86" s="101"/>
      <c r="I86" s="101"/>
      <c r="J86" s="101"/>
      <c r="K86" s="507"/>
      <c r="L86" s="507"/>
      <c r="M86" s="507"/>
      <c r="N86" s="507"/>
      <c r="O86" s="507"/>
    </row>
    <row r="87" spans="1:15" x14ac:dyDescent="0.25">
      <c r="A87" s="101"/>
      <c r="B87" s="101"/>
      <c r="C87" s="506"/>
      <c r="D87" s="101"/>
      <c r="E87" s="101"/>
      <c r="F87" s="101"/>
      <c r="G87" s="101"/>
      <c r="H87" s="101"/>
      <c r="I87" s="101"/>
      <c r="J87" s="101"/>
      <c r="K87" s="507"/>
      <c r="L87" s="507"/>
      <c r="M87" s="507"/>
      <c r="N87" s="507"/>
      <c r="O87" s="507"/>
    </row>
    <row r="88" spans="1:15" x14ac:dyDescent="0.25">
      <c r="A88" s="101"/>
      <c r="B88" s="101"/>
      <c r="C88" s="506"/>
      <c r="D88" s="101"/>
      <c r="E88" s="101"/>
      <c r="F88" s="101"/>
      <c r="G88" s="101"/>
      <c r="H88" s="101"/>
      <c r="I88" s="101"/>
      <c r="J88" s="101"/>
      <c r="K88" s="507"/>
      <c r="L88" s="507"/>
      <c r="M88" s="507"/>
      <c r="N88" s="507"/>
      <c r="O88" s="507"/>
    </row>
    <row r="89" spans="1:15" x14ac:dyDescent="0.25">
      <c r="E89" s="87"/>
      <c r="F89" s="87"/>
    </row>
    <row r="90" spans="1:15" x14ac:dyDescent="0.25">
      <c r="E90" s="87"/>
      <c r="F90" s="87"/>
    </row>
    <row r="91" spans="1:15" x14ac:dyDescent="0.25">
      <c r="E91" s="87"/>
      <c r="F91" s="87"/>
    </row>
    <row r="92" spans="1:15" x14ac:dyDescent="0.25">
      <c r="E92" s="87"/>
      <c r="F92" s="87"/>
    </row>
    <row r="93" spans="1:15" x14ac:dyDescent="0.25">
      <c r="A93" s="323"/>
    </row>
    <row r="95" spans="1:15" x14ac:dyDescent="0.25">
      <c r="G95" s="324"/>
      <c r="N95" s="324"/>
    </row>
    <row r="96" spans="1:15" x14ac:dyDescent="0.25">
      <c r="H96" s="324"/>
      <c r="I96" s="324"/>
      <c r="J96" s="324"/>
      <c r="K96" s="324"/>
      <c r="L96" s="324"/>
      <c r="O96" s="324"/>
    </row>
    <row r="97" spans="2:15" x14ac:dyDescent="0.25">
      <c r="H97" s="324"/>
      <c r="I97" s="324"/>
      <c r="J97" s="324"/>
      <c r="K97" s="324"/>
      <c r="L97" s="324"/>
      <c r="O97" s="324"/>
    </row>
    <row r="98" spans="2:15" x14ac:dyDescent="0.25">
      <c r="H98" s="324"/>
      <c r="I98" s="324"/>
      <c r="J98" s="324"/>
      <c r="K98" s="324"/>
      <c r="L98" s="324"/>
      <c r="O98" s="324"/>
    </row>
    <row r="99" spans="2:15" x14ac:dyDescent="0.25">
      <c r="H99" s="324"/>
      <c r="I99" s="324"/>
      <c r="J99" s="324"/>
      <c r="K99" s="324"/>
      <c r="L99" s="324"/>
      <c r="M99" s="325"/>
      <c r="O99" s="324"/>
    </row>
    <row r="101" spans="2:15" x14ac:dyDescent="0.25">
      <c r="B101" s="324"/>
      <c r="G101" s="500"/>
    </row>
    <row r="102" spans="2:15" x14ac:dyDescent="0.25">
      <c r="B102" s="324"/>
      <c r="G102" s="500"/>
    </row>
    <row r="103" spans="2:15" x14ac:dyDescent="0.25">
      <c r="B103" s="324"/>
      <c r="G103" s="500"/>
    </row>
  </sheetData>
  <mergeCells count="27">
    <mergeCell ref="D50:F50"/>
    <mergeCell ref="I50:L50"/>
    <mergeCell ref="H9:L9"/>
    <mergeCell ref="M9:M10"/>
    <mergeCell ref="N9:N10"/>
    <mergeCell ref="B48:D48"/>
    <mergeCell ref="D49:F49"/>
    <mergeCell ref="I49:L49"/>
    <mergeCell ref="M49:O49"/>
    <mergeCell ref="O9:O10"/>
    <mergeCell ref="B47:D47"/>
    <mergeCell ref="A5:O5"/>
    <mergeCell ref="A6:N6"/>
    <mergeCell ref="A7:N7"/>
    <mergeCell ref="A8:N8"/>
    <mergeCell ref="A9:A10"/>
    <mergeCell ref="B9:B10"/>
    <mergeCell ref="C9:D10"/>
    <mergeCell ref="E9:E10"/>
    <mergeCell ref="F9:F10"/>
    <mergeCell ref="G9:G10"/>
    <mergeCell ref="H4:O4"/>
    <mergeCell ref="K1:N1"/>
    <mergeCell ref="A2:E2"/>
    <mergeCell ref="H2:O2"/>
    <mergeCell ref="A3:E3"/>
    <mergeCell ref="H3:O3"/>
  </mergeCells>
  <pageMargins left="0.7" right="0.7" top="0.75" bottom="0.75" header="0.3" footer="0.3"/>
  <pageSetup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workbookViewId="0">
      <selection activeCell="M20" sqref="M20:O20"/>
    </sheetView>
  </sheetViews>
  <sheetFormatPr defaultColWidth="9.140625" defaultRowHeight="12.75" x14ac:dyDescent="0.2"/>
  <cols>
    <col min="1" max="1" width="5.140625" style="36" customWidth="1"/>
    <col min="2" max="2" width="12.42578125" style="5" customWidth="1"/>
    <col min="3" max="3" width="17.140625" style="5" customWidth="1"/>
    <col min="4" max="4" width="7.140625" style="5" customWidth="1"/>
    <col min="5" max="5" width="6.42578125" style="36" customWidth="1"/>
    <col min="6" max="6" width="9.42578125" style="36" customWidth="1"/>
    <col min="7" max="7" width="9.7109375" style="5" customWidth="1"/>
    <col min="8" max="8" width="6.140625" style="5" customWidth="1"/>
    <col min="9" max="9" width="6.42578125" style="5" customWidth="1"/>
    <col min="10" max="10" width="6.140625" style="5" customWidth="1"/>
    <col min="11" max="11" width="6.5703125" style="5" customWidth="1"/>
    <col min="12" max="12" width="6.28515625" style="5" customWidth="1"/>
    <col min="13" max="13" width="10.140625" style="5" customWidth="1"/>
    <col min="14" max="14" width="11" style="5" customWidth="1"/>
    <col min="15" max="15" width="20.140625" style="5" customWidth="1"/>
    <col min="16" max="16384" width="9.140625" style="5"/>
  </cols>
  <sheetData>
    <row r="1" spans="1:19" s="1" customFormat="1" ht="16.5" x14ac:dyDescent="0.25">
      <c r="A1" s="91"/>
      <c r="E1" s="91"/>
      <c r="F1" s="91"/>
      <c r="G1" s="2"/>
      <c r="K1" s="141"/>
      <c r="L1" s="141"/>
      <c r="M1" s="141"/>
      <c r="N1" s="141"/>
    </row>
    <row r="2" spans="1:19" s="4" customFormat="1" ht="16.5" x14ac:dyDescent="0.25">
      <c r="A2" s="142" t="s">
        <v>18</v>
      </c>
      <c r="B2" s="142"/>
      <c r="C2" s="142"/>
      <c r="D2" s="142"/>
      <c r="E2" s="142"/>
      <c r="F2" s="91"/>
      <c r="G2" s="3"/>
      <c r="H2" s="143" t="s">
        <v>19</v>
      </c>
      <c r="I2" s="143"/>
      <c r="J2" s="143"/>
      <c r="K2" s="143"/>
      <c r="L2" s="143"/>
      <c r="M2" s="143"/>
      <c r="N2" s="143"/>
      <c r="O2" s="143"/>
    </row>
    <row r="3" spans="1:19" s="1" customFormat="1" ht="16.5" x14ac:dyDescent="0.25">
      <c r="A3" s="143" t="s">
        <v>20</v>
      </c>
      <c r="B3" s="143"/>
      <c r="C3" s="143"/>
      <c r="D3" s="143"/>
      <c r="E3" s="143"/>
      <c r="F3" s="91"/>
      <c r="G3" s="2"/>
      <c r="H3" s="143" t="s">
        <v>21</v>
      </c>
      <c r="I3" s="143"/>
      <c r="J3" s="143"/>
      <c r="K3" s="143"/>
      <c r="L3" s="143"/>
      <c r="M3" s="143"/>
      <c r="N3" s="143"/>
      <c r="O3" s="143"/>
    </row>
    <row r="4" spans="1:19" s="1" customFormat="1" ht="16.5" x14ac:dyDescent="0.25">
      <c r="A4" s="91"/>
      <c r="E4" s="91"/>
      <c r="F4" s="91"/>
      <c r="G4" s="2"/>
      <c r="H4" s="141" t="s">
        <v>58</v>
      </c>
      <c r="I4" s="141"/>
      <c r="J4" s="141"/>
      <c r="K4" s="141"/>
      <c r="L4" s="141"/>
      <c r="M4" s="141"/>
      <c r="N4" s="141"/>
      <c r="O4" s="141"/>
    </row>
    <row r="5" spans="1:19" ht="16.5" x14ac:dyDescent="0.25">
      <c r="A5" s="143" t="s">
        <v>0</v>
      </c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</row>
    <row r="6" spans="1:19" ht="15.75" x14ac:dyDescent="0.25">
      <c r="A6" s="140" t="s">
        <v>104</v>
      </c>
      <c r="B6" s="140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6"/>
    </row>
    <row r="7" spans="1:19" ht="15.75" x14ac:dyDescent="0.25">
      <c r="A7" s="140" t="s">
        <v>59</v>
      </c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88"/>
    </row>
    <row r="8" spans="1:19" ht="15.75" x14ac:dyDescent="0.25">
      <c r="A8" s="140" t="s">
        <v>895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88"/>
    </row>
    <row r="9" spans="1:19" s="121" customFormat="1" ht="12.75" customHeight="1" x14ac:dyDescent="0.2">
      <c r="A9" s="144" t="s">
        <v>1</v>
      </c>
      <c r="B9" s="144" t="s">
        <v>2</v>
      </c>
      <c r="C9" s="146" t="s">
        <v>3</v>
      </c>
      <c r="D9" s="147"/>
      <c r="E9" s="144" t="s">
        <v>4</v>
      </c>
      <c r="F9" s="144" t="s">
        <v>5</v>
      </c>
      <c r="G9" s="147" t="s">
        <v>22</v>
      </c>
      <c r="H9" s="150" t="s">
        <v>6</v>
      </c>
      <c r="I9" s="151"/>
      <c r="J9" s="151"/>
      <c r="K9" s="151"/>
      <c r="L9" s="152"/>
      <c r="M9" s="144" t="s">
        <v>7</v>
      </c>
      <c r="N9" s="144" t="s">
        <v>8</v>
      </c>
      <c r="O9" s="144" t="s">
        <v>9</v>
      </c>
    </row>
    <row r="10" spans="1:19" s="7" customFormat="1" ht="12.75" customHeight="1" x14ac:dyDescent="0.2">
      <c r="A10" s="145"/>
      <c r="B10" s="145"/>
      <c r="C10" s="148"/>
      <c r="D10" s="149"/>
      <c r="E10" s="145"/>
      <c r="F10" s="145"/>
      <c r="G10" s="149"/>
      <c r="H10" s="122" t="s">
        <v>10</v>
      </c>
      <c r="I10" s="122" t="s">
        <v>11</v>
      </c>
      <c r="J10" s="122" t="s">
        <v>12</v>
      </c>
      <c r="K10" s="122" t="s">
        <v>13</v>
      </c>
      <c r="L10" s="122" t="s">
        <v>14</v>
      </c>
      <c r="M10" s="145"/>
      <c r="N10" s="145"/>
      <c r="O10" s="145"/>
    </row>
    <row r="11" spans="1:19" s="7" customFormat="1" ht="15.75" x14ac:dyDescent="0.25">
      <c r="A11" s="22">
        <v>1</v>
      </c>
      <c r="B11" s="28" t="s">
        <v>60</v>
      </c>
      <c r="C11" s="29" t="s">
        <v>61</v>
      </c>
      <c r="D11" s="29" t="s">
        <v>53</v>
      </c>
      <c r="E11" s="123" t="s">
        <v>17</v>
      </c>
      <c r="F11" s="124">
        <v>2001</v>
      </c>
      <c r="G11" s="26" t="s">
        <v>45</v>
      </c>
      <c r="H11" s="22">
        <v>16</v>
      </c>
      <c r="I11" s="22">
        <v>16</v>
      </c>
      <c r="J11" s="22">
        <v>10</v>
      </c>
      <c r="K11" s="22">
        <v>18</v>
      </c>
      <c r="L11" s="22">
        <v>1</v>
      </c>
      <c r="M11" s="22">
        <f>SUM(H11:L11)</f>
        <v>61</v>
      </c>
      <c r="N11" s="22" t="str">
        <f>IF(M11&gt;=90,"Xuất sắc",IF(M11&gt;=80,"Tốt",IF(M11&gt;=65,"Khá",IF(M11&gt;=50,"Trung bình",IF(M11&gt;=35,"Yếu","Kém")))))</f>
        <v>Trung bình</v>
      </c>
      <c r="O11" s="118"/>
    </row>
    <row r="12" spans="1:19" s="27" customFormat="1" ht="15.75" x14ac:dyDescent="0.25">
      <c r="A12" s="83">
        <v>2</v>
      </c>
      <c r="B12" s="30" t="s">
        <v>62</v>
      </c>
      <c r="C12" s="31" t="s">
        <v>56</v>
      </c>
      <c r="D12" s="31" t="s">
        <v>30</v>
      </c>
      <c r="E12" s="125" t="s">
        <v>63</v>
      </c>
      <c r="F12" s="126">
        <v>2001</v>
      </c>
      <c r="G12" s="32" t="s">
        <v>45</v>
      </c>
      <c r="H12" s="83">
        <v>20</v>
      </c>
      <c r="I12" s="83">
        <v>16</v>
      </c>
      <c r="J12" s="83">
        <v>10</v>
      </c>
      <c r="K12" s="83">
        <v>18</v>
      </c>
      <c r="L12" s="83">
        <v>10</v>
      </c>
      <c r="M12" s="33">
        <f t="shared" ref="M12:M17" si="0">SUM(H12:L12)</f>
        <v>74</v>
      </c>
      <c r="N12" s="33" t="str">
        <f t="shared" ref="N12:N17" si="1">IF(M12&gt;=90,"Xuất sắc",IF(M12&gt;=80,"Tốt",IF(M12&gt;=65,"Khá",IF(M12&gt;=50,"Trung bình",IF(M12&gt;=35,"Yếu","Kém")))))</f>
        <v>Khá</v>
      </c>
      <c r="O12" s="127" t="s">
        <v>1229</v>
      </c>
    </row>
    <row r="13" spans="1:19" s="7" customFormat="1" ht="15.75" x14ac:dyDescent="0.25">
      <c r="A13" s="86">
        <v>3</v>
      </c>
      <c r="B13" s="28" t="s">
        <v>64</v>
      </c>
      <c r="C13" s="29" t="s">
        <v>65</v>
      </c>
      <c r="D13" s="29" t="s">
        <v>36</v>
      </c>
      <c r="E13" s="123" t="s">
        <v>63</v>
      </c>
      <c r="F13" s="124">
        <v>2001</v>
      </c>
      <c r="G13" s="26" t="s">
        <v>45</v>
      </c>
      <c r="H13" s="81">
        <v>20</v>
      </c>
      <c r="I13" s="81">
        <v>16</v>
      </c>
      <c r="J13" s="22">
        <v>10</v>
      </c>
      <c r="K13" s="22">
        <v>18</v>
      </c>
      <c r="L13" s="22">
        <v>10</v>
      </c>
      <c r="M13" s="22">
        <f t="shared" si="0"/>
        <v>74</v>
      </c>
      <c r="N13" s="22" t="str">
        <f t="shared" si="1"/>
        <v>Khá</v>
      </c>
      <c r="O13" s="120" t="s">
        <v>31</v>
      </c>
    </row>
    <row r="14" spans="1:19" s="8" customFormat="1" ht="15.75" x14ac:dyDescent="0.25">
      <c r="A14" s="84">
        <v>4</v>
      </c>
      <c r="B14" s="28" t="s">
        <v>66</v>
      </c>
      <c r="C14" s="29" t="s">
        <v>67</v>
      </c>
      <c r="D14" s="29" t="s">
        <v>24</v>
      </c>
      <c r="E14" s="123" t="s">
        <v>17</v>
      </c>
      <c r="F14" s="128">
        <v>2001</v>
      </c>
      <c r="G14" s="26" t="s">
        <v>45</v>
      </c>
      <c r="H14" s="81">
        <v>20</v>
      </c>
      <c r="I14" s="81">
        <v>16</v>
      </c>
      <c r="J14" s="81">
        <v>10</v>
      </c>
      <c r="K14" s="81">
        <v>18</v>
      </c>
      <c r="L14" s="81">
        <v>1</v>
      </c>
      <c r="M14" s="22">
        <f t="shared" si="0"/>
        <v>65</v>
      </c>
      <c r="N14" s="22" t="str">
        <f t="shared" si="1"/>
        <v>Khá</v>
      </c>
      <c r="O14" s="82"/>
      <c r="P14" s="7"/>
      <c r="Q14" s="7"/>
      <c r="R14" s="7"/>
      <c r="S14" s="7"/>
    </row>
    <row r="15" spans="1:19" s="7" customFormat="1" ht="15.75" x14ac:dyDescent="0.25">
      <c r="A15" s="81">
        <v>5</v>
      </c>
      <c r="B15" s="28" t="s">
        <v>68</v>
      </c>
      <c r="C15" s="29" t="s">
        <v>69</v>
      </c>
      <c r="D15" s="29" t="s">
        <v>70</v>
      </c>
      <c r="E15" s="123" t="s">
        <v>17</v>
      </c>
      <c r="F15" s="124">
        <v>2001</v>
      </c>
      <c r="G15" s="26" t="s">
        <v>45</v>
      </c>
      <c r="H15" s="84">
        <v>20</v>
      </c>
      <c r="I15" s="84">
        <v>19</v>
      </c>
      <c r="J15" s="84">
        <v>17</v>
      </c>
      <c r="K15" s="84">
        <v>25</v>
      </c>
      <c r="L15" s="84">
        <v>10</v>
      </c>
      <c r="M15" s="22">
        <f t="shared" si="0"/>
        <v>91</v>
      </c>
      <c r="N15" s="22" t="str">
        <f t="shared" si="1"/>
        <v>Xuất sắc</v>
      </c>
      <c r="O15" s="85"/>
    </row>
    <row r="16" spans="1:19" s="7" customFormat="1" ht="15.75" x14ac:dyDescent="0.25">
      <c r="A16" s="81">
        <v>6</v>
      </c>
      <c r="B16" s="34" t="s">
        <v>71</v>
      </c>
      <c r="C16" s="35" t="s">
        <v>72</v>
      </c>
      <c r="D16" s="35" t="s">
        <v>32</v>
      </c>
      <c r="E16" s="123" t="s">
        <v>63</v>
      </c>
      <c r="F16" s="124">
        <v>2001</v>
      </c>
      <c r="G16" s="26" t="s">
        <v>45</v>
      </c>
      <c r="H16" s="81">
        <v>20</v>
      </c>
      <c r="I16" s="81">
        <v>16</v>
      </c>
      <c r="J16" s="81">
        <v>10</v>
      </c>
      <c r="K16" s="81">
        <v>18</v>
      </c>
      <c r="L16" s="81">
        <v>6</v>
      </c>
      <c r="M16" s="22">
        <f t="shared" si="0"/>
        <v>70</v>
      </c>
      <c r="N16" s="22" t="str">
        <f t="shared" si="1"/>
        <v>Khá</v>
      </c>
      <c r="O16" s="82" t="s">
        <v>1621</v>
      </c>
    </row>
    <row r="17" spans="1:27" s="104" customFormat="1" ht="18" customHeight="1" x14ac:dyDescent="0.2">
      <c r="A17" s="551">
        <v>7</v>
      </c>
      <c r="B17" s="782" t="s">
        <v>73</v>
      </c>
      <c r="C17" s="783" t="s">
        <v>74</v>
      </c>
      <c r="D17" s="783" t="s">
        <v>44</v>
      </c>
      <c r="E17" s="784" t="s">
        <v>17</v>
      </c>
      <c r="F17" s="785">
        <v>1990</v>
      </c>
      <c r="G17" s="786" t="s">
        <v>45</v>
      </c>
      <c r="H17" s="541">
        <v>20</v>
      </c>
      <c r="I17" s="541">
        <v>16</v>
      </c>
      <c r="J17" s="541">
        <v>12</v>
      </c>
      <c r="K17" s="541">
        <v>22</v>
      </c>
      <c r="L17" s="541">
        <v>6</v>
      </c>
      <c r="M17" s="787">
        <f t="shared" si="0"/>
        <v>76</v>
      </c>
      <c r="N17" s="787" t="str">
        <f t="shared" si="1"/>
        <v>Khá</v>
      </c>
      <c r="O17" s="111"/>
    </row>
    <row r="18" spans="1:27" s="7" customFormat="1" ht="18" customHeight="1" x14ac:dyDescent="0.25">
      <c r="A18" s="19"/>
      <c r="B18" s="137" t="s">
        <v>75</v>
      </c>
      <c r="C18" s="137"/>
      <c r="D18" s="137"/>
      <c r="E18" s="20"/>
      <c r="F18" s="20"/>
      <c r="G18" s="20"/>
      <c r="H18" s="21"/>
      <c r="I18" s="21"/>
      <c r="J18" s="21"/>
      <c r="K18" s="21"/>
      <c r="L18" s="21"/>
      <c r="M18" s="21"/>
      <c r="N18" s="21"/>
      <c r="O18" s="11"/>
    </row>
    <row r="19" spans="1:27" s="7" customFormat="1" ht="18" customHeight="1" x14ac:dyDescent="0.25">
      <c r="A19" s="24"/>
      <c r="B19" s="137"/>
      <c r="C19" s="137"/>
      <c r="D19" s="137"/>
      <c r="E19" s="20"/>
      <c r="F19" s="20"/>
      <c r="G19" s="20"/>
      <c r="H19" s="20"/>
      <c r="I19" s="20"/>
      <c r="J19" s="20"/>
      <c r="K19" s="21"/>
      <c r="L19" s="21"/>
      <c r="M19" s="238" t="s">
        <v>258</v>
      </c>
      <c r="N19" s="238"/>
      <c r="O19" s="37"/>
    </row>
    <row r="20" spans="1:27" s="9" customFormat="1" ht="15.75" x14ac:dyDescent="0.25">
      <c r="D20" s="139"/>
      <c r="E20" s="139"/>
      <c r="F20" s="139"/>
      <c r="I20" s="139"/>
      <c r="J20" s="139"/>
      <c r="K20" s="139"/>
      <c r="L20" s="139"/>
      <c r="M20" s="138"/>
      <c r="N20" s="138"/>
      <c r="O20" s="138"/>
      <c r="P20" s="90"/>
    </row>
    <row r="21" spans="1:27" s="9" customFormat="1" ht="15.75" x14ac:dyDescent="0.25">
      <c r="D21" s="138"/>
      <c r="E21" s="138"/>
      <c r="F21" s="138"/>
      <c r="I21" s="138"/>
      <c r="J21" s="138"/>
      <c r="K21" s="138"/>
      <c r="L21" s="138"/>
      <c r="M21" s="25"/>
      <c r="N21" s="90"/>
    </row>
    <row r="22" spans="1:27" ht="18" customHeight="1" x14ac:dyDescent="0.2">
      <c r="A22" s="12"/>
      <c r="B22" s="12"/>
      <c r="C22" s="13"/>
      <c r="D22" s="12"/>
      <c r="E22" s="12"/>
      <c r="F22" s="12"/>
      <c r="G22" s="12"/>
      <c r="H22" s="12"/>
      <c r="I22" s="12"/>
      <c r="J22" s="12"/>
      <c r="K22" s="10"/>
      <c r="L22" s="10"/>
      <c r="M22" s="10"/>
      <c r="N22" s="10"/>
      <c r="O22" s="10"/>
    </row>
    <row r="23" spans="1:27" ht="18" customHeight="1" x14ac:dyDescent="0.2">
      <c r="A23" s="12"/>
      <c r="B23" s="12"/>
      <c r="C23" s="13"/>
      <c r="D23" s="12"/>
      <c r="E23" s="12"/>
      <c r="F23" s="12"/>
      <c r="G23" s="12"/>
      <c r="H23" s="12"/>
      <c r="I23" s="12"/>
      <c r="J23" s="12"/>
      <c r="K23" s="10"/>
      <c r="L23" s="10"/>
      <c r="M23" s="10"/>
      <c r="N23" s="10"/>
      <c r="O23" s="10"/>
    </row>
    <row r="24" spans="1:27" ht="18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1"/>
      <c r="W24" s="11"/>
      <c r="X24" s="11"/>
      <c r="Y24" s="11"/>
      <c r="Z24" s="11"/>
      <c r="AA24" s="11"/>
    </row>
    <row r="25" spans="1:27" ht="18" customHeight="1" x14ac:dyDescent="0.2">
      <c r="A25" s="12"/>
      <c r="B25" s="12"/>
      <c r="C25" s="13"/>
      <c r="D25" s="12"/>
      <c r="E25" s="12"/>
      <c r="F25" s="12"/>
      <c r="G25" s="12"/>
      <c r="H25" s="12"/>
      <c r="I25" s="12"/>
      <c r="J25" s="12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1"/>
      <c r="W25" s="11"/>
      <c r="X25" s="11"/>
      <c r="Y25" s="11"/>
      <c r="Z25" s="11"/>
      <c r="AA25" s="11"/>
    </row>
    <row r="26" spans="1:27" ht="18" customHeight="1" x14ac:dyDescent="0.2">
      <c r="A26" s="12"/>
      <c r="B26" s="12"/>
      <c r="C26" s="13"/>
      <c r="D26" s="12"/>
      <c r="E26" s="12"/>
      <c r="F26" s="12"/>
      <c r="G26" s="12"/>
      <c r="H26" s="12"/>
      <c r="I26" s="12"/>
      <c r="J26" s="12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1"/>
      <c r="W26" s="11"/>
      <c r="X26" s="11"/>
      <c r="Y26" s="11"/>
      <c r="Z26" s="11"/>
      <c r="AA26" s="11"/>
    </row>
    <row r="27" spans="1:27" ht="18" customHeight="1" x14ac:dyDescent="0.2">
      <c r="A27" s="12"/>
      <c r="B27" s="12"/>
      <c r="C27" s="13"/>
      <c r="D27" s="12"/>
      <c r="E27" s="12"/>
      <c r="F27" s="12"/>
      <c r="G27" s="12"/>
      <c r="H27" s="12"/>
      <c r="I27" s="12"/>
      <c r="J27" s="12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1"/>
      <c r="W27" s="11"/>
      <c r="X27" s="11"/>
      <c r="Y27" s="11"/>
      <c r="Z27" s="11"/>
      <c r="AA27" s="11"/>
    </row>
    <row r="28" spans="1:27" ht="18" customHeight="1" x14ac:dyDescent="0.2">
      <c r="A28" s="12"/>
      <c r="B28" s="12"/>
      <c r="C28" s="13"/>
      <c r="D28" s="12"/>
      <c r="E28" s="12"/>
      <c r="F28" s="12"/>
      <c r="G28" s="12"/>
      <c r="H28" s="12"/>
      <c r="I28" s="12"/>
      <c r="J28" s="12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1"/>
      <c r="W28" s="11"/>
      <c r="X28" s="11"/>
      <c r="Y28" s="11"/>
      <c r="Z28" s="11"/>
      <c r="AA28" s="11"/>
    </row>
    <row r="29" spans="1:27" ht="18" customHeight="1" x14ac:dyDescent="0.2">
      <c r="A29" s="12"/>
      <c r="B29" s="12"/>
      <c r="C29" s="13"/>
      <c r="D29" s="12"/>
      <c r="E29" s="12"/>
      <c r="F29" s="12"/>
      <c r="G29" s="12"/>
      <c r="H29" s="12"/>
      <c r="I29" s="12"/>
      <c r="J29" s="12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1"/>
      <c r="W29" s="11"/>
      <c r="X29" s="11"/>
      <c r="Y29" s="11"/>
      <c r="Z29" s="11"/>
      <c r="AA29" s="11"/>
    </row>
    <row r="30" spans="1:27" ht="18" customHeight="1" x14ac:dyDescent="0.2">
      <c r="A30" s="12"/>
      <c r="B30" s="12"/>
      <c r="C30" s="13"/>
      <c r="D30" s="12"/>
      <c r="E30" s="12"/>
      <c r="F30" s="12"/>
      <c r="G30" s="12"/>
      <c r="H30" s="12"/>
      <c r="I30" s="12"/>
      <c r="J30" s="12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1"/>
      <c r="W30" s="11"/>
      <c r="X30" s="11"/>
      <c r="Y30" s="11"/>
      <c r="Z30" s="11"/>
      <c r="AA30" s="11"/>
    </row>
    <row r="31" spans="1:27" ht="18" customHeight="1" x14ac:dyDescent="0.2">
      <c r="A31" s="12"/>
      <c r="B31" s="12"/>
      <c r="C31" s="13"/>
      <c r="D31" s="12"/>
      <c r="E31" s="12"/>
      <c r="F31" s="12"/>
      <c r="G31" s="12"/>
      <c r="H31" s="12"/>
      <c r="I31" s="12"/>
      <c r="J31" s="12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1"/>
      <c r="W31" s="11"/>
      <c r="X31" s="11"/>
      <c r="Y31" s="11"/>
      <c r="Z31" s="11"/>
      <c r="AA31" s="11"/>
    </row>
    <row r="32" spans="1:27" ht="18" customHeight="1" x14ac:dyDescent="0.2">
      <c r="A32" s="12"/>
      <c r="B32" s="12"/>
      <c r="C32" s="13"/>
      <c r="D32" s="12"/>
      <c r="E32" s="12"/>
      <c r="F32" s="12"/>
      <c r="G32" s="12"/>
      <c r="H32" s="12"/>
      <c r="I32" s="12"/>
      <c r="J32" s="12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1"/>
      <c r="W32" s="11"/>
      <c r="X32" s="11"/>
      <c r="Y32" s="11"/>
      <c r="Z32" s="11"/>
      <c r="AA32" s="11"/>
    </row>
    <row r="33" spans="1:27" ht="18" customHeight="1" x14ac:dyDescent="0.2">
      <c r="A33" s="12"/>
      <c r="B33" s="12"/>
      <c r="C33" s="13"/>
      <c r="D33" s="12"/>
      <c r="E33" s="12"/>
      <c r="F33" s="12"/>
      <c r="G33" s="12"/>
      <c r="H33" s="12"/>
      <c r="I33" s="12"/>
      <c r="J33" s="12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1"/>
      <c r="W33" s="11"/>
      <c r="X33" s="11"/>
      <c r="Y33" s="11"/>
      <c r="Z33" s="11"/>
      <c r="AA33" s="11"/>
    </row>
    <row r="34" spans="1:27" ht="18" customHeight="1" x14ac:dyDescent="0.2">
      <c r="A34" s="12"/>
      <c r="B34" s="12"/>
      <c r="C34" s="13"/>
      <c r="D34" s="12"/>
      <c r="E34" s="12"/>
      <c r="F34" s="12"/>
      <c r="G34" s="12"/>
      <c r="H34" s="12"/>
      <c r="I34" s="12"/>
      <c r="J34" s="12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1"/>
      <c r="W34" s="11"/>
      <c r="X34" s="11"/>
      <c r="Y34" s="11"/>
      <c r="Z34" s="11"/>
      <c r="AA34" s="11"/>
    </row>
    <row r="35" spans="1:27" ht="18" customHeight="1" x14ac:dyDescent="0.2">
      <c r="A35" s="12"/>
      <c r="B35" s="12"/>
      <c r="C35" s="13"/>
      <c r="D35" s="12"/>
      <c r="E35" s="12"/>
      <c r="F35" s="12"/>
      <c r="G35" s="12"/>
      <c r="H35" s="12"/>
      <c r="I35" s="12"/>
      <c r="J35" s="12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1"/>
      <c r="W35" s="11"/>
      <c r="X35" s="11"/>
      <c r="Y35" s="11"/>
      <c r="Z35" s="11"/>
      <c r="AA35" s="11"/>
    </row>
    <row r="36" spans="1:27" ht="18" customHeight="1" x14ac:dyDescent="0.2">
      <c r="A36" s="12"/>
      <c r="B36" s="12"/>
      <c r="C36" s="13"/>
      <c r="D36" s="12"/>
      <c r="E36" s="12"/>
      <c r="F36" s="12"/>
      <c r="G36" s="12"/>
      <c r="H36" s="12"/>
      <c r="I36" s="12"/>
      <c r="J36" s="12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1"/>
      <c r="W36" s="11"/>
      <c r="X36" s="11"/>
      <c r="Y36" s="11"/>
      <c r="Z36" s="11"/>
      <c r="AA36" s="11"/>
    </row>
    <row r="37" spans="1:27" ht="18" customHeight="1" x14ac:dyDescent="0.2">
      <c r="A37" s="12"/>
      <c r="B37" s="12"/>
      <c r="C37" s="13"/>
      <c r="D37" s="12"/>
      <c r="E37" s="12"/>
      <c r="F37" s="12"/>
      <c r="G37" s="12"/>
      <c r="H37" s="12"/>
      <c r="I37" s="12"/>
      <c r="J37" s="12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1"/>
      <c r="W37" s="11"/>
      <c r="X37" s="11"/>
      <c r="Y37" s="11"/>
      <c r="Z37" s="11"/>
      <c r="AA37" s="11"/>
    </row>
    <row r="38" spans="1:27" ht="18" customHeight="1" x14ac:dyDescent="0.2">
      <c r="A38" s="12"/>
      <c r="B38" s="12"/>
      <c r="C38" s="13"/>
      <c r="D38" s="12"/>
      <c r="E38" s="12"/>
      <c r="F38" s="12"/>
      <c r="G38" s="12"/>
      <c r="H38" s="12"/>
      <c r="I38" s="12"/>
      <c r="J38" s="12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1"/>
      <c r="W38" s="11"/>
      <c r="X38" s="11"/>
      <c r="Y38" s="11"/>
      <c r="Z38" s="11"/>
      <c r="AA38" s="11"/>
    </row>
    <row r="39" spans="1:27" ht="18" customHeight="1" x14ac:dyDescent="0.2">
      <c r="A39" s="12"/>
      <c r="B39" s="12"/>
      <c r="C39" s="13"/>
      <c r="D39" s="12"/>
      <c r="E39" s="12"/>
      <c r="F39" s="12"/>
      <c r="G39" s="12"/>
      <c r="H39" s="12"/>
      <c r="I39" s="12"/>
      <c r="J39" s="12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1"/>
      <c r="W39" s="11"/>
      <c r="X39" s="11"/>
      <c r="Y39" s="11"/>
      <c r="Z39" s="11"/>
      <c r="AA39" s="11"/>
    </row>
    <row r="40" spans="1:27" ht="18" customHeight="1" x14ac:dyDescent="0.2">
      <c r="A40" s="12"/>
      <c r="B40" s="12"/>
      <c r="C40" s="13"/>
      <c r="D40" s="12"/>
      <c r="E40" s="12"/>
      <c r="F40" s="12"/>
      <c r="G40" s="12"/>
      <c r="H40" s="12"/>
      <c r="I40" s="12"/>
      <c r="J40" s="12"/>
      <c r="K40" s="10"/>
      <c r="L40" s="10"/>
      <c r="M40" s="10"/>
      <c r="N40" s="10"/>
      <c r="O40" s="10"/>
    </row>
    <row r="41" spans="1:27" ht="18" customHeight="1" x14ac:dyDescent="0.2">
      <c r="A41" s="12"/>
      <c r="B41" s="12"/>
      <c r="C41" s="13"/>
      <c r="D41" s="12"/>
      <c r="E41" s="12"/>
      <c r="F41" s="12"/>
      <c r="G41" s="12"/>
      <c r="H41" s="12"/>
      <c r="I41" s="12"/>
      <c r="J41" s="12"/>
      <c r="K41" s="10"/>
      <c r="L41" s="10"/>
      <c r="M41" s="10"/>
      <c r="N41" s="10"/>
      <c r="O41" s="10"/>
    </row>
    <row r="42" spans="1:27" ht="18" customHeight="1" x14ac:dyDescent="0.2">
      <c r="A42" s="12"/>
      <c r="B42" s="12"/>
      <c r="C42" s="13"/>
      <c r="D42" s="12"/>
      <c r="E42" s="12"/>
      <c r="F42" s="12"/>
      <c r="G42" s="12"/>
      <c r="H42" s="12"/>
      <c r="I42" s="12"/>
      <c r="J42" s="12"/>
      <c r="K42" s="10"/>
      <c r="L42" s="10"/>
      <c r="M42" s="10"/>
      <c r="N42" s="10"/>
      <c r="O42" s="10"/>
    </row>
    <row r="43" spans="1:27" ht="18" customHeight="1" x14ac:dyDescent="0.2">
      <c r="A43" s="12"/>
      <c r="B43" s="12"/>
      <c r="C43" s="13"/>
      <c r="D43" s="12"/>
      <c r="E43" s="12"/>
      <c r="F43" s="12"/>
      <c r="G43" s="12"/>
      <c r="H43" s="12"/>
      <c r="I43" s="12"/>
      <c r="J43" s="12"/>
      <c r="K43" s="10"/>
      <c r="L43" s="10"/>
      <c r="M43" s="10"/>
      <c r="N43" s="10"/>
      <c r="O43" s="10"/>
    </row>
    <row r="44" spans="1:27" ht="18" customHeight="1" x14ac:dyDescent="0.2">
      <c r="A44" s="12"/>
      <c r="B44" s="12"/>
      <c r="C44" s="13"/>
      <c r="D44" s="12"/>
      <c r="E44" s="12"/>
      <c r="F44" s="12"/>
      <c r="G44" s="12"/>
      <c r="H44" s="12"/>
      <c r="I44" s="12"/>
      <c r="J44" s="12"/>
      <c r="K44" s="10"/>
      <c r="L44" s="10"/>
      <c r="M44" s="10"/>
      <c r="N44" s="10"/>
      <c r="O44" s="10"/>
    </row>
    <row r="45" spans="1:27" ht="18" customHeight="1" x14ac:dyDescent="0.2">
      <c r="A45" s="12"/>
      <c r="B45" s="12"/>
      <c r="C45" s="13"/>
      <c r="D45" s="12"/>
      <c r="E45" s="12"/>
      <c r="F45" s="12"/>
      <c r="G45" s="12"/>
      <c r="H45" s="12"/>
      <c r="I45" s="12"/>
      <c r="J45" s="12"/>
      <c r="K45" s="10"/>
      <c r="L45" s="10"/>
      <c r="M45" s="10"/>
      <c r="N45" s="10"/>
      <c r="O45" s="10"/>
    </row>
    <row r="46" spans="1:27" x14ac:dyDescent="0.2">
      <c r="A46" s="12"/>
      <c r="B46" s="12"/>
      <c r="C46" s="13"/>
      <c r="D46" s="12"/>
      <c r="E46" s="12"/>
      <c r="F46" s="12"/>
      <c r="G46" s="12"/>
      <c r="H46" s="12"/>
      <c r="I46" s="12"/>
      <c r="J46" s="12"/>
      <c r="K46" s="10"/>
      <c r="L46" s="10"/>
      <c r="M46" s="10"/>
      <c r="N46" s="10"/>
      <c r="O46" s="10"/>
    </row>
    <row r="47" spans="1:27" s="14" customFormat="1" ht="15.75" x14ac:dyDescent="0.25">
      <c r="A47" s="12"/>
      <c r="B47" s="12"/>
      <c r="C47" s="13"/>
      <c r="D47" s="12"/>
      <c r="E47" s="12"/>
      <c r="F47" s="12"/>
      <c r="G47" s="12"/>
      <c r="H47" s="12"/>
      <c r="I47" s="12"/>
      <c r="J47" s="12"/>
      <c r="K47" s="10"/>
      <c r="L47" s="10"/>
      <c r="M47" s="10"/>
      <c r="N47" s="10"/>
      <c r="O47" s="10"/>
    </row>
    <row r="48" spans="1:27" s="14" customFormat="1" ht="15.75" x14ac:dyDescent="0.25">
      <c r="A48" s="12"/>
      <c r="B48" s="12"/>
      <c r="C48" s="13"/>
      <c r="D48" s="12"/>
      <c r="E48" s="12"/>
      <c r="F48" s="12"/>
      <c r="G48" s="12"/>
      <c r="H48" s="12"/>
      <c r="I48" s="12"/>
      <c r="J48" s="12"/>
      <c r="K48" s="10"/>
      <c r="L48" s="10"/>
      <c r="M48" s="10"/>
      <c r="N48" s="10"/>
      <c r="O48" s="10"/>
    </row>
    <row r="49" spans="1:15" x14ac:dyDescent="0.2">
      <c r="A49" s="12"/>
      <c r="B49" s="12"/>
      <c r="C49" s="13"/>
      <c r="D49" s="12"/>
      <c r="E49" s="12"/>
      <c r="F49" s="12"/>
      <c r="G49" s="12"/>
      <c r="H49" s="12"/>
      <c r="I49" s="12"/>
      <c r="J49" s="12"/>
      <c r="K49" s="10"/>
      <c r="L49" s="10"/>
      <c r="M49" s="10"/>
      <c r="N49" s="10"/>
      <c r="O49" s="10"/>
    </row>
    <row r="50" spans="1:15" x14ac:dyDescent="0.2">
      <c r="A50" s="12"/>
      <c r="B50" s="12"/>
      <c r="C50" s="13"/>
      <c r="D50" s="12"/>
      <c r="E50" s="12"/>
      <c r="F50" s="12"/>
      <c r="G50" s="12"/>
      <c r="H50" s="12"/>
      <c r="I50" s="12"/>
      <c r="J50" s="12"/>
      <c r="K50" s="10"/>
      <c r="L50" s="10"/>
      <c r="M50" s="10"/>
      <c r="N50" s="10"/>
      <c r="O50" s="10"/>
    </row>
    <row r="51" spans="1:15" x14ac:dyDescent="0.2">
      <c r="A51" s="12"/>
      <c r="B51" s="12"/>
      <c r="C51" s="13"/>
      <c r="D51" s="12"/>
      <c r="E51" s="12"/>
      <c r="F51" s="12"/>
      <c r="G51" s="12"/>
      <c r="H51" s="12"/>
      <c r="I51" s="12"/>
      <c r="J51" s="12"/>
      <c r="K51" s="10"/>
      <c r="L51" s="10"/>
      <c r="M51" s="10"/>
      <c r="N51" s="10"/>
      <c r="O51" s="10"/>
    </row>
    <row r="52" spans="1:15" x14ac:dyDescent="0.2">
      <c r="A52" s="12"/>
      <c r="B52" s="12"/>
      <c r="C52" s="13"/>
      <c r="D52" s="12"/>
      <c r="E52" s="12"/>
      <c r="F52" s="12"/>
      <c r="G52" s="12"/>
      <c r="H52" s="12"/>
      <c r="I52" s="12"/>
      <c r="J52" s="12"/>
      <c r="K52" s="10"/>
      <c r="L52" s="10"/>
      <c r="M52" s="10"/>
      <c r="N52" s="10"/>
      <c r="O52" s="10"/>
    </row>
    <row r="53" spans="1:15" x14ac:dyDescent="0.2">
      <c r="A53" s="12"/>
      <c r="B53" s="12"/>
      <c r="C53" s="13"/>
      <c r="D53" s="12"/>
      <c r="E53" s="15"/>
      <c r="F53" s="15"/>
      <c r="G53" s="12"/>
      <c r="H53" s="12"/>
      <c r="I53" s="12"/>
      <c r="J53" s="12"/>
      <c r="K53" s="10"/>
      <c r="L53" s="10"/>
      <c r="M53" s="10"/>
      <c r="N53" s="10"/>
      <c r="O53" s="10"/>
    </row>
    <row r="54" spans="1:15" x14ac:dyDescent="0.2">
      <c r="A54" s="12"/>
      <c r="B54" s="12"/>
      <c r="C54" s="13"/>
      <c r="D54" s="12"/>
      <c r="E54" s="12"/>
      <c r="F54" s="12"/>
      <c r="G54" s="12"/>
      <c r="H54" s="12"/>
      <c r="I54" s="12"/>
      <c r="J54" s="12"/>
      <c r="K54" s="10"/>
      <c r="L54" s="10"/>
      <c r="M54" s="10"/>
      <c r="N54" s="10"/>
      <c r="O54" s="10"/>
    </row>
    <row r="55" spans="1:15" x14ac:dyDescent="0.2">
      <c r="A55" s="12"/>
      <c r="B55" s="12"/>
      <c r="C55" s="13"/>
      <c r="D55" s="12"/>
      <c r="E55" s="12"/>
      <c r="F55" s="12"/>
      <c r="G55" s="12"/>
      <c r="H55" s="12"/>
      <c r="I55" s="12"/>
      <c r="J55" s="12"/>
      <c r="K55" s="10"/>
      <c r="L55" s="10"/>
      <c r="M55" s="10"/>
      <c r="N55" s="10"/>
      <c r="O55" s="10"/>
    </row>
    <row r="56" spans="1:15" x14ac:dyDescent="0.2">
      <c r="A56" s="12"/>
      <c r="B56" s="12"/>
      <c r="C56" s="13"/>
      <c r="D56" s="12"/>
      <c r="E56" s="12"/>
      <c r="F56" s="12"/>
      <c r="G56" s="12"/>
      <c r="H56" s="12"/>
      <c r="I56" s="12"/>
      <c r="J56" s="12"/>
      <c r="K56" s="10"/>
      <c r="L56" s="10"/>
      <c r="M56" s="10"/>
      <c r="N56" s="10"/>
      <c r="O56" s="10"/>
    </row>
    <row r="57" spans="1:15" x14ac:dyDescent="0.2">
      <c r="A57" s="12"/>
      <c r="B57" s="12"/>
      <c r="C57" s="13"/>
      <c r="D57" s="12"/>
      <c r="E57" s="12"/>
      <c r="F57" s="12"/>
      <c r="G57" s="12"/>
      <c r="H57" s="12"/>
      <c r="I57" s="12"/>
      <c r="J57" s="12"/>
      <c r="K57" s="10"/>
      <c r="L57" s="10"/>
      <c r="M57" s="10"/>
      <c r="N57" s="10"/>
      <c r="O57" s="10"/>
    </row>
    <row r="58" spans="1:15" x14ac:dyDescent="0.2">
      <c r="A58" s="12"/>
      <c r="B58" s="12"/>
      <c r="C58" s="13"/>
      <c r="D58" s="12"/>
      <c r="E58" s="12"/>
      <c r="F58" s="12"/>
      <c r="G58" s="12"/>
      <c r="H58" s="12"/>
      <c r="I58" s="12"/>
      <c r="J58" s="12"/>
      <c r="K58" s="10"/>
      <c r="L58" s="10"/>
      <c r="M58" s="10"/>
      <c r="N58" s="10"/>
      <c r="O58" s="10"/>
    </row>
    <row r="59" spans="1:15" x14ac:dyDescent="0.2">
      <c r="A59" s="12"/>
      <c r="B59" s="12"/>
      <c r="C59" s="13"/>
      <c r="D59" s="12"/>
      <c r="E59" s="12"/>
      <c r="F59" s="12"/>
      <c r="G59" s="12"/>
      <c r="H59" s="12"/>
      <c r="I59" s="12"/>
      <c r="J59" s="12"/>
      <c r="K59" s="10"/>
      <c r="L59" s="10"/>
      <c r="M59" s="10"/>
      <c r="N59" s="10"/>
      <c r="O59" s="10"/>
    </row>
    <row r="60" spans="1:15" x14ac:dyDescent="0.2">
      <c r="E60" s="5"/>
      <c r="F60" s="5"/>
    </row>
    <row r="61" spans="1:15" x14ac:dyDescent="0.2">
      <c r="E61" s="5"/>
      <c r="F61" s="5"/>
    </row>
    <row r="62" spans="1:15" x14ac:dyDescent="0.2">
      <c r="E62" s="5"/>
      <c r="F62" s="5"/>
    </row>
    <row r="63" spans="1:15" x14ac:dyDescent="0.2">
      <c r="E63" s="5"/>
      <c r="F63" s="5"/>
    </row>
    <row r="64" spans="1:15" ht="15.75" x14ac:dyDescent="0.25">
      <c r="A64" s="16"/>
      <c r="O64" s="14"/>
    </row>
    <row r="65" spans="1:15" ht="15.75" x14ac:dyDescent="0.25">
      <c r="A65" s="89"/>
      <c r="O65" s="14"/>
    </row>
    <row r="66" spans="1:15" x14ac:dyDescent="0.2">
      <c r="G66" s="36"/>
      <c r="N66" s="36"/>
    </row>
    <row r="67" spans="1:15" x14ac:dyDescent="0.2">
      <c r="H67" s="36"/>
      <c r="I67" s="36"/>
      <c r="J67" s="36"/>
      <c r="K67" s="36"/>
      <c r="L67" s="36"/>
      <c r="O67" s="36"/>
    </row>
    <row r="68" spans="1:15" x14ac:dyDescent="0.2">
      <c r="H68" s="36"/>
      <c r="I68" s="36"/>
      <c r="J68" s="36"/>
      <c r="K68" s="36"/>
      <c r="L68" s="36"/>
      <c r="O68" s="36"/>
    </row>
    <row r="69" spans="1:15" x14ac:dyDescent="0.2">
      <c r="H69" s="36"/>
      <c r="I69" s="36"/>
      <c r="J69" s="36"/>
      <c r="K69" s="36"/>
      <c r="L69" s="36"/>
      <c r="O69" s="36"/>
    </row>
    <row r="70" spans="1:15" ht="15.75" x14ac:dyDescent="0.25">
      <c r="H70" s="36"/>
      <c r="I70" s="36"/>
      <c r="J70" s="36"/>
      <c r="K70" s="36"/>
      <c r="L70" s="36"/>
      <c r="M70" s="17"/>
      <c r="N70" s="14"/>
      <c r="O70" s="89"/>
    </row>
    <row r="72" spans="1:15" x14ac:dyDescent="0.2">
      <c r="B72" s="36"/>
      <c r="G72" s="18"/>
    </row>
    <row r="73" spans="1:15" x14ac:dyDescent="0.2">
      <c r="B73" s="36"/>
      <c r="G73" s="18"/>
    </row>
    <row r="74" spans="1:15" x14ac:dyDescent="0.2">
      <c r="B74" s="36"/>
      <c r="G74" s="18"/>
    </row>
  </sheetData>
  <mergeCells count="27">
    <mergeCell ref="D21:F21"/>
    <mergeCell ref="I21:L21"/>
    <mergeCell ref="H9:L9"/>
    <mergeCell ref="M9:M10"/>
    <mergeCell ref="N9:N10"/>
    <mergeCell ref="B19:D19"/>
    <mergeCell ref="D20:F20"/>
    <mergeCell ref="I20:L20"/>
    <mergeCell ref="M20:O20"/>
    <mergeCell ref="O9:O10"/>
    <mergeCell ref="B18:D18"/>
    <mergeCell ref="A5:O5"/>
    <mergeCell ref="A6:N6"/>
    <mergeCell ref="A7:N7"/>
    <mergeCell ref="A8:N8"/>
    <mergeCell ref="A9:A10"/>
    <mergeCell ref="B9:B10"/>
    <mergeCell ref="C9:D10"/>
    <mergeCell ref="E9:E10"/>
    <mergeCell ref="F9:F10"/>
    <mergeCell ref="G9:G10"/>
    <mergeCell ref="H4:O4"/>
    <mergeCell ref="K1:N1"/>
    <mergeCell ref="A2:E2"/>
    <mergeCell ref="H2:O2"/>
    <mergeCell ref="A3:E3"/>
    <mergeCell ref="H3:O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topLeftCell="B31" workbookViewId="0">
      <selection activeCell="B1" sqref="A1:XFD1048576"/>
    </sheetView>
  </sheetViews>
  <sheetFormatPr defaultColWidth="8.85546875" defaultRowHeight="15" x14ac:dyDescent="0.25"/>
  <cols>
    <col min="1" max="1" width="5" style="748" customWidth="1"/>
    <col min="2" max="2" width="10.42578125" style="748" customWidth="1"/>
    <col min="3" max="3" width="17.7109375" style="748" customWidth="1"/>
    <col min="4" max="4" width="7.85546875" style="748" customWidth="1"/>
    <col min="5" max="5" width="6" style="748" customWidth="1"/>
    <col min="6" max="6" width="10.7109375" style="748" customWidth="1"/>
    <col min="7" max="7" width="6.42578125" style="748" customWidth="1"/>
    <col min="8" max="8" width="5.85546875" style="748" customWidth="1"/>
    <col min="9" max="10" width="6.140625" style="748" customWidth="1"/>
    <col min="11" max="11" width="5.85546875" style="748" customWidth="1"/>
    <col min="12" max="12" width="6.140625" style="748" customWidth="1"/>
    <col min="13" max="13" width="6" style="748" customWidth="1"/>
    <col min="14" max="14" width="11" style="748" customWidth="1"/>
    <col min="15" max="15" width="14.28515625" style="748" customWidth="1"/>
    <col min="16" max="16384" width="8.85546875" style="748"/>
  </cols>
  <sheetData>
    <row r="1" spans="1:16" ht="18" customHeight="1" x14ac:dyDescent="0.25">
      <c r="A1" s="153" t="s">
        <v>18</v>
      </c>
      <c r="B1" s="153"/>
      <c r="C1" s="153"/>
      <c r="D1" s="153"/>
      <c r="E1" s="153"/>
      <c r="F1" s="130"/>
      <c r="G1" s="130"/>
      <c r="H1" s="139" t="s">
        <v>1460</v>
      </c>
      <c r="I1" s="139"/>
      <c r="J1" s="139"/>
      <c r="K1" s="139"/>
      <c r="L1" s="139"/>
      <c r="M1" s="139"/>
      <c r="N1" s="139"/>
      <c r="O1" s="139"/>
    </row>
    <row r="2" spans="1:16" ht="15.75" customHeight="1" x14ac:dyDescent="0.25">
      <c r="A2" s="139" t="s">
        <v>1461</v>
      </c>
      <c r="B2" s="139"/>
      <c r="C2" s="139"/>
      <c r="D2" s="139"/>
      <c r="E2" s="139"/>
      <c r="F2" s="130"/>
      <c r="G2" s="130"/>
      <c r="H2" s="139" t="s">
        <v>1462</v>
      </c>
      <c r="I2" s="139"/>
      <c r="J2" s="139"/>
      <c r="K2" s="139"/>
      <c r="L2" s="139"/>
      <c r="M2" s="139"/>
      <c r="N2" s="139"/>
      <c r="O2" s="139"/>
    </row>
    <row r="3" spans="1:16" ht="8.25" customHeight="1" x14ac:dyDescent="0.25"/>
    <row r="4" spans="1:16" ht="13.5" customHeight="1" x14ac:dyDescent="0.25">
      <c r="H4" s="153" t="s">
        <v>1463</v>
      </c>
      <c r="I4" s="153"/>
      <c r="J4" s="153"/>
      <c r="K4" s="153"/>
      <c r="L4" s="153"/>
      <c r="M4" s="153"/>
      <c r="N4" s="153"/>
      <c r="O4" s="153"/>
      <c r="P4" s="119"/>
    </row>
    <row r="5" spans="1:16" ht="6.75" customHeight="1" x14ac:dyDescent="0.25"/>
    <row r="6" spans="1:16" ht="15.75" x14ac:dyDescent="0.25">
      <c r="A6" s="139" t="s">
        <v>1464</v>
      </c>
      <c r="B6" s="139"/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</row>
    <row r="7" spans="1:16" ht="15.75" x14ac:dyDescent="0.25">
      <c r="A7" s="749" t="s">
        <v>104</v>
      </c>
      <c r="B7" s="749"/>
      <c r="C7" s="749"/>
      <c r="D7" s="749"/>
      <c r="E7" s="749"/>
      <c r="F7" s="749"/>
      <c r="G7" s="749"/>
      <c r="H7" s="749"/>
      <c r="I7" s="749"/>
      <c r="J7" s="749"/>
      <c r="K7" s="749"/>
      <c r="L7" s="749"/>
      <c r="M7" s="749"/>
      <c r="N7" s="749"/>
      <c r="O7" s="750"/>
    </row>
    <row r="8" spans="1:16" ht="15.75" x14ac:dyDescent="0.25">
      <c r="A8" s="749" t="s">
        <v>1465</v>
      </c>
      <c r="B8" s="749"/>
      <c r="C8" s="749"/>
      <c r="D8" s="749"/>
      <c r="E8" s="749"/>
      <c r="F8" s="749"/>
      <c r="G8" s="749"/>
      <c r="H8" s="749"/>
      <c r="I8" s="749"/>
      <c r="J8" s="749"/>
      <c r="K8" s="749"/>
      <c r="L8" s="749"/>
      <c r="M8" s="749"/>
      <c r="N8" s="749"/>
      <c r="O8" s="750"/>
    </row>
    <row r="9" spans="1:16" ht="15.75" x14ac:dyDescent="0.25">
      <c r="A9" s="749" t="s">
        <v>1466</v>
      </c>
      <c r="B9" s="749"/>
      <c r="C9" s="749"/>
      <c r="D9" s="749"/>
      <c r="E9" s="749"/>
      <c r="F9" s="749"/>
      <c r="G9" s="749"/>
      <c r="H9" s="749"/>
      <c r="I9" s="749"/>
      <c r="J9" s="749"/>
      <c r="K9" s="749"/>
      <c r="L9" s="749"/>
      <c r="M9" s="749"/>
      <c r="N9" s="749"/>
      <c r="O9" s="750"/>
    </row>
    <row r="10" spans="1:16" ht="3" customHeight="1" x14ac:dyDescent="0.25">
      <c r="A10" s="751"/>
      <c r="B10" s="751"/>
      <c r="C10" s="751"/>
      <c r="D10" s="751"/>
      <c r="E10" s="751"/>
      <c r="F10" s="751"/>
      <c r="G10" s="751"/>
      <c r="H10" s="751"/>
      <c r="I10" s="751"/>
      <c r="J10" s="751"/>
      <c r="K10" s="751"/>
      <c r="L10" s="751"/>
      <c r="M10" s="751"/>
      <c r="N10" s="751"/>
      <c r="O10" s="750"/>
    </row>
    <row r="11" spans="1:16" ht="15" customHeight="1" x14ac:dyDescent="0.25">
      <c r="A11" s="752" t="s">
        <v>1</v>
      </c>
      <c r="B11" s="752" t="s">
        <v>2</v>
      </c>
      <c r="C11" s="752" t="s">
        <v>3</v>
      </c>
      <c r="D11" s="752"/>
      <c r="E11" s="752" t="s">
        <v>4</v>
      </c>
      <c r="F11" s="752" t="s">
        <v>1467</v>
      </c>
      <c r="G11" s="753" t="s">
        <v>1468</v>
      </c>
      <c r="H11" s="752" t="s">
        <v>6</v>
      </c>
      <c r="I11" s="752"/>
      <c r="J11" s="752"/>
      <c r="K11" s="752"/>
      <c r="L11" s="752"/>
      <c r="M11" s="752" t="s">
        <v>7</v>
      </c>
      <c r="N11" s="752" t="s">
        <v>8</v>
      </c>
      <c r="O11" s="753" t="s">
        <v>1469</v>
      </c>
    </row>
    <row r="12" spans="1:16" ht="15" customHeight="1" x14ac:dyDescent="0.25">
      <c r="A12" s="752"/>
      <c r="B12" s="752"/>
      <c r="C12" s="752"/>
      <c r="D12" s="752"/>
      <c r="E12" s="752"/>
      <c r="F12" s="752"/>
      <c r="G12" s="752"/>
      <c r="H12" s="754" t="s">
        <v>10</v>
      </c>
      <c r="I12" s="754" t="s">
        <v>11</v>
      </c>
      <c r="J12" s="754" t="s">
        <v>12</v>
      </c>
      <c r="K12" s="754" t="s">
        <v>13</v>
      </c>
      <c r="L12" s="754" t="s">
        <v>14</v>
      </c>
      <c r="M12" s="752"/>
      <c r="N12" s="752"/>
      <c r="O12" s="752"/>
    </row>
    <row r="13" spans="1:16" s="759" customFormat="1" ht="15.75" x14ac:dyDescent="0.25">
      <c r="A13" s="71">
        <v>1</v>
      </c>
      <c r="B13" s="71">
        <v>111319001</v>
      </c>
      <c r="C13" s="755" t="s">
        <v>1470</v>
      </c>
      <c r="D13" s="755" t="s">
        <v>465</v>
      </c>
      <c r="E13" s="755" t="s">
        <v>17</v>
      </c>
      <c r="F13" s="756" t="s">
        <v>1471</v>
      </c>
      <c r="G13" s="71" t="s">
        <v>16</v>
      </c>
      <c r="H13" s="71">
        <v>20</v>
      </c>
      <c r="I13" s="71">
        <v>25</v>
      </c>
      <c r="J13" s="71">
        <v>17</v>
      </c>
      <c r="K13" s="71">
        <v>25</v>
      </c>
      <c r="L13" s="71">
        <v>10</v>
      </c>
      <c r="M13" s="71">
        <f>SUM(H13:L13)</f>
        <v>97</v>
      </c>
      <c r="N13" s="757" t="s">
        <v>330</v>
      </c>
      <c r="O13" s="758"/>
    </row>
    <row r="14" spans="1:16" x14ac:dyDescent="0.25">
      <c r="A14" s="70">
        <v>2</v>
      </c>
      <c r="B14" s="70">
        <v>111319008</v>
      </c>
      <c r="C14" s="760" t="s">
        <v>1472</v>
      </c>
      <c r="D14" s="760" t="s">
        <v>792</v>
      </c>
      <c r="E14" s="760" t="s">
        <v>15</v>
      </c>
      <c r="F14" s="761" t="s">
        <v>1473</v>
      </c>
      <c r="G14" s="70" t="s">
        <v>16</v>
      </c>
      <c r="H14" s="70">
        <v>14</v>
      </c>
      <c r="I14" s="70">
        <v>22</v>
      </c>
      <c r="J14" s="70">
        <v>13</v>
      </c>
      <c r="K14" s="70">
        <v>21</v>
      </c>
      <c r="L14" s="70">
        <v>10</v>
      </c>
      <c r="M14" s="70">
        <f t="shared" ref="M14:M51" si="0">SUM(H14:L14)</f>
        <v>80</v>
      </c>
      <c r="N14" s="757" t="s">
        <v>334</v>
      </c>
      <c r="O14" s="762" t="s">
        <v>1474</v>
      </c>
    </row>
    <row r="15" spans="1:16" ht="15.75" x14ac:dyDescent="0.25">
      <c r="A15" s="70">
        <v>3</v>
      </c>
      <c r="B15" s="111">
        <v>111319095</v>
      </c>
      <c r="C15" s="760" t="s">
        <v>572</v>
      </c>
      <c r="D15" s="760" t="s">
        <v>52</v>
      </c>
      <c r="E15" s="760" t="s">
        <v>17</v>
      </c>
      <c r="F15" s="763">
        <v>37083</v>
      </c>
      <c r="G15" s="70" t="s">
        <v>16</v>
      </c>
      <c r="H15" s="70">
        <v>18</v>
      </c>
      <c r="I15" s="70">
        <v>25</v>
      </c>
      <c r="J15" s="70">
        <v>16</v>
      </c>
      <c r="K15" s="70">
        <v>25</v>
      </c>
      <c r="L15" s="70">
        <v>4</v>
      </c>
      <c r="M15" s="70">
        <f t="shared" si="0"/>
        <v>88</v>
      </c>
      <c r="N15" s="757" t="s">
        <v>334</v>
      </c>
      <c r="O15" s="246" t="s">
        <v>1475</v>
      </c>
    </row>
    <row r="16" spans="1:16" x14ac:dyDescent="0.25">
      <c r="A16" s="70">
        <v>4</v>
      </c>
      <c r="B16" s="70">
        <v>111319011</v>
      </c>
      <c r="C16" s="760" t="s">
        <v>1476</v>
      </c>
      <c r="D16" s="760" t="s">
        <v>842</v>
      </c>
      <c r="E16" s="760" t="s">
        <v>17</v>
      </c>
      <c r="F16" s="763">
        <v>36927</v>
      </c>
      <c r="G16" s="70" t="s">
        <v>16</v>
      </c>
      <c r="H16" s="70">
        <v>18</v>
      </c>
      <c r="I16" s="70">
        <v>25</v>
      </c>
      <c r="J16" s="70">
        <v>15</v>
      </c>
      <c r="K16" s="70">
        <v>16</v>
      </c>
      <c r="L16" s="70">
        <v>5</v>
      </c>
      <c r="M16" s="70">
        <f t="shared" si="0"/>
        <v>79</v>
      </c>
      <c r="N16" s="757" t="s">
        <v>318</v>
      </c>
      <c r="O16" s="70" t="s">
        <v>1477</v>
      </c>
    </row>
    <row r="17" spans="1:15" x14ac:dyDescent="0.25">
      <c r="A17" s="70">
        <v>5</v>
      </c>
      <c r="B17" s="70">
        <v>111319013</v>
      </c>
      <c r="C17" s="760" t="s">
        <v>1478</v>
      </c>
      <c r="D17" s="760" t="s">
        <v>485</v>
      </c>
      <c r="E17" s="760" t="s">
        <v>15</v>
      </c>
      <c r="F17" s="763">
        <v>37175</v>
      </c>
      <c r="G17" s="70" t="s">
        <v>16</v>
      </c>
      <c r="H17" s="70">
        <v>18</v>
      </c>
      <c r="I17" s="70">
        <v>22</v>
      </c>
      <c r="J17" s="60">
        <v>12</v>
      </c>
      <c r="K17" s="60">
        <v>19</v>
      </c>
      <c r="L17" s="70">
        <v>7</v>
      </c>
      <c r="M17" s="60">
        <f t="shared" si="0"/>
        <v>78</v>
      </c>
      <c r="N17" s="757" t="s">
        <v>318</v>
      </c>
      <c r="O17" s="764" t="s">
        <v>1479</v>
      </c>
    </row>
    <row r="18" spans="1:15" x14ac:dyDescent="0.25">
      <c r="A18" s="70">
        <v>6</v>
      </c>
      <c r="B18" s="70">
        <v>111319015</v>
      </c>
      <c r="C18" s="760" t="s">
        <v>1480</v>
      </c>
      <c r="D18" s="760" t="s">
        <v>1481</v>
      </c>
      <c r="E18" s="760" t="s">
        <v>17</v>
      </c>
      <c r="F18" s="761" t="s">
        <v>1482</v>
      </c>
      <c r="G18" s="70" t="s">
        <v>16</v>
      </c>
      <c r="H18" s="70">
        <v>18</v>
      </c>
      <c r="I18" s="70">
        <v>25</v>
      </c>
      <c r="J18" s="70">
        <v>12</v>
      </c>
      <c r="K18" s="70">
        <v>16</v>
      </c>
      <c r="L18" s="70">
        <v>5</v>
      </c>
      <c r="M18" s="70">
        <f>SUM(H18:L18)</f>
        <v>76</v>
      </c>
      <c r="N18" s="757" t="s">
        <v>318</v>
      </c>
      <c r="O18" s="764"/>
    </row>
    <row r="19" spans="1:15" x14ac:dyDescent="0.25">
      <c r="A19" s="70">
        <v>7</v>
      </c>
      <c r="B19" s="70">
        <v>111319016</v>
      </c>
      <c r="C19" s="760" t="s">
        <v>1483</v>
      </c>
      <c r="D19" s="760" t="s">
        <v>490</v>
      </c>
      <c r="E19" s="760" t="s">
        <v>15</v>
      </c>
      <c r="F19" s="761" t="s">
        <v>1484</v>
      </c>
      <c r="G19" s="70" t="s">
        <v>16</v>
      </c>
      <c r="H19" s="70">
        <v>16</v>
      </c>
      <c r="I19" s="70">
        <v>22</v>
      </c>
      <c r="J19" s="70">
        <v>12</v>
      </c>
      <c r="K19" s="70">
        <v>20</v>
      </c>
      <c r="L19" s="70">
        <v>5</v>
      </c>
      <c r="M19" s="70">
        <f t="shared" si="0"/>
        <v>75</v>
      </c>
      <c r="N19" s="757" t="s">
        <v>318</v>
      </c>
      <c r="O19" s="764"/>
    </row>
    <row r="20" spans="1:15" x14ac:dyDescent="0.25">
      <c r="A20" s="70">
        <v>8</v>
      </c>
      <c r="B20" s="70">
        <v>111319018</v>
      </c>
      <c r="C20" s="760" t="s">
        <v>1485</v>
      </c>
      <c r="D20" s="760" t="s">
        <v>147</v>
      </c>
      <c r="E20" s="760" t="s">
        <v>17</v>
      </c>
      <c r="F20" s="761" t="s">
        <v>1486</v>
      </c>
      <c r="G20" s="70" t="s">
        <v>16</v>
      </c>
      <c r="H20" s="70">
        <v>16</v>
      </c>
      <c r="I20" s="70">
        <v>22</v>
      </c>
      <c r="J20" s="70">
        <v>10</v>
      </c>
      <c r="K20" s="70">
        <v>19</v>
      </c>
      <c r="L20" s="70">
        <v>5</v>
      </c>
      <c r="M20" s="70">
        <f t="shared" si="0"/>
        <v>72</v>
      </c>
      <c r="N20" s="757" t="s">
        <v>318</v>
      </c>
      <c r="O20" s="764"/>
    </row>
    <row r="21" spans="1:15" x14ac:dyDescent="0.25">
      <c r="A21" s="70">
        <v>9</v>
      </c>
      <c r="B21" s="70">
        <v>111319019</v>
      </c>
      <c r="C21" s="760" t="s">
        <v>1487</v>
      </c>
      <c r="D21" s="760" t="s">
        <v>28</v>
      </c>
      <c r="E21" s="760" t="s">
        <v>17</v>
      </c>
      <c r="F21" s="761" t="s">
        <v>1488</v>
      </c>
      <c r="G21" s="70" t="s">
        <v>16</v>
      </c>
      <c r="H21" s="70">
        <v>8</v>
      </c>
      <c r="I21" s="70">
        <v>22</v>
      </c>
      <c r="J21" s="70">
        <v>10</v>
      </c>
      <c r="K21" s="70">
        <v>19</v>
      </c>
      <c r="L21" s="70">
        <v>0</v>
      </c>
      <c r="M21" s="60">
        <f t="shared" si="0"/>
        <v>59</v>
      </c>
      <c r="N21" s="757" t="s">
        <v>388</v>
      </c>
      <c r="O21" s="764"/>
    </row>
    <row r="22" spans="1:15" x14ac:dyDescent="0.25">
      <c r="A22" s="70">
        <v>10</v>
      </c>
      <c r="B22" s="70">
        <v>111319022</v>
      </c>
      <c r="C22" s="760" t="s">
        <v>1489</v>
      </c>
      <c r="D22" s="760" t="s">
        <v>89</v>
      </c>
      <c r="E22" s="760" t="s">
        <v>17</v>
      </c>
      <c r="F22" s="761" t="s">
        <v>1490</v>
      </c>
      <c r="G22" s="70" t="s">
        <v>16</v>
      </c>
      <c r="H22" s="70">
        <v>18</v>
      </c>
      <c r="I22" s="70">
        <v>25</v>
      </c>
      <c r="J22" s="70">
        <v>12</v>
      </c>
      <c r="K22" s="70">
        <v>25</v>
      </c>
      <c r="L22" s="70">
        <v>10</v>
      </c>
      <c r="M22" s="70">
        <f t="shared" si="0"/>
        <v>90</v>
      </c>
      <c r="N22" s="757" t="s">
        <v>330</v>
      </c>
      <c r="O22" s="764"/>
    </row>
    <row r="23" spans="1:15" x14ac:dyDescent="0.25">
      <c r="A23" s="70">
        <v>11</v>
      </c>
      <c r="B23" s="70">
        <v>111319022</v>
      </c>
      <c r="C23" s="760" t="s">
        <v>997</v>
      </c>
      <c r="D23" s="760" t="s">
        <v>851</v>
      </c>
      <c r="E23" s="760" t="s">
        <v>15</v>
      </c>
      <c r="F23" s="761" t="s">
        <v>1491</v>
      </c>
      <c r="G23" s="70" t="s">
        <v>16</v>
      </c>
      <c r="H23" s="70">
        <v>20</v>
      </c>
      <c r="I23" s="70">
        <v>22</v>
      </c>
      <c r="J23" s="70">
        <v>12</v>
      </c>
      <c r="K23" s="70">
        <v>25</v>
      </c>
      <c r="L23" s="70">
        <v>5</v>
      </c>
      <c r="M23" s="70">
        <f t="shared" si="0"/>
        <v>84</v>
      </c>
      <c r="N23" s="757" t="s">
        <v>334</v>
      </c>
      <c r="O23" s="764"/>
    </row>
    <row r="24" spans="1:15" x14ac:dyDescent="0.25">
      <c r="A24" s="70">
        <v>12</v>
      </c>
      <c r="B24" s="70">
        <v>111319026</v>
      </c>
      <c r="C24" s="760" t="s">
        <v>1492</v>
      </c>
      <c r="D24" s="760" t="s">
        <v>754</v>
      </c>
      <c r="E24" s="760" t="s">
        <v>17</v>
      </c>
      <c r="F24" s="763">
        <v>36954</v>
      </c>
      <c r="G24" s="70" t="s">
        <v>16</v>
      </c>
      <c r="H24" s="70">
        <v>18</v>
      </c>
      <c r="I24" s="70">
        <v>22</v>
      </c>
      <c r="J24" s="70">
        <v>10</v>
      </c>
      <c r="K24" s="70">
        <v>25</v>
      </c>
      <c r="L24" s="70">
        <v>5</v>
      </c>
      <c r="M24" s="70">
        <f t="shared" si="0"/>
        <v>80</v>
      </c>
      <c r="N24" s="757" t="s">
        <v>334</v>
      </c>
      <c r="O24" s="764"/>
    </row>
    <row r="25" spans="1:15" x14ac:dyDescent="0.25">
      <c r="A25" s="70">
        <v>13</v>
      </c>
      <c r="B25" s="70">
        <v>111319027</v>
      </c>
      <c r="C25" s="760" t="s">
        <v>583</v>
      </c>
      <c r="D25" s="760" t="s">
        <v>1365</v>
      </c>
      <c r="E25" s="760" t="s">
        <v>17</v>
      </c>
      <c r="F25" s="761" t="s">
        <v>1493</v>
      </c>
      <c r="G25" s="70" t="s">
        <v>16</v>
      </c>
      <c r="H25" s="70">
        <v>16</v>
      </c>
      <c r="I25" s="70">
        <v>22</v>
      </c>
      <c r="J25" s="70">
        <v>15</v>
      </c>
      <c r="K25" s="70">
        <v>25</v>
      </c>
      <c r="L25" s="70">
        <v>3</v>
      </c>
      <c r="M25" s="70">
        <f t="shared" si="0"/>
        <v>81</v>
      </c>
      <c r="N25" s="757" t="s">
        <v>334</v>
      </c>
      <c r="O25" s="764"/>
    </row>
    <row r="26" spans="1:15" x14ac:dyDescent="0.25">
      <c r="A26" s="70">
        <v>14</v>
      </c>
      <c r="B26" s="70">
        <v>111319028</v>
      </c>
      <c r="C26" s="760" t="s">
        <v>1494</v>
      </c>
      <c r="D26" s="760" t="s">
        <v>1495</v>
      </c>
      <c r="E26" s="760" t="s">
        <v>17</v>
      </c>
      <c r="F26" s="763">
        <v>34851</v>
      </c>
      <c r="G26" s="70" t="s">
        <v>16</v>
      </c>
      <c r="H26" s="70">
        <v>18</v>
      </c>
      <c r="I26" s="70">
        <v>22</v>
      </c>
      <c r="J26" s="70">
        <v>17</v>
      </c>
      <c r="K26" s="70">
        <v>23</v>
      </c>
      <c r="L26" s="70">
        <v>5</v>
      </c>
      <c r="M26" s="70">
        <f t="shared" si="0"/>
        <v>85</v>
      </c>
      <c r="N26" s="757" t="s">
        <v>334</v>
      </c>
      <c r="O26" s="764"/>
    </row>
    <row r="27" spans="1:15" x14ac:dyDescent="0.25">
      <c r="A27" s="70">
        <v>15</v>
      </c>
      <c r="B27" s="70">
        <v>111319029</v>
      </c>
      <c r="C27" s="760" t="s">
        <v>134</v>
      </c>
      <c r="D27" s="760" t="s">
        <v>626</v>
      </c>
      <c r="E27" s="760" t="s">
        <v>17</v>
      </c>
      <c r="F27" s="761" t="s">
        <v>1496</v>
      </c>
      <c r="G27" s="70" t="s">
        <v>16</v>
      </c>
      <c r="H27" s="70">
        <v>18</v>
      </c>
      <c r="I27" s="70">
        <v>22</v>
      </c>
      <c r="J27" s="70">
        <v>20</v>
      </c>
      <c r="K27" s="70">
        <v>23</v>
      </c>
      <c r="L27" s="70">
        <v>5</v>
      </c>
      <c r="M27" s="70">
        <f t="shared" si="0"/>
        <v>88</v>
      </c>
      <c r="N27" s="757" t="s">
        <v>334</v>
      </c>
      <c r="O27" s="764"/>
    </row>
    <row r="28" spans="1:15" x14ac:dyDescent="0.25">
      <c r="A28" s="70">
        <v>16</v>
      </c>
      <c r="B28" s="70">
        <v>111319030</v>
      </c>
      <c r="C28" s="760" t="s">
        <v>1497</v>
      </c>
      <c r="D28" s="760" t="s">
        <v>186</v>
      </c>
      <c r="E28" s="760" t="s">
        <v>15</v>
      </c>
      <c r="F28" s="761" t="s">
        <v>1498</v>
      </c>
      <c r="G28" s="70" t="s">
        <v>16</v>
      </c>
      <c r="H28" s="70">
        <v>16</v>
      </c>
      <c r="I28" s="70">
        <v>25</v>
      </c>
      <c r="J28" s="70">
        <v>10</v>
      </c>
      <c r="K28" s="70">
        <v>21</v>
      </c>
      <c r="L28" s="70">
        <v>5</v>
      </c>
      <c r="M28" s="70">
        <f t="shared" si="0"/>
        <v>77</v>
      </c>
      <c r="N28" s="757" t="s">
        <v>318</v>
      </c>
      <c r="O28" s="764"/>
    </row>
    <row r="29" spans="1:15" x14ac:dyDescent="0.25">
      <c r="A29" s="70">
        <v>17</v>
      </c>
      <c r="B29" s="70">
        <v>111319031</v>
      </c>
      <c r="C29" s="760" t="s">
        <v>1499</v>
      </c>
      <c r="D29" s="760" t="s">
        <v>186</v>
      </c>
      <c r="E29" s="760" t="s">
        <v>15</v>
      </c>
      <c r="F29" s="761" t="s">
        <v>1500</v>
      </c>
      <c r="G29" s="70" t="s">
        <v>16</v>
      </c>
      <c r="H29" s="70">
        <v>16</v>
      </c>
      <c r="I29" s="70">
        <v>22</v>
      </c>
      <c r="J29" s="70">
        <v>12</v>
      </c>
      <c r="K29" s="70">
        <v>21</v>
      </c>
      <c r="L29" s="70">
        <v>5</v>
      </c>
      <c r="M29" s="70">
        <f t="shared" si="0"/>
        <v>76</v>
      </c>
      <c r="N29" s="757" t="s">
        <v>318</v>
      </c>
      <c r="O29" s="764"/>
    </row>
    <row r="30" spans="1:15" x14ac:dyDescent="0.25">
      <c r="A30" s="70">
        <v>18</v>
      </c>
      <c r="B30" s="70">
        <v>111319032</v>
      </c>
      <c r="C30" s="760" t="s">
        <v>1501</v>
      </c>
      <c r="D30" s="760" t="s">
        <v>186</v>
      </c>
      <c r="E30" s="760" t="s">
        <v>15</v>
      </c>
      <c r="F30" s="763">
        <v>36535</v>
      </c>
      <c r="G30" s="70" t="s">
        <v>16</v>
      </c>
      <c r="H30" s="70">
        <v>16</v>
      </c>
      <c r="I30" s="70">
        <v>25</v>
      </c>
      <c r="J30" s="70">
        <v>12</v>
      </c>
      <c r="K30" s="70">
        <v>25</v>
      </c>
      <c r="L30" s="70">
        <v>5</v>
      </c>
      <c r="M30" s="70">
        <f t="shared" si="0"/>
        <v>83</v>
      </c>
      <c r="N30" s="757" t="s">
        <v>334</v>
      </c>
      <c r="O30" s="764"/>
    </row>
    <row r="31" spans="1:15" x14ac:dyDescent="0.25">
      <c r="A31" s="70">
        <v>19</v>
      </c>
      <c r="B31" s="70">
        <v>111319034</v>
      </c>
      <c r="C31" s="760" t="s">
        <v>1502</v>
      </c>
      <c r="D31" s="760" t="s">
        <v>664</v>
      </c>
      <c r="E31" s="760" t="s">
        <v>17</v>
      </c>
      <c r="F31" s="763">
        <v>37050</v>
      </c>
      <c r="G31" s="70" t="s">
        <v>16</v>
      </c>
      <c r="H31" s="70">
        <v>4</v>
      </c>
      <c r="I31" s="70">
        <v>22</v>
      </c>
      <c r="J31" s="70">
        <v>12</v>
      </c>
      <c r="K31" s="70">
        <v>21</v>
      </c>
      <c r="L31" s="70">
        <v>0</v>
      </c>
      <c r="M31" s="70">
        <f t="shared" si="0"/>
        <v>59</v>
      </c>
      <c r="N31" s="757" t="s">
        <v>388</v>
      </c>
      <c r="O31" s="764"/>
    </row>
    <row r="32" spans="1:15" x14ac:dyDescent="0.25">
      <c r="A32" s="70">
        <v>20</v>
      </c>
      <c r="B32" s="70">
        <v>111319034</v>
      </c>
      <c r="C32" s="760" t="s">
        <v>1503</v>
      </c>
      <c r="D32" s="760" t="s">
        <v>664</v>
      </c>
      <c r="E32" s="760" t="s">
        <v>17</v>
      </c>
      <c r="F32" s="763">
        <v>37231</v>
      </c>
      <c r="G32" s="70" t="s">
        <v>16</v>
      </c>
      <c r="H32" s="70">
        <v>18</v>
      </c>
      <c r="I32" s="70">
        <v>23</v>
      </c>
      <c r="J32" s="70">
        <v>10</v>
      </c>
      <c r="K32" s="70">
        <v>19</v>
      </c>
      <c r="L32" s="70">
        <v>5</v>
      </c>
      <c r="M32" s="70">
        <f t="shared" si="0"/>
        <v>75</v>
      </c>
      <c r="N32" s="757" t="s">
        <v>318</v>
      </c>
      <c r="O32" s="764"/>
    </row>
    <row r="33" spans="1:15" x14ac:dyDescent="0.25">
      <c r="A33" s="70">
        <v>21</v>
      </c>
      <c r="B33" s="70">
        <v>111319035</v>
      </c>
      <c r="C33" s="760" t="s">
        <v>1504</v>
      </c>
      <c r="D33" s="760" t="s">
        <v>393</v>
      </c>
      <c r="E33" s="760" t="s">
        <v>17</v>
      </c>
      <c r="F33" s="761" t="s">
        <v>1505</v>
      </c>
      <c r="G33" s="70" t="s">
        <v>16</v>
      </c>
      <c r="H33" s="70">
        <v>16</v>
      </c>
      <c r="I33" s="70">
        <v>22</v>
      </c>
      <c r="J33" s="70">
        <v>14</v>
      </c>
      <c r="K33" s="70">
        <v>19</v>
      </c>
      <c r="L33" s="70">
        <v>3</v>
      </c>
      <c r="M33" s="70">
        <f t="shared" si="0"/>
        <v>74</v>
      </c>
      <c r="N33" s="757" t="s">
        <v>318</v>
      </c>
      <c r="O33" s="764"/>
    </row>
    <row r="34" spans="1:15" x14ac:dyDescent="0.25">
      <c r="A34" s="70">
        <v>22</v>
      </c>
      <c r="B34" s="70">
        <v>111319050</v>
      </c>
      <c r="C34" s="760" t="s">
        <v>347</v>
      </c>
      <c r="D34" s="760" t="s">
        <v>424</v>
      </c>
      <c r="E34" s="760" t="s">
        <v>17</v>
      </c>
      <c r="F34" s="763">
        <v>37230</v>
      </c>
      <c r="G34" s="70" t="s">
        <v>16</v>
      </c>
      <c r="H34" s="70">
        <v>16</v>
      </c>
      <c r="I34" s="70">
        <v>22</v>
      </c>
      <c r="J34" s="70">
        <v>10</v>
      </c>
      <c r="K34" s="70">
        <v>21</v>
      </c>
      <c r="L34" s="70">
        <v>3</v>
      </c>
      <c r="M34" s="70">
        <f t="shared" si="0"/>
        <v>72</v>
      </c>
      <c r="N34" s="757" t="s">
        <v>318</v>
      </c>
      <c r="O34" s="764"/>
    </row>
    <row r="35" spans="1:15" x14ac:dyDescent="0.25">
      <c r="A35" s="70">
        <v>23</v>
      </c>
      <c r="B35" s="70">
        <v>111319021</v>
      </c>
      <c r="C35" s="760" t="s">
        <v>1506</v>
      </c>
      <c r="D35" s="760" t="s">
        <v>610</v>
      </c>
      <c r="E35" s="760" t="s">
        <v>17</v>
      </c>
      <c r="F35" s="761" t="s">
        <v>1507</v>
      </c>
      <c r="G35" s="70" t="s">
        <v>16</v>
      </c>
      <c r="H35" s="70">
        <v>18</v>
      </c>
      <c r="I35" s="70">
        <v>25</v>
      </c>
      <c r="J35" s="70">
        <v>12</v>
      </c>
      <c r="K35" s="70">
        <v>25</v>
      </c>
      <c r="L35" s="70">
        <v>5</v>
      </c>
      <c r="M35" s="70">
        <f t="shared" si="0"/>
        <v>85</v>
      </c>
      <c r="N35" s="757" t="s">
        <v>334</v>
      </c>
      <c r="O35" s="765"/>
    </row>
    <row r="36" spans="1:15" x14ac:dyDescent="0.25">
      <c r="A36" s="70">
        <v>24</v>
      </c>
      <c r="B36" s="70">
        <v>111319037</v>
      </c>
      <c r="C36" s="760" t="s">
        <v>774</v>
      </c>
      <c r="D36" s="760" t="s">
        <v>190</v>
      </c>
      <c r="E36" s="760" t="s">
        <v>15</v>
      </c>
      <c r="F36" s="763">
        <v>36928</v>
      </c>
      <c r="G36" s="70" t="s">
        <v>16</v>
      </c>
      <c r="H36" s="70">
        <v>16</v>
      </c>
      <c r="I36" s="70">
        <v>22</v>
      </c>
      <c r="J36" s="70">
        <v>12</v>
      </c>
      <c r="K36" s="70">
        <v>21</v>
      </c>
      <c r="L36" s="70">
        <v>3</v>
      </c>
      <c r="M36" s="60">
        <f>SUM(H36:L36)</f>
        <v>74</v>
      </c>
      <c r="N36" s="757" t="s">
        <v>318</v>
      </c>
      <c r="O36" s="764"/>
    </row>
    <row r="37" spans="1:15" ht="30" x14ac:dyDescent="0.25">
      <c r="A37" s="71">
        <v>25</v>
      </c>
      <c r="B37" s="71">
        <v>111319080</v>
      </c>
      <c r="C37" s="766" t="s">
        <v>1508</v>
      </c>
      <c r="D37" s="767" t="s">
        <v>36</v>
      </c>
      <c r="E37" s="767" t="s">
        <v>15</v>
      </c>
      <c r="F37" s="756" t="s">
        <v>1429</v>
      </c>
      <c r="G37" s="71" t="s">
        <v>16</v>
      </c>
      <c r="H37" s="71">
        <v>18</v>
      </c>
      <c r="I37" s="71">
        <v>22</v>
      </c>
      <c r="J37" s="71">
        <v>17</v>
      </c>
      <c r="K37" s="71">
        <v>21</v>
      </c>
      <c r="L37" s="71">
        <v>10</v>
      </c>
      <c r="M37" s="70">
        <f t="shared" si="0"/>
        <v>88</v>
      </c>
      <c r="N37" s="757" t="s">
        <v>334</v>
      </c>
      <c r="O37" s="764"/>
    </row>
    <row r="38" spans="1:15" x14ac:dyDescent="0.25">
      <c r="A38" s="70">
        <v>26</v>
      </c>
      <c r="B38" s="70">
        <v>111319091</v>
      </c>
      <c r="C38" s="760" t="s">
        <v>1509</v>
      </c>
      <c r="D38" s="760" t="s">
        <v>1510</v>
      </c>
      <c r="E38" s="760" t="s">
        <v>17</v>
      </c>
      <c r="F38" s="763">
        <v>36926</v>
      </c>
      <c r="G38" s="70" t="s">
        <v>16</v>
      </c>
      <c r="H38" s="70">
        <v>16</v>
      </c>
      <c r="I38" s="70">
        <v>25</v>
      </c>
      <c r="J38" s="70">
        <v>10</v>
      </c>
      <c r="K38" s="70">
        <v>19</v>
      </c>
      <c r="L38" s="70">
        <v>5</v>
      </c>
      <c r="M38" s="70">
        <f t="shared" si="0"/>
        <v>75</v>
      </c>
      <c r="N38" s="757" t="s">
        <v>318</v>
      </c>
      <c r="O38" s="764"/>
    </row>
    <row r="39" spans="1:15" x14ac:dyDescent="0.25">
      <c r="A39" s="70">
        <v>27</v>
      </c>
      <c r="B39" s="70">
        <v>111319040</v>
      </c>
      <c r="C39" s="760" t="s">
        <v>1511</v>
      </c>
      <c r="D39" s="760" t="s">
        <v>405</v>
      </c>
      <c r="E39" s="760" t="s">
        <v>17</v>
      </c>
      <c r="F39" s="763">
        <v>37145</v>
      </c>
      <c r="G39" s="70" t="s">
        <v>16</v>
      </c>
      <c r="H39" s="70">
        <v>20</v>
      </c>
      <c r="I39" s="70">
        <v>25</v>
      </c>
      <c r="J39" s="70">
        <v>12</v>
      </c>
      <c r="K39" s="70">
        <v>25</v>
      </c>
      <c r="L39" s="70">
        <v>5</v>
      </c>
      <c r="M39" s="70">
        <f t="shared" si="0"/>
        <v>87</v>
      </c>
      <c r="N39" s="757" t="s">
        <v>334</v>
      </c>
      <c r="O39" s="764"/>
    </row>
    <row r="40" spans="1:15" x14ac:dyDescent="0.25">
      <c r="A40" s="70">
        <v>28</v>
      </c>
      <c r="B40" s="70">
        <v>111319072</v>
      </c>
      <c r="C40" s="760" t="s">
        <v>1512</v>
      </c>
      <c r="D40" s="760" t="s">
        <v>530</v>
      </c>
      <c r="E40" s="760" t="s">
        <v>1513</v>
      </c>
      <c r="F40" s="763">
        <v>36897</v>
      </c>
      <c r="G40" s="70" t="s">
        <v>16</v>
      </c>
      <c r="H40" s="70">
        <v>16</v>
      </c>
      <c r="I40" s="70">
        <v>22</v>
      </c>
      <c r="J40" s="70">
        <v>10</v>
      </c>
      <c r="K40" s="70">
        <v>21</v>
      </c>
      <c r="L40" s="70">
        <v>3</v>
      </c>
      <c r="M40" s="70">
        <f t="shared" si="0"/>
        <v>72</v>
      </c>
      <c r="N40" s="757" t="s">
        <v>318</v>
      </c>
      <c r="O40" s="765"/>
    </row>
    <row r="41" spans="1:15" x14ac:dyDescent="0.25">
      <c r="A41" s="70">
        <v>29</v>
      </c>
      <c r="B41" s="70">
        <v>111319051</v>
      </c>
      <c r="C41" s="760" t="s">
        <v>1514</v>
      </c>
      <c r="D41" s="760" t="s">
        <v>424</v>
      </c>
      <c r="E41" s="760" t="s">
        <v>17</v>
      </c>
      <c r="F41" s="763" t="s">
        <v>1515</v>
      </c>
      <c r="G41" s="70" t="s">
        <v>16</v>
      </c>
      <c r="H41" s="70">
        <v>18</v>
      </c>
      <c r="I41" s="70">
        <v>25</v>
      </c>
      <c r="J41" s="70">
        <v>15</v>
      </c>
      <c r="K41" s="70">
        <v>19</v>
      </c>
      <c r="L41" s="70">
        <v>10</v>
      </c>
      <c r="M41" s="70">
        <f t="shared" si="0"/>
        <v>87</v>
      </c>
      <c r="N41" s="757" t="s">
        <v>334</v>
      </c>
      <c r="O41" s="764"/>
    </row>
    <row r="42" spans="1:15" s="769" customFormat="1" ht="30" x14ac:dyDescent="0.25">
      <c r="A42" s="71">
        <v>30</v>
      </c>
      <c r="B42" s="71">
        <v>111319049</v>
      </c>
      <c r="C42" s="766" t="s">
        <v>1516</v>
      </c>
      <c r="D42" s="767" t="s">
        <v>424</v>
      </c>
      <c r="E42" s="767" t="s">
        <v>17</v>
      </c>
      <c r="F42" s="768" t="s">
        <v>1517</v>
      </c>
      <c r="G42" s="71" t="s">
        <v>16</v>
      </c>
      <c r="H42" s="71">
        <v>12</v>
      </c>
      <c r="I42" s="71">
        <v>22</v>
      </c>
      <c r="J42" s="71">
        <v>15</v>
      </c>
      <c r="K42" s="71">
        <v>25</v>
      </c>
      <c r="L42" s="71">
        <v>5</v>
      </c>
      <c r="M42" s="71">
        <f t="shared" si="0"/>
        <v>79</v>
      </c>
      <c r="N42" s="757" t="s">
        <v>318</v>
      </c>
      <c r="O42" s="765"/>
    </row>
    <row r="43" spans="1:15" x14ac:dyDescent="0.25">
      <c r="A43" s="70">
        <v>31</v>
      </c>
      <c r="B43" s="70">
        <v>111319055</v>
      </c>
      <c r="C43" s="760" t="s">
        <v>1518</v>
      </c>
      <c r="D43" s="760" t="s">
        <v>552</v>
      </c>
      <c r="E43" s="760" t="s">
        <v>1513</v>
      </c>
      <c r="F43" s="763" t="s">
        <v>1519</v>
      </c>
      <c r="G43" s="70" t="s">
        <v>16</v>
      </c>
      <c r="H43" s="70">
        <v>16</v>
      </c>
      <c r="I43" s="70">
        <v>22</v>
      </c>
      <c r="J43" s="70">
        <v>12</v>
      </c>
      <c r="K43" s="70">
        <v>21</v>
      </c>
      <c r="L43" s="70">
        <v>5</v>
      </c>
      <c r="M43" s="70">
        <f t="shared" si="0"/>
        <v>76</v>
      </c>
      <c r="N43" s="757" t="s">
        <v>318</v>
      </c>
      <c r="O43" s="764"/>
    </row>
    <row r="44" spans="1:15" x14ac:dyDescent="0.25">
      <c r="A44" s="70">
        <v>32</v>
      </c>
      <c r="B44" s="70">
        <v>111319057</v>
      </c>
      <c r="C44" s="760" t="s">
        <v>326</v>
      </c>
      <c r="D44" s="760" t="s">
        <v>823</v>
      </c>
      <c r="E44" s="760" t="s">
        <v>17</v>
      </c>
      <c r="F44" s="763">
        <v>37175</v>
      </c>
      <c r="G44" s="70" t="s">
        <v>16</v>
      </c>
      <c r="H44" s="70">
        <v>18</v>
      </c>
      <c r="I44" s="70">
        <v>25</v>
      </c>
      <c r="J44" s="70">
        <v>12</v>
      </c>
      <c r="K44" s="70">
        <v>21</v>
      </c>
      <c r="L44" s="70">
        <v>5</v>
      </c>
      <c r="M44" s="70">
        <f t="shared" si="0"/>
        <v>81</v>
      </c>
      <c r="N44" s="757" t="s">
        <v>334</v>
      </c>
      <c r="O44" s="764"/>
    </row>
    <row r="45" spans="1:15" x14ac:dyDescent="0.25">
      <c r="A45" s="70">
        <v>33</v>
      </c>
      <c r="B45" s="60">
        <v>111319060</v>
      </c>
      <c r="C45" s="760" t="s">
        <v>1520</v>
      </c>
      <c r="D45" s="760" t="s">
        <v>1521</v>
      </c>
      <c r="E45" s="760" t="s">
        <v>17</v>
      </c>
      <c r="F45" s="763" t="s">
        <v>1522</v>
      </c>
      <c r="G45" s="70" t="s">
        <v>141</v>
      </c>
      <c r="H45" s="70">
        <v>20</v>
      </c>
      <c r="I45" s="70">
        <v>25</v>
      </c>
      <c r="J45" s="70">
        <v>12</v>
      </c>
      <c r="K45" s="70">
        <v>25</v>
      </c>
      <c r="L45" s="70">
        <v>10</v>
      </c>
      <c r="M45" s="70">
        <f t="shared" si="0"/>
        <v>92</v>
      </c>
      <c r="N45" s="757" t="s">
        <v>330</v>
      </c>
      <c r="O45" s="764"/>
    </row>
    <row r="46" spans="1:15" x14ac:dyDescent="0.25">
      <c r="A46" s="70">
        <v>34</v>
      </c>
      <c r="B46" s="770">
        <v>111319061</v>
      </c>
      <c r="C46" s="771" t="s">
        <v>1523</v>
      </c>
      <c r="D46" s="771" t="s">
        <v>295</v>
      </c>
      <c r="E46" s="771" t="s">
        <v>15</v>
      </c>
      <c r="F46" s="772">
        <v>37050</v>
      </c>
      <c r="G46" s="773" t="s">
        <v>16</v>
      </c>
      <c r="H46" s="70">
        <v>16</v>
      </c>
      <c r="I46" s="70">
        <v>25</v>
      </c>
      <c r="J46" s="70">
        <v>10</v>
      </c>
      <c r="K46" s="70">
        <v>25</v>
      </c>
      <c r="L46" s="70">
        <v>5</v>
      </c>
      <c r="M46" s="70">
        <f t="shared" si="0"/>
        <v>81</v>
      </c>
      <c r="N46" s="757" t="s">
        <v>334</v>
      </c>
      <c r="O46" s="764"/>
    </row>
    <row r="47" spans="1:15" x14ac:dyDescent="0.25">
      <c r="A47" s="70">
        <v>35</v>
      </c>
      <c r="B47" s="770">
        <v>111319063</v>
      </c>
      <c r="C47" s="774" t="s">
        <v>1524</v>
      </c>
      <c r="D47" s="774" t="s">
        <v>1525</v>
      </c>
      <c r="E47" s="774" t="s">
        <v>17</v>
      </c>
      <c r="F47" s="772" t="s">
        <v>1526</v>
      </c>
      <c r="G47" s="773" t="s">
        <v>16</v>
      </c>
      <c r="H47" s="60">
        <v>16</v>
      </c>
      <c r="I47" s="60">
        <v>22</v>
      </c>
      <c r="J47" s="60">
        <v>10</v>
      </c>
      <c r="K47" s="60">
        <v>19</v>
      </c>
      <c r="L47" s="60">
        <v>0</v>
      </c>
      <c r="M47" s="60">
        <f t="shared" si="0"/>
        <v>67</v>
      </c>
      <c r="N47" s="775" t="s">
        <v>318</v>
      </c>
      <c r="O47" s="776"/>
    </row>
    <row r="48" spans="1:15" x14ac:dyDescent="0.25">
      <c r="A48" s="70">
        <v>36</v>
      </c>
      <c r="B48" s="70">
        <v>111319064</v>
      </c>
      <c r="C48" s="760" t="s">
        <v>1527</v>
      </c>
      <c r="D48" s="760" t="s">
        <v>436</v>
      </c>
      <c r="E48" s="760" t="s">
        <v>15</v>
      </c>
      <c r="F48" s="763" t="s">
        <v>1528</v>
      </c>
      <c r="G48" s="70" t="s">
        <v>141</v>
      </c>
      <c r="H48" s="70">
        <v>16</v>
      </c>
      <c r="I48" s="70">
        <v>22</v>
      </c>
      <c r="J48" s="70">
        <v>14</v>
      </c>
      <c r="K48" s="70">
        <v>21</v>
      </c>
      <c r="L48" s="70">
        <v>7</v>
      </c>
      <c r="M48" s="70">
        <f t="shared" si="0"/>
        <v>80</v>
      </c>
      <c r="N48" s="757" t="s">
        <v>334</v>
      </c>
      <c r="O48" s="776"/>
    </row>
    <row r="49" spans="1:15" x14ac:dyDescent="0.25">
      <c r="A49" s="70">
        <v>37</v>
      </c>
      <c r="B49" s="60" t="s">
        <v>1529</v>
      </c>
      <c r="C49" s="777" t="s">
        <v>1530</v>
      </c>
      <c r="D49" s="777" t="s">
        <v>1531</v>
      </c>
      <c r="E49" s="777" t="s">
        <v>15</v>
      </c>
      <c r="F49" s="778" t="s">
        <v>1532</v>
      </c>
      <c r="G49" s="60" t="s">
        <v>16</v>
      </c>
      <c r="H49" s="60">
        <v>18</v>
      </c>
      <c r="I49" s="60">
        <v>22</v>
      </c>
      <c r="J49" s="60">
        <v>12</v>
      </c>
      <c r="K49" s="60">
        <v>25</v>
      </c>
      <c r="L49" s="60">
        <v>5</v>
      </c>
      <c r="M49" s="60">
        <f t="shared" si="0"/>
        <v>82</v>
      </c>
      <c r="N49" s="757" t="s">
        <v>334</v>
      </c>
      <c r="O49" s="779"/>
    </row>
    <row r="50" spans="1:15" x14ac:dyDescent="0.25">
      <c r="A50" s="70">
        <v>38</v>
      </c>
      <c r="B50" s="60">
        <v>111319066</v>
      </c>
      <c r="C50" s="777" t="s">
        <v>1533</v>
      </c>
      <c r="D50" s="777" t="s">
        <v>41</v>
      </c>
      <c r="E50" s="777" t="s">
        <v>15</v>
      </c>
      <c r="F50" s="778" t="s">
        <v>1534</v>
      </c>
      <c r="G50" s="60" t="s">
        <v>141</v>
      </c>
      <c r="H50" s="60">
        <v>16</v>
      </c>
      <c r="I50" s="60">
        <v>22</v>
      </c>
      <c r="J50" s="60">
        <v>10</v>
      </c>
      <c r="K50" s="60">
        <v>21</v>
      </c>
      <c r="L50" s="60">
        <v>4</v>
      </c>
      <c r="M50" s="60">
        <f t="shared" si="0"/>
        <v>73</v>
      </c>
      <c r="N50" s="757" t="s">
        <v>318</v>
      </c>
      <c r="O50" s="60"/>
    </row>
    <row r="51" spans="1:15" x14ac:dyDescent="0.25">
      <c r="A51" s="70">
        <v>39</v>
      </c>
      <c r="B51" s="60">
        <v>111319124</v>
      </c>
      <c r="C51" s="777" t="s">
        <v>1535</v>
      </c>
      <c r="D51" s="777" t="s">
        <v>1536</v>
      </c>
      <c r="E51" s="777" t="s">
        <v>17</v>
      </c>
      <c r="F51" s="778" t="s">
        <v>1113</v>
      </c>
      <c r="G51" s="60" t="s">
        <v>16</v>
      </c>
      <c r="H51" s="60">
        <v>20</v>
      </c>
      <c r="I51" s="60">
        <v>22</v>
      </c>
      <c r="J51" s="60">
        <v>15</v>
      </c>
      <c r="K51" s="60">
        <v>21</v>
      </c>
      <c r="L51" s="60">
        <v>10</v>
      </c>
      <c r="M51" s="70">
        <f t="shared" si="0"/>
        <v>88</v>
      </c>
      <c r="N51" s="780" t="s">
        <v>334</v>
      </c>
      <c r="O51" s="781"/>
    </row>
    <row r="54" spans="1:15" ht="15.75" x14ac:dyDescent="0.25">
      <c r="M54" s="237" t="s">
        <v>258</v>
      </c>
      <c r="N54" s="237"/>
      <c r="O54" s="37"/>
    </row>
  </sheetData>
  <mergeCells count="19">
    <mergeCell ref="A6:O6"/>
    <mergeCell ref="A1:E1"/>
    <mergeCell ref="H1:O1"/>
    <mergeCell ref="A2:E2"/>
    <mergeCell ref="H2:O2"/>
    <mergeCell ref="H4:O4"/>
    <mergeCell ref="M11:M12"/>
    <mergeCell ref="N11:N12"/>
    <mergeCell ref="O11:O12"/>
    <mergeCell ref="A7:N7"/>
    <mergeCell ref="A8:N8"/>
    <mergeCell ref="A9:N9"/>
    <mergeCell ref="A11:A12"/>
    <mergeCell ref="B11:B12"/>
    <mergeCell ref="C11:D12"/>
    <mergeCell ref="E11:E12"/>
    <mergeCell ref="F11:F12"/>
    <mergeCell ref="G11:G12"/>
    <mergeCell ref="H11:L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DA20NN</vt:lpstr>
      <vt:lpstr>DA20CNSH</vt:lpstr>
      <vt:lpstr>DA20TS</vt:lpstr>
      <vt:lpstr>DA20TYB</vt:lpstr>
      <vt:lpstr>DA20CNTP</vt:lpstr>
      <vt:lpstr>DA20TYA</vt:lpstr>
      <vt:lpstr>DA19TS</vt:lpstr>
      <vt:lpstr>DA19CNSH</vt:lpstr>
      <vt:lpstr>DA19TY co op</vt:lpstr>
      <vt:lpstr>DA19CNTP</vt:lpstr>
      <vt:lpstr>DA19TY</vt:lpstr>
      <vt:lpstr>DA18TS</vt:lpstr>
      <vt:lpstr>DA18CNTP</vt:lpstr>
      <vt:lpstr>DA18TYA</vt:lpstr>
      <vt:lpstr>DA18CNSH</vt:lpstr>
      <vt:lpstr>DA18NN</vt:lpstr>
      <vt:lpstr>DA18TYB</vt:lpstr>
      <vt:lpstr>DA17CNTP</vt:lpstr>
      <vt:lpstr>DA17TYA</vt:lpstr>
      <vt:lpstr>DA17TS</vt:lpstr>
      <vt:lpstr>DA17KCT</vt:lpstr>
      <vt:lpstr>DA17TYB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</cp:lastModifiedBy>
  <cp:lastPrinted>2022-03-02T06:18:06Z</cp:lastPrinted>
  <dcterms:created xsi:type="dcterms:W3CDTF">2020-08-17T12:54:05Z</dcterms:created>
  <dcterms:modified xsi:type="dcterms:W3CDTF">2022-05-30T02:01:57Z</dcterms:modified>
</cp:coreProperties>
</file>