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IN\KHOA NONG NGHIEP THUY SAN\HOC BONG\KHUYEN KHICH HOC TAP\NAM 2023\HOC KY I\DOT 3-HKI-22-23\"/>
    </mc:Choice>
  </mc:AlternateContent>
  <xr:revisionPtr revIDLastSave="0" documentId="13_ncr:1_{1EFA069B-A52B-492D-8134-AD268736911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OT 3-in" sheetId="32" r:id="rId1"/>
    <sheet name="TH dot 3" sheetId="35" r:id="rId2"/>
  </sheets>
  <calcPr calcId="191029"/>
</workbook>
</file>

<file path=xl/calcChain.xml><?xml version="1.0" encoding="utf-8"?>
<calcChain xmlns="http://schemas.openxmlformats.org/spreadsheetml/2006/main">
  <c r="N7" i="35" l="1"/>
  <c r="L20" i="32"/>
  <c r="L19" i="32" l="1"/>
  <c r="L18" i="32" s="1"/>
  <c r="L21" i="32" s="1"/>
  <c r="H8" i="35"/>
  <c r="G8" i="35"/>
  <c r="F8" i="35"/>
  <c r="E8" i="35"/>
  <c r="D8" i="35"/>
  <c r="N4" i="35" l="1"/>
  <c r="N8" i="35" s="1"/>
  <c r="L16" i="32"/>
  <c r="L17" i="32"/>
  <c r="L15" i="32"/>
  <c r="L14" i="32" s="1"/>
  <c r="N14" i="32" s="1"/>
  <c r="O22" i="32" l="1"/>
  <c r="D23" i="32" s="1"/>
  <c r="C10" i="35" l="1"/>
  <c r="O23" i="32"/>
  <c r="N19" i="32" l="1"/>
  <c r="L13" i="32" l="1"/>
  <c r="N21" i="32" l="1"/>
</calcChain>
</file>

<file path=xl/sharedStrings.xml><?xml version="1.0" encoding="utf-8"?>
<sst xmlns="http://schemas.openxmlformats.org/spreadsheetml/2006/main" count="83" uniqueCount="74">
  <si>
    <t>HỌ VÀ TÊN</t>
  </si>
  <si>
    <t>RL</t>
  </si>
  <si>
    <t>THÀNH TIỀN</t>
  </si>
  <si>
    <t>CỘNG HÒA XÃ HỘI CHỦ NGHĨA VIỆT NAM</t>
  </si>
  <si>
    <t>MSSV</t>
  </si>
  <si>
    <t>ĐIỂM</t>
  </si>
  <si>
    <t>GHI CHÚ</t>
  </si>
  <si>
    <t>TỔNG CỘNG:</t>
  </si>
  <si>
    <t>TBHK</t>
  </si>
  <si>
    <t>SỐ TÀI KHOẢN</t>
  </si>
  <si>
    <t>STT</t>
  </si>
  <si>
    <t>Mẫu: HB01</t>
  </si>
  <si>
    <t xml:space="preserve">                               KHOA NÔNG NGHIỆP - THỦY SẢN</t>
  </si>
  <si>
    <t>BẬC ĐẠI HỌC</t>
  </si>
  <si>
    <t>Giỏi</t>
  </si>
  <si>
    <t>DANH SÁCH NHẬN HỌC BỔNG KHUYẾN KHÍCH HỌC TẬP</t>
  </si>
  <si>
    <t xml:space="preserve"> Độc lập - Tự do - Hạnh phúc</t>
  </si>
  <si>
    <t>ĐƠN GIÁ
HỌC BỔNG</t>
  </si>
  <si>
    <t xml:space="preserve">PHẦN TRĂM (%) MỨC
HB ĐƯỢC HƯỞNG </t>
  </si>
  <si>
    <t xml:space="preserve">  </t>
  </si>
  <si>
    <t>PHÒNG CTSV-HS</t>
  </si>
  <si>
    <t>KHOA NÔNG NGHIỆP - THỦY SẢN</t>
  </si>
  <si>
    <t xml:space="preserve"> TRƯỞNG KHOA</t>
  </si>
  <si>
    <t>HIỆU TRƯỞNG</t>
  </si>
  <si>
    <t>Khá</t>
  </si>
  <si>
    <t>SỐ TC</t>
  </si>
  <si>
    <t>12=9*10*11</t>
  </si>
  <si>
    <t>TT</t>
  </si>
  <si>
    <t>Lớp</t>
  </si>
  <si>
    <t xml:space="preserve">Tổng số SV </t>
  </si>
  <si>
    <t>Tổng số SV nhận HB</t>
  </si>
  <si>
    <t>Xếp loại HB</t>
  </si>
  <si>
    <t>Mức HB được hưởng</t>
  </si>
  <si>
    <t>Đơn giá học bổng</t>
  </si>
  <si>
    <t>Thành tiền</t>
  </si>
  <si>
    <t>Ghi chú</t>
  </si>
  <si>
    <t>XS</t>
  </si>
  <si>
    <t>Số TC</t>
  </si>
  <si>
    <t>10=6*7*8*9</t>
  </si>
  <si>
    <t>TỔNG</t>
  </si>
  <si>
    <r>
      <t xml:space="preserve">ĐƠN GIÁ/01TC
</t>
    </r>
    <r>
      <rPr>
        <i/>
        <sz val="12"/>
        <rFont val="Times New Roman"/>
        <family val="1"/>
      </rPr>
      <t>(Đơn giá theo chuyên ngành)</t>
    </r>
  </si>
  <si>
    <t xml:space="preserve">                                    TRƯỜNG ĐẠI HỌC TRÀ VINH</t>
  </si>
  <si>
    <t>Tổng SV</t>
  </si>
  <si>
    <t xml:space="preserve">                                                          Trà Vinh, ngày       tháng       năm 2023</t>
  </si>
  <si>
    <t>Tổng số sinh viên trong danh sách:</t>
  </si>
  <si>
    <t xml:space="preserve"> Khóa       </t>
  </si>
  <si>
    <r>
      <t xml:space="preserve">Đơn giá/01 TC </t>
    </r>
    <r>
      <rPr>
        <sz val="12"/>
        <rFont val="Times New Roman"/>
        <family val="1"/>
      </rPr>
      <t>(đơn giá theo chuyên ngành)</t>
    </r>
  </si>
  <si>
    <t>SỐ CMND/
CCCD</t>
  </si>
  <si>
    <t xml:space="preserve">KHÓA 2020 </t>
  </si>
  <si>
    <t>KHÓA 2019</t>
  </si>
  <si>
    <t xml:space="preserve">XẾP 
LOẠI
HỌC
BỔNG </t>
  </si>
  <si>
    <t>Ngô Văn Nin</t>
  </si>
  <si>
    <t xml:space="preserve"> LẬP BẢNG</t>
  </si>
  <si>
    <t>1. ĐẠI HỌC NUÔI TRỒNG THỦY SẢN 2019 (DA19TS)</t>
  </si>
  <si>
    <t>3. ĐẠI HỌC CÔNG NGHỆ SINH HỌC 2020 (DA20CNSH)</t>
  </si>
  <si>
    <t xml:space="preserve"> HỌC KỲ I - NĂM HỌC 2022-2023 (ĐỢT 3)</t>
  </si>
  <si>
    <t>Đính kèm Quyết định số:……….../QĐ-ĐHTV, ngày……… tháng……… năm 2023 về việc tặng giấy khen và học bổng khuyến khích học tập cho sinh viên 
Khoa Nông nghiệp - Thủy sản học kỳ I, năm học 2022-2023 (Đợt 3)</t>
  </si>
  <si>
    <t>DA19TS</t>
  </si>
  <si>
    <t>DA20CNSH</t>
  </si>
  <si>
    <t>Nguyễn Trọng Hiếu</t>
  </si>
  <si>
    <t>070117238431</t>
  </si>
  <si>
    <t>Phạm Minh Truyền</t>
  </si>
  <si>
    <t>070119301181</t>
  </si>
  <si>
    <t>Châu Quốc Trung</t>
  </si>
  <si>
    <t>070117775427</t>
  </si>
  <si>
    <t>3suất/36sv</t>
  </si>
  <si>
    <t>Trần Thị Thu Hồng</t>
  </si>
  <si>
    <t>3.07</t>
  </si>
  <si>
    <t>1suất/6sv</t>
  </si>
  <si>
    <t>Phương Thúy</t>
  </si>
  <si>
    <t>Hồng Nhi</t>
  </si>
  <si>
    <t>070120243479</t>
  </si>
  <si>
    <t>084302006907</t>
  </si>
  <si>
    <t>Số tiền bằng chữ: Ba mươi mốt triệu sáu trăm hai mươi hai nghìn bốn trăm đồng.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</si>
</sst>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[$-1010000]d/m/yyyy;@"/>
    <numFmt numFmtId="166" formatCode="0.0"/>
    <numFmt numFmtId="167" formatCode="_(* #,##0_);_(* \(#,##0\);_(* &quot;-&quot;??_);_(@_)"/>
    <numFmt numFmtId="168" formatCode="0&quot; sinh viên&quot;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b/>
      <sz val="12"/>
      <color theme="7" tint="-0.249977111117893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11" fillId="0" borderId="0"/>
    <xf numFmtId="0" fontId="5" fillId="0" borderId="0"/>
    <xf numFmtId="0" fontId="12" fillId="0" borderId="0" applyBorder="0"/>
    <xf numFmtId="0" fontId="5" fillId="0" borderId="0"/>
    <xf numFmtId="0" fontId="9" fillId="0" borderId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>
      <alignment vertical="center"/>
    </xf>
    <xf numFmtId="0" fontId="10" fillId="0" borderId="0" applyBorder="0"/>
    <xf numFmtId="9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167" fontId="2" fillId="0" borderId="0" xfId="1" applyNumberFormat="1" applyFont="1" applyFill="1" applyBorder="1" applyAlignment="1">
      <alignment horizontal="left" vertical="center"/>
    </xf>
    <xf numFmtId="167" fontId="2" fillId="0" borderId="3" xfId="1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0" fontId="8" fillId="0" borderId="0" xfId="0" applyFont="1"/>
    <xf numFmtId="1" fontId="8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9" fontId="3" fillId="0" borderId="3" xfId="9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7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167" fontId="3" fillId="0" borderId="3" xfId="0" applyNumberFormat="1" applyFont="1" applyBorder="1" applyAlignment="1">
      <alignment horizontal="center" vertical="center"/>
    </xf>
    <xf numFmtId="167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3" xfId="0" quotePrefix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1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0" xfId="0" quotePrefix="1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/>
    <xf numFmtId="49" fontId="3" fillId="0" borderId="14" xfId="0" quotePrefix="1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9" fontId="3" fillId="0" borderId="3" xfId="9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49" fontId="3" fillId="0" borderId="3" xfId="0" quotePrefix="1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15" fillId="0" borderId="16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8" fillId="0" borderId="3" xfId="0" quotePrefix="1" applyNumberFormat="1" applyFont="1" applyBorder="1" applyAlignment="1">
      <alignment horizontal="center"/>
    </xf>
  </cellXfs>
  <cellStyles count="18">
    <cellStyle name="Comma" xfId="1" builtinId="3"/>
    <cellStyle name="Comma 2" xfId="17" xr:uid="{00000000-0005-0000-0000-000001000000}"/>
    <cellStyle name="Normal" xfId="0" builtinId="0"/>
    <cellStyle name="Normal 2" xfId="2" xr:uid="{00000000-0005-0000-0000-000003000000}"/>
    <cellStyle name="Normal 23 2" xfId="12" xr:uid="{00000000-0005-0000-0000-000004000000}"/>
    <cellStyle name="Normal 28" xfId="3" xr:uid="{00000000-0005-0000-0000-000005000000}"/>
    <cellStyle name="Normal 3" xfId="4" xr:uid="{00000000-0005-0000-0000-000006000000}"/>
    <cellStyle name="Normal 4" xfId="5" xr:uid="{00000000-0005-0000-0000-000007000000}"/>
    <cellStyle name="Normal 5" xfId="6" xr:uid="{00000000-0005-0000-0000-000008000000}"/>
    <cellStyle name="Normal 5 2" xfId="13" xr:uid="{00000000-0005-0000-0000-000009000000}"/>
    <cellStyle name="Normal 6 2 2" xfId="7" xr:uid="{00000000-0005-0000-0000-00000A000000}"/>
    <cellStyle name="Normal 6 2 2 2" xfId="8" xr:uid="{00000000-0005-0000-0000-00000B000000}"/>
    <cellStyle name="Normal 6 2 2 2 2" xfId="15" xr:uid="{00000000-0005-0000-0000-00000C000000}"/>
    <cellStyle name="Percent 2" xfId="9" xr:uid="{00000000-0005-0000-0000-00000D000000}"/>
    <cellStyle name="Percent 3" xfId="10" xr:uid="{00000000-0005-0000-0000-00000E000000}"/>
    <cellStyle name="Percent 4" xfId="11" xr:uid="{00000000-0005-0000-0000-00000F000000}"/>
    <cellStyle name="Percent 4 2" xfId="14" xr:uid="{00000000-0005-0000-0000-000010000000}"/>
    <cellStyle name="Percent 5" xfId="16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724323</xdr:colOff>
      <xdr:row>2</xdr:row>
      <xdr:rowOff>207869</xdr:rowOff>
    </xdr:from>
    <xdr:to>
      <xdr:col>3</xdr:col>
      <xdr:colOff>488126</xdr:colOff>
      <xdr:row>2</xdr:row>
      <xdr:rowOff>207869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D603187-3A2D-7193-AF99-B0D8DBE71E79}"/>
            </a:ext>
          </a:extLst>
        </xdr:cNvPr>
        <xdr:cNvSpPr>
          <a:spLocks noChangeShapeType="1"/>
        </xdr:cNvSpPr>
      </xdr:nvSpPr>
      <xdr:spPr bwMode="auto">
        <a:xfrm>
          <a:off x="1856740" y="641786"/>
          <a:ext cx="1647636" cy="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852841</xdr:colOff>
      <xdr:row>3</xdr:row>
      <xdr:rowOff>25649</xdr:rowOff>
    </xdr:from>
    <xdr:to>
      <xdr:col>10</xdr:col>
      <xdr:colOff>842436</xdr:colOff>
      <xdr:row>3</xdr:row>
      <xdr:rowOff>25649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3B6C2DC1-8888-1EE6-CFA3-22DB4515DBA8}"/>
            </a:ext>
          </a:extLst>
        </xdr:cNvPr>
        <xdr:cNvSpPr>
          <a:spLocks noChangeShapeType="1"/>
        </xdr:cNvSpPr>
      </xdr:nvSpPr>
      <xdr:spPr bwMode="auto">
        <a:xfrm>
          <a:off x="7224008" y="671232"/>
          <a:ext cx="1227845" cy="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opLeftCell="A13" zoomScale="90" zoomScaleNormal="90" workbookViewId="0">
      <selection activeCell="E12" sqref="E12"/>
    </sheetView>
  </sheetViews>
  <sheetFormatPr defaultColWidth="15.140625" defaultRowHeight="15.75" x14ac:dyDescent="0.2"/>
  <cols>
    <col min="1" max="1" width="5.42578125" style="22" customWidth="1"/>
    <col min="2" max="2" width="11.5703125" style="22" customWidth="1"/>
    <col min="3" max="3" width="28.28515625" style="22" customWidth="1"/>
    <col min="4" max="5" width="14.85546875" style="44" bestFit="1" customWidth="1"/>
    <col min="6" max="6" width="7" style="22" bestFit="1" customWidth="1"/>
    <col min="7" max="7" width="4.42578125" style="22" bestFit="1" customWidth="1"/>
    <col min="8" max="8" width="9" style="45" bestFit="1" customWidth="1"/>
    <col min="9" max="9" width="12.85546875" style="22" customWidth="1"/>
    <col min="10" max="10" width="5.7109375" style="22" customWidth="1"/>
    <col min="11" max="11" width="16.7109375" style="22" bestFit="1" customWidth="1"/>
    <col min="12" max="12" width="14.140625" style="22" customWidth="1"/>
    <col min="13" max="13" width="15.140625" style="22" bestFit="1" customWidth="1"/>
    <col min="14" max="14" width="15.85546875" style="44" customWidth="1"/>
    <col min="15" max="15" width="10.140625" style="22" bestFit="1" customWidth="1"/>
    <col min="16" max="16384" width="15.140625" style="22"/>
  </cols>
  <sheetData>
    <row r="1" spans="1:17" ht="17.25" customHeight="1" x14ac:dyDescent="0.2">
      <c r="M1" s="55" t="s">
        <v>11</v>
      </c>
    </row>
    <row r="2" spans="1:17" x14ac:dyDescent="0.2">
      <c r="A2" s="83" t="s">
        <v>41</v>
      </c>
      <c r="B2" s="83"/>
      <c r="C2" s="83"/>
      <c r="D2" s="83"/>
      <c r="E2" s="83"/>
      <c r="F2" s="81" t="s">
        <v>3</v>
      </c>
      <c r="G2" s="81"/>
      <c r="H2" s="81"/>
      <c r="I2" s="81"/>
      <c r="J2" s="81"/>
      <c r="K2" s="81"/>
      <c r="L2" s="81"/>
      <c r="M2" s="81"/>
    </row>
    <row r="3" spans="1:17" x14ac:dyDescent="0.2">
      <c r="A3" s="84" t="s">
        <v>12</v>
      </c>
      <c r="B3" s="84"/>
      <c r="C3" s="84"/>
      <c r="D3" s="84"/>
      <c r="E3" s="84"/>
      <c r="F3" s="85" t="s">
        <v>16</v>
      </c>
      <c r="G3" s="85"/>
      <c r="H3" s="85"/>
      <c r="I3" s="85"/>
      <c r="J3" s="85"/>
      <c r="K3" s="85"/>
      <c r="L3" s="85"/>
      <c r="M3" s="85"/>
    </row>
    <row r="4" spans="1:17" ht="12.75" customHeight="1" x14ac:dyDescent="0.2">
      <c r="A4" s="42"/>
      <c r="B4" s="42"/>
      <c r="C4" s="42"/>
      <c r="D4" s="43"/>
      <c r="E4" s="43"/>
      <c r="F4" s="58"/>
      <c r="G4" s="55"/>
      <c r="H4" s="59"/>
      <c r="I4" s="55"/>
      <c r="J4" s="55"/>
      <c r="K4" s="55"/>
      <c r="L4" s="55"/>
      <c r="M4" s="55"/>
    </row>
    <row r="5" spans="1:17" x14ac:dyDescent="0.2">
      <c r="A5" s="42"/>
      <c r="B5" s="60"/>
      <c r="C5" s="42"/>
      <c r="D5" s="43"/>
      <c r="E5" s="43"/>
      <c r="F5" s="58"/>
      <c r="G5" s="86" t="s">
        <v>43</v>
      </c>
      <c r="H5" s="86"/>
      <c r="I5" s="86"/>
      <c r="J5" s="86"/>
      <c r="K5" s="86"/>
      <c r="L5" s="86"/>
      <c r="M5" s="86"/>
    </row>
    <row r="6" spans="1:17" x14ac:dyDescent="0.2">
      <c r="A6" s="81" t="s">
        <v>15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7" x14ac:dyDescent="0.2">
      <c r="A7" s="81" t="s">
        <v>55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7" x14ac:dyDescent="0.2">
      <c r="A8" s="81" t="s">
        <v>13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7" ht="35.25" customHeight="1" x14ac:dyDescent="0.2">
      <c r="A9" s="87" t="s">
        <v>56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O9" s="90"/>
    </row>
    <row r="10" spans="1:17" x14ac:dyDescent="0.2">
      <c r="A10" s="91" t="s">
        <v>10</v>
      </c>
      <c r="B10" s="91" t="s">
        <v>4</v>
      </c>
      <c r="C10" s="91" t="s">
        <v>0</v>
      </c>
      <c r="D10" s="92" t="s">
        <v>9</v>
      </c>
      <c r="E10" s="91" t="s">
        <v>47</v>
      </c>
      <c r="F10" s="91" t="s">
        <v>5</v>
      </c>
      <c r="G10" s="91"/>
      <c r="H10" s="91" t="s">
        <v>50</v>
      </c>
      <c r="I10" s="91" t="s">
        <v>18</v>
      </c>
      <c r="J10" s="91" t="s">
        <v>17</v>
      </c>
      <c r="K10" s="91"/>
      <c r="L10" s="91" t="s">
        <v>2</v>
      </c>
      <c r="M10" s="91" t="s">
        <v>6</v>
      </c>
      <c r="O10" s="90"/>
    </row>
    <row r="11" spans="1:17" ht="63" x14ac:dyDescent="0.2">
      <c r="A11" s="91"/>
      <c r="B11" s="91"/>
      <c r="C11" s="91"/>
      <c r="D11" s="92"/>
      <c r="E11" s="91"/>
      <c r="F11" s="25" t="s">
        <v>8</v>
      </c>
      <c r="G11" s="26" t="s">
        <v>1</v>
      </c>
      <c r="H11" s="91"/>
      <c r="I11" s="91"/>
      <c r="J11" s="24" t="s">
        <v>25</v>
      </c>
      <c r="K11" s="24" t="s">
        <v>40</v>
      </c>
      <c r="L11" s="91"/>
      <c r="M11" s="91"/>
      <c r="O11" s="90"/>
    </row>
    <row r="12" spans="1:17" x14ac:dyDescent="0.2">
      <c r="A12" s="27">
        <v>1</v>
      </c>
      <c r="B12" s="27">
        <v>2</v>
      </c>
      <c r="C12" s="27">
        <v>3</v>
      </c>
      <c r="D12" s="46">
        <v>4</v>
      </c>
      <c r="E12" s="28">
        <v>5</v>
      </c>
      <c r="F12" s="27">
        <v>6</v>
      </c>
      <c r="G12" s="29">
        <v>7</v>
      </c>
      <c r="H12" s="27">
        <v>8</v>
      </c>
      <c r="I12" s="30">
        <v>9</v>
      </c>
      <c r="J12" s="30">
        <v>10</v>
      </c>
      <c r="K12" s="30">
        <v>11</v>
      </c>
      <c r="L12" s="30" t="s">
        <v>26</v>
      </c>
      <c r="M12" s="27">
        <v>12</v>
      </c>
      <c r="O12" s="90"/>
    </row>
    <row r="13" spans="1:17" x14ac:dyDescent="0.2">
      <c r="A13" s="82" t="s">
        <v>49</v>
      </c>
      <c r="B13" s="82"/>
      <c r="C13" s="82"/>
      <c r="D13" s="82"/>
      <c r="E13" s="82"/>
      <c r="F13" s="82"/>
      <c r="G13" s="82"/>
      <c r="H13" s="82"/>
      <c r="I13" s="82"/>
      <c r="J13" s="35"/>
      <c r="K13" s="35"/>
      <c r="L13" s="31">
        <f>SUM(L14)</f>
        <v>26784000</v>
      </c>
      <c r="M13" s="35"/>
      <c r="O13" s="23"/>
    </row>
    <row r="14" spans="1:17" ht="27" customHeight="1" x14ac:dyDescent="0.2">
      <c r="A14" s="88" t="s">
        <v>53</v>
      </c>
      <c r="B14" s="89"/>
      <c r="C14" s="89"/>
      <c r="D14" s="89"/>
      <c r="E14" s="89"/>
      <c r="F14" s="89"/>
      <c r="G14" s="89"/>
      <c r="H14" s="89"/>
      <c r="I14" s="89"/>
      <c r="J14" s="89"/>
      <c r="K14" s="35"/>
      <c r="L14" s="31">
        <f>SUM(L15:L17)</f>
        <v>26784000</v>
      </c>
      <c r="M14" s="33" t="s">
        <v>65</v>
      </c>
      <c r="N14" s="71">
        <f>SUM(L14)</f>
        <v>26784000</v>
      </c>
      <c r="O14" s="22">
        <v>3</v>
      </c>
      <c r="P14" s="22">
        <v>1</v>
      </c>
      <c r="Q14" s="22" t="s">
        <v>70</v>
      </c>
    </row>
    <row r="15" spans="1:17" x14ac:dyDescent="0.25">
      <c r="A15" s="33">
        <v>1</v>
      </c>
      <c r="B15" s="61">
        <v>110319062</v>
      </c>
      <c r="C15" s="62" t="s">
        <v>59</v>
      </c>
      <c r="D15" s="63" t="s">
        <v>60</v>
      </c>
      <c r="E15" s="61">
        <v>335011669</v>
      </c>
      <c r="F15" s="64">
        <v>3.75</v>
      </c>
      <c r="G15" s="61">
        <v>90</v>
      </c>
      <c r="H15" s="61" t="s">
        <v>36</v>
      </c>
      <c r="I15" s="65">
        <v>1.2</v>
      </c>
      <c r="J15" s="66">
        <v>16</v>
      </c>
      <c r="K15" s="74">
        <v>465000</v>
      </c>
      <c r="L15" s="32">
        <f>I15*J15*K15</f>
        <v>8928000</v>
      </c>
      <c r="M15" s="33"/>
      <c r="N15" s="72"/>
    </row>
    <row r="16" spans="1:17" x14ac:dyDescent="0.25">
      <c r="A16" s="33">
        <v>2</v>
      </c>
      <c r="B16" s="34">
        <v>110319071</v>
      </c>
      <c r="C16" s="67" t="s">
        <v>61</v>
      </c>
      <c r="D16" s="68" t="s">
        <v>62</v>
      </c>
      <c r="E16" s="61">
        <v>84201003152</v>
      </c>
      <c r="F16" s="64">
        <v>3.75</v>
      </c>
      <c r="G16" s="61">
        <v>90</v>
      </c>
      <c r="H16" s="61" t="s">
        <v>36</v>
      </c>
      <c r="I16" s="65">
        <v>1.2</v>
      </c>
      <c r="J16" s="66">
        <v>16</v>
      </c>
      <c r="K16" s="74">
        <v>465000</v>
      </c>
      <c r="L16" s="32">
        <f t="shared" ref="L16:L17" si="0">I16*J16*K16</f>
        <v>8928000</v>
      </c>
      <c r="M16" s="33"/>
      <c r="N16" s="72"/>
    </row>
    <row r="17" spans="1:17" x14ac:dyDescent="0.25">
      <c r="A17" s="33">
        <v>3</v>
      </c>
      <c r="B17" s="61">
        <v>110319058</v>
      </c>
      <c r="C17" s="62" t="s">
        <v>63</v>
      </c>
      <c r="D17" s="69" t="s">
        <v>64</v>
      </c>
      <c r="E17" s="61">
        <v>84200009931</v>
      </c>
      <c r="F17" s="64">
        <v>3.71</v>
      </c>
      <c r="G17" s="70">
        <v>93</v>
      </c>
      <c r="H17" s="61" t="s">
        <v>36</v>
      </c>
      <c r="I17" s="65">
        <v>1.2</v>
      </c>
      <c r="J17" s="66">
        <v>16</v>
      </c>
      <c r="K17" s="74">
        <v>465000</v>
      </c>
      <c r="L17" s="32">
        <f t="shared" si="0"/>
        <v>8928000</v>
      </c>
      <c r="M17" s="33"/>
      <c r="N17" s="72"/>
    </row>
    <row r="18" spans="1:17" x14ac:dyDescent="0.2">
      <c r="A18" s="82" t="s">
        <v>48</v>
      </c>
      <c r="B18" s="82"/>
      <c r="C18" s="82"/>
      <c r="D18" s="82"/>
      <c r="E18" s="82"/>
      <c r="F18" s="82"/>
      <c r="G18" s="82"/>
      <c r="H18" s="82"/>
      <c r="I18" s="82"/>
      <c r="J18" s="82"/>
      <c r="K18" s="33"/>
      <c r="L18" s="31">
        <f>SUM(L19)</f>
        <v>4838400</v>
      </c>
      <c r="M18" s="33"/>
      <c r="N18" s="72"/>
    </row>
    <row r="19" spans="1:17" ht="27" customHeight="1" x14ac:dyDescent="0.2">
      <c r="A19" s="88" t="s">
        <v>54</v>
      </c>
      <c r="B19" s="89"/>
      <c r="C19" s="89"/>
      <c r="D19" s="89"/>
      <c r="E19" s="89"/>
      <c r="F19" s="89"/>
      <c r="G19" s="89"/>
      <c r="H19" s="89"/>
      <c r="I19" s="89"/>
      <c r="J19" s="89"/>
      <c r="K19" s="35"/>
      <c r="L19" s="31">
        <f>SUM(L20:L20)</f>
        <v>4838400</v>
      </c>
      <c r="M19" s="33" t="s">
        <v>68</v>
      </c>
      <c r="N19" s="72">
        <f>SUM(L20:L20)</f>
        <v>4838400</v>
      </c>
      <c r="O19" s="22">
        <v>1</v>
      </c>
      <c r="P19" s="22">
        <v>1</v>
      </c>
      <c r="Q19" s="22" t="s">
        <v>69</v>
      </c>
    </row>
    <row r="20" spans="1:17" x14ac:dyDescent="0.2">
      <c r="A20" s="33">
        <v>1</v>
      </c>
      <c r="B20" s="33">
        <v>112620003</v>
      </c>
      <c r="C20" s="35" t="s">
        <v>66</v>
      </c>
      <c r="D20" s="115" t="s">
        <v>71</v>
      </c>
      <c r="E20" s="115" t="s">
        <v>72</v>
      </c>
      <c r="F20" s="33" t="s">
        <v>67</v>
      </c>
      <c r="G20" s="33">
        <v>88</v>
      </c>
      <c r="H20" s="33" t="s">
        <v>24</v>
      </c>
      <c r="I20" s="15">
        <v>1</v>
      </c>
      <c r="J20" s="33">
        <v>21</v>
      </c>
      <c r="K20" s="32">
        <v>480000</v>
      </c>
      <c r="L20" s="32">
        <f>(I20*8%*J20*K20*6)</f>
        <v>4838400</v>
      </c>
      <c r="M20" s="33"/>
      <c r="N20" s="72"/>
    </row>
    <row r="21" spans="1:17" ht="22.15" customHeight="1" x14ac:dyDescent="0.2">
      <c r="A21" s="88" t="s">
        <v>7</v>
      </c>
      <c r="B21" s="88"/>
      <c r="C21" s="88"/>
      <c r="D21" s="88"/>
      <c r="E21" s="88"/>
      <c r="F21" s="88"/>
      <c r="G21" s="88"/>
      <c r="H21" s="88"/>
      <c r="I21" s="88"/>
      <c r="J21" s="88"/>
      <c r="K21" s="37"/>
      <c r="L21" s="9">
        <f>SUM(L13,L18)</f>
        <v>31622400</v>
      </c>
      <c r="M21" s="38"/>
      <c r="N21" s="73">
        <f>SUM(N18:N20)</f>
        <v>4838400</v>
      </c>
      <c r="P21" s="47"/>
    </row>
    <row r="22" spans="1:17" ht="19.899999999999999" customHeight="1" x14ac:dyDescent="0.2">
      <c r="A22" s="93" t="s">
        <v>73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44" t="s">
        <v>42</v>
      </c>
      <c r="O22" s="22">
        <f>SUM(O13:O20)</f>
        <v>4</v>
      </c>
    </row>
    <row r="23" spans="1:17" ht="19.899999999999999" customHeight="1" x14ac:dyDescent="0.2">
      <c r="A23" s="40" t="s">
        <v>44</v>
      </c>
      <c r="B23" s="40"/>
      <c r="C23" s="40"/>
      <c r="D23" s="41">
        <f>O22</f>
        <v>4</v>
      </c>
      <c r="E23" s="40"/>
      <c r="F23" s="40"/>
      <c r="G23" s="40"/>
      <c r="H23" s="40"/>
      <c r="I23" s="40"/>
      <c r="J23" s="40"/>
      <c r="K23" s="40"/>
      <c r="L23" s="40"/>
      <c r="M23" s="40"/>
      <c r="N23" s="44" t="s">
        <v>28</v>
      </c>
      <c r="O23" s="22">
        <f>SUM(P13:P20)</f>
        <v>2</v>
      </c>
    </row>
    <row r="24" spans="1:17" ht="3.75" customHeight="1" x14ac:dyDescent="0.2">
      <c r="A24" s="42"/>
      <c r="B24" s="42"/>
      <c r="C24" s="42"/>
      <c r="D24" s="43"/>
      <c r="E24" s="43"/>
      <c r="F24" s="42"/>
      <c r="G24" s="42"/>
      <c r="H24" s="21"/>
      <c r="I24" s="42"/>
      <c r="J24" s="42"/>
      <c r="K24" s="42"/>
      <c r="L24" s="8"/>
      <c r="M24" s="39"/>
    </row>
    <row r="25" spans="1:17" x14ac:dyDescent="0.2">
      <c r="A25" s="42"/>
      <c r="B25" s="81" t="s">
        <v>23</v>
      </c>
      <c r="C25" s="81"/>
      <c r="D25" s="43"/>
      <c r="E25" s="84" t="s">
        <v>20</v>
      </c>
      <c r="F25" s="84"/>
      <c r="G25" s="84"/>
      <c r="H25" s="84"/>
      <c r="I25" s="81" t="s">
        <v>21</v>
      </c>
      <c r="J25" s="81"/>
      <c r="K25" s="81"/>
      <c r="L25" s="81"/>
      <c r="M25" s="36"/>
      <c r="N25" s="72"/>
    </row>
    <row r="26" spans="1:17" x14ac:dyDescent="0.2">
      <c r="B26" s="84"/>
      <c r="C26" s="84"/>
      <c r="D26" s="84"/>
      <c r="I26" s="42" t="s">
        <v>22</v>
      </c>
      <c r="J26" s="42"/>
      <c r="K26" s="42"/>
      <c r="L26" s="84" t="s">
        <v>52</v>
      </c>
      <c r="M26" s="84"/>
    </row>
    <row r="27" spans="1:17" x14ac:dyDescent="0.2">
      <c r="I27" s="42"/>
      <c r="J27" s="42"/>
      <c r="K27" s="42"/>
      <c r="L27" s="42"/>
    </row>
    <row r="28" spans="1:17" x14ac:dyDescent="0.2">
      <c r="I28" s="42"/>
      <c r="J28" s="42"/>
      <c r="K28" s="42"/>
      <c r="L28" s="42"/>
    </row>
    <row r="29" spans="1:17" x14ac:dyDescent="0.2">
      <c r="I29" s="42"/>
      <c r="J29" s="42"/>
      <c r="K29" s="42"/>
      <c r="L29" s="42"/>
    </row>
    <row r="30" spans="1:17" x14ac:dyDescent="0.2">
      <c r="I30" s="42"/>
      <c r="J30" s="42"/>
      <c r="K30" s="42"/>
      <c r="L30" s="42"/>
    </row>
    <row r="31" spans="1:17" x14ac:dyDescent="0.2">
      <c r="I31" s="42"/>
      <c r="J31" s="42"/>
      <c r="K31" s="81" t="s">
        <v>51</v>
      </c>
      <c r="L31" s="81"/>
      <c r="M31" s="81"/>
    </row>
    <row r="32" spans="1:17" x14ac:dyDescent="0.2">
      <c r="A32" s="42"/>
      <c r="B32" s="42"/>
      <c r="C32" s="42"/>
      <c r="D32" s="43"/>
      <c r="E32" s="43"/>
      <c r="F32" s="42"/>
      <c r="G32" s="42"/>
      <c r="H32" s="21"/>
      <c r="I32" s="42"/>
      <c r="J32" s="42"/>
      <c r="K32" s="42"/>
      <c r="L32" s="42"/>
    </row>
    <row r="33" spans="1:12" x14ac:dyDescent="0.2">
      <c r="A33" s="42"/>
      <c r="B33" s="42"/>
      <c r="C33" s="42"/>
      <c r="D33" s="43"/>
      <c r="E33" s="43"/>
      <c r="F33" s="42"/>
      <c r="G33" s="42"/>
      <c r="H33" s="21"/>
      <c r="I33" s="42"/>
      <c r="J33" s="42"/>
      <c r="K33" s="42"/>
      <c r="L33" s="42"/>
    </row>
    <row r="34" spans="1:12" x14ac:dyDescent="0.2">
      <c r="A34" s="42"/>
      <c r="B34" s="42"/>
      <c r="C34" s="42"/>
      <c r="D34" s="43"/>
      <c r="E34" s="43"/>
      <c r="F34" s="42"/>
      <c r="G34" s="42"/>
      <c r="H34" s="21"/>
      <c r="I34" s="42"/>
      <c r="J34" s="42"/>
      <c r="K34" s="42"/>
      <c r="L34" s="42"/>
    </row>
    <row r="35" spans="1:12" x14ac:dyDescent="0.2">
      <c r="E35" s="44" t="s">
        <v>19</v>
      </c>
    </row>
  </sheetData>
  <mergeCells count="33">
    <mergeCell ref="A18:J18"/>
    <mergeCell ref="A21:J21"/>
    <mergeCell ref="A22:M22"/>
    <mergeCell ref="I25:L25"/>
    <mergeCell ref="B25:C25"/>
    <mergeCell ref="A19:J19"/>
    <mergeCell ref="O9:O12"/>
    <mergeCell ref="A10:A11"/>
    <mergeCell ref="B10:B11"/>
    <mergeCell ref="C10:C11"/>
    <mergeCell ref="D10:D11"/>
    <mergeCell ref="E10:E11"/>
    <mergeCell ref="F10:G10"/>
    <mergeCell ref="H10:H11"/>
    <mergeCell ref="I10:I11"/>
    <mergeCell ref="J10:K10"/>
    <mergeCell ref="L10:L11"/>
    <mergeCell ref="M10:M11"/>
    <mergeCell ref="K31:M31"/>
    <mergeCell ref="A13:I13"/>
    <mergeCell ref="A2:E2"/>
    <mergeCell ref="F2:M2"/>
    <mergeCell ref="A3:E3"/>
    <mergeCell ref="F3:M3"/>
    <mergeCell ref="G5:M5"/>
    <mergeCell ref="A6:M6"/>
    <mergeCell ref="A7:M7"/>
    <mergeCell ref="A8:M8"/>
    <mergeCell ref="A9:M9"/>
    <mergeCell ref="E25:H25"/>
    <mergeCell ref="A14:J14"/>
    <mergeCell ref="B26:D26"/>
    <mergeCell ref="L26:M26"/>
  </mergeCells>
  <phoneticPr fontId="16" type="noConversion"/>
  <pageMargins left="0.31496062992125984" right="0.31496062992125984" top="0.59055118110236227" bottom="0.59055118110236227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C4661-4812-4D5E-88B6-0BA7F35BF28B}">
  <dimension ref="A1:Q10"/>
  <sheetViews>
    <sheetView tabSelected="1" topLeftCell="C1" workbookViewId="0">
      <selection activeCell="N11" sqref="N11"/>
    </sheetView>
  </sheetViews>
  <sheetFormatPr defaultRowHeight="15" x14ac:dyDescent="0.2"/>
  <cols>
    <col min="1" max="1" width="3.85546875" style="7" bestFit="1" customWidth="1"/>
    <col min="2" max="2" width="6.7109375" style="7" bestFit="1" customWidth="1"/>
    <col min="3" max="3" width="16.5703125" style="18" bestFit="1" customWidth="1"/>
    <col min="4" max="4" width="12" style="7" bestFit="1" customWidth="1"/>
    <col min="5" max="5" width="21.42578125" style="7" bestFit="1" customWidth="1"/>
    <col min="6" max="6" width="3.85546875" style="7" bestFit="1" customWidth="1"/>
    <col min="7" max="7" width="6.28515625" style="7" bestFit="1" customWidth="1"/>
    <col min="8" max="8" width="5" style="7" bestFit="1" customWidth="1"/>
    <col min="9" max="9" width="7.140625" style="7" customWidth="1"/>
    <col min="10" max="10" width="8" style="7" customWidth="1"/>
    <col min="11" max="11" width="8.7109375" style="7" customWidth="1"/>
    <col min="12" max="12" width="7" style="7" bestFit="1" customWidth="1"/>
    <col min="13" max="13" width="17.85546875" style="7" customWidth="1"/>
    <col min="14" max="14" width="13.85546875" style="16" bestFit="1" customWidth="1"/>
    <col min="15" max="15" width="8.28515625" style="7" customWidth="1"/>
    <col min="16" max="16" width="11.28515625" style="11" customWidth="1"/>
    <col min="17" max="17" width="18.28515625" style="11" customWidth="1"/>
    <col min="18" max="18" width="9.140625" style="7"/>
    <col min="19" max="19" width="7.85546875" style="7" bestFit="1" customWidth="1"/>
    <col min="20" max="256" width="9.140625" style="7"/>
    <col min="257" max="257" width="6.28515625" style="7" customWidth="1"/>
    <col min="258" max="258" width="7.42578125" style="7" customWidth="1"/>
    <col min="259" max="259" width="13.140625" style="7" customWidth="1"/>
    <col min="260" max="261" width="9.140625" style="7"/>
    <col min="262" max="264" width="6.7109375" style="7" customWidth="1"/>
    <col min="265" max="265" width="6.85546875" style="7" customWidth="1"/>
    <col min="266" max="266" width="7.140625" style="7" customWidth="1"/>
    <col min="267" max="267" width="6.7109375" style="7" customWidth="1"/>
    <col min="268" max="268" width="7.85546875" style="7" customWidth="1"/>
    <col min="269" max="269" width="12.28515625" style="7" customWidth="1"/>
    <col min="270" max="270" width="12.5703125" style="7" customWidth="1"/>
    <col min="271" max="271" width="8.28515625" style="7" customWidth="1"/>
    <col min="272" max="272" width="11.28515625" style="7" customWidth="1"/>
    <col min="273" max="273" width="18.28515625" style="7" customWidth="1"/>
    <col min="274" max="274" width="9.140625" style="7"/>
    <col min="275" max="275" width="12.85546875" style="7" bestFit="1" customWidth="1"/>
    <col min="276" max="512" width="9.140625" style="7"/>
    <col min="513" max="513" width="6.28515625" style="7" customWidth="1"/>
    <col min="514" max="514" width="7.42578125" style="7" customWidth="1"/>
    <col min="515" max="515" width="13.140625" style="7" customWidth="1"/>
    <col min="516" max="517" width="9.140625" style="7"/>
    <col min="518" max="520" width="6.7109375" style="7" customWidth="1"/>
    <col min="521" max="521" width="6.85546875" style="7" customWidth="1"/>
    <col min="522" max="522" width="7.140625" style="7" customWidth="1"/>
    <col min="523" max="523" width="6.7109375" style="7" customWidth="1"/>
    <col min="524" max="524" width="7.85546875" style="7" customWidth="1"/>
    <col min="525" max="525" width="12.28515625" style="7" customWidth="1"/>
    <col min="526" max="526" width="12.5703125" style="7" customWidth="1"/>
    <col min="527" max="527" width="8.28515625" style="7" customWidth="1"/>
    <col min="528" max="528" width="11.28515625" style="7" customWidth="1"/>
    <col min="529" max="529" width="18.28515625" style="7" customWidth="1"/>
    <col min="530" max="530" width="9.140625" style="7"/>
    <col min="531" max="531" width="12.85546875" style="7" bestFit="1" customWidth="1"/>
    <col min="532" max="768" width="9.140625" style="7"/>
    <col min="769" max="769" width="6.28515625" style="7" customWidth="1"/>
    <col min="770" max="770" width="7.42578125" style="7" customWidth="1"/>
    <col min="771" max="771" width="13.140625" style="7" customWidth="1"/>
    <col min="772" max="773" width="9.140625" style="7"/>
    <col min="774" max="776" width="6.7109375" style="7" customWidth="1"/>
    <col min="777" max="777" width="6.85546875" style="7" customWidth="1"/>
    <col min="778" max="778" width="7.140625" style="7" customWidth="1"/>
    <col min="779" max="779" width="6.7109375" style="7" customWidth="1"/>
    <col min="780" max="780" width="7.85546875" style="7" customWidth="1"/>
    <col min="781" max="781" width="12.28515625" style="7" customWidth="1"/>
    <col min="782" max="782" width="12.5703125" style="7" customWidth="1"/>
    <col min="783" max="783" width="8.28515625" style="7" customWidth="1"/>
    <col min="784" max="784" width="11.28515625" style="7" customWidth="1"/>
    <col min="785" max="785" width="18.28515625" style="7" customWidth="1"/>
    <col min="786" max="786" width="9.140625" style="7"/>
    <col min="787" max="787" width="12.85546875" style="7" bestFit="1" customWidth="1"/>
    <col min="788" max="1024" width="9.140625" style="7"/>
    <col min="1025" max="1025" width="6.28515625" style="7" customWidth="1"/>
    <col min="1026" max="1026" width="7.42578125" style="7" customWidth="1"/>
    <col min="1027" max="1027" width="13.140625" style="7" customWidth="1"/>
    <col min="1028" max="1029" width="9.140625" style="7"/>
    <col min="1030" max="1032" width="6.7109375" style="7" customWidth="1"/>
    <col min="1033" max="1033" width="6.85546875" style="7" customWidth="1"/>
    <col min="1034" max="1034" width="7.140625" style="7" customWidth="1"/>
    <col min="1035" max="1035" width="6.7109375" style="7" customWidth="1"/>
    <col min="1036" max="1036" width="7.85546875" style="7" customWidth="1"/>
    <col min="1037" max="1037" width="12.28515625" style="7" customWidth="1"/>
    <col min="1038" max="1038" width="12.5703125" style="7" customWidth="1"/>
    <col min="1039" max="1039" width="8.28515625" style="7" customWidth="1"/>
    <col min="1040" max="1040" width="11.28515625" style="7" customWidth="1"/>
    <col min="1041" max="1041" width="18.28515625" style="7" customWidth="1"/>
    <col min="1042" max="1042" width="9.140625" style="7"/>
    <col min="1043" max="1043" width="12.85546875" style="7" bestFit="1" customWidth="1"/>
    <col min="1044" max="1280" width="9.140625" style="7"/>
    <col min="1281" max="1281" width="6.28515625" style="7" customWidth="1"/>
    <col min="1282" max="1282" width="7.42578125" style="7" customWidth="1"/>
    <col min="1283" max="1283" width="13.140625" style="7" customWidth="1"/>
    <col min="1284" max="1285" width="9.140625" style="7"/>
    <col min="1286" max="1288" width="6.7109375" style="7" customWidth="1"/>
    <col min="1289" max="1289" width="6.85546875" style="7" customWidth="1"/>
    <col min="1290" max="1290" width="7.140625" style="7" customWidth="1"/>
    <col min="1291" max="1291" width="6.7109375" style="7" customWidth="1"/>
    <col min="1292" max="1292" width="7.85546875" style="7" customWidth="1"/>
    <col min="1293" max="1293" width="12.28515625" style="7" customWidth="1"/>
    <col min="1294" max="1294" width="12.5703125" style="7" customWidth="1"/>
    <col min="1295" max="1295" width="8.28515625" style="7" customWidth="1"/>
    <col min="1296" max="1296" width="11.28515625" style="7" customWidth="1"/>
    <col min="1297" max="1297" width="18.28515625" style="7" customWidth="1"/>
    <col min="1298" max="1298" width="9.140625" style="7"/>
    <col min="1299" max="1299" width="12.85546875" style="7" bestFit="1" customWidth="1"/>
    <col min="1300" max="1536" width="9.140625" style="7"/>
    <col min="1537" max="1537" width="6.28515625" style="7" customWidth="1"/>
    <col min="1538" max="1538" width="7.42578125" style="7" customWidth="1"/>
    <col min="1539" max="1539" width="13.140625" style="7" customWidth="1"/>
    <col min="1540" max="1541" width="9.140625" style="7"/>
    <col min="1542" max="1544" width="6.7109375" style="7" customWidth="1"/>
    <col min="1545" max="1545" width="6.85546875" style="7" customWidth="1"/>
    <col min="1546" max="1546" width="7.140625" style="7" customWidth="1"/>
    <col min="1547" max="1547" width="6.7109375" style="7" customWidth="1"/>
    <col min="1548" max="1548" width="7.85546875" style="7" customWidth="1"/>
    <col min="1549" max="1549" width="12.28515625" style="7" customWidth="1"/>
    <col min="1550" max="1550" width="12.5703125" style="7" customWidth="1"/>
    <col min="1551" max="1551" width="8.28515625" style="7" customWidth="1"/>
    <col min="1552" max="1552" width="11.28515625" style="7" customWidth="1"/>
    <col min="1553" max="1553" width="18.28515625" style="7" customWidth="1"/>
    <col min="1554" max="1554" width="9.140625" style="7"/>
    <col min="1555" max="1555" width="12.85546875" style="7" bestFit="1" customWidth="1"/>
    <col min="1556" max="1792" width="9.140625" style="7"/>
    <col min="1793" max="1793" width="6.28515625" style="7" customWidth="1"/>
    <col min="1794" max="1794" width="7.42578125" style="7" customWidth="1"/>
    <col min="1795" max="1795" width="13.140625" style="7" customWidth="1"/>
    <col min="1796" max="1797" width="9.140625" style="7"/>
    <col min="1798" max="1800" width="6.7109375" style="7" customWidth="1"/>
    <col min="1801" max="1801" width="6.85546875" style="7" customWidth="1"/>
    <col min="1802" max="1802" width="7.140625" style="7" customWidth="1"/>
    <col min="1803" max="1803" width="6.7109375" style="7" customWidth="1"/>
    <col min="1804" max="1804" width="7.85546875" style="7" customWidth="1"/>
    <col min="1805" max="1805" width="12.28515625" style="7" customWidth="1"/>
    <col min="1806" max="1806" width="12.5703125" style="7" customWidth="1"/>
    <col min="1807" max="1807" width="8.28515625" style="7" customWidth="1"/>
    <col min="1808" max="1808" width="11.28515625" style="7" customWidth="1"/>
    <col min="1809" max="1809" width="18.28515625" style="7" customWidth="1"/>
    <col min="1810" max="1810" width="9.140625" style="7"/>
    <col min="1811" max="1811" width="12.85546875" style="7" bestFit="1" customWidth="1"/>
    <col min="1812" max="2048" width="9.140625" style="7"/>
    <col min="2049" max="2049" width="6.28515625" style="7" customWidth="1"/>
    <col min="2050" max="2050" width="7.42578125" style="7" customWidth="1"/>
    <col min="2051" max="2051" width="13.140625" style="7" customWidth="1"/>
    <col min="2052" max="2053" width="9.140625" style="7"/>
    <col min="2054" max="2056" width="6.7109375" style="7" customWidth="1"/>
    <col min="2057" max="2057" width="6.85546875" style="7" customWidth="1"/>
    <col min="2058" max="2058" width="7.140625" style="7" customWidth="1"/>
    <col min="2059" max="2059" width="6.7109375" style="7" customWidth="1"/>
    <col min="2060" max="2060" width="7.85546875" style="7" customWidth="1"/>
    <col min="2061" max="2061" width="12.28515625" style="7" customWidth="1"/>
    <col min="2062" max="2062" width="12.5703125" style="7" customWidth="1"/>
    <col min="2063" max="2063" width="8.28515625" style="7" customWidth="1"/>
    <col min="2064" max="2064" width="11.28515625" style="7" customWidth="1"/>
    <col min="2065" max="2065" width="18.28515625" style="7" customWidth="1"/>
    <col min="2066" max="2066" width="9.140625" style="7"/>
    <col min="2067" max="2067" width="12.85546875" style="7" bestFit="1" customWidth="1"/>
    <col min="2068" max="2304" width="9.140625" style="7"/>
    <col min="2305" max="2305" width="6.28515625" style="7" customWidth="1"/>
    <col min="2306" max="2306" width="7.42578125" style="7" customWidth="1"/>
    <col min="2307" max="2307" width="13.140625" style="7" customWidth="1"/>
    <col min="2308" max="2309" width="9.140625" style="7"/>
    <col min="2310" max="2312" width="6.7109375" style="7" customWidth="1"/>
    <col min="2313" max="2313" width="6.85546875" style="7" customWidth="1"/>
    <col min="2314" max="2314" width="7.140625" style="7" customWidth="1"/>
    <col min="2315" max="2315" width="6.7109375" style="7" customWidth="1"/>
    <col min="2316" max="2316" width="7.85546875" style="7" customWidth="1"/>
    <col min="2317" max="2317" width="12.28515625" style="7" customWidth="1"/>
    <col min="2318" max="2318" width="12.5703125" style="7" customWidth="1"/>
    <col min="2319" max="2319" width="8.28515625" style="7" customWidth="1"/>
    <col min="2320" max="2320" width="11.28515625" style="7" customWidth="1"/>
    <col min="2321" max="2321" width="18.28515625" style="7" customWidth="1"/>
    <col min="2322" max="2322" width="9.140625" style="7"/>
    <col min="2323" max="2323" width="12.85546875" style="7" bestFit="1" customWidth="1"/>
    <col min="2324" max="2560" width="9.140625" style="7"/>
    <col min="2561" max="2561" width="6.28515625" style="7" customWidth="1"/>
    <col min="2562" max="2562" width="7.42578125" style="7" customWidth="1"/>
    <col min="2563" max="2563" width="13.140625" style="7" customWidth="1"/>
    <col min="2564" max="2565" width="9.140625" style="7"/>
    <col min="2566" max="2568" width="6.7109375" style="7" customWidth="1"/>
    <col min="2569" max="2569" width="6.85546875" style="7" customWidth="1"/>
    <col min="2570" max="2570" width="7.140625" style="7" customWidth="1"/>
    <col min="2571" max="2571" width="6.7109375" style="7" customWidth="1"/>
    <col min="2572" max="2572" width="7.85546875" style="7" customWidth="1"/>
    <col min="2573" max="2573" width="12.28515625" style="7" customWidth="1"/>
    <col min="2574" max="2574" width="12.5703125" style="7" customWidth="1"/>
    <col min="2575" max="2575" width="8.28515625" style="7" customWidth="1"/>
    <col min="2576" max="2576" width="11.28515625" style="7" customWidth="1"/>
    <col min="2577" max="2577" width="18.28515625" style="7" customWidth="1"/>
    <col min="2578" max="2578" width="9.140625" style="7"/>
    <col min="2579" max="2579" width="12.85546875" style="7" bestFit="1" customWidth="1"/>
    <col min="2580" max="2816" width="9.140625" style="7"/>
    <col min="2817" max="2817" width="6.28515625" style="7" customWidth="1"/>
    <col min="2818" max="2818" width="7.42578125" style="7" customWidth="1"/>
    <col min="2819" max="2819" width="13.140625" style="7" customWidth="1"/>
    <col min="2820" max="2821" width="9.140625" style="7"/>
    <col min="2822" max="2824" width="6.7109375" style="7" customWidth="1"/>
    <col min="2825" max="2825" width="6.85546875" style="7" customWidth="1"/>
    <col min="2826" max="2826" width="7.140625" style="7" customWidth="1"/>
    <col min="2827" max="2827" width="6.7109375" style="7" customWidth="1"/>
    <col min="2828" max="2828" width="7.85546875" style="7" customWidth="1"/>
    <col min="2829" max="2829" width="12.28515625" style="7" customWidth="1"/>
    <col min="2830" max="2830" width="12.5703125" style="7" customWidth="1"/>
    <col min="2831" max="2831" width="8.28515625" style="7" customWidth="1"/>
    <col min="2832" max="2832" width="11.28515625" style="7" customWidth="1"/>
    <col min="2833" max="2833" width="18.28515625" style="7" customWidth="1"/>
    <col min="2834" max="2834" width="9.140625" style="7"/>
    <col min="2835" max="2835" width="12.85546875" style="7" bestFit="1" customWidth="1"/>
    <col min="2836" max="3072" width="9.140625" style="7"/>
    <col min="3073" max="3073" width="6.28515625" style="7" customWidth="1"/>
    <col min="3074" max="3074" width="7.42578125" style="7" customWidth="1"/>
    <col min="3075" max="3075" width="13.140625" style="7" customWidth="1"/>
    <col min="3076" max="3077" width="9.140625" style="7"/>
    <col min="3078" max="3080" width="6.7109375" style="7" customWidth="1"/>
    <col min="3081" max="3081" width="6.85546875" style="7" customWidth="1"/>
    <col min="3082" max="3082" width="7.140625" style="7" customWidth="1"/>
    <col min="3083" max="3083" width="6.7109375" style="7" customWidth="1"/>
    <col min="3084" max="3084" width="7.85546875" style="7" customWidth="1"/>
    <col min="3085" max="3085" width="12.28515625" style="7" customWidth="1"/>
    <col min="3086" max="3086" width="12.5703125" style="7" customWidth="1"/>
    <col min="3087" max="3087" width="8.28515625" style="7" customWidth="1"/>
    <col min="3088" max="3088" width="11.28515625" style="7" customWidth="1"/>
    <col min="3089" max="3089" width="18.28515625" style="7" customWidth="1"/>
    <col min="3090" max="3090" width="9.140625" style="7"/>
    <col min="3091" max="3091" width="12.85546875" style="7" bestFit="1" customWidth="1"/>
    <col min="3092" max="3328" width="9.140625" style="7"/>
    <col min="3329" max="3329" width="6.28515625" style="7" customWidth="1"/>
    <col min="3330" max="3330" width="7.42578125" style="7" customWidth="1"/>
    <col min="3331" max="3331" width="13.140625" style="7" customWidth="1"/>
    <col min="3332" max="3333" width="9.140625" style="7"/>
    <col min="3334" max="3336" width="6.7109375" style="7" customWidth="1"/>
    <col min="3337" max="3337" width="6.85546875" style="7" customWidth="1"/>
    <col min="3338" max="3338" width="7.140625" style="7" customWidth="1"/>
    <col min="3339" max="3339" width="6.7109375" style="7" customWidth="1"/>
    <col min="3340" max="3340" width="7.85546875" style="7" customWidth="1"/>
    <col min="3341" max="3341" width="12.28515625" style="7" customWidth="1"/>
    <col min="3342" max="3342" width="12.5703125" style="7" customWidth="1"/>
    <col min="3343" max="3343" width="8.28515625" style="7" customWidth="1"/>
    <col min="3344" max="3344" width="11.28515625" style="7" customWidth="1"/>
    <col min="3345" max="3345" width="18.28515625" style="7" customWidth="1"/>
    <col min="3346" max="3346" width="9.140625" style="7"/>
    <col min="3347" max="3347" width="12.85546875" style="7" bestFit="1" customWidth="1"/>
    <col min="3348" max="3584" width="9.140625" style="7"/>
    <col min="3585" max="3585" width="6.28515625" style="7" customWidth="1"/>
    <col min="3586" max="3586" width="7.42578125" style="7" customWidth="1"/>
    <col min="3587" max="3587" width="13.140625" style="7" customWidth="1"/>
    <col min="3588" max="3589" width="9.140625" style="7"/>
    <col min="3590" max="3592" width="6.7109375" style="7" customWidth="1"/>
    <col min="3593" max="3593" width="6.85546875" style="7" customWidth="1"/>
    <col min="3594" max="3594" width="7.140625" style="7" customWidth="1"/>
    <col min="3595" max="3595" width="6.7109375" style="7" customWidth="1"/>
    <col min="3596" max="3596" width="7.85546875" style="7" customWidth="1"/>
    <col min="3597" max="3597" width="12.28515625" style="7" customWidth="1"/>
    <col min="3598" max="3598" width="12.5703125" style="7" customWidth="1"/>
    <col min="3599" max="3599" width="8.28515625" style="7" customWidth="1"/>
    <col min="3600" max="3600" width="11.28515625" style="7" customWidth="1"/>
    <col min="3601" max="3601" width="18.28515625" style="7" customWidth="1"/>
    <col min="3602" max="3602" width="9.140625" style="7"/>
    <col min="3603" max="3603" width="12.85546875" style="7" bestFit="1" customWidth="1"/>
    <col min="3604" max="3840" width="9.140625" style="7"/>
    <col min="3841" max="3841" width="6.28515625" style="7" customWidth="1"/>
    <col min="3842" max="3842" width="7.42578125" style="7" customWidth="1"/>
    <col min="3843" max="3843" width="13.140625" style="7" customWidth="1"/>
    <col min="3844" max="3845" width="9.140625" style="7"/>
    <col min="3846" max="3848" width="6.7109375" style="7" customWidth="1"/>
    <col min="3849" max="3849" width="6.85546875" style="7" customWidth="1"/>
    <col min="3850" max="3850" width="7.140625" style="7" customWidth="1"/>
    <col min="3851" max="3851" width="6.7109375" style="7" customWidth="1"/>
    <col min="3852" max="3852" width="7.85546875" style="7" customWidth="1"/>
    <col min="3853" max="3853" width="12.28515625" style="7" customWidth="1"/>
    <col min="3854" max="3854" width="12.5703125" style="7" customWidth="1"/>
    <col min="3855" max="3855" width="8.28515625" style="7" customWidth="1"/>
    <col min="3856" max="3856" width="11.28515625" style="7" customWidth="1"/>
    <col min="3857" max="3857" width="18.28515625" style="7" customWidth="1"/>
    <col min="3858" max="3858" width="9.140625" style="7"/>
    <col min="3859" max="3859" width="12.85546875" style="7" bestFit="1" customWidth="1"/>
    <col min="3860" max="4096" width="9.140625" style="7"/>
    <col min="4097" max="4097" width="6.28515625" style="7" customWidth="1"/>
    <col min="4098" max="4098" width="7.42578125" style="7" customWidth="1"/>
    <col min="4099" max="4099" width="13.140625" style="7" customWidth="1"/>
    <col min="4100" max="4101" width="9.140625" style="7"/>
    <col min="4102" max="4104" width="6.7109375" style="7" customWidth="1"/>
    <col min="4105" max="4105" width="6.85546875" style="7" customWidth="1"/>
    <col min="4106" max="4106" width="7.140625" style="7" customWidth="1"/>
    <col min="4107" max="4107" width="6.7109375" style="7" customWidth="1"/>
    <col min="4108" max="4108" width="7.85546875" style="7" customWidth="1"/>
    <col min="4109" max="4109" width="12.28515625" style="7" customWidth="1"/>
    <col min="4110" max="4110" width="12.5703125" style="7" customWidth="1"/>
    <col min="4111" max="4111" width="8.28515625" style="7" customWidth="1"/>
    <col min="4112" max="4112" width="11.28515625" style="7" customWidth="1"/>
    <col min="4113" max="4113" width="18.28515625" style="7" customWidth="1"/>
    <col min="4114" max="4114" width="9.140625" style="7"/>
    <col min="4115" max="4115" width="12.85546875" style="7" bestFit="1" customWidth="1"/>
    <col min="4116" max="4352" width="9.140625" style="7"/>
    <col min="4353" max="4353" width="6.28515625" style="7" customWidth="1"/>
    <col min="4354" max="4354" width="7.42578125" style="7" customWidth="1"/>
    <col min="4355" max="4355" width="13.140625" style="7" customWidth="1"/>
    <col min="4356" max="4357" width="9.140625" style="7"/>
    <col min="4358" max="4360" width="6.7109375" style="7" customWidth="1"/>
    <col min="4361" max="4361" width="6.85546875" style="7" customWidth="1"/>
    <col min="4362" max="4362" width="7.140625" style="7" customWidth="1"/>
    <col min="4363" max="4363" width="6.7109375" style="7" customWidth="1"/>
    <col min="4364" max="4364" width="7.85546875" style="7" customWidth="1"/>
    <col min="4365" max="4365" width="12.28515625" style="7" customWidth="1"/>
    <col min="4366" max="4366" width="12.5703125" style="7" customWidth="1"/>
    <col min="4367" max="4367" width="8.28515625" style="7" customWidth="1"/>
    <col min="4368" max="4368" width="11.28515625" style="7" customWidth="1"/>
    <col min="4369" max="4369" width="18.28515625" style="7" customWidth="1"/>
    <col min="4370" max="4370" width="9.140625" style="7"/>
    <col min="4371" max="4371" width="12.85546875" style="7" bestFit="1" customWidth="1"/>
    <col min="4372" max="4608" width="9.140625" style="7"/>
    <col min="4609" max="4609" width="6.28515625" style="7" customWidth="1"/>
    <col min="4610" max="4610" width="7.42578125" style="7" customWidth="1"/>
    <col min="4611" max="4611" width="13.140625" style="7" customWidth="1"/>
    <col min="4612" max="4613" width="9.140625" style="7"/>
    <col min="4614" max="4616" width="6.7109375" style="7" customWidth="1"/>
    <col min="4617" max="4617" width="6.85546875" style="7" customWidth="1"/>
    <col min="4618" max="4618" width="7.140625" style="7" customWidth="1"/>
    <col min="4619" max="4619" width="6.7109375" style="7" customWidth="1"/>
    <col min="4620" max="4620" width="7.85546875" style="7" customWidth="1"/>
    <col min="4621" max="4621" width="12.28515625" style="7" customWidth="1"/>
    <col min="4622" max="4622" width="12.5703125" style="7" customWidth="1"/>
    <col min="4623" max="4623" width="8.28515625" style="7" customWidth="1"/>
    <col min="4624" max="4624" width="11.28515625" style="7" customWidth="1"/>
    <col min="4625" max="4625" width="18.28515625" style="7" customWidth="1"/>
    <col min="4626" max="4626" width="9.140625" style="7"/>
    <col min="4627" max="4627" width="12.85546875" style="7" bestFit="1" customWidth="1"/>
    <col min="4628" max="4864" width="9.140625" style="7"/>
    <col min="4865" max="4865" width="6.28515625" style="7" customWidth="1"/>
    <col min="4866" max="4866" width="7.42578125" style="7" customWidth="1"/>
    <col min="4867" max="4867" width="13.140625" style="7" customWidth="1"/>
    <col min="4868" max="4869" width="9.140625" style="7"/>
    <col min="4870" max="4872" width="6.7109375" style="7" customWidth="1"/>
    <col min="4873" max="4873" width="6.85546875" style="7" customWidth="1"/>
    <col min="4874" max="4874" width="7.140625" style="7" customWidth="1"/>
    <col min="4875" max="4875" width="6.7109375" style="7" customWidth="1"/>
    <col min="4876" max="4876" width="7.85546875" style="7" customWidth="1"/>
    <col min="4877" max="4877" width="12.28515625" style="7" customWidth="1"/>
    <col min="4878" max="4878" width="12.5703125" style="7" customWidth="1"/>
    <col min="4879" max="4879" width="8.28515625" style="7" customWidth="1"/>
    <col min="4880" max="4880" width="11.28515625" style="7" customWidth="1"/>
    <col min="4881" max="4881" width="18.28515625" style="7" customWidth="1"/>
    <col min="4882" max="4882" width="9.140625" style="7"/>
    <col min="4883" max="4883" width="12.85546875" style="7" bestFit="1" customWidth="1"/>
    <col min="4884" max="5120" width="9.140625" style="7"/>
    <col min="5121" max="5121" width="6.28515625" style="7" customWidth="1"/>
    <col min="5122" max="5122" width="7.42578125" style="7" customWidth="1"/>
    <col min="5123" max="5123" width="13.140625" style="7" customWidth="1"/>
    <col min="5124" max="5125" width="9.140625" style="7"/>
    <col min="5126" max="5128" width="6.7109375" style="7" customWidth="1"/>
    <col min="5129" max="5129" width="6.85546875" style="7" customWidth="1"/>
    <col min="5130" max="5130" width="7.140625" style="7" customWidth="1"/>
    <col min="5131" max="5131" width="6.7109375" style="7" customWidth="1"/>
    <col min="5132" max="5132" width="7.85546875" style="7" customWidth="1"/>
    <col min="5133" max="5133" width="12.28515625" style="7" customWidth="1"/>
    <col min="5134" max="5134" width="12.5703125" style="7" customWidth="1"/>
    <col min="5135" max="5135" width="8.28515625" style="7" customWidth="1"/>
    <col min="5136" max="5136" width="11.28515625" style="7" customWidth="1"/>
    <col min="5137" max="5137" width="18.28515625" style="7" customWidth="1"/>
    <col min="5138" max="5138" width="9.140625" style="7"/>
    <col min="5139" max="5139" width="12.85546875" style="7" bestFit="1" customWidth="1"/>
    <col min="5140" max="5376" width="9.140625" style="7"/>
    <col min="5377" max="5377" width="6.28515625" style="7" customWidth="1"/>
    <col min="5378" max="5378" width="7.42578125" style="7" customWidth="1"/>
    <col min="5379" max="5379" width="13.140625" style="7" customWidth="1"/>
    <col min="5380" max="5381" width="9.140625" style="7"/>
    <col min="5382" max="5384" width="6.7109375" style="7" customWidth="1"/>
    <col min="5385" max="5385" width="6.85546875" style="7" customWidth="1"/>
    <col min="5386" max="5386" width="7.140625" style="7" customWidth="1"/>
    <col min="5387" max="5387" width="6.7109375" style="7" customWidth="1"/>
    <col min="5388" max="5388" width="7.85546875" style="7" customWidth="1"/>
    <col min="5389" max="5389" width="12.28515625" style="7" customWidth="1"/>
    <col min="5390" max="5390" width="12.5703125" style="7" customWidth="1"/>
    <col min="5391" max="5391" width="8.28515625" style="7" customWidth="1"/>
    <col min="5392" max="5392" width="11.28515625" style="7" customWidth="1"/>
    <col min="5393" max="5393" width="18.28515625" style="7" customWidth="1"/>
    <col min="5394" max="5394" width="9.140625" style="7"/>
    <col min="5395" max="5395" width="12.85546875" style="7" bestFit="1" customWidth="1"/>
    <col min="5396" max="5632" width="9.140625" style="7"/>
    <col min="5633" max="5633" width="6.28515625" style="7" customWidth="1"/>
    <col min="5634" max="5634" width="7.42578125" style="7" customWidth="1"/>
    <col min="5635" max="5635" width="13.140625" style="7" customWidth="1"/>
    <col min="5636" max="5637" width="9.140625" style="7"/>
    <col min="5638" max="5640" width="6.7109375" style="7" customWidth="1"/>
    <col min="5641" max="5641" width="6.85546875" style="7" customWidth="1"/>
    <col min="5642" max="5642" width="7.140625" style="7" customWidth="1"/>
    <col min="5643" max="5643" width="6.7109375" style="7" customWidth="1"/>
    <col min="5644" max="5644" width="7.85546875" style="7" customWidth="1"/>
    <col min="5645" max="5645" width="12.28515625" style="7" customWidth="1"/>
    <col min="5646" max="5646" width="12.5703125" style="7" customWidth="1"/>
    <col min="5647" max="5647" width="8.28515625" style="7" customWidth="1"/>
    <col min="5648" max="5648" width="11.28515625" style="7" customWidth="1"/>
    <col min="5649" max="5649" width="18.28515625" style="7" customWidth="1"/>
    <col min="5650" max="5650" width="9.140625" style="7"/>
    <col min="5651" max="5651" width="12.85546875" style="7" bestFit="1" customWidth="1"/>
    <col min="5652" max="5888" width="9.140625" style="7"/>
    <col min="5889" max="5889" width="6.28515625" style="7" customWidth="1"/>
    <col min="5890" max="5890" width="7.42578125" style="7" customWidth="1"/>
    <col min="5891" max="5891" width="13.140625" style="7" customWidth="1"/>
    <col min="5892" max="5893" width="9.140625" style="7"/>
    <col min="5894" max="5896" width="6.7109375" style="7" customWidth="1"/>
    <col min="5897" max="5897" width="6.85546875" style="7" customWidth="1"/>
    <col min="5898" max="5898" width="7.140625" style="7" customWidth="1"/>
    <col min="5899" max="5899" width="6.7109375" style="7" customWidth="1"/>
    <col min="5900" max="5900" width="7.85546875" style="7" customWidth="1"/>
    <col min="5901" max="5901" width="12.28515625" style="7" customWidth="1"/>
    <col min="5902" max="5902" width="12.5703125" style="7" customWidth="1"/>
    <col min="5903" max="5903" width="8.28515625" style="7" customWidth="1"/>
    <col min="5904" max="5904" width="11.28515625" style="7" customWidth="1"/>
    <col min="5905" max="5905" width="18.28515625" style="7" customWidth="1"/>
    <col min="5906" max="5906" width="9.140625" style="7"/>
    <col min="5907" max="5907" width="12.85546875" style="7" bestFit="1" customWidth="1"/>
    <col min="5908" max="6144" width="9.140625" style="7"/>
    <col min="6145" max="6145" width="6.28515625" style="7" customWidth="1"/>
    <col min="6146" max="6146" width="7.42578125" style="7" customWidth="1"/>
    <col min="6147" max="6147" width="13.140625" style="7" customWidth="1"/>
    <col min="6148" max="6149" width="9.140625" style="7"/>
    <col min="6150" max="6152" width="6.7109375" style="7" customWidth="1"/>
    <col min="6153" max="6153" width="6.85546875" style="7" customWidth="1"/>
    <col min="6154" max="6154" width="7.140625" style="7" customWidth="1"/>
    <col min="6155" max="6155" width="6.7109375" style="7" customWidth="1"/>
    <col min="6156" max="6156" width="7.85546875" style="7" customWidth="1"/>
    <col min="6157" max="6157" width="12.28515625" style="7" customWidth="1"/>
    <col min="6158" max="6158" width="12.5703125" style="7" customWidth="1"/>
    <col min="6159" max="6159" width="8.28515625" style="7" customWidth="1"/>
    <col min="6160" max="6160" width="11.28515625" style="7" customWidth="1"/>
    <col min="6161" max="6161" width="18.28515625" style="7" customWidth="1"/>
    <col min="6162" max="6162" width="9.140625" style="7"/>
    <col min="6163" max="6163" width="12.85546875" style="7" bestFit="1" customWidth="1"/>
    <col min="6164" max="6400" width="9.140625" style="7"/>
    <col min="6401" max="6401" width="6.28515625" style="7" customWidth="1"/>
    <col min="6402" max="6402" width="7.42578125" style="7" customWidth="1"/>
    <col min="6403" max="6403" width="13.140625" style="7" customWidth="1"/>
    <col min="6404" max="6405" width="9.140625" style="7"/>
    <col min="6406" max="6408" width="6.7109375" style="7" customWidth="1"/>
    <col min="6409" max="6409" width="6.85546875" style="7" customWidth="1"/>
    <col min="6410" max="6410" width="7.140625" style="7" customWidth="1"/>
    <col min="6411" max="6411" width="6.7109375" style="7" customWidth="1"/>
    <col min="6412" max="6412" width="7.85546875" style="7" customWidth="1"/>
    <col min="6413" max="6413" width="12.28515625" style="7" customWidth="1"/>
    <col min="6414" max="6414" width="12.5703125" style="7" customWidth="1"/>
    <col min="6415" max="6415" width="8.28515625" style="7" customWidth="1"/>
    <col min="6416" max="6416" width="11.28515625" style="7" customWidth="1"/>
    <col min="6417" max="6417" width="18.28515625" style="7" customWidth="1"/>
    <col min="6418" max="6418" width="9.140625" style="7"/>
    <col min="6419" max="6419" width="12.85546875" style="7" bestFit="1" customWidth="1"/>
    <col min="6420" max="6656" width="9.140625" style="7"/>
    <col min="6657" max="6657" width="6.28515625" style="7" customWidth="1"/>
    <col min="6658" max="6658" width="7.42578125" style="7" customWidth="1"/>
    <col min="6659" max="6659" width="13.140625" style="7" customWidth="1"/>
    <col min="6660" max="6661" width="9.140625" style="7"/>
    <col min="6662" max="6664" width="6.7109375" style="7" customWidth="1"/>
    <col min="6665" max="6665" width="6.85546875" style="7" customWidth="1"/>
    <col min="6666" max="6666" width="7.140625" style="7" customWidth="1"/>
    <col min="6667" max="6667" width="6.7109375" style="7" customWidth="1"/>
    <col min="6668" max="6668" width="7.85546875" style="7" customWidth="1"/>
    <col min="6669" max="6669" width="12.28515625" style="7" customWidth="1"/>
    <col min="6670" max="6670" width="12.5703125" style="7" customWidth="1"/>
    <col min="6671" max="6671" width="8.28515625" style="7" customWidth="1"/>
    <col min="6672" max="6672" width="11.28515625" style="7" customWidth="1"/>
    <col min="6673" max="6673" width="18.28515625" style="7" customWidth="1"/>
    <col min="6674" max="6674" width="9.140625" style="7"/>
    <col min="6675" max="6675" width="12.85546875" style="7" bestFit="1" customWidth="1"/>
    <col min="6676" max="6912" width="9.140625" style="7"/>
    <col min="6913" max="6913" width="6.28515625" style="7" customWidth="1"/>
    <col min="6914" max="6914" width="7.42578125" style="7" customWidth="1"/>
    <col min="6915" max="6915" width="13.140625" style="7" customWidth="1"/>
    <col min="6916" max="6917" width="9.140625" style="7"/>
    <col min="6918" max="6920" width="6.7109375" style="7" customWidth="1"/>
    <col min="6921" max="6921" width="6.85546875" style="7" customWidth="1"/>
    <col min="6922" max="6922" width="7.140625" style="7" customWidth="1"/>
    <col min="6923" max="6923" width="6.7109375" style="7" customWidth="1"/>
    <col min="6924" max="6924" width="7.85546875" style="7" customWidth="1"/>
    <col min="6925" max="6925" width="12.28515625" style="7" customWidth="1"/>
    <col min="6926" max="6926" width="12.5703125" style="7" customWidth="1"/>
    <col min="6927" max="6927" width="8.28515625" style="7" customWidth="1"/>
    <col min="6928" max="6928" width="11.28515625" style="7" customWidth="1"/>
    <col min="6929" max="6929" width="18.28515625" style="7" customWidth="1"/>
    <col min="6930" max="6930" width="9.140625" style="7"/>
    <col min="6931" max="6931" width="12.85546875" style="7" bestFit="1" customWidth="1"/>
    <col min="6932" max="7168" width="9.140625" style="7"/>
    <col min="7169" max="7169" width="6.28515625" style="7" customWidth="1"/>
    <col min="7170" max="7170" width="7.42578125" style="7" customWidth="1"/>
    <col min="7171" max="7171" width="13.140625" style="7" customWidth="1"/>
    <col min="7172" max="7173" width="9.140625" style="7"/>
    <col min="7174" max="7176" width="6.7109375" style="7" customWidth="1"/>
    <col min="7177" max="7177" width="6.85546875" style="7" customWidth="1"/>
    <col min="7178" max="7178" width="7.140625" style="7" customWidth="1"/>
    <col min="7179" max="7179" width="6.7109375" style="7" customWidth="1"/>
    <col min="7180" max="7180" width="7.85546875" style="7" customWidth="1"/>
    <col min="7181" max="7181" width="12.28515625" style="7" customWidth="1"/>
    <col min="7182" max="7182" width="12.5703125" style="7" customWidth="1"/>
    <col min="7183" max="7183" width="8.28515625" style="7" customWidth="1"/>
    <col min="7184" max="7184" width="11.28515625" style="7" customWidth="1"/>
    <col min="7185" max="7185" width="18.28515625" style="7" customWidth="1"/>
    <col min="7186" max="7186" width="9.140625" style="7"/>
    <col min="7187" max="7187" width="12.85546875" style="7" bestFit="1" customWidth="1"/>
    <col min="7188" max="7424" width="9.140625" style="7"/>
    <col min="7425" max="7425" width="6.28515625" style="7" customWidth="1"/>
    <col min="7426" max="7426" width="7.42578125" style="7" customWidth="1"/>
    <col min="7427" max="7427" width="13.140625" style="7" customWidth="1"/>
    <col min="7428" max="7429" width="9.140625" style="7"/>
    <col min="7430" max="7432" width="6.7109375" style="7" customWidth="1"/>
    <col min="7433" max="7433" width="6.85546875" style="7" customWidth="1"/>
    <col min="7434" max="7434" width="7.140625" style="7" customWidth="1"/>
    <col min="7435" max="7435" width="6.7109375" style="7" customWidth="1"/>
    <col min="7436" max="7436" width="7.85546875" style="7" customWidth="1"/>
    <col min="7437" max="7437" width="12.28515625" style="7" customWidth="1"/>
    <col min="7438" max="7438" width="12.5703125" style="7" customWidth="1"/>
    <col min="7439" max="7439" width="8.28515625" style="7" customWidth="1"/>
    <col min="7440" max="7440" width="11.28515625" style="7" customWidth="1"/>
    <col min="7441" max="7441" width="18.28515625" style="7" customWidth="1"/>
    <col min="7442" max="7442" width="9.140625" style="7"/>
    <col min="7443" max="7443" width="12.85546875" style="7" bestFit="1" customWidth="1"/>
    <col min="7444" max="7680" width="9.140625" style="7"/>
    <col min="7681" max="7681" width="6.28515625" style="7" customWidth="1"/>
    <col min="7682" max="7682" width="7.42578125" style="7" customWidth="1"/>
    <col min="7683" max="7683" width="13.140625" style="7" customWidth="1"/>
    <col min="7684" max="7685" width="9.140625" style="7"/>
    <col min="7686" max="7688" width="6.7109375" style="7" customWidth="1"/>
    <col min="7689" max="7689" width="6.85546875" style="7" customWidth="1"/>
    <col min="7690" max="7690" width="7.140625" style="7" customWidth="1"/>
    <col min="7691" max="7691" width="6.7109375" style="7" customWidth="1"/>
    <col min="7692" max="7692" width="7.85546875" style="7" customWidth="1"/>
    <col min="7693" max="7693" width="12.28515625" style="7" customWidth="1"/>
    <col min="7694" max="7694" width="12.5703125" style="7" customWidth="1"/>
    <col min="7695" max="7695" width="8.28515625" style="7" customWidth="1"/>
    <col min="7696" max="7696" width="11.28515625" style="7" customWidth="1"/>
    <col min="7697" max="7697" width="18.28515625" style="7" customWidth="1"/>
    <col min="7698" max="7698" width="9.140625" style="7"/>
    <col min="7699" max="7699" width="12.85546875" style="7" bestFit="1" customWidth="1"/>
    <col min="7700" max="7936" width="9.140625" style="7"/>
    <col min="7937" max="7937" width="6.28515625" style="7" customWidth="1"/>
    <col min="7938" max="7938" width="7.42578125" style="7" customWidth="1"/>
    <col min="7939" max="7939" width="13.140625" style="7" customWidth="1"/>
    <col min="7940" max="7941" width="9.140625" style="7"/>
    <col min="7942" max="7944" width="6.7109375" style="7" customWidth="1"/>
    <col min="7945" max="7945" width="6.85546875" style="7" customWidth="1"/>
    <col min="7946" max="7946" width="7.140625" style="7" customWidth="1"/>
    <col min="7947" max="7947" width="6.7109375" style="7" customWidth="1"/>
    <col min="7948" max="7948" width="7.85546875" style="7" customWidth="1"/>
    <col min="7949" max="7949" width="12.28515625" style="7" customWidth="1"/>
    <col min="7950" max="7950" width="12.5703125" style="7" customWidth="1"/>
    <col min="7951" max="7951" width="8.28515625" style="7" customWidth="1"/>
    <col min="7952" max="7952" width="11.28515625" style="7" customWidth="1"/>
    <col min="7953" max="7953" width="18.28515625" style="7" customWidth="1"/>
    <col min="7954" max="7954" width="9.140625" style="7"/>
    <col min="7955" max="7955" width="12.85546875" style="7" bestFit="1" customWidth="1"/>
    <col min="7956" max="8192" width="9.140625" style="7"/>
    <col min="8193" max="8193" width="6.28515625" style="7" customWidth="1"/>
    <col min="8194" max="8194" width="7.42578125" style="7" customWidth="1"/>
    <col min="8195" max="8195" width="13.140625" style="7" customWidth="1"/>
    <col min="8196" max="8197" width="9.140625" style="7"/>
    <col min="8198" max="8200" width="6.7109375" style="7" customWidth="1"/>
    <col min="8201" max="8201" width="6.85546875" style="7" customWidth="1"/>
    <col min="8202" max="8202" width="7.140625" style="7" customWidth="1"/>
    <col min="8203" max="8203" width="6.7109375" style="7" customWidth="1"/>
    <col min="8204" max="8204" width="7.85546875" style="7" customWidth="1"/>
    <col min="8205" max="8205" width="12.28515625" style="7" customWidth="1"/>
    <col min="8206" max="8206" width="12.5703125" style="7" customWidth="1"/>
    <col min="8207" max="8207" width="8.28515625" style="7" customWidth="1"/>
    <col min="8208" max="8208" width="11.28515625" style="7" customWidth="1"/>
    <col min="8209" max="8209" width="18.28515625" style="7" customWidth="1"/>
    <col min="8210" max="8210" width="9.140625" style="7"/>
    <col min="8211" max="8211" width="12.85546875" style="7" bestFit="1" customWidth="1"/>
    <col min="8212" max="8448" width="9.140625" style="7"/>
    <col min="8449" max="8449" width="6.28515625" style="7" customWidth="1"/>
    <col min="8450" max="8450" width="7.42578125" style="7" customWidth="1"/>
    <col min="8451" max="8451" width="13.140625" style="7" customWidth="1"/>
    <col min="8452" max="8453" width="9.140625" style="7"/>
    <col min="8454" max="8456" width="6.7109375" style="7" customWidth="1"/>
    <col min="8457" max="8457" width="6.85546875" style="7" customWidth="1"/>
    <col min="8458" max="8458" width="7.140625" style="7" customWidth="1"/>
    <col min="8459" max="8459" width="6.7109375" style="7" customWidth="1"/>
    <col min="8460" max="8460" width="7.85546875" style="7" customWidth="1"/>
    <col min="8461" max="8461" width="12.28515625" style="7" customWidth="1"/>
    <col min="8462" max="8462" width="12.5703125" style="7" customWidth="1"/>
    <col min="8463" max="8463" width="8.28515625" style="7" customWidth="1"/>
    <col min="8464" max="8464" width="11.28515625" style="7" customWidth="1"/>
    <col min="8465" max="8465" width="18.28515625" style="7" customWidth="1"/>
    <col min="8466" max="8466" width="9.140625" style="7"/>
    <col min="8467" max="8467" width="12.85546875" style="7" bestFit="1" customWidth="1"/>
    <col min="8468" max="8704" width="9.140625" style="7"/>
    <col min="8705" max="8705" width="6.28515625" style="7" customWidth="1"/>
    <col min="8706" max="8706" width="7.42578125" style="7" customWidth="1"/>
    <col min="8707" max="8707" width="13.140625" style="7" customWidth="1"/>
    <col min="8708" max="8709" width="9.140625" style="7"/>
    <col min="8710" max="8712" width="6.7109375" style="7" customWidth="1"/>
    <col min="8713" max="8713" width="6.85546875" style="7" customWidth="1"/>
    <col min="8714" max="8714" width="7.140625" style="7" customWidth="1"/>
    <col min="8715" max="8715" width="6.7109375" style="7" customWidth="1"/>
    <col min="8716" max="8716" width="7.85546875" style="7" customWidth="1"/>
    <col min="8717" max="8717" width="12.28515625" style="7" customWidth="1"/>
    <col min="8718" max="8718" width="12.5703125" style="7" customWidth="1"/>
    <col min="8719" max="8719" width="8.28515625" style="7" customWidth="1"/>
    <col min="8720" max="8720" width="11.28515625" style="7" customWidth="1"/>
    <col min="8721" max="8721" width="18.28515625" style="7" customWidth="1"/>
    <col min="8722" max="8722" width="9.140625" style="7"/>
    <col min="8723" max="8723" width="12.85546875" style="7" bestFit="1" customWidth="1"/>
    <col min="8724" max="8960" width="9.140625" style="7"/>
    <col min="8961" max="8961" width="6.28515625" style="7" customWidth="1"/>
    <col min="8962" max="8962" width="7.42578125" style="7" customWidth="1"/>
    <col min="8963" max="8963" width="13.140625" style="7" customWidth="1"/>
    <col min="8964" max="8965" width="9.140625" style="7"/>
    <col min="8966" max="8968" width="6.7109375" style="7" customWidth="1"/>
    <col min="8969" max="8969" width="6.85546875" style="7" customWidth="1"/>
    <col min="8970" max="8970" width="7.140625" style="7" customWidth="1"/>
    <col min="8971" max="8971" width="6.7109375" style="7" customWidth="1"/>
    <col min="8972" max="8972" width="7.85546875" style="7" customWidth="1"/>
    <col min="8973" max="8973" width="12.28515625" style="7" customWidth="1"/>
    <col min="8974" max="8974" width="12.5703125" style="7" customWidth="1"/>
    <col min="8975" max="8975" width="8.28515625" style="7" customWidth="1"/>
    <col min="8976" max="8976" width="11.28515625" style="7" customWidth="1"/>
    <col min="8977" max="8977" width="18.28515625" style="7" customWidth="1"/>
    <col min="8978" max="8978" width="9.140625" style="7"/>
    <col min="8979" max="8979" width="12.85546875" style="7" bestFit="1" customWidth="1"/>
    <col min="8980" max="9216" width="9.140625" style="7"/>
    <col min="9217" max="9217" width="6.28515625" style="7" customWidth="1"/>
    <col min="9218" max="9218" width="7.42578125" style="7" customWidth="1"/>
    <col min="9219" max="9219" width="13.140625" style="7" customWidth="1"/>
    <col min="9220" max="9221" width="9.140625" style="7"/>
    <col min="9222" max="9224" width="6.7109375" style="7" customWidth="1"/>
    <col min="9225" max="9225" width="6.85546875" style="7" customWidth="1"/>
    <col min="9226" max="9226" width="7.140625" style="7" customWidth="1"/>
    <col min="9227" max="9227" width="6.7109375" style="7" customWidth="1"/>
    <col min="9228" max="9228" width="7.85546875" style="7" customWidth="1"/>
    <col min="9229" max="9229" width="12.28515625" style="7" customWidth="1"/>
    <col min="9230" max="9230" width="12.5703125" style="7" customWidth="1"/>
    <col min="9231" max="9231" width="8.28515625" style="7" customWidth="1"/>
    <col min="9232" max="9232" width="11.28515625" style="7" customWidth="1"/>
    <col min="9233" max="9233" width="18.28515625" style="7" customWidth="1"/>
    <col min="9234" max="9234" width="9.140625" style="7"/>
    <col min="9235" max="9235" width="12.85546875" style="7" bestFit="1" customWidth="1"/>
    <col min="9236" max="9472" width="9.140625" style="7"/>
    <col min="9473" max="9473" width="6.28515625" style="7" customWidth="1"/>
    <col min="9474" max="9474" width="7.42578125" style="7" customWidth="1"/>
    <col min="9475" max="9475" width="13.140625" style="7" customWidth="1"/>
    <col min="9476" max="9477" width="9.140625" style="7"/>
    <col min="9478" max="9480" width="6.7109375" style="7" customWidth="1"/>
    <col min="9481" max="9481" width="6.85546875" style="7" customWidth="1"/>
    <col min="9482" max="9482" width="7.140625" style="7" customWidth="1"/>
    <col min="9483" max="9483" width="6.7109375" style="7" customWidth="1"/>
    <col min="9484" max="9484" width="7.85546875" style="7" customWidth="1"/>
    <col min="9485" max="9485" width="12.28515625" style="7" customWidth="1"/>
    <col min="9486" max="9486" width="12.5703125" style="7" customWidth="1"/>
    <col min="9487" max="9487" width="8.28515625" style="7" customWidth="1"/>
    <col min="9488" max="9488" width="11.28515625" style="7" customWidth="1"/>
    <col min="9489" max="9489" width="18.28515625" style="7" customWidth="1"/>
    <col min="9490" max="9490" width="9.140625" style="7"/>
    <col min="9491" max="9491" width="12.85546875" style="7" bestFit="1" customWidth="1"/>
    <col min="9492" max="9728" width="9.140625" style="7"/>
    <col min="9729" max="9729" width="6.28515625" style="7" customWidth="1"/>
    <col min="9730" max="9730" width="7.42578125" style="7" customWidth="1"/>
    <col min="9731" max="9731" width="13.140625" style="7" customWidth="1"/>
    <col min="9732" max="9733" width="9.140625" style="7"/>
    <col min="9734" max="9736" width="6.7109375" style="7" customWidth="1"/>
    <col min="9737" max="9737" width="6.85546875" style="7" customWidth="1"/>
    <col min="9738" max="9738" width="7.140625" style="7" customWidth="1"/>
    <col min="9739" max="9739" width="6.7109375" style="7" customWidth="1"/>
    <col min="9740" max="9740" width="7.85546875" style="7" customWidth="1"/>
    <col min="9741" max="9741" width="12.28515625" style="7" customWidth="1"/>
    <col min="9742" max="9742" width="12.5703125" style="7" customWidth="1"/>
    <col min="9743" max="9743" width="8.28515625" style="7" customWidth="1"/>
    <col min="9744" max="9744" width="11.28515625" style="7" customWidth="1"/>
    <col min="9745" max="9745" width="18.28515625" style="7" customWidth="1"/>
    <col min="9746" max="9746" width="9.140625" style="7"/>
    <col min="9747" max="9747" width="12.85546875" style="7" bestFit="1" customWidth="1"/>
    <col min="9748" max="9984" width="9.140625" style="7"/>
    <col min="9985" max="9985" width="6.28515625" style="7" customWidth="1"/>
    <col min="9986" max="9986" width="7.42578125" style="7" customWidth="1"/>
    <col min="9987" max="9987" width="13.140625" style="7" customWidth="1"/>
    <col min="9988" max="9989" width="9.140625" style="7"/>
    <col min="9990" max="9992" width="6.7109375" style="7" customWidth="1"/>
    <col min="9993" max="9993" width="6.85546875" style="7" customWidth="1"/>
    <col min="9994" max="9994" width="7.140625" style="7" customWidth="1"/>
    <col min="9995" max="9995" width="6.7109375" style="7" customWidth="1"/>
    <col min="9996" max="9996" width="7.85546875" style="7" customWidth="1"/>
    <col min="9997" max="9997" width="12.28515625" style="7" customWidth="1"/>
    <col min="9998" max="9998" width="12.5703125" style="7" customWidth="1"/>
    <col min="9999" max="9999" width="8.28515625" style="7" customWidth="1"/>
    <col min="10000" max="10000" width="11.28515625" style="7" customWidth="1"/>
    <col min="10001" max="10001" width="18.28515625" style="7" customWidth="1"/>
    <col min="10002" max="10002" width="9.140625" style="7"/>
    <col min="10003" max="10003" width="12.85546875" style="7" bestFit="1" customWidth="1"/>
    <col min="10004" max="10240" width="9.140625" style="7"/>
    <col min="10241" max="10241" width="6.28515625" style="7" customWidth="1"/>
    <col min="10242" max="10242" width="7.42578125" style="7" customWidth="1"/>
    <col min="10243" max="10243" width="13.140625" style="7" customWidth="1"/>
    <col min="10244" max="10245" width="9.140625" style="7"/>
    <col min="10246" max="10248" width="6.7109375" style="7" customWidth="1"/>
    <col min="10249" max="10249" width="6.85546875" style="7" customWidth="1"/>
    <col min="10250" max="10250" width="7.140625" style="7" customWidth="1"/>
    <col min="10251" max="10251" width="6.7109375" style="7" customWidth="1"/>
    <col min="10252" max="10252" width="7.85546875" style="7" customWidth="1"/>
    <col min="10253" max="10253" width="12.28515625" style="7" customWidth="1"/>
    <col min="10254" max="10254" width="12.5703125" style="7" customWidth="1"/>
    <col min="10255" max="10255" width="8.28515625" style="7" customWidth="1"/>
    <col min="10256" max="10256" width="11.28515625" style="7" customWidth="1"/>
    <col min="10257" max="10257" width="18.28515625" style="7" customWidth="1"/>
    <col min="10258" max="10258" width="9.140625" style="7"/>
    <col min="10259" max="10259" width="12.85546875" style="7" bestFit="1" customWidth="1"/>
    <col min="10260" max="10496" width="9.140625" style="7"/>
    <col min="10497" max="10497" width="6.28515625" style="7" customWidth="1"/>
    <col min="10498" max="10498" width="7.42578125" style="7" customWidth="1"/>
    <col min="10499" max="10499" width="13.140625" style="7" customWidth="1"/>
    <col min="10500" max="10501" width="9.140625" style="7"/>
    <col min="10502" max="10504" width="6.7109375" style="7" customWidth="1"/>
    <col min="10505" max="10505" width="6.85546875" style="7" customWidth="1"/>
    <col min="10506" max="10506" width="7.140625" style="7" customWidth="1"/>
    <col min="10507" max="10507" width="6.7109375" style="7" customWidth="1"/>
    <col min="10508" max="10508" width="7.85546875" style="7" customWidth="1"/>
    <col min="10509" max="10509" width="12.28515625" style="7" customWidth="1"/>
    <col min="10510" max="10510" width="12.5703125" style="7" customWidth="1"/>
    <col min="10511" max="10511" width="8.28515625" style="7" customWidth="1"/>
    <col min="10512" max="10512" width="11.28515625" style="7" customWidth="1"/>
    <col min="10513" max="10513" width="18.28515625" style="7" customWidth="1"/>
    <col min="10514" max="10514" width="9.140625" style="7"/>
    <col min="10515" max="10515" width="12.85546875" style="7" bestFit="1" customWidth="1"/>
    <col min="10516" max="10752" width="9.140625" style="7"/>
    <col min="10753" max="10753" width="6.28515625" style="7" customWidth="1"/>
    <col min="10754" max="10754" width="7.42578125" style="7" customWidth="1"/>
    <col min="10755" max="10755" width="13.140625" style="7" customWidth="1"/>
    <col min="10756" max="10757" width="9.140625" style="7"/>
    <col min="10758" max="10760" width="6.7109375" style="7" customWidth="1"/>
    <col min="10761" max="10761" width="6.85546875" style="7" customWidth="1"/>
    <col min="10762" max="10762" width="7.140625" style="7" customWidth="1"/>
    <col min="10763" max="10763" width="6.7109375" style="7" customWidth="1"/>
    <col min="10764" max="10764" width="7.85546875" style="7" customWidth="1"/>
    <col min="10765" max="10765" width="12.28515625" style="7" customWidth="1"/>
    <col min="10766" max="10766" width="12.5703125" style="7" customWidth="1"/>
    <col min="10767" max="10767" width="8.28515625" style="7" customWidth="1"/>
    <col min="10768" max="10768" width="11.28515625" style="7" customWidth="1"/>
    <col min="10769" max="10769" width="18.28515625" style="7" customWidth="1"/>
    <col min="10770" max="10770" width="9.140625" style="7"/>
    <col min="10771" max="10771" width="12.85546875" style="7" bestFit="1" customWidth="1"/>
    <col min="10772" max="11008" width="9.140625" style="7"/>
    <col min="11009" max="11009" width="6.28515625" style="7" customWidth="1"/>
    <col min="11010" max="11010" width="7.42578125" style="7" customWidth="1"/>
    <col min="11011" max="11011" width="13.140625" style="7" customWidth="1"/>
    <col min="11012" max="11013" width="9.140625" style="7"/>
    <col min="11014" max="11016" width="6.7109375" style="7" customWidth="1"/>
    <col min="11017" max="11017" width="6.85546875" style="7" customWidth="1"/>
    <col min="11018" max="11018" width="7.140625" style="7" customWidth="1"/>
    <col min="11019" max="11019" width="6.7109375" style="7" customWidth="1"/>
    <col min="11020" max="11020" width="7.85546875" style="7" customWidth="1"/>
    <col min="11021" max="11021" width="12.28515625" style="7" customWidth="1"/>
    <col min="11022" max="11022" width="12.5703125" style="7" customWidth="1"/>
    <col min="11023" max="11023" width="8.28515625" style="7" customWidth="1"/>
    <col min="11024" max="11024" width="11.28515625" style="7" customWidth="1"/>
    <col min="11025" max="11025" width="18.28515625" style="7" customWidth="1"/>
    <col min="11026" max="11026" width="9.140625" style="7"/>
    <col min="11027" max="11027" width="12.85546875" style="7" bestFit="1" customWidth="1"/>
    <col min="11028" max="11264" width="9.140625" style="7"/>
    <col min="11265" max="11265" width="6.28515625" style="7" customWidth="1"/>
    <col min="11266" max="11266" width="7.42578125" style="7" customWidth="1"/>
    <col min="11267" max="11267" width="13.140625" style="7" customWidth="1"/>
    <col min="11268" max="11269" width="9.140625" style="7"/>
    <col min="11270" max="11272" width="6.7109375" style="7" customWidth="1"/>
    <col min="11273" max="11273" width="6.85546875" style="7" customWidth="1"/>
    <col min="11274" max="11274" width="7.140625" style="7" customWidth="1"/>
    <col min="11275" max="11275" width="6.7109375" style="7" customWidth="1"/>
    <col min="11276" max="11276" width="7.85546875" style="7" customWidth="1"/>
    <col min="11277" max="11277" width="12.28515625" style="7" customWidth="1"/>
    <col min="11278" max="11278" width="12.5703125" style="7" customWidth="1"/>
    <col min="11279" max="11279" width="8.28515625" style="7" customWidth="1"/>
    <col min="11280" max="11280" width="11.28515625" style="7" customWidth="1"/>
    <col min="11281" max="11281" width="18.28515625" style="7" customWidth="1"/>
    <col min="11282" max="11282" width="9.140625" style="7"/>
    <col min="11283" max="11283" width="12.85546875" style="7" bestFit="1" customWidth="1"/>
    <col min="11284" max="11520" width="9.140625" style="7"/>
    <col min="11521" max="11521" width="6.28515625" style="7" customWidth="1"/>
    <col min="11522" max="11522" width="7.42578125" style="7" customWidth="1"/>
    <col min="11523" max="11523" width="13.140625" style="7" customWidth="1"/>
    <col min="11524" max="11525" width="9.140625" style="7"/>
    <col min="11526" max="11528" width="6.7109375" style="7" customWidth="1"/>
    <col min="11529" max="11529" width="6.85546875" style="7" customWidth="1"/>
    <col min="11530" max="11530" width="7.140625" style="7" customWidth="1"/>
    <col min="11531" max="11531" width="6.7109375" style="7" customWidth="1"/>
    <col min="11532" max="11532" width="7.85546875" style="7" customWidth="1"/>
    <col min="11533" max="11533" width="12.28515625" style="7" customWidth="1"/>
    <col min="11534" max="11534" width="12.5703125" style="7" customWidth="1"/>
    <col min="11535" max="11535" width="8.28515625" style="7" customWidth="1"/>
    <col min="11536" max="11536" width="11.28515625" style="7" customWidth="1"/>
    <col min="11537" max="11537" width="18.28515625" style="7" customWidth="1"/>
    <col min="11538" max="11538" width="9.140625" style="7"/>
    <col min="11539" max="11539" width="12.85546875" style="7" bestFit="1" customWidth="1"/>
    <col min="11540" max="11776" width="9.140625" style="7"/>
    <col min="11777" max="11777" width="6.28515625" style="7" customWidth="1"/>
    <col min="11778" max="11778" width="7.42578125" style="7" customWidth="1"/>
    <col min="11779" max="11779" width="13.140625" style="7" customWidth="1"/>
    <col min="11780" max="11781" width="9.140625" style="7"/>
    <col min="11782" max="11784" width="6.7109375" style="7" customWidth="1"/>
    <col min="11785" max="11785" width="6.85546875" style="7" customWidth="1"/>
    <col min="11786" max="11786" width="7.140625" style="7" customWidth="1"/>
    <col min="11787" max="11787" width="6.7109375" style="7" customWidth="1"/>
    <col min="11788" max="11788" width="7.85546875" style="7" customWidth="1"/>
    <col min="11789" max="11789" width="12.28515625" style="7" customWidth="1"/>
    <col min="11790" max="11790" width="12.5703125" style="7" customWidth="1"/>
    <col min="11791" max="11791" width="8.28515625" style="7" customWidth="1"/>
    <col min="11792" max="11792" width="11.28515625" style="7" customWidth="1"/>
    <col min="11793" max="11793" width="18.28515625" style="7" customWidth="1"/>
    <col min="11794" max="11794" width="9.140625" style="7"/>
    <col min="11795" max="11795" width="12.85546875" style="7" bestFit="1" customWidth="1"/>
    <col min="11796" max="12032" width="9.140625" style="7"/>
    <col min="12033" max="12033" width="6.28515625" style="7" customWidth="1"/>
    <col min="12034" max="12034" width="7.42578125" style="7" customWidth="1"/>
    <col min="12035" max="12035" width="13.140625" style="7" customWidth="1"/>
    <col min="12036" max="12037" width="9.140625" style="7"/>
    <col min="12038" max="12040" width="6.7109375" style="7" customWidth="1"/>
    <col min="12041" max="12041" width="6.85546875" style="7" customWidth="1"/>
    <col min="12042" max="12042" width="7.140625" style="7" customWidth="1"/>
    <col min="12043" max="12043" width="6.7109375" style="7" customWidth="1"/>
    <col min="12044" max="12044" width="7.85546875" style="7" customWidth="1"/>
    <col min="12045" max="12045" width="12.28515625" style="7" customWidth="1"/>
    <col min="12046" max="12046" width="12.5703125" style="7" customWidth="1"/>
    <col min="12047" max="12047" width="8.28515625" style="7" customWidth="1"/>
    <col min="12048" max="12048" width="11.28515625" style="7" customWidth="1"/>
    <col min="12049" max="12049" width="18.28515625" style="7" customWidth="1"/>
    <col min="12050" max="12050" width="9.140625" style="7"/>
    <col min="12051" max="12051" width="12.85546875" style="7" bestFit="1" customWidth="1"/>
    <col min="12052" max="12288" width="9.140625" style="7"/>
    <col min="12289" max="12289" width="6.28515625" style="7" customWidth="1"/>
    <col min="12290" max="12290" width="7.42578125" style="7" customWidth="1"/>
    <col min="12291" max="12291" width="13.140625" style="7" customWidth="1"/>
    <col min="12292" max="12293" width="9.140625" style="7"/>
    <col min="12294" max="12296" width="6.7109375" style="7" customWidth="1"/>
    <col min="12297" max="12297" width="6.85546875" style="7" customWidth="1"/>
    <col min="12298" max="12298" width="7.140625" style="7" customWidth="1"/>
    <col min="12299" max="12299" width="6.7109375" style="7" customWidth="1"/>
    <col min="12300" max="12300" width="7.85546875" style="7" customWidth="1"/>
    <col min="12301" max="12301" width="12.28515625" style="7" customWidth="1"/>
    <col min="12302" max="12302" width="12.5703125" style="7" customWidth="1"/>
    <col min="12303" max="12303" width="8.28515625" style="7" customWidth="1"/>
    <col min="12304" max="12304" width="11.28515625" style="7" customWidth="1"/>
    <col min="12305" max="12305" width="18.28515625" style="7" customWidth="1"/>
    <col min="12306" max="12306" width="9.140625" style="7"/>
    <col min="12307" max="12307" width="12.85546875" style="7" bestFit="1" customWidth="1"/>
    <col min="12308" max="12544" width="9.140625" style="7"/>
    <col min="12545" max="12545" width="6.28515625" style="7" customWidth="1"/>
    <col min="12546" max="12546" width="7.42578125" style="7" customWidth="1"/>
    <col min="12547" max="12547" width="13.140625" style="7" customWidth="1"/>
    <col min="12548" max="12549" width="9.140625" style="7"/>
    <col min="12550" max="12552" width="6.7109375" style="7" customWidth="1"/>
    <col min="12553" max="12553" width="6.85546875" style="7" customWidth="1"/>
    <col min="12554" max="12554" width="7.140625" style="7" customWidth="1"/>
    <col min="12555" max="12555" width="6.7109375" style="7" customWidth="1"/>
    <col min="12556" max="12556" width="7.85546875" style="7" customWidth="1"/>
    <col min="12557" max="12557" width="12.28515625" style="7" customWidth="1"/>
    <col min="12558" max="12558" width="12.5703125" style="7" customWidth="1"/>
    <col min="12559" max="12559" width="8.28515625" style="7" customWidth="1"/>
    <col min="12560" max="12560" width="11.28515625" style="7" customWidth="1"/>
    <col min="12561" max="12561" width="18.28515625" style="7" customWidth="1"/>
    <col min="12562" max="12562" width="9.140625" style="7"/>
    <col min="12563" max="12563" width="12.85546875" style="7" bestFit="1" customWidth="1"/>
    <col min="12564" max="12800" width="9.140625" style="7"/>
    <col min="12801" max="12801" width="6.28515625" style="7" customWidth="1"/>
    <col min="12802" max="12802" width="7.42578125" style="7" customWidth="1"/>
    <col min="12803" max="12803" width="13.140625" style="7" customWidth="1"/>
    <col min="12804" max="12805" width="9.140625" style="7"/>
    <col min="12806" max="12808" width="6.7109375" style="7" customWidth="1"/>
    <col min="12809" max="12809" width="6.85546875" style="7" customWidth="1"/>
    <col min="12810" max="12810" width="7.140625" style="7" customWidth="1"/>
    <col min="12811" max="12811" width="6.7109375" style="7" customWidth="1"/>
    <col min="12812" max="12812" width="7.85546875" style="7" customWidth="1"/>
    <col min="12813" max="12813" width="12.28515625" style="7" customWidth="1"/>
    <col min="12814" max="12814" width="12.5703125" style="7" customWidth="1"/>
    <col min="12815" max="12815" width="8.28515625" style="7" customWidth="1"/>
    <col min="12816" max="12816" width="11.28515625" style="7" customWidth="1"/>
    <col min="12817" max="12817" width="18.28515625" style="7" customWidth="1"/>
    <col min="12818" max="12818" width="9.140625" style="7"/>
    <col min="12819" max="12819" width="12.85546875" style="7" bestFit="1" customWidth="1"/>
    <col min="12820" max="13056" width="9.140625" style="7"/>
    <col min="13057" max="13057" width="6.28515625" style="7" customWidth="1"/>
    <col min="13058" max="13058" width="7.42578125" style="7" customWidth="1"/>
    <col min="13059" max="13059" width="13.140625" style="7" customWidth="1"/>
    <col min="13060" max="13061" width="9.140625" style="7"/>
    <col min="13062" max="13064" width="6.7109375" style="7" customWidth="1"/>
    <col min="13065" max="13065" width="6.85546875" style="7" customWidth="1"/>
    <col min="13066" max="13066" width="7.140625" style="7" customWidth="1"/>
    <col min="13067" max="13067" width="6.7109375" style="7" customWidth="1"/>
    <col min="13068" max="13068" width="7.85546875" style="7" customWidth="1"/>
    <col min="13069" max="13069" width="12.28515625" style="7" customWidth="1"/>
    <col min="13070" max="13070" width="12.5703125" style="7" customWidth="1"/>
    <col min="13071" max="13071" width="8.28515625" style="7" customWidth="1"/>
    <col min="13072" max="13072" width="11.28515625" style="7" customWidth="1"/>
    <col min="13073" max="13073" width="18.28515625" style="7" customWidth="1"/>
    <col min="13074" max="13074" width="9.140625" style="7"/>
    <col min="13075" max="13075" width="12.85546875" style="7" bestFit="1" customWidth="1"/>
    <col min="13076" max="13312" width="9.140625" style="7"/>
    <col min="13313" max="13313" width="6.28515625" style="7" customWidth="1"/>
    <col min="13314" max="13314" width="7.42578125" style="7" customWidth="1"/>
    <col min="13315" max="13315" width="13.140625" style="7" customWidth="1"/>
    <col min="13316" max="13317" width="9.140625" style="7"/>
    <col min="13318" max="13320" width="6.7109375" style="7" customWidth="1"/>
    <col min="13321" max="13321" width="6.85546875" style="7" customWidth="1"/>
    <col min="13322" max="13322" width="7.140625" style="7" customWidth="1"/>
    <col min="13323" max="13323" width="6.7109375" style="7" customWidth="1"/>
    <col min="13324" max="13324" width="7.85546875" style="7" customWidth="1"/>
    <col min="13325" max="13325" width="12.28515625" style="7" customWidth="1"/>
    <col min="13326" max="13326" width="12.5703125" style="7" customWidth="1"/>
    <col min="13327" max="13327" width="8.28515625" style="7" customWidth="1"/>
    <col min="13328" max="13328" width="11.28515625" style="7" customWidth="1"/>
    <col min="13329" max="13329" width="18.28515625" style="7" customWidth="1"/>
    <col min="13330" max="13330" width="9.140625" style="7"/>
    <col min="13331" max="13331" width="12.85546875" style="7" bestFit="1" customWidth="1"/>
    <col min="13332" max="13568" width="9.140625" style="7"/>
    <col min="13569" max="13569" width="6.28515625" style="7" customWidth="1"/>
    <col min="13570" max="13570" width="7.42578125" style="7" customWidth="1"/>
    <col min="13571" max="13571" width="13.140625" style="7" customWidth="1"/>
    <col min="13572" max="13573" width="9.140625" style="7"/>
    <col min="13574" max="13576" width="6.7109375" style="7" customWidth="1"/>
    <col min="13577" max="13577" width="6.85546875" style="7" customWidth="1"/>
    <col min="13578" max="13578" width="7.140625" style="7" customWidth="1"/>
    <col min="13579" max="13579" width="6.7109375" style="7" customWidth="1"/>
    <col min="13580" max="13580" width="7.85546875" style="7" customWidth="1"/>
    <col min="13581" max="13581" width="12.28515625" style="7" customWidth="1"/>
    <col min="13582" max="13582" width="12.5703125" style="7" customWidth="1"/>
    <col min="13583" max="13583" width="8.28515625" style="7" customWidth="1"/>
    <col min="13584" max="13584" width="11.28515625" style="7" customWidth="1"/>
    <col min="13585" max="13585" width="18.28515625" style="7" customWidth="1"/>
    <col min="13586" max="13586" width="9.140625" style="7"/>
    <col min="13587" max="13587" width="12.85546875" style="7" bestFit="1" customWidth="1"/>
    <col min="13588" max="13824" width="9.140625" style="7"/>
    <col min="13825" max="13825" width="6.28515625" style="7" customWidth="1"/>
    <col min="13826" max="13826" width="7.42578125" style="7" customWidth="1"/>
    <col min="13827" max="13827" width="13.140625" style="7" customWidth="1"/>
    <col min="13828" max="13829" width="9.140625" style="7"/>
    <col min="13830" max="13832" width="6.7109375" style="7" customWidth="1"/>
    <col min="13833" max="13833" width="6.85546875" style="7" customWidth="1"/>
    <col min="13834" max="13834" width="7.140625" style="7" customWidth="1"/>
    <col min="13835" max="13835" width="6.7109375" style="7" customWidth="1"/>
    <col min="13836" max="13836" width="7.85546875" style="7" customWidth="1"/>
    <col min="13837" max="13837" width="12.28515625" style="7" customWidth="1"/>
    <col min="13838" max="13838" width="12.5703125" style="7" customWidth="1"/>
    <col min="13839" max="13839" width="8.28515625" style="7" customWidth="1"/>
    <col min="13840" max="13840" width="11.28515625" style="7" customWidth="1"/>
    <col min="13841" max="13841" width="18.28515625" style="7" customWidth="1"/>
    <col min="13842" max="13842" width="9.140625" style="7"/>
    <col min="13843" max="13843" width="12.85546875" style="7" bestFit="1" customWidth="1"/>
    <col min="13844" max="14080" width="9.140625" style="7"/>
    <col min="14081" max="14081" width="6.28515625" style="7" customWidth="1"/>
    <col min="14082" max="14082" width="7.42578125" style="7" customWidth="1"/>
    <col min="14083" max="14083" width="13.140625" style="7" customWidth="1"/>
    <col min="14084" max="14085" width="9.140625" style="7"/>
    <col min="14086" max="14088" width="6.7109375" style="7" customWidth="1"/>
    <col min="14089" max="14089" width="6.85546875" style="7" customWidth="1"/>
    <col min="14090" max="14090" width="7.140625" style="7" customWidth="1"/>
    <col min="14091" max="14091" width="6.7109375" style="7" customWidth="1"/>
    <col min="14092" max="14092" width="7.85546875" style="7" customWidth="1"/>
    <col min="14093" max="14093" width="12.28515625" style="7" customWidth="1"/>
    <col min="14094" max="14094" width="12.5703125" style="7" customWidth="1"/>
    <col min="14095" max="14095" width="8.28515625" style="7" customWidth="1"/>
    <col min="14096" max="14096" width="11.28515625" style="7" customWidth="1"/>
    <col min="14097" max="14097" width="18.28515625" style="7" customWidth="1"/>
    <col min="14098" max="14098" width="9.140625" style="7"/>
    <col min="14099" max="14099" width="12.85546875" style="7" bestFit="1" customWidth="1"/>
    <col min="14100" max="14336" width="9.140625" style="7"/>
    <col min="14337" max="14337" width="6.28515625" style="7" customWidth="1"/>
    <col min="14338" max="14338" width="7.42578125" style="7" customWidth="1"/>
    <col min="14339" max="14339" width="13.140625" style="7" customWidth="1"/>
    <col min="14340" max="14341" width="9.140625" style="7"/>
    <col min="14342" max="14344" width="6.7109375" style="7" customWidth="1"/>
    <col min="14345" max="14345" width="6.85546875" style="7" customWidth="1"/>
    <col min="14346" max="14346" width="7.140625" style="7" customWidth="1"/>
    <col min="14347" max="14347" width="6.7109375" style="7" customWidth="1"/>
    <col min="14348" max="14348" width="7.85546875" style="7" customWidth="1"/>
    <col min="14349" max="14349" width="12.28515625" style="7" customWidth="1"/>
    <col min="14350" max="14350" width="12.5703125" style="7" customWidth="1"/>
    <col min="14351" max="14351" width="8.28515625" style="7" customWidth="1"/>
    <col min="14352" max="14352" width="11.28515625" style="7" customWidth="1"/>
    <col min="14353" max="14353" width="18.28515625" style="7" customWidth="1"/>
    <col min="14354" max="14354" width="9.140625" style="7"/>
    <col min="14355" max="14355" width="12.85546875" style="7" bestFit="1" customWidth="1"/>
    <col min="14356" max="14592" width="9.140625" style="7"/>
    <col min="14593" max="14593" width="6.28515625" style="7" customWidth="1"/>
    <col min="14594" max="14594" width="7.42578125" style="7" customWidth="1"/>
    <col min="14595" max="14595" width="13.140625" style="7" customWidth="1"/>
    <col min="14596" max="14597" width="9.140625" style="7"/>
    <col min="14598" max="14600" width="6.7109375" style="7" customWidth="1"/>
    <col min="14601" max="14601" width="6.85546875" style="7" customWidth="1"/>
    <col min="14602" max="14602" width="7.140625" style="7" customWidth="1"/>
    <col min="14603" max="14603" width="6.7109375" style="7" customWidth="1"/>
    <col min="14604" max="14604" width="7.85546875" style="7" customWidth="1"/>
    <col min="14605" max="14605" width="12.28515625" style="7" customWidth="1"/>
    <col min="14606" max="14606" width="12.5703125" style="7" customWidth="1"/>
    <col min="14607" max="14607" width="8.28515625" style="7" customWidth="1"/>
    <col min="14608" max="14608" width="11.28515625" style="7" customWidth="1"/>
    <col min="14609" max="14609" width="18.28515625" style="7" customWidth="1"/>
    <col min="14610" max="14610" width="9.140625" style="7"/>
    <col min="14611" max="14611" width="12.85546875" style="7" bestFit="1" customWidth="1"/>
    <col min="14612" max="14848" width="9.140625" style="7"/>
    <col min="14849" max="14849" width="6.28515625" style="7" customWidth="1"/>
    <col min="14850" max="14850" width="7.42578125" style="7" customWidth="1"/>
    <col min="14851" max="14851" width="13.140625" style="7" customWidth="1"/>
    <col min="14852" max="14853" width="9.140625" style="7"/>
    <col min="14854" max="14856" width="6.7109375" style="7" customWidth="1"/>
    <col min="14857" max="14857" width="6.85546875" style="7" customWidth="1"/>
    <col min="14858" max="14858" width="7.140625" style="7" customWidth="1"/>
    <col min="14859" max="14859" width="6.7109375" style="7" customWidth="1"/>
    <col min="14860" max="14860" width="7.85546875" style="7" customWidth="1"/>
    <col min="14861" max="14861" width="12.28515625" style="7" customWidth="1"/>
    <col min="14862" max="14862" width="12.5703125" style="7" customWidth="1"/>
    <col min="14863" max="14863" width="8.28515625" style="7" customWidth="1"/>
    <col min="14864" max="14864" width="11.28515625" style="7" customWidth="1"/>
    <col min="14865" max="14865" width="18.28515625" style="7" customWidth="1"/>
    <col min="14866" max="14866" width="9.140625" style="7"/>
    <col min="14867" max="14867" width="12.85546875" style="7" bestFit="1" customWidth="1"/>
    <col min="14868" max="15104" width="9.140625" style="7"/>
    <col min="15105" max="15105" width="6.28515625" style="7" customWidth="1"/>
    <col min="15106" max="15106" width="7.42578125" style="7" customWidth="1"/>
    <col min="15107" max="15107" width="13.140625" style="7" customWidth="1"/>
    <col min="15108" max="15109" width="9.140625" style="7"/>
    <col min="15110" max="15112" width="6.7109375" style="7" customWidth="1"/>
    <col min="15113" max="15113" width="6.85546875" style="7" customWidth="1"/>
    <col min="15114" max="15114" width="7.140625" style="7" customWidth="1"/>
    <col min="15115" max="15115" width="6.7109375" style="7" customWidth="1"/>
    <col min="15116" max="15116" width="7.85546875" style="7" customWidth="1"/>
    <col min="15117" max="15117" width="12.28515625" style="7" customWidth="1"/>
    <col min="15118" max="15118" width="12.5703125" style="7" customWidth="1"/>
    <col min="15119" max="15119" width="8.28515625" style="7" customWidth="1"/>
    <col min="15120" max="15120" width="11.28515625" style="7" customWidth="1"/>
    <col min="15121" max="15121" width="18.28515625" style="7" customWidth="1"/>
    <col min="15122" max="15122" width="9.140625" style="7"/>
    <col min="15123" max="15123" width="12.85546875" style="7" bestFit="1" customWidth="1"/>
    <col min="15124" max="15360" width="9.140625" style="7"/>
    <col min="15361" max="15361" width="6.28515625" style="7" customWidth="1"/>
    <col min="15362" max="15362" width="7.42578125" style="7" customWidth="1"/>
    <col min="15363" max="15363" width="13.140625" style="7" customWidth="1"/>
    <col min="15364" max="15365" width="9.140625" style="7"/>
    <col min="15366" max="15368" width="6.7109375" style="7" customWidth="1"/>
    <col min="15369" max="15369" width="6.85546875" style="7" customWidth="1"/>
    <col min="15370" max="15370" width="7.140625" style="7" customWidth="1"/>
    <col min="15371" max="15371" width="6.7109375" style="7" customWidth="1"/>
    <col min="15372" max="15372" width="7.85546875" style="7" customWidth="1"/>
    <col min="15373" max="15373" width="12.28515625" style="7" customWidth="1"/>
    <col min="15374" max="15374" width="12.5703125" style="7" customWidth="1"/>
    <col min="15375" max="15375" width="8.28515625" style="7" customWidth="1"/>
    <col min="15376" max="15376" width="11.28515625" style="7" customWidth="1"/>
    <col min="15377" max="15377" width="18.28515625" style="7" customWidth="1"/>
    <col min="15378" max="15378" width="9.140625" style="7"/>
    <col min="15379" max="15379" width="12.85546875" style="7" bestFit="1" customWidth="1"/>
    <col min="15380" max="15616" width="9.140625" style="7"/>
    <col min="15617" max="15617" width="6.28515625" style="7" customWidth="1"/>
    <col min="15618" max="15618" width="7.42578125" style="7" customWidth="1"/>
    <col min="15619" max="15619" width="13.140625" style="7" customWidth="1"/>
    <col min="15620" max="15621" width="9.140625" style="7"/>
    <col min="15622" max="15624" width="6.7109375" style="7" customWidth="1"/>
    <col min="15625" max="15625" width="6.85546875" style="7" customWidth="1"/>
    <col min="15626" max="15626" width="7.140625" style="7" customWidth="1"/>
    <col min="15627" max="15627" width="6.7109375" style="7" customWidth="1"/>
    <col min="15628" max="15628" width="7.85546875" style="7" customWidth="1"/>
    <col min="15629" max="15629" width="12.28515625" style="7" customWidth="1"/>
    <col min="15630" max="15630" width="12.5703125" style="7" customWidth="1"/>
    <col min="15631" max="15631" width="8.28515625" style="7" customWidth="1"/>
    <col min="15632" max="15632" width="11.28515625" style="7" customWidth="1"/>
    <col min="15633" max="15633" width="18.28515625" style="7" customWidth="1"/>
    <col min="15634" max="15634" width="9.140625" style="7"/>
    <col min="15635" max="15635" width="12.85546875" style="7" bestFit="1" customWidth="1"/>
    <col min="15636" max="15872" width="9.140625" style="7"/>
    <col min="15873" max="15873" width="6.28515625" style="7" customWidth="1"/>
    <col min="15874" max="15874" width="7.42578125" style="7" customWidth="1"/>
    <col min="15875" max="15875" width="13.140625" style="7" customWidth="1"/>
    <col min="15876" max="15877" width="9.140625" style="7"/>
    <col min="15878" max="15880" width="6.7109375" style="7" customWidth="1"/>
    <col min="15881" max="15881" width="6.85546875" style="7" customWidth="1"/>
    <col min="15882" max="15882" width="7.140625" style="7" customWidth="1"/>
    <col min="15883" max="15883" width="6.7109375" style="7" customWidth="1"/>
    <col min="15884" max="15884" width="7.85546875" style="7" customWidth="1"/>
    <col min="15885" max="15885" width="12.28515625" style="7" customWidth="1"/>
    <col min="15886" max="15886" width="12.5703125" style="7" customWidth="1"/>
    <col min="15887" max="15887" width="8.28515625" style="7" customWidth="1"/>
    <col min="15888" max="15888" width="11.28515625" style="7" customWidth="1"/>
    <col min="15889" max="15889" width="18.28515625" style="7" customWidth="1"/>
    <col min="15890" max="15890" width="9.140625" style="7"/>
    <col min="15891" max="15891" width="12.85546875" style="7" bestFit="1" customWidth="1"/>
    <col min="15892" max="16128" width="9.140625" style="7"/>
    <col min="16129" max="16129" width="6.28515625" style="7" customWidth="1"/>
    <col min="16130" max="16130" width="7.42578125" style="7" customWidth="1"/>
    <col min="16131" max="16131" width="13.140625" style="7" customWidth="1"/>
    <col min="16132" max="16133" width="9.140625" style="7"/>
    <col min="16134" max="16136" width="6.7109375" style="7" customWidth="1"/>
    <col min="16137" max="16137" width="6.85546875" style="7" customWidth="1"/>
    <col min="16138" max="16138" width="7.140625" style="7" customWidth="1"/>
    <col min="16139" max="16139" width="6.7109375" style="7" customWidth="1"/>
    <col min="16140" max="16140" width="7.85546875" style="7" customWidth="1"/>
    <col min="16141" max="16141" width="12.28515625" style="7" customWidth="1"/>
    <col min="16142" max="16142" width="12.5703125" style="7" customWidth="1"/>
    <col min="16143" max="16143" width="8.28515625" style="7" customWidth="1"/>
    <col min="16144" max="16144" width="11.28515625" style="7" customWidth="1"/>
    <col min="16145" max="16145" width="18.28515625" style="7" customWidth="1"/>
    <col min="16146" max="16146" width="9.140625" style="7"/>
    <col min="16147" max="16147" width="12.85546875" style="7" bestFit="1" customWidth="1"/>
    <col min="16148" max="16384" width="9.140625" style="7"/>
  </cols>
  <sheetData>
    <row r="1" spans="1:17" ht="19.5" customHeight="1" thickBot="1" x14ac:dyDescent="0.25">
      <c r="A1" s="97" t="s">
        <v>27</v>
      </c>
      <c r="B1" s="97" t="s">
        <v>45</v>
      </c>
      <c r="C1" s="97" t="s">
        <v>28</v>
      </c>
      <c r="D1" s="97" t="s">
        <v>29</v>
      </c>
      <c r="E1" s="97" t="s">
        <v>30</v>
      </c>
      <c r="F1" s="95" t="s">
        <v>31</v>
      </c>
      <c r="G1" s="102"/>
      <c r="H1" s="96"/>
      <c r="I1" s="95" t="s">
        <v>32</v>
      </c>
      <c r="J1" s="102"/>
      <c r="K1" s="96"/>
      <c r="L1" s="95" t="s">
        <v>33</v>
      </c>
      <c r="M1" s="96"/>
      <c r="N1" s="97" t="s">
        <v>34</v>
      </c>
      <c r="O1" s="97" t="s">
        <v>35</v>
      </c>
    </row>
    <row r="2" spans="1:17" ht="48" thickBot="1" x14ac:dyDescent="0.25">
      <c r="A2" s="106"/>
      <c r="B2" s="107"/>
      <c r="C2" s="98"/>
      <c r="D2" s="98"/>
      <c r="E2" s="98"/>
      <c r="F2" s="48" t="s">
        <v>36</v>
      </c>
      <c r="G2" s="80" t="s">
        <v>14</v>
      </c>
      <c r="H2" s="19" t="s">
        <v>24</v>
      </c>
      <c r="I2" s="48" t="s">
        <v>36</v>
      </c>
      <c r="J2" s="80" t="s">
        <v>14</v>
      </c>
      <c r="K2" s="19" t="s">
        <v>24</v>
      </c>
      <c r="L2" s="19" t="s">
        <v>37</v>
      </c>
      <c r="M2" s="19" t="s">
        <v>46</v>
      </c>
      <c r="N2" s="98"/>
      <c r="O2" s="98"/>
    </row>
    <row r="3" spans="1:17" ht="16.5" thickBot="1" x14ac:dyDescent="0.25">
      <c r="A3" s="49">
        <v>1</v>
      </c>
      <c r="B3" s="1">
        <v>2</v>
      </c>
      <c r="C3" s="49">
        <v>3</v>
      </c>
      <c r="D3" s="50">
        <v>4</v>
      </c>
      <c r="E3" s="50">
        <v>5</v>
      </c>
      <c r="F3" s="99">
        <v>6</v>
      </c>
      <c r="G3" s="100"/>
      <c r="H3" s="101"/>
      <c r="I3" s="99">
        <v>7</v>
      </c>
      <c r="J3" s="100"/>
      <c r="K3" s="101"/>
      <c r="L3" s="49">
        <v>8</v>
      </c>
      <c r="M3" s="49">
        <v>9</v>
      </c>
      <c r="N3" s="53" t="s">
        <v>38</v>
      </c>
      <c r="O3" s="49">
        <v>11</v>
      </c>
    </row>
    <row r="4" spans="1:17" ht="16.5" thickBot="1" x14ac:dyDescent="0.25">
      <c r="A4" s="113">
        <v>1</v>
      </c>
      <c r="B4" s="113">
        <v>2019</v>
      </c>
      <c r="C4" s="111" t="s">
        <v>57</v>
      </c>
      <c r="D4" s="111">
        <v>36</v>
      </c>
      <c r="E4" s="111">
        <v>3</v>
      </c>
      <c r="F4" s="5">
        <v>1</v>
      </c>
      <c r="G4" s="1"/>
      <c r="H4" s="1"/>
      <c r="I4" s="6">
        <v>1.2</v>
      </c>
      <c r="J4" s="1"/>
      <c r="K4" s="1"/>
      <c r="L4" s="2">
        <v>16</v>
      </c>
      <c r="M4" s="3">
        <v>465000</v>
      </c>
      <c r="N4" s="103">
        <f>(F4*I4*L4*M4)+(F5*I5*L5*M5)+(F6*I6*L6*M6)</f>
        <v>26784000</v>
      </c>
      <c r="O4" s="49"/>
    </row>
    <row r="5" spans="1:17" ht="16.5" thickBot="1" x14ac:dyDescent="0.25">
      <c r="A5" s="114"/>
      <c r="B5" s="114"/>
      <c r="C5" s="112"/>
      <c r="D5" s="112"/>
      <c r="E5" s="112"/>
      <c r="F5" s="5">
        <v>1</v>
      </c>
      <c r="G5" s="1"/>
      <c r="H5" s="1"/>
      <c r="I5" s="6">
        <v>1.2</v>
      </c>
      <c r="J5" s="1"/>
      <c r="K5" s="1"/>
      <c r="L5" s="2">
        <v>16</v>
      </c>
      <c r="M5" s="3">
        <v>465000</v>
      </c>
      <c r="N5" s="104"/>
      <c r="O5" s="54"/>
    </row>
    <row r="6" spans="1:17" ht="16.5" thickBot="1" x14ac:dyDescent="0.25">
      <c r="A6" s="114"/>
      <c r="B6" s="114"/>
      <c r="C6" s="112"/>
      <c r="D6" s="112"/>
      <c r="E6" s="112"/>
      <c r="F6" s="5">
        <v>1</v>
      </c>
      <c r="G6" s="1"/>
      <c r="H6" s="1"/>
      <c r="I6" s="6">
        <v>1.2</v>
      </c>
      <c r="J6" s="1"/>
      <c r="K6" s="1"/>
      <c r="L6" s="2">
        <v>16</v>
      </c>
      <c r="M6" s="3">
        <v>465000</v>
      </c>
      <c r="N6" s="105"/>
      <c r="O6" s="49"/>
    </row>
    <row r="7" spans="1:17" ht="16.5" thickBot="1" x14ac:dyDescent="0.25">
      <c r="A7" s="20">
        <v>4</v>
      </c>
      <c r="B7" s="20">
        <v>2022</v>
      </c>
      <c r="C7" s="57" t="s">
        <v>58</v>
      </c>
      <c r="D7" s="75">
        <v>6</v>
      </c>
      <c r="E7" s="76">
        <v>1</v>
      </c>
      <c r="F7" s="77"/>
      <c r="G7" s="77"/>
      <c r="H7" s="78">
        <v>1</v>
      </c>
      <c r="I7" s="52"/>
      <c r="J7" s="52"/>
      <c r="K7" s="79">
        <v>1</v>
      </c>
      <c r="L7" s="2">
        <v>21</v>
      </c>
      <c r="M7" s="3">
        <v>480000</v>
      </c>
      <c r="N7" s="32">
        <f>(K7*8%*L7*M7*6)</f>
        <v>4838400</v>
      </c>
      <c r="O7" s="51"/>
    </row>
    <row r="8" spans="1:17" ht="16.5" thickBot="1" x14ac:dyDescent="0.25">
      <c r="A8" s="108" t="s">
        <v>39</v>
      </c>
      <c r="B8" s="109"/>
      <c r="C8" s="110"/>
      <c r="D8" s="51">
        <f>SUM(D4:D7)</f>
        <v>42</v>
      </c>
      <c r="E8" s="56">
        <f>SUM(E4:E7)</f>
        <v>4</v>
      </c>
      <c r="F8" s="56">
        <f>SUM(F4:F7)</f>
        <v>3</v>
      </c>
      <c r="G8" s="56">
        <f>SUM(G4:G7)</f>
        <v>0</v>
      </c>
      <c r="H8" s="56">
        <f>SUM(H4:H7)</f>
        <v>1</v>
      </c>
      <c r="I8" s="56"/>
      <c r="J8" s="56"/>
      <c r="K8" s="56"/>
      <c r="L8" s="2"/>
      <c r="M8" s="2"/>
      <c r="N8" s="10">
        <f>SUM(N4:N7)</f>
        <v>31622400</v>
      </c>
      <c r="O8" s="4"/>
    </row>
    <row r="9" spans="1:17" x14ac:dyDescent="0.2">
      <c r="P9" s="12"/>
    </row>
    <row r="10" spans="1:17" s="13" customFormat="1" ht="15.75" x14ac:dyDescent="0.25">
      <c r="B10" s="13" t="s">
        <v>28</v>
      </c>
      <c r="C10" s="14">
        <f>COUNTA(C4:C7)</f>
        <v>2</v>
      </c>
      <c r="N10" s="17"/>
      <c r="P10" s="11"/>
      <c r="Q10" s="11"/>
    </row>
  </sheetData>
  <mergeCells count="19">
    <mergeCell ref="A8:C8"/>
    <mergeCell ref="C4:C6"/>
    <mergeCell ref="D4:D6"/>
    <mergeCell ref="E4:E6"/>
    <mergeCell ref="A4:A6"/>
    <mergeCell ref="B4:B6"/>
    <mergeCell ref="N4:N6"/>
    <mergeCell ref="A1:A2"/>
    <mergeCell ref="B1:B2"/>
    <mergeCell ref="C1:C2"/>
    <mergeCell ref="D1:D2"/>
    <mergeCell ref="E1:E2"/>
    <mergeCell ref="L1:M1"/>
    <mergeCell ref="N1:N2"/>
    <mergeCell ref="O1:O2"/>
    <mergeCell ref="F3:H3"/>
    <mergeCell ref="I3:K3"/>
    <mergeCell ref="F1:H1"/>
    <mergeCell ref="I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DOT 3-in</vt:lpstr>
      <vt:lpstr>TH dot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htkngan</dc:creator>
  <cp:lastModifiedBy>Ngo Van Nin</cp:lastModifiedBy>
  <cp:lastPrinted>2023-11-17T01:25:16Z</cp:lastPrinted>
  <dcterms:created xsi:type="dcterms:W3CDTF">2008-12-08T08:32:50Z</dcterms:created>
  <dcterms:modified xsi:type="dcterms:W3CDTF">2023-12-12T09:05:40Z</dcterms:modified>
</cp:coreProperties>
</file>