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NIN\KHOA NONG NGHIEP THUY SAN\DIEM REN LUYEN\DIEM REN LUYEN NAM HOC 2025-2026\HOC KY 2 2025-2026\"/>
    </mc:Choice>
  </mc:AlternateContent>
  <xr:revisionPtr revIDLastSave="0" documentId="13_ncr:1_{46C890CE-8761-4AFB-ADAE-387B3EB0DB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22TYA" sheetId="32" r:id="rId1"/>
    <sheet name="DA22TYB" sheetId="33" r:id="rId2"/>
    <sheet name="DA22CNSH" sheetId="19" r:id="rId3"/>
    <sheet name="DA22TSA" sheetId="9" r:id="rId4"/>
    <sheet name="DA22TSB" sheetId="14" r:id="rId5"/>
    <sheet name="DA22KTCT" sheetId="12" r:id="rId6"/>
    <sheet name="DA22CNTP" sheetId="22" r:id="rId7"/>
    <sheet name="THONG KE" sheetId="35" r:id="rId8"/>
    <sheet name="DA23TYA" sheetId="25" r:id="rId9"/>
    <sheet name="DA23TYB" sheetId="26" r:id="rId10"/>
    <sheet name="DA23TYC" sheetId="5" r:id="rId11"/>
    <sheet name="DA23CNSH" sheetId="23" r:id="rId12"/>
    <sheet name="DA23TSA" sheetId="11" r:id="rId13"/>
    <sheet name="DA23TSB" sheetId="34" r:id="rId14"/>
    <sheet name="DA23KTCT" sheetId="16" r:id="rId15"/>
    <sheet name="DA23CNTP" sheetId="17" r:id="rId16"/>
    <sheet name="DA24TYA" sheetId="10" r:id="rId17"/>
    <sheet name="DA24TYB" sheetId="6" r:id="rId18"/>
    <sheet name="DA24TYC" sheetId="30" r:id="rId19"/>
    <sheet name="DA24CNSH" sheetId="4" r:id="rId20"/>
    <sheet name="DA24TS" sheetId="15" r:id="rId21"/>
    <sheet name="DA24NN" sheetId="13" r:id="rId22"/>
    <sheet name="DA24BVTV" sheetId="24" r:id="rId23"/>
    <sheet name="DA24CNTP" sheetId="28" r:id="rId24"/>
    <sheet name="DA25TYA" sheetId="37" r:id="rId25"/>
    <sheet name="DA25TYB" sheetId="38" r:id="rId26"/>
    <sheet name="DA25TYC" sheetId="39" r:id="rId27"/>
    <sheet name="DA25CNSH" sheetId="40" r:id="rId28"/>
    <sheet name="DA25TS" sheetId="41" r:id="rId29"/>
    <sheet name="DA25NN" sheetId="42" r:id="rId30"/>
    <sheet name="DA25BVTV" sheetId="43" r:id="rId31"/>
    <sheet name="DA25CNTP" sheetId="44" r:id="rId32"/>
    <sheet name="TY LE" sheetId="36" r:id="rId33"/>
  </sheets>
  <definedNames>
    <definedName name="_xlnm._FilterDatabase" localSheetId="3" hidden="1">DA22TSA!$A$12:$Z$60</definedName>
    <definedName name="_xlnm._FilterDatabase" localSheetId="4" hidden="1">DA22TSB!$A$12:$AB$52</definedName>
    <definedName name="_xlnm._FilterDatabase" localSheetId="0" hidden="1">DA22TYA!$A$12:$AA$70</definedName>
    <definedName name="_xlnm._FilterDatabase" localSheetId="21" hidden="1">DA24NN!$A$12:$AA$39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9" i="32" l="1"/>
  <c r="M57" i="32"/>
  <c r="M56" i="32"/>
  <c r="M54" i="32"/>
  <c r="M52" i="32"/>
  <c r="M50" i="32"/>
  <c r="M49" i="32"/>
  <c r="M46" i="32"/>
  <c r="M32" i="32"/>
  <c r="M31" i="32"/>
  <c r="M29" i="32"/>
  <c r="M28" i="32"/>
  <c r="M23" i="32"/>
  <c r="M22" i="32"/>
  <c r="M20" i="32"/>
  <c r="M19" i="32"/>
  <c r="M17" i="32"/>
  <c r="M14" i="32"/>
  <c r="M21" i="4"/>
  <c r="M14" i="4"/>
  <c r="M52" i="30"/>
  <c r="M53" i="30"/>
  <c r="M54" i="30"/>
  <c r="M55" i="30"/>
  <c r="M56" i="30"/>
  <c r="M57" i="30"/>
  <c r="M58" i="30"/>
  <c r="M59" i="30"/>
  <c r="M51" i="30"/>
  <c r="M44" i="30"/>
  <c r="M43" i="30"/>
  <c r="M42" i="30"/>
  <c r="M39" i="30"/>
  <c r="M37" i="30"/>
  <c r="M33" i="30"/>
  <c r="M30" i="30"/>
  <c r="M16" i="30"/>
  <c r="M17" i="30"/>
  <c r="M15" i="30"/>
  <c r="M14" i="30"/>
  <c r="M46" i="30"/>
  <c r="L34" i="35"/>
  <c r="K34" i="35"/>
  <c r="D29" i="35"/>
  <c r="D28" i="35"/>
  <c r="F28" i="35"/>
  <c r="G28" i="35"/>
  <c r="H28" i="35"/>
  <c r="I28" i="35"/>
  <c r="J28" i="35"/>
  <c r="F29" i="35"/>
  <c r="G29" i="35"/>
  <c r="H29" i="35"/>
  <c r="I29" i="35"/>
  <c r="J29" i="35"/>
  <c r="E29" i="35"/>
  <c r="E28" i="35"/>
  <c r="K27" i="35"/>
  <c r="K28" i="35"/>
  <c r="F24" i="35"/>
  <c r="G24" i="35"/>
  <c r="H24" i="35"/>
  <c r="I24" i="35"/>
  <c r="J24" i="35"/>
  <c r="E24" i="35"/>
  <c r="N40" i="43"/>
  <c r="M40" i="43"/>
  <c r="L40" i="43"/>
  <c r="K40" i="43"/>
  <c r="J40" i="43"/>
  <c r="I40" i="43"/>
  <c r="N43" i="42"/>
  <c r="M43" i="42"/>
  <c r="L43" i="42"/>
  <c r="K43" i="42"/>
  <c r="J43" i="42"/>
  <c r="I43" i="42"/>
  <c r="N67" i="41"/>
  <c r="M67" i="41"/>
  <c r="L67" i="41"/>
  <c r="K67" i="41"/>
  <c r="J67" i="41"/>
  <c r="I67" i="41"/>
  <c r="N52" i="40"/>
  <c r="M52" i="40"/>
  <c r="L52" i="40"/>
  <c r="K52" i="40"/>
  <c r="J52" i="40"/>
  <c r="I52" i="40"/>
  <c r="N78" i="39"/>
  <c r="M78" i="39"/>
  <c r="L78" i="39"/>
  <c r="K78" i="39"/>
  <c r="J78" i="39"/>
  <c r="I78" i="39"/>
  <c r="N82" i="38"/>
  <c r="M82" i="38"/>
  <c r="L82" i="38"/>
  <c r="K82" i="38"/>
  <c r="J82" i="38"/>
  <c r="I82" i="38"/>
  <c r="N86" i="37"/>
  <c r="M86" i="37"/>
  <c r="L86" i="37"/>
  <c r="K86" i="37"/>
  <c r="J86" i="37"/>
  <c r="I86" i="37"/>
  <c r="N49" i="28"/>
  <c r="M49" i="28"/>
  <c r="L49" i="28"/>
  <c r="K49" i="28"/>
  <c r="J49" i="28"/>
  <c r="I49" i="28"/>
  <c r="O35" i="24"/>
  <c r="N35" i="24"/>
  <c r="M35" i="24"/>
  <c r="L35" i="24"/>
  <c r="K35" i="24"/>
  <c r="J35" i="24"/>
  <c r="N62" i="15"/>
  <c r="M62" i="15"/>
  <c r="L62" i="15"/>
  <c r="K62" i="15"/>
  <c r="J62" i="15"/>
  <c r="I62" i="15"/>
  <c r="L37" i="4"/>
  <c r="K37" i="4"/>
  <c r="J37" i="4"/>
  <c r="I37" i="4"/>
  <c r="H37" i="4"/>
  <c r="G37" i="4"/>
  <c r="M72" i="30"/>
  <c r="L72" i="30"/>
  <c r="K72" i="30"/>
  <c r="J72" i="30"/>
  <c r="I72" i="30"/>
  <c r="H72" i="30"/>
  <c r="M72" i="6"/>
  <c r="L72" i="6"/>
  <c r="K72" i="6"/>
  <c r="J72" i="6"/>
  <c r="I72" i="6"/>
  <c r="H72" i="6"/>
  <c r="M65" i="10"/>
  <c r="L65" i="10"/>
  <c r="K65" i="10"/>
  <c r="J65" i="10"/>
  <c r="I65" i="10"/>
  <c r="H65" i="10"/>
  <c r="N56" i="17"/>
  <c r="M56" i="17"/>
  <c r="L56" i="17"/>
  <c r="K56" i="17"/>
  <c r="J56" i="17"/>
  <c r="I56" i="17"/>
  <c r="M48" i="16"/>
  <c r="L48" i="16"/>
  <c r="K48" i="16"/>
  <c r="J48" i="16"/>
  <c r="I48" i="16"/>
  <c r="H48" i="16"/>
  <c r="N56" i="34"/>
  <c r="M56" i="34"/>
  <c r="L56" i="34"/>
  <c r="K56" i="34"/>
  <c r="J56" i="34"/>
  <c r="I56" i="34"/>
  <c r="N56" i="11"/>
  <c r="M56" i="11"/>
  <c r="L56" i="11"/>
  <c r="I56" i="11"/>
  <c r="J56" i="11"/>
  <c r="K56" i="11"/>
  <c r="N33" i="23"/>
  <c r="M33" i="23"/>
  <c r="L33" i="23"/>
  <c r="K33" i="23"/>
  <c r="J33" i="23"/>
  <c r="I33" i="23"/>
  <c r="N58" i="5"/>
  <c r="M58" i="5"/>
  <c r="L58" i="5"/>
  <c r="K58" i="5"/>
  <c r="J58" i="5"/>
  <c r="I58" i="5"/>
  <c r="I66" i="26"/>
  <c r="H66" i="26" s="1"/>
  <c r="N66" i="26"/>
  <c r="M66" i="26"/>
  <c r="L66" i="26"/>
  <c r="K66" i="26"/>
  <c r="J66" i="26"/>
  <c r="N62" i="25"/>
  <c r="M62" i="25"/>
  <c r="L62" i="25"/>
  <c r="K62" i="25"/>
  <c r="J62" i="25"/>
  <c r="I62" i="25"/>
  <c r="N54" i="22"/>
  <c r="H54" i="22" s="1"/>
  <c r="M54" i="22"/>
  <c r="L54" i="22"/>
  <c r="K54" i="22"/>
  <c r="J54" i="22"/>
  <c r="I54" i="22"/>
  <c r="M40" i="12"/>
  <c r="L40" i="12"/>
  <c r="K40" i="12"/>
  <c r="J40" i="12"/>
  <c r="I40" i="12"/>
  <c r="H40" i="12"/>
  <c r="M64" i="14"/>
  <c r="L64" i="14"/>
  <c r="K64" i="14"/>
  <c r="J64" i="14"/>
  <c r="I64" i="14"/>
  <c r="H64" i="14"/>
  <c r="G72" i="9"/>
  <c r="M72" i="9"/>
  <c r="L72" i="9"/>
  <c r="K72" i="9"/>
  <c r="J72" i="9"/>
  <c r="I72" i="9"/>
  <c r="H72" i="9"/>
  <c r="M34" i="19"/>
  <c r="L34" i="19"/>
  <c r="K34" i="19"/>
  <c r="J34" i="19"/>
  <c r="I34" i="19"/>
  <c r="H34" i="19"/>
  <c r="H83" i="33"/>
  <c r="M83" i="33"/>
  <c r="L83" i="33"/>
  <c r="K83" i="33"/>
  <c r="J83" i="33"/>
  <c r="I83" i="33"/>
  <c r="K29" i="35" l="1"/>
  <c r="H62" i="25"/>
  <c r="G40" i="12"/>
  <c r="G64" i="14"/>
  <c r="G83" i="33"/>
  <c r="I75" i="44"/>
  <c r="F14" i="36"/>
  <c r="H14" i="36"/>
  <c r="J14" i="36"/>
  <c r="L14" i="36"/>
  <c r="N14" i="36"/>
  <c r="P14" i="36" s="1"/>
  <c r="J21" i="35"/>
  <c r="N34" i="36" s="1"/>
  <c r="P34" i="36" s="1"/>
  <c r="F27" i="35"/>
  <c r="F40" i="36" s="1"/>
  <c r="H27" i="35"/>
  <c r="J40" i="36" s="1"/>
  <c r="J27" i="35"/>
  <c r="N40" i="36" s="1"/>
  <c r="P40" i="36" s="1"/>
  <c r="E27" i="35"/>
  <c r="D40" i="36" s="1"/>
  <c r="F13" i="36"/>
  <c r="H13" i="36"/>
  <c r="J13" i="36"/>
  <c r="L13" i="36"/>
  <c r="N13" i="36"/>
  <c r="P13" i="36" s="1"/>
  <c r="I45" i="13"/>
  <c r="F14" i="35"/>
  <c r="F27" i="36" s="1"/>
  <c r="E6" i="35"/>
  <c r="E5" i="35"/>
  <c r="I81" i="32"/>
  <c r="E3" i="35" s="1"/>
  <c r="E31" i="35"/>
  <c r="E30" i="35"/>
  <c r="N75" i="44"/>
  <c r="M75" i="44"/>
  <c r="I27" i="35" s="1"/>
  <c r="L40" i="36" s="1"/>
  <c r="L75" i="44"/>
  <c r="K75" i="44"/>
  <c r="G27" i="35" s="1"/>
  <c r="H40" i="36" s="1"/>
  <c r="J75" i="44"/>
  <c r="J17" i="35"/>
  <c r="N30" i="36" s="1"/>
  <c r="P30" i="36" s="1"/>
  <c r="I17" i="35"/>
  <c r="L30" i="36" s="1"/>
  <c r="H17" i="35"/>
  <c r="J30" i="36" s="1"/>
  <c r="G17" i="35"/>
  <c r="H30" i="36" s="1"/>
  <c r="F17" i="35"/>
  <c r="F30" i="36" s="1"/>
  <c r="E17" i="35"/>
  <c r="J13" i="35"/>
  <c r="N26" i="36" s="1"/>
  <c r="I13" i="35"/>
  <c r="L26" i="36" s="1"/>
  <c r="H13" i="35"/>
  <c r="J26" i="36" s="1"/>
  <c r="G13" i="35"/>
  <c r="H26" i="36" s="1"/>
  <c r="F13" i="35"/>
  <c r="F26" i="36" s="1"/>
  <c r="E13" i="35"/>
  <c r="J12" i="35"/>
  <c r="N25" i="36" s="1"/>
  <c r="P25" i="36" s="1"/>
  <c r="I12" i="35"/>
  <c r="L25" i="36" s="1"/>
  <c r="H12" i="35"/>
  <c r="J25" i="36" s="1"/>
  <c r="G12" i="35"/>
  <c r="H25" i="36" s="1"/>
  <c r="F12" i="35"/>
  <c r="F25" i="36" s="1"/>
  <c r="E12" i="35"/>
  <c r="J11" i="35"/>
  <c r="N24" i="36" s="1"/>
  <c r="P24" i="36" s="1"/>
  <c r="I11" i="35"/>
  <c r="L24" i="36" s="1"/>
  <c r="H11" i="35"/>
  <c r="J24" i="36" s="1"/>
  <c r="G11" i="35"/>
  <c r="H24" i="36" s="1"/>
  <c r="F11" i="35"/>
  <c r="F24" i="36" s="1"/>
  <c r="E11" i="35"/>
  <c r="J22" i="35"/>
  <c r="I20" i="35"/>
  <c r="L33" i="36" s="1"/>
  <c r="H20" i="35"/>
  <c r="J33" i="36" s="1"/>
  <c r="G20" i="35"/>
  <c r="H33" i="36" s="1"/>
  <c r="F22" i="35"/>
  <c r="F35" i="36" s="1"/>
  <c r="E22" i="35"/>
  <c r="J33" i="35"/>
  <c r="N44" i="36" s="1"/>
  <c r="P44" i="36" s="1"/>
  <c r="I33" i="35"/>
  <c r="L44" i="36" s="1"/>
  <c r="H33" i="35"/>
  <c r="J44" i="36" s="1"/>
  <c r="G33" i="35"/>
  <c r="H44" i="36" s="1"/>
  <c r="F33" i="35"/>
  <c r="F44" i="36" s="1"/>
  <c r="E33" i="35"/>
  <c r="J23" i="35"/>
  <c r="N36" i="36" s="1"/>
  <c r="P36" i="36" s="1"/>
  <c r="I23" i="35"/>
  <c r="L36" i="36" s="1"/>
  <c r="H23" i="35"/>
  <c r="J36" i="36" s="1"/>
  <c r="G23" i="35"/>
  <c r="H36" i="36" s="1"/>
  <c r="F23" i="35"/>
  <c r="F36" i="36" s="1"/>
  <c r="E23" i="35"/>
  <c r="J26" i="35"/>
  <c r="I26" i="35"/>
  <c r="L39" i="36" s="1"/>
  <c r="H26" i="35"/>
  <c r="J39" i="36" s="1"/>
  <c r="G26" i="35"/>
  <c r="H39" i="36" s="1"/>
  <c r="F26" i="35"/>
  <c r="F39" i="36" s="1"/>
  <c r="E26" i="35"/>
  <c r="I21" i="35"/>
  <c r="L34" i="36" s="1"/>
  <c r="H21" i="35"/>
  <c r="J34" i="36" s="1"/>
  <c r="G21" i="35"/>
  <c r="H34" i="36" s="1"/>
  <c r="F21" i="35"/>
  <c r="F34" i="36" s="1"/>
  <c r="E21" i="35"/>
  <c r="J16" i="35"/>
  <c r="N29" i="36" s="1"/>
  <c r="I16" i="35"/>
  <c r="L29" i="36" s="1"/>
  <c r="H16" i="35"/>
  <c r="J29" i="36" s="1"/>
  <c r="G16" i="35"/>
  <c r="H29" i="36" s="1"/>
  <c r="F16" i="35"/>
  <c r="F29" i="36" s="1"/>
  <c r="E16" i="35"/>
  <c r="J32" i="35"/>
  <c r="I32" i="35"/>
  <c r="L43" i="36" s="1"/>
  <c r="H32" i="35"/>
  <c r="J43" i="36" s="1"/>
  <c r="G32" i="35"/>
  <c r="H43" i="36" s="1"/>
  <c r="F32" i="35"/>
  <c r="F43" i="36" s="1"/>
  <c r="E32" i="35"/>
  <c r="N45" i="13"/>
  <c r="M45" i="13"/>
  <c r="L45" i="13"/>
  <c r="K45" i="13"/>
  <c r="J45" i="13"/>
  <c r="J10" i="35"/>
  <c r="I10" i="35"/>
  <c r="L23" i="36" s="1"/>
  <c r="H10" i="35"/>
  <c r="J23" i="36" s="1"/>
  <c r="G10" i="35"/>
  <c r="H23" i="36" s="1"/>
  <c r="F10" i="35"/>
  <c r="F23" i="36" s="1"/>
  <c r="E10" i="35"/>
  <c r="J8" i="35"/>
  <c r="N21" i="36" s="1"/>
  <c r="I8" i="35"/>
  <c r="L21" i="36" s="1"/>
  <c r="H8" i="35"/>
  <c r="J21" i="36" s="1"/>
  <c r="G8" i="35"/>
  <c r="H21" i="36" s="1"/>
  <c r="F8" i="35"/>
  <c r="F21" i="36" s="1"/>
  <c r="E8" i="35"/>
  <c r="J15" i="35"/>
  <c r="N28" i="36" s="1"/>
  <c r="I15" i="35"/>
  <c r="L28" i="36" s="1"/>
  <c r="H15" i="35"/>
  <c r="J28" i="36" s="1"/>
  <c r="G15" i="35"/>
  <c r="H28" i="36" s="1"/>
  <c r="F15" i="35"/>
  <c r="F28" i="36" s="1"/>
  <c r="E15" i="35"/>
  <c r="J25" i="35"/>
  <c r="N38" i="36" s="1"/>
  <c r="P38" i="36" s="1"/>
  <c r="I25" i="35"/>
  <c r="L38" i="36" s="1"/>
  <c r="H25" i="35"/>
  <c r="J38" i="36" s="1"/>
  <c r="G25" i="35"/>
  <c r="H38" i="36" s="1"/>
  <c r="F25" i="35"/>
  <c r="F38" i="36" s="1"/>
  <c r="J31" i="35"/>
  <c r="N42" i="36" s="1"/>
  <c r="P42" i="36" s="1"/>
  <c r="I31" i="35"/>
  <c r="L42" i="36" s="1"/>
  <c r="H31" i="35"/>
  <c r="J42" i="36" s="1"/>
  <c r="G31" i="35"/>
  <c r="H42" i="36" s="1"/>
  <c r="F31" i="35"/>
  <c r="F42" i="36" s="1"/>
  <c r="J30" i="35"/>
  <c r="N41" i="36" s="1"/>
  <c r="P41" i="36" s="1"/>
  <c r="I30" i="35"/>
  <c r="L41" i="36" s="1"/>
  <c r="H30" i="35"/>
  <c r="J41" i="36" s="1"/>
  <c r="G30" i="35"/>
  <c r="H41" i="36" s="1"/>
  <c r="F30" i="35"/>
  <c r="F41" i="36" s="1"/>
  <c r="J5" i="35"/>
  <c r="N18" i="36" s="1"/>
  <c r="I5" i="35"/>
  <c r="L18" i="36" s="1"/>
  <c r="H5" i="35"/>
  <c r="J18" i="36" s="1"/>
  <c r="G5" i="35"/>
  <c r="H18" i="36" s="1"/>
  <c r="F5" i="35"/>
  <c r="F18" i="36" s="1"/>
  <c r="J7" i="35"/>
  <c r="N20" i="36" s="1"/>
  <c r="I7" i="35"/>
  <c r="L20" i="36" s="1"/>
  <c r="H7" i="35"/>
  <c r="J20" i="36" s="1"/>
  <c r="G7" i="35"/>
  <c r="H20" i="36" s="1"/>
  <c r="F7" i="35"/>
  <c r="F20" i="36" s="1"/>
  <c r="E7" i="35"/>
  <c r="J19" i="35"/>
  <c r="N32" i="36" s="1"/>
  <c r="P32" i="36" s="1"/>
  <c r="I19" i="35"/>
  <c r="L32" i="36" s="1"/>
  <c r="H19" i="35"/>
  <c r="J32" i="36" s="1"/>
  <c r="G19" i="35"/>
  <c r="H32" i="36" s="1"/>
  <c r="F19" i="35"/>
  <c r="F32" i="36" s="1"/>
  <c r="E19" i="35"/>
  <c r="J6" i="35"/>
  <c r="I6" i="35"/>
  <c r="L19" i="36" s="1"/>
  <c r="H6" i="35"/>
  <c r="J19" i="36" s="1"/>
  <c r="G6" i="35"/>
  <c r="H19" i="36" s="1"/>
  <c r="F6" i="35"/>
  <c r="F19" i="36" s="1"/>
  <c r="N37" i="36"/>
  <c r="P37" i="36" s="1"/>
  <c r="L37" i="36"/>
  <c r="J37" i="36"/>
  <c r="H37" i="36"/>
  <c r="F37" i="36"/>
  <c r="E18" i="35"/>
  <c r="F18" i="35"/>
  <c r="F31" i="36" s="1"/>
  <c r="G18" i="35"/>
  <c r="H31" i="36" s="1"/>
  <c r="H18" i="35"/>
  <c r="J31" i="36" s="1"/>
  <c r="I18" i="35"/>
  <c r="L31" i="36" s="1"/>
  <c r="J18" i="35"/>
  <c r="E14" i="35"/>
  <c r="J14" i="35"/>
  <c r="I14" i="35"/>
  <c r="L27" i="36" s="1"/>
  <c r="H14" i="35"/>
  <c r="J27" i="36" s="1"/>
  <c r="G14" i="35"/>
  <c r="H27" i="36" s="1"/>
  <c r="J4" i="35"/>
  <c r="N17" i="36" s="1"/>
  <c r="I4" i="35"/>
  <c r="L17" i="36" s="1"/>
  <c r="H4" i="35"/>
  <c r="J17" i="36" s="1"/>
  <c r="G4" i="35"/>
  <c r="H17" i="36" s="1"/>
  <c r="F4" i="35"/>
  <c r="F17" i="36" s="1"/>
  <c r="N81" i="32"/>
  <c r="J3" i="35" s="1"/>
  <c r="N16" i="36" s="1"/>
  <c r="M81" i="32"/>
  <c r="I3" i="35" s="1"/>
  <c r="L16" i="36" s="1"/>
  <c r="L81" i="32"/>
  <c r="H3" i="35" s="1"/>
  <c r="J16" i="36" s="1"/>
  <c r="K81" i="32"/>
  <c r="G3" i="35" s="1"/>
  <c r="H16" i="36" s="1"/>
  <c r="J81" i="32"/>
  <c r="F3" i="35" s="1"/>
  <c r="F16" i="36" s="1"/>
  <c r="E9" i="35"/>
  <c r="F9" i="35"/>
  <c r="F22" i="36" s="1"/>
  <c r="G9" i="35"/>
  <c r="H22" i="36" s="1"/>
  <c r="H9" i="35"/>
  <c r="J22" i="36" s="1"/>
  <c r="I9" i="35"/>
  <c r="L22" i="36" s="1"/>
  <c r="J9" i="35"/>
  <c r="N22" i="36" s="1"/>
  <c r="H56" i="17" l="1"/>
  <c r="N39" i="36"/>
  <c r="P39" i="36" s="1"/>
  <c r="D39" i="36"/>
  <c r="D26" i="35"/>
  <c r="K26" i="35" s="1"/>
  <c r="E25" i="35"/>
  <c r="D25" i="35" s="1"/>
  <c r="D24" i="35"/>
  <c r="K24" i="35" s="1"/>
  <c r="D37" i="36"/>
  <c r="C37" i="36" s="1"/>
  <c r="K37" i="36" s="1"/>
  <c r="D23" i="35"/>
  <c r="K23" i="35" s="1"/>
  <c r="D36" i="36"/>
  <c r="C36" i="36" s="1"/>
  <c r="I36" i="36" s="1"/>
  <c r="H40" i="43"/>
  <c r="D35" i="36"/>
  <c r="N35" i="36"/>
  <c r="P35" i="36" s="1"/>
  <c r="I22" i="35"/>
  <c r="L35" i="36" s="1"/>
  <c r="J20" i="35"/>
  <c r="N33" i="36" s="1"/>
  <c r="P33" i="36" s="1"/>
  <c r="F20" i="35"/>
  <c r="F33" i="36" s="1"/>
  <c r="H22" i="35"/>
  <c r="J35" i="36" s="1"/>
  <c r="E20" i="35"/>
  <c r="G22" i="35"/>
  <c r="H35" i="36" s="1"/>
  <c r="D21" i="35"/>
  <c r="K21" i="35" s="1"/>
  <c r="D34" i="36"/>
  <c r="C34" i="36" s="1"/>
  <c r="E34" i="36" s="1"/>
  <c r="D32" i="36"/>
  <c r="C32" i="36" s="1"/>
  <c r="I32" i="36" s="1"/>
  <c r="D19" i="35"/>
  <c r="K19" i="35" s="1"/>
  <c r="D44" i="36"/>
  <c r="C44" i="36" s="1"/>
  <c r="D33" i="35"/>
  <c r="K33" i="35" s="1"/>
  <c r="D43" i="36"/>
  <c r="D32" i="35"/>
  <c r="K32" i="35" s="1"/>
  <c r="N43" i="36"/>
  <c r="P43" i="36" s="1"/>
  <c r="D42" i="36"/>
  <c r="C42" i="36" s="1"/>
  <c r="E42" i="36" s="1"/>
  <c r="D31" i="35"/>
  <c r="K31" i="35" s="1"/>
  <c r="D41" i="36"/>
  <c r="C41" i="36" s="1"/>
  <c r="I41" i="36" s="1"/>
  <c r="D30" i="35"/>
  <c r="K30" i="35" s="1"/>
  <c r="D17" i="35"/>
  <c r="K17" i="35" s="1"/>
  <c r="D30" i="36"/>
  <c r="C30" i="36" s="1"/>
  <c r="E30" i="36" s="1"/>
  <c r="D29" i="36"/>
  <c r="D16" i="35"/>
  <c r="K16" i="35" s="1"/>
  <c r="F37" i="4"/>
  <c r="D28" i="36"/>
  <c r="C28" i="36" s="1"/>
  <c r="D15" i="35"/>
  <c r="K15" i="35" s="1"/>
  <c r="N27" i="36"/>
  <c r="D14" i="35"/>
  <c r="K14" i="35" s="1"/>
  <c r="D27" i="36"/>
  <c r="G34" i="19"/>
  <c r="D13" i="35"/>
  <c r="K13" i="35" s="1"/>
  <c r="D26" i="36"/>
  <c r="C26" i="36" s="1"/>
  <c r="D25" i="36"/>
  <c r="C25" i="36" s="1"/>
  <c r="D12" i="35"/>
  <c r="K12" i="35" s="1"/>
  <c r="D24" i="36"/>
  <c r="C24" i="36" s="1"/>
  <c r="E24" i="36" s="1"/>
  <c r="D11" i="35"/>
  <c r="K11" i="35" s="1"/>
  <c r="D23" i="36"/>
  <c r="D10" i="35"/>
  <c r="K10" i="35" s="1"/>
  <c r="N23" i="36"/>
  <c r="D9" i="35"/>
  <c r="K9" i="35" s="1"/>
  <c r="D22" i="36"/>
  <c r="C22" i="36" s="1"/>
  <c r="D21" i="36"/>
  <c r="C21" i="36" s="1"/>
  <c r="D8" i="35"/>
  <c r="K8" i="35" s="1"/>
  <c r="D7" i="35"/>
  <c r="K7" i="35" s="1"/>
  <c r="D20" i="36"/>
  <c r="C20" i="36" s="1"/>
  <c r="N19" i="36"/>
  <c r="D19" i="36"/>
  <c r="D6" i="35"/>
  <c r="K6" i="35" s="1"/>
  <c r="D5" i="35"/>
  <c r="K5" i="35" s="1"/>
  <c r="D18" i="36"/>
  <c r="C18" i="36" s="1"/>
  <c r="E4" i="35"/>
  <c r="D13" i="36"/>
  <c r="C13" i="36" s="1"/>
  <c r="D14" i="36"/>
  <c r="C14" i="36" s="1"/>
  <c r="G14" i="36" s="1"/>
  <c r="D27" i="35"/>
  <c r="C40" i="36"/>
  <c r="I40" i="36" s="1"/>
  <c r="N31" i="36"/>
  <c r="P31" i="36" s="1"/>
  <c r="D31" i="36"/>
  <c r="D18" i="35"/>
  <c r="K18" i="35" s="1"/>
  <c r="D3" i="35"/>
  <c r="K3" i="35" s="1"/>
  <c r="D16" i="36"/>
  <c r="C16" i="36" s="1"/>
  <c r="D15" i="36"/>
  <c r="C29" i="36"/>
  <c r="O36" i="36"/>
  <c r="G36" i="36"/>
  <c r="H75" i="44"/>
  <c r="H52" i="40"/>
  <c r="H78" i="39"/>
  <c r="H82" i="38"/>
  <c r="H86" i="37"/>
  <c r="H43" i="42"/>
  <c r="H67" i="41"/>
  <c r="G65" i="10"/>
  <c r="G72" i="6"/>
  <c r="H56" i="34"/>
  <c r="G34" i="36" l="1"/>
  <c r="O34" i="36"/>
  <c r="C19" i="36"/>
  <c r="M36" i="36"/>
  <c r="M34" i="36"/>
  <c r="K34" i="36"/>
  <c r="I42" i="36"/>
  <c r="K42" i="36"/>
  <c r="G42" i="36"/>
  <c r="M42" i="36"/>
  <c r="I37" i="36"/>
  <c r="O30" i="36"/>
  <c r="I30" i="36"/>
  <c r="M30" i="36"/>
  <c r="G30" i="36"/>
  <c r="K30" i="36"/>
  <c r="G25" i="36"/>
  <c r="M25" i="36"/>
  <c r="I25" i="36"/>
  <c r="G24" i="36"/>
  <c r="O24" i="36"/>
  <c r="I34" i="36"/>
  <c r="R34" i="36" s="1"/>
  <c r="K36" i="36"/>
  <c r="E36" i="36"/>
  <c r="C23" i="36"/>
  <c r="C39" i="36"/>
  <c r="G39" i="36" s="1"/>
  <c r="E41" i="36"/>
  <c r="K41" i="36"/>
  <c r="O41" i="36"/>
  <c r="K13" i="36"/>
  <c r="O13" i="36"/>
  <c r="G13" i="36"/>
  <c r="I13" i="36"/>
  <c r="E13" i="36"/>
  <c r="M13" i="36"/>
  <c r="M14" i="36"/>
  <c r="I14" i="36"/>
  <c r="C27" i="36"/>
  <c r="G37" i="36"/>
  <c r="C31" i="36"/>
  <c r="G31" i="36" s="1"/>
  <c r="D38" i="36"/>
  <c r="C38" i="36" s="1"/>
  <c r="K25" i="35"/>
  <c r="O37" i="36"/>
  <c r="M37" i="36"/>
  <c r="C35" i="36"/>
  <c r="D33" i="36"/>
  <c r="C33" i="36" s="1"/>
  <c r="K33" i="36" s="1"/>
  <c r="D20" i="35"/>
  <c r="K20" i="35" s="1"/>
  <c r="D22" i="35"/>
  <c r="K22" i="35" s="1"/>
  <c r="E32" i="36"/>
  <c r="M32" i="36"/>
  <c r="K32" i="36"/>
  <c r="G32" i="36"/>
  <c r="O32" i="36"/>
  <c r="I44" i="36"/>
  <c r="K44" i="36"/>
  <c r="E44" i="36"/>
  <c r="O44" i="36"/>
  <c r="M44" i="36"/>
  <c r="G44" i="36"/>
  <c r="C43" i="36"/>
  <c r="O42" i="36"/>
  <c r="M41" i="36"/>
  <c r="G41" i="36"/>
  <c r="K25" i="36"/>
  <c r="O25" i="36"/>
  <c r="E25" i="36"/>
  <c r="K24" i="36"/>
  <c r="M24" i="36"/>
  <c r="I24" i="36"/>
  <c r="D4" i="35"/>
  <c r="K4" i="35" s="1"/>
  <c r="D17" i="36"/>
  <c r="C17" i="36" s="1"/>
  <c r="O17" i="36" s="1"/>
  <c r="E14" i="36"/>
  <c r="O14" i="36"/>
  <c r="K14" i="36"/>
  <c r="E40" i="36"/>
  <c r="M40" i="36"/>
  <c r="O40" i="36"/>
  <c r="K40" i="36"/>
  <c r="G40" i="36"/>
  <c r="D45" i="36"/>
  <c r="E37" i="36"/>
  <c r="O16" i="36"/>
  <c r="P16" i="36"/>
  <c r="P17" i="36"/>
  <c r="M16" i="36"/>
  <c r="K16" i="36"/>
  <c r="I16" i="36"/>
  <c r="G16" i="36"/>
  <c r="E16" i="36"/>
  <c r="R40" i="36" l="1"/>
  <c r="K31" i="36"/>
  <c r="I31" i="36"/>
  <c r="O31" i="36"/>
  <c r="R36" i="36"/>
  <c r="M33" i="36"/>
  <c r="R30" i="36"/>
  <c r="E39" i="36"/>
  <c r="O39" i="36"/>
  <c r="I39" i="36"/>
  <c r="K39" i="36"/>
  <c r="M39" i="36"/>
  <c r="R42" i="36"/>
  <c r="E31" i="36"/>
  <c r="R25" i="36"/>
  <c r="R24" i="36"/>
  <c r="I33" i="36"/>
  <c r="E33" i="36"/>
  <c r="G33" i="36"/>
  <c r="O33" i="36"/>
  <c r="R44" i="36"/>
  <c r="R41" i="36"/>
  <c r="R32" i="36"/>
  <c r="R13" i="36"/>
  <c r="R14" i="36"/>
  <c r="R37" i="36"/>
  <c r="M31" i="36"/>
  <c r="E38" i="36"/>
  <c r="K38" i="36"/>
  <c r="M38" i="36"/>
  <c r="I38" i="36"/>
  <c r="O38" i="36"/>
  <c r="G38" i="36"/>
  <c r="G35" i="36"/>
  <c r="E35" i="36"/>
  <c r="O35" i="36"/>
  <c r="K35" i="36"/>
  <c r="M35" i="36"/>
  <c r="I35" i="36"/>
  <c r="G43" i="36"/>
  <c r="E43" i="36"/>
  <c r="I43" i="36"/>
  <c r="O43" i="36"/>
  <c r="K43" i="36"/>
  <c r="M43" i="36"/>
  <c r="K17" i="36"/>
  <c r="G17" i="36"/>
  <c r="I17" i="36"/>
  <c r="M17" i="36"/>
  <c r="E17" i="36"/>
  <c r="Q46" i="36"/>
  <c r="S46" i="36"/>
  <c r="R16" i="36"/>
  <c r="M18" i="36"/>
  <c r="M19" i="36"/>
  <c r="M20" i="36"/>
  <c r="M21" i="36"/>
  <c r="M22" i="36"/>
  <c r="M23" i="36"/>
  <c r="M27" i="36"/>
  <c r="M28" i="36"/>
  <c r="M29" i="36"/>
  <c r="O18" i="36"/>
  <c r="O19" i="36"/>
  <c r="O20" i="36"/>
  <c r="O21" i="36"/>
  <c r="O22" i="36"/>
  <c r="O23" i="36"/>
  <c r="O27" i="36"/>
  <c r="O28" i="36"/>
  <c r="O29" i="36"/>
  <c r="K18" i="36"/>
  <c r="K19" i="36"/>
  <c r="K20" i="36"/>
  <c r="K21" i="36"/>
  <c r="K22" i="36"/>
  <c r="K23" i="36"/>
  <c r="K27" i="36"/>
  <c r="K28" i="36"/>
  <c r="K29" i="36"/>
  <c r="I18" i="36"/>
  <c r="I19" i="36"/>
  <c r="I20" i="36"/>
  <c r="I21" i="36"/>
  <c r="I22" i="36"/>
  <c r="I23" i="36"/>
  <c r="I27" i="36"/>
  <c r="I28" i="36"/>
  <c r="I29" i="36"/>
  <c r="G18" i="36"/>
  <c r="G19" i="36"/>
  <c r="G20" i="36"/>
  <c r="G21" i="36"/>
  <c r="G22" i="36"/>
  <c r="G23" i="36"/>
  <c r="G27" i="36"/>
  <c r="G28" i="36"/>
  <c r="G29" i="36"/>
  <c r="E18" i="36"/>
  <c r="E19" i="36"/>
  <c r="E20" i="36"/>
  <c r="E21" i="36"/>
  <c r="E22" i="36"/>
  <c r="E23" i="36"/>
  <c r="E27" i="36"/>
  <c r="E28" i="36"/>
  <c r="E29" i="36"/>
  <c r="P18" i="36"/>
  <c r="P19" i="36"/>
  <c r="P20" i="36"/>
  <c r="P21" i="36"/>
  <c r="P22" i="36"/>
  <c r="P23" i="36"/>
  <c r="P26" i="36"/>
  <c r="P27" i="36"/>
  <c r="P28" i="36"/>
  <c r="P29" i="36"/>
  <c r="R31" i="36" l="1"/>
  <c r="R39" i="36"/>
  <c r="R33" i="36"/>
  <c r="R38" i="36"/>
  <c r="R35" i="36"/>
  <c r="R43" i="36"/>
  <c r="R17" i="36"/>
  <c r="R28" i="36"/>
  <c r="R27" i="36"/>
  <c r="R29" i="36"/>
  <c r="H81" i="32" l="1"/>
  <c r="R23" i="36"/>
  <c r="R22" i="36"/>
  <c r="R21" i="36"/>
  <c r="K26" i="36" l="1"/>
  <c r="I26" i="36"/>
  <c r="E26" i="36"/>
  <c r="M26" i="36"/>
  <c r="G26" i="36"/>
  <c r="O26" i="36"/>
  <c r="R20" i="36"/>
  <c r="R19" i="36"/>
  <c r="R18" i="36"/>
  <c r="R26" i="36" l="1"/>
  <c r="G72" i="30" l="1"/>
  <c r="H49" i="28" l="1"/>
  <c r="I35" i="24" l="1"/>
  <c r="H33" i="23" l="1"/>
  <c r="G48" i="16" l="1"/>
  <c r="H62" i="15"/>
  <c r="H45" i="13" l="1"/>
  <c r="H56" i="11"/>
  <c r="J15" i="36" l="1"/>
  <c r="H15" i="36"/>
  <c r="N15" i="36"/>
  <c r="L15" i="36"/>
  <c r="L45" i="36" l="1"/>
  <c r="J45" i="36"/>
  <c r="N45" i="36"/>
  <c r="P15" i="36"/>
  <c r="P45" i="36" s="1"/>
  <c r="H45" i="36"/>
  <c r="F15" i="36"/>
  <c r="H58" i="5"/>
  <c r="F45" i="36" l="1"/>
  <c r="C15" i="36"/>
  <c r="D34" i="35"/>
  <c r="H34" i="35"/>
  <c r="F34" i="35"/>
  <c r="G34" i="35"/>
  <c r="I34" i="35"/>
  <c r="I35" i="35" l="1"/>
  <c r="G35" i="35"/>
  <c r="H35" i="35"/>
  <c r="C45" i="36"/>
  <c r="G45" i="36" s="1"/>
  <c r="E15" i="36"/>
  <c r="O15" i="36"/>
  <c r="K15" i="36"/>
  <c r="I15" i="36"/>
  <c r="M15" i="36"/>
  <c r="S47" i="36"/>
  <c r="F35" i="35"/>
  <c r="G15" i="36"/>
  <c r="J34" i="35"/>
  <c r="E34" i="35"/>
  <c r="E35" i="35" s="1"/>
  <c r="R15" i="36" l="1"/>
  <c r="E45" i="36"/>
  <c r="I45" i="36"/>
  <c r="O45" i="36"/>
  <c r="M45" i="36"/>
  <c r="K45" i="36"/>
  <c r="J35" i="35"/>
  <c r="L35" i="35" s="1"/>
  <c r="R45" i="36" l="1"/>
</calcChain>
</file>

<file path=xl/sharedStrings.xml><?xml version="1.0" encoding="utf-8"?>
<sst xmlns="http://schemas.openxmlformats.org/spreadsheetml/2006/main" count="12008" uniqueCount="2836">
  <si>
    <t>TRƯỜNG ĐẠI HỌC TRÀ VINH</t>
  </si>
  <si>
    <t>CỘNG HOÀ XÃ HỘI CHỦ NGHĨA VIỆT NAM</t>
  </si>
  <si>
    <t>BẢNG ĐÁNH GIÁ KẾT QUẢ RÈN LUYỆN CỦA SINH VIÊN, HỌC SINH</t>
  </si>
  <si>
    <t>STT</t>
  </si>
  <si>
    <t>MSSV</t>
  </si>
  <si>
    <t>HỌ VÀ TÊN</t>
  </si>
  <si>
    <t>PHÁI</t>
  </si>
  <si>
    <t>N.SINH</t>
  </si>
  <si>
    <t>ĐÁNH GIÁ ĐIỂM RÈN LUYỆN</t>
  </si>
  <si>
    <t>TỔNG</t>
  </si>
  <si>
    <t>X.LOẠI</t>
  </si>
  <si>
    <t>GHI CHÚ</t>
  </si>
  <si>
    <t>TC1</t>
  </si>
  <si>
    <t>TC2</t>
  </si>
  <si>
    <t>TC3</t>
  </si>
  <si>
    <t>TC4</t>
  </si>
  <si>
    <t>TC5</t>
  </si>
  <si>
    <t>tốt</t>
  </si>
  <si>
    <t xml:space="preserve">khá </t>
  </si>
  <si>
    <t>yếu</t>
  </si>
  <si>
    <t>xs</t>
  </si>
  <si>
    <t>tb</t>
  </si>
  <si>
    <t>Nam</t>
  </si>
  <si>
    <t>Nữ</t>
  </si>
  <si>
    <t>Tốt</t>
  </si>
  <si>
    <t>kém</t>
  </si>
  <si>
    <t>30/11/2004</t>
  </si>
  <si>
    <t>30/03/2004</t>
  </si>
  <si>
    <t>29/12/2004</t>
  </si>
  <si>
    <t>27/09/2004</t>
  </si>
  <si>
    <t>23/02/2004</t>
  </si>
  <si>
    <t>19/05/2004</t>
  </si>
  <si>
    <t>19/08/2003</t>
  </si>
  <si>
    <t>14/10/2004</t>
  </si>
  <si>
    <t>16/05/2004</t>
  </si>
  <si>
    <t>Tổng</t>
  </si>
  <si>
    <t>P. TRƯỞNG KHOA</t>
  </si>
  <si>
    <t>TT</t>
  </si>
  <si>
    <t>Lớp</t>
  </si>
  <si>
    <t>Cố vấn học tập</t>
  </si>
  <si>
    <t>Sĩ số</t>
  </si>
  <si>
    <t>Nghỉ/
Bảo lưu</t>
  </si>
  <si>
    <t>Thực học</t>
  </si>
  <si>
    <t>XS</t>
  </si>
  <si>
    <t>Khá</t>
  </si>
  <si>
    <t>TB</t>
  </si>
  <si>
    <t>Yếu</t>
  </si>
  <si>
    <t>Kim Nàng</t>
  </si>
  <si>
    <t>Phạm Thị Bình Nguyên</t>
  </si>
  <si>
    <t>Giang Kiến Quốc</t>
  </si>
  <si>
    <t>DA21TYC</t>
  </si>
  <si>
    <t>Trương Văn Hiểu</t>
  </si>
  <si>
    <t>Nguyễn Nhật Nam</t>
  </si>
  <si>
    <t>Nguyễn Hồng Ửng</t>
  </si>
  <si>
    <t>DA22CNSH</t>
  </si>
  <si>
    <t>Nghị Khắc Nhu</t>
  </si>
  <si>
    <t>DA22CNTP</t>
  </si>
  <si>
    <t>Võ Minh Hoàng</t>
  </si>
  <si>
    <t>DA23TYA</t>
  </si>
  <si>
    <t>Thái Thị Thanh Trọn</t>
  </si>
  <si>
    <t>DA23TYB</t>
  </si>
  <si>
    <t>DA23TYC</t>
  </si>
  <si>
    <t>DA23CNTP</t>
  </si>
  <si>
    <t>Nguyễn Đức Toàn</t>
  </si>
  <si>
    <t>DA23CNSH</t>
  </si>
  <si>
    <t>Lê Quốc Duy</t>
  </si>
  <si>
    <t>Tỷ lệ</t>
  </si>
  <si>
    <t xml:space="preserve">tổng </t>
  </si>
  <si>
    <t>Bảo lưu</t>
  </si>
  <si>
    <t>Tổng thực học</t>
  </si>
  <si>
    <t>Phụ lục 3</t>
  </si>
  <si>
    <t>CỘNG HÒA XÃ HỘI CHỦ NGHĨA VIỆT NAM</t>
  </si>
  <si>
    <t>KHOA NÔNG NGHIỆP - THỦY SẢN</t>
  </si>
  <si>
    <t xml:space="preserve"> Độc lập - Tự do - Hạnh phúc</t>
  </si>
  <si>
    <t>DANH SÁCH CÁC LỚP THUỘC KHOA NÔNG NGHIỆP - THỦY SẢN</t>
  </si>
  <si>
    <t>DANH SÁCH LỚP</t>
  </si>
  <si>
    <t>SĨ SỐ</t>
  </si>
  <si>
    <t>XUẤT SẮC</t>
  </si>
  <si>
    <t>TỐT</t>
  </si>
  <si>
    <t>KHÁ</t>
  </si>
  <si>
    <t>TRUNG BÌNH</t>
  </si>
  <si>
    <t>YẾU</t>
  </si>
  <si>
    <t>KÉM</t>
  </si>
  <si>
    <t>GHI CHÚ nghỉ/bảo lưu</t>
  </si>
  <si>
    <t>SL</t>
  </si>
  <si>
    <t>Tỉ lệ %</t>
  </si>
  <si>
    <t>LẬP BẢNG</t>
  </si>
  <si>
    <t>Ngô Văn Nin</t>
  </si>
  <si>
    <t>DA24TYA</t>
  </si>
  <si>
    <t>DA24TYB</t>
  </si>
  <si>
    <t>DA24TYC</t>
  </si>
  <si>
    <t>DA24TS</t>
  </si>
  <si>
    <t>DA24NN</t>
  </si>
  <si>
    <t>DA24BVTV</t>
  </si>
  <si>
    <t>DA24CNTP</t>
  </si>
  <si>
    <t>DA24CNSH</t>
  </si>
  <si>
    <t>Nguyễn Thùy Linh</t>
  </si>
  <si>
    <t>Lưu Thị Thúy Hải</t>
  </si>
  <si>
    <t>Sơn Thị Thanh Nga</t>
  </si>
  <si>
    <t>Nguyễn Phương Thúy</t>
  </si>
  <si>
    <t>Nhan Hoài Phong</t>
  </si>
  <si>
    <t>Tt</t>
  </si>
  <si>
    <t>DA22TYA</t>
  </si>
  <si>
    <t>DA22TYB</t>
  </si>
  <si>
    <t>22/10/2004</t>
  </si>
  <si>
    <t>16/08/2004</t>
  </si>
  <si>
    <t>16/04/2003</t>
  </si>
  <si>
    <t>25/04/2004</t>
  </si>
  <si>
    <t>27/07/2004</t>
  </si>
  <si>
    <t>15/05/2004</t>
  </si>
  <si>
    <t>28/11/2004</t>
  </si>
  <si>
    <t>17/05/2003</t>
  </si>
  <si>
    <t>14/01/2004</t>
  </si>
  <si>
    <t>22/03/2004</t>
  </si>
  <si>
    <t>22/02/2004</t>
  </si>
  <si>
    <t>29/08/2004</t>
  </si>
  <si>
    <t>22/08/2004</t>
  </si>
  <si>
    <t>21/08/2004</t>
  </si>
  <si>
    <t>19/01/2004</t>
  </si>
  <si>
    <t>17/01/2004</t>
  </si>
  <si>
    <t>Nguyễn Hoàng Tuấn</t>
  </si>
  <si>
    <t>Nguyễn Thị Kim Quyên</t>
  </si>
  <si>
    <t>20/11/2006</t>
  </si>
  <si>
    <t>15/01/2006</t>
  </si>
  <si>
    <t>23/06/2006</t>
  </si>
  <si>
    <t>30/11/2006</t>
  </si>
  <si>
    <t>25/07/2006</t>
  </si>
  <si>
    <t>02/02/2006</t>
  </si>
  <si>
    <t>26/05/2006</t>
  </si>
  <si>
    <t>25/02/2006</t>
  </si>
  <si>
    <t>25/11/2006</t>
  </si>
  <si>
    <t>20/10/2006</t>
  </si>
  <si>
    <t>15/02/2006</t>
  </si>
  <si>
    <t>22/02/2005</t>
  </si>
  <si>
    <t>14/11/2004</t>
  </si>
  <si>
    <t>30/04/2006</t>
  </si>
  <si>
    <t>19/06/2006</t>
  </si>
  <si>
    <t>26/01/2006</t>
  </si>
  <si>
    <t>25/01/2006</t>
  </si>
  <si>
    <t>01/01/2004</t>
  </si>
  <si>
    <t>23/01/2006</t>
  </si>
  <si>
    <t>19/10/2005</t>
  </si>
  <si>
    <t>15/01/2005</t>
  </si>
  <si>
    <t>21/01/2005</t>
  </si>
  <si>
    <t>28/10/2005</t>
  </si>
  <si>
    <t>23/03/2005</t>
  </si>
  <si>
    <t>09/10/2003</t>
  </si>
  <si>
    <t>17/12/2003</t>
  </si>
  <si>
    <t>28/10/2003</t>
  </si>
  <si>
    <t>11/03/2006</t>
  </si>
  <si>
    <t>07/02/2006</t>
  </si>
  <si>
    <t>28/08/2006</t>
  </si>
  <si>
    <t>23/02/2006</t>
  </si>
  <si>
    <t>15/09/2006</t>
  </si>
  <si>
    <t>22/02/2006</t>
  </si>
  <si>
    <t>30/08/2006</t>
  </si>
  <si>
    <t>30/05/2006</t>
  </si>
  <si>
    <t>06/10/2006</t>
  </si>
  <si>
    <t>03/06/2006</t>
  </si>
  <si>
    <t>10/09/2006</t>
  </si>
  <si>
    <t>20/12/2006</t>
  </si>
  <si>
    <t>12/02/2006</t>
  </si>
  <si>
    <t>19/12/2006</t>
  </si>
  <si>
    <t>17/12/2006</t>
  </si>
  <si>
    <t>24/04/2006</t>
  </si>
  <si>
    <t>14/08/2006</t>
  </si>
  <si>
    <t>20/07/2006</t>
  </si>
  <si>
    <t>19/08/2006</t>
  </si>
  <si>
    <t>03/12/2006</t>
  </si>
  <si>
    <t>17/11/2006</t>
  </si>
  <si>
    <t>24/07/2006</t>
  </si>
  <si>
    <t>16/11/2006</t>
  </si>
  <si>
    <t>22/06/2006</t>
  </si>
  <si>
    <t>29/11/2006</t>
  </si>
  <si>
    <t>Nguyễn Thị Như Ngọc</t>
  </si>
  <si>
    <t>19/10/2003</t>
  </si>
  <si>
    <t>08/05/2004</t>
  </si>
  <si>
    <t>18/04/2004</t>
  </si>
  <si>
    <t>30/07/2004</t>
  </si>
  <si>
    <t>17/04/2004</t>
  </si>
  <si>
    <t>02/10/2004</t>
  </si>
  <si>
    <t>28/03/2004</t>
  </si>
  <si>
    <t>31/03/2004</t>
  </si>
  <si>
    <t>16/02/2004</t>
  </si>
  <si>
    <t>28/07/2004</t>
  </si>
  <si>
    <t>10/05/2004</t>
  </si>
  <si>
    <t>06/06/2004</t>
  </si>
  <si>
    <t>03/04/2004</t>
  </si>
  <si>
    <t>16/07/2004</t>
  </si>
  <si>
    <t>18/12/2004</t>
  </si>
  <si>
    <t>13/01/2004</t>
  </si>
  <si>
    <t>07/06/2004</t>
  </si>
  <si>
    <t>01/09/2004</t>
  </si>
  <si>
    <t>18/07/2004</t>
  </si>
  <si>
    <t>111322038</t>
  </si>
  <si>
    <t>11/08/2002</t>
  </si>
  <si>
    <t>04/09/2004</t>
  </si>
  <si>
    <t>04/12/2004</t>
  </si>
  <si>
    <t>01/05/2004</t>
  </si>
  <si>
    <t>28/04/2004</t>
  </si>
  <si>
    <t>10/03/2004</t>
  </si>
  <si>
    <t>23/12/2004</t>
  </si>
  <si>
    <t>06/08/2004</t>
  </si>
  <si>
    <t>09/01/2004</t>
  </si>
  <si>
    <t>18/06/2004</t>
  </si>
  <si>
    <t>16/06/2004</t>
  </si>
  <si>
    <t>29/09/2004</t>
  </si>
  <si>
    <t>03/11/2004</t>
  </si>
  <si>
    <t>01/03/2004</t>
  </si>
  <si>
    <t>30/05/2004</t>
  </si>
  <si>
    <t>15/07/2004</t>
  </si>
  <si>
    <t>17/02/2003</t>
  </si>
  <si>
    <t>05/04/2004</t>
  </si>
  <si>
    <t>11/10/2004</t>
  </si>
  <si>
    <t>Nguyễn Thị Như</t>
  </si>
  <si>
    <t>23/10/2004</t>
  </si>
  <si>
    <t>13/06/2004</t>
  </si>
  <si>
    <t>13/12/2004</t>
  </si>
  <si>
    <t>19/12/2004</t>
  </si>
  <si>
    <t>22/11/2004</t>
  </si>
  <si>
    <t>09/02/2004</t>
  </si>
  <si>
    <t>13/04/2004</t>
  </si>
  <si>
    <t>04/01/2004</t>
  </si>
  <si>
    <t>24/05/2004</t>
  </si>
  <si>
    <t>11/04/2004</t>
  </si>
  <si>
    <t>20/11/2004</t>
  </si>
  <si>
    <t>30/01/2004</t>
  </si>
  <si>
    <t>17/10/2004</t>
  </si>
  <si>
    <t>17/07/2004</t>
  </si>
  <si>
    <t>26/03/2004</t>
  </si>
  <si>
    <t>20/12/2004</t>
  </si>
  <si>
    <t>09/04/2004</t>
  </si>
  <si>
    <t>01/06/2004</t>
  </si>
  <si>
    <t>06/09/2004</t>
  </si>
  <si>
    <t>04/08/2004</t>
  </si>
  <si>
    <t>14/08/2004</t>
  </si>
  <si>
    <t>04/06/2004</t>
  </si>
  <si>
    <t>12/11/2004</t>
  </si>
  <si>
    <t>111323001</t>
  </si>
  <si>
    <t>111323003</t>
  </si>
  <si>
    <t>111323004</t>
  </si>
  <si>
    <t>111323007</t>
  </si>
  <si>
    <t>111323005</t>
  </si>
  <si>
    <t>111323006</t>
  </si>
  <si>
    <t>111323009</t>
  </si>
  <si>
    <t>111323010</t>
  </si>
  <si>
    <t>111323011</t>
  </si>
  <si>
    <t>111323012</t>
  </si>
  <si>
    <t>111323013</t>
  </si>
  <si>
    <t>111323014</t>
  </si>
  <si>
    <t>111323015</t>
  </si>
  <si>
    <t>111323018</t>
  </si>
  <si>
    <t>111323017</t>
  </si>
  <si>
    <t>111323016</t>
  </si>
  <si>
    <t>111323020</t>
  </si>
  <si>
    <t>111323147</t>
  </si>
  <si>
    <t>111323023</t>
  </si>
  <si>
    <t>111323024</t>
  </si>
  <si>
    <t>111323025</t>
  </si>
  <si>
    <t>111323027</t>
  </si>
  <si>
    <t>111323028</t>
  </si>
  <si>
    <t>111323031</t>
  </si>
  <si>
    <t>111323033</t>
  </si>
  <si>
    <t>111323146</t>
  </si>
  <si>
    <t>111323040</t>
  </si>
  <si>
    <t>111323035</t>
  </si>
  <si>
    <t>111323037</t>
  </si>
  <si>
    <t>111323038</t>
  </si>
  <si>
    <t>111323042</t>
  </si>
  <si>
    <t>111323044</t>
  </si>
  <si>
    <t>111323045</t>
  </si>
  <si>
    <t>111323046</t>
  </si>
  <si>
    <t>111323047</t>
  </si>
  <si>
    <t>20/08/2005</t>
  </si>
  <si>
    <t>02/12/2005</t>
  </si>
  <si>
    <t>09/04/2005</t>
  </si>
  <si>
    <t>08/12/2005</t>
  </si>
  <si>
    <t>14/08/2005</t>
  </si>
  <si>
    <t>16/09/2005</t>
  </si>
  <si>
    <t>30/09/2005</t>
  </si>
  <si>
    <t>23/08/2005</t>
  </si>
  <si>
    <t>09/03/2005</t>
  </si>
  <si>
    <t>26/09/2005</t>
  </si>
  <si>
    <t>20/04/2005</t>
  </si>
  <si>
    <t>07/04/2005</t>
  </si>
  <si>
    <t>10/08/2004</t>
  </si>
  <si>
    <t>01/12/2005</t>
  </si>
  <si>
    <t>09/10/2001</t>
  </si>
  <si>
    <t>13/08/2005</t>
  </si>
  <si>
    <t>31/12/2005</t>
  </si>
  <si>
    <t>27/09/2005</t>
  </si>
  <si>
    <t>29/06/2005</t>
  </si>
  <si>
    <t>19/09/2005</t>
  </si>
  <si>
    <t>11/07/2005</t>
  </si>
  <si>
    <t>26/08/2004</t>
  </si>
  <si>
    <t>22/09/2005</t>
  </si>
  <si>
    <t>13/07/2005</t>
  </si>
  <si>
    <t>31/07/2005</t>
  </si>
  <si>
    <t>27/07/2005</t>
  </si>
  <si>
    <t>27/11/2005</t>
  </si>
  <si>
    <t>17/07/2005</t>
  </si>
  <si>
    <t>10/07/2005</t>
  </si>
  <si>
    <t>05/05/2003</t>
  </si>
  <si>
    <t>18/06/2005</t>
  </si>
  <si>
    <t>12/12/2004</t>
  </si>
  <si>
    <t>07/06/2005</t>
  </si>
  <si>
    <t>Nguyễn Văn Vui</t>
  </si>
  <si>
    <t>Đính kèm Quyết định số:……../QĐ-NNTS, ngày  tháng 10 năm 2025 của Trưởng Khoa Nông nghiệp - Thủy sản</t>
  </si>
  <si>
    <t>Vĩnh Long, ngày   tháng 10 năm 2025</t>
  </si>
  <si>
    <t xml:space="preserve"> ĐƯỢC XÉT CÔNG NHẬN KẾT QUẢ RÈN LUYỆN HỌC KỲ II, NĂM HỌC 2024-2025</t>
  </si>
  <si>
    <t>QT7.5/CTSV1-BM18</t>
  </si>
  <si>
    <t>ĐẠI HỌC TRÀ VINH</t>
  </si>
  <si>
    <t>KHOA NÔNG NGHIỆP THỦY SẢN</t>
  </si>
  <si>
    <t>Độc lập - Tự do - Hạnh phúc</t>
  </si>
  <si>
    <t>Học kỳ: 1 Năm học: 2025 - 2026</t>
  </si>
  <si>
    <t>D.TỘC</t>
  </si>
  <si>
    <t>1</t>
  </si>
  <si>
    <t>0</t>
  </si>
  <si>
    <t>Kém</t>
  </si>
  <si>
    <t>2</t>
  </si>
  <si>
    <t>3</t>
  </si>
  <si>
    <t>4</t>
  </si>
  <si>
    <t>20</t>
  </si>
  <si>
    <t>25</t>
  </si>
  <si>
    <t>10</t>
  </si>
  <si>
    <t>24</t>
  </si>
  <si>
    <t>82</t>
  </si>
  <si>
    <t>5</t>
  </si>
  <si>
    <t>83</t>
  </si>
  <si>
    <t>6</t>
  </si>
  <si>
    <t>14</t>
  </si>
  <si>
    <t>15</t>
  </si>
  <si>
    <t>9</t>
  </si>
  <si>
    <t>7</t>
  </si>
  <si>
    <t>18</t>
  </si>
  <si>
    <t>70</t>
  </si>
  <si>
    <t>8</t>
  </si>
  <si>
    <t>67</t>
  </si>
  <si>
    <t>12</t>
  </si>
  <si>
    <t>62</t>
  </si>
  <si>
    <t>Trung bình</t>
  </si>
  <si>
    <t>79</t>
  </si>
  <si>
    <t>11</t>
  </si>
  <si>
    <t>19</t>
  </si>
  <si>
    <t>69</t>
  </si>
  <si>
    <t>85</t>
  </si>
  <si>
    <t>13</t>
  </si>
  <si>
    <t>17</t>
  </si>
  <si>
    <t>97</t>
  </si>
  <si>
    <t>Xuất sắc</t>
  </si>
  <si>
    <t>89</t>
  </si>
  <si>
    <t>88</t>
  </si>
  <si>
    <t>16</t>
  </si>
  <si>
    <t>68</t>
  </si>
  <si>
    <t>28/08/2003</t>
  </si>
  <si>
    <t>21</t>
  </si>
  <si>
    <t>72</t>
  </si>
  <si>
    <t>59</t>
  </si>
  <si>
    <t>65</t>
  </si>
  <si>
    <t>22</t>
  </si>
  <si>
    <t>61</t>
  </si>
  <si>
    <t>23</t>
  </si>
  <si>
    <t>57</t>
  </si>
  <si>
    <t>66</t>
  </si>
  <si>
    <t>54</t>
  </si>
  <si>
    <t>26</t>
  </si>
  <si>
    <t>80</t>
  </si>
  <si>
    <t>27</t>
  </si>
  <si>
    <t>44</t>
  </si>
  <si>
    <t>28</t>
  </si>
  <si>
    <t>49</t>
  </si>
  <si>
    <t>29</t>
  </si>
  <si>
    <t>30</t>
  </si>
  <si>
    <t>31</t>
  </si>
  <si>
    <t>32</t>
  </si>
  <si>
    <t>56</t>
  </si>
  <si>
    <t>33</t>
  </si>
  <si>
    <t>64</t>
  </si>
  <si>
    <t>34</t>
  </si>
  <si>
    <t>100</t>
  </si>
  <si>
    <t>35</t>
  </si>
  <si>
    <t>36</t>
  </si>
  <si>
    <t>46</t>
  </si>
  <si>
    <t>37</t>
  </si>
  <si>
    <t>38</t>
  </si>
  <si>
    <t>39</t>
  </si>
  <si>
    <t>40</t>
  </si>
  <si>
    <t>41</t>
  </si>
  <si>
    <t>94</t>
  </si>
  <si>
    <t>42</t>
  </si>
  <si>
    <t>43</t>
  </si>
  <si>
    <t>58</t>
  </si>
  <si>
    <t>45</t>
  </si>
  <si>
    <t>51</t>
  </si>
  <si>
    <t>47</t>
  </si>
  <si>
    <t>60</t>
  </si>
  <si>
    <t>TM. HỘI ĐỒNG XÉT ĐIỂM RÈN LUYỆN</t>
  </si>
  <si>
    <t>CHỦ TỊCH HỘI ĐỒNG</t>
  </si>
  <si>
    <t>81</t>
  </si>
  <si>
    <t>75</t>
  </si>
  <si>
    <t>87</t>
  </si>
  <si>
    <t>84</t>
  </si>
  <si>
    <t>95</t>
  </si>
  <si>
    <t>96</t>
  </si>
  <si>
    <t>53</t>
  </si>
  <si>
    <t>92</t>
  </si>
  <si>
    <t>74</t>
  </si>
  <si>
    <t>24/12/2003</t>
  </si>
  <si>
    <t>76</t>
  </si>
  <si>
    <t>71</t>
  </si>
  <si>
    <t>93</t>
  </si>
  <si>
    <t>63</t>
  </si>
  <si>
    <t>90</t>
  </si>
  <si>
    <t>77</t>
  </si>
  <si>
    <t>52</t>
  </si>
  <si>
    <t>50</t>
  </si>
  <si>
    <t>73</t>
  </si>
  <si>
    <t>Vĩnh Long, ngày 27 tháng 5 năm 2026</t>
  </si>
  <si>
    <r>
      <rPr>
        <i/>
        <sz val="12"/>
        <color rgb="FF000000"/>
        <rFont val="Times New Roman"/>
        <family val="2"/>
      </rPr>
      <t xml:space="preserve">Tên lớp: ĐH Thú Y A 2022 , Bậc đào tạo: Đại học </t>
    </r>
    <r>
      <rPr>
        <b/>
        <i/>
        <sz val="12"/>
        <color rgb="FF000000"/>
        <rFont val="Times New Roman"/>
        <family val="2"/>
      </rPr>
      <t>(DA22TYA)</t>
    </r>
  </si>
  <si>
    <t>Khoá: 2022 ; Hệ đào tạo: Chính qui</t>
  </si>
  <si>
    <t>111322023</t>
  </si>
  <si>
    <t>Diệp Quốc Hảo</t>
  </si>
  <si>
    <t>111322041</t>
  </si>
  <si>
    <t>Trương Tấn Khoa</t>
  </si>
  <si>
    <t>111322018</t>
  </si>
  <si>
    <t>Phạm Đình Khánh Đoan</t>
  </si>
  <si>
    <t>111322139</t>
  </si>
  <si>
    <t>Lâm Bùi Nhất Duy</t>
  </si>
  <si>
    <t>111322124</t>
  </si>
  <si>
    <t>Nguyễn Hải Long</t>
  </si>
  <si>
    <t>98</t>
  </si>
  <si>
    <t>111322001</t>
  </si>
  <si>
    <t>Nguyễn Phúc An</t>
  </si>
  <si>
    <t>111322007</t>
  </si>
  <si>
    <t>Võ Gia Bảo</t>
  </si>
  <si>
    <t>111322015</t>
  </si>
  <si>
    <t>Lâm Tiến Đạt</t>
  </si>
  <si>
    <t>111322046</t>
  </si>
  <si>
    <t>Sầm Tuệ Mẫn</t>
  </si>
  <si>
    <t>111322120</t>
  </si>
  <si>
    <t>Lê Đình Hiển</t>
  </si>
  <si>
    <t>Nguyễn Thị Kim Thoa</t>
  </si>
  <si>
    <t>111322011</t>
  </si>
  <si>
    <t>Phạm Lê Kim Cương</t>
  </si>
  <si>
    <t>111322121</t>
  </si>
  <si>
    <t>Huỳnh Tấn Hưng</t>
  </si>
  <si>
    <t>111322010</t>
  </si>
  <si>
    <t>Nguyễn An Cư</t>
  </si>
  <si>
    <t>111322039</t>
  </si>
  <si>
    <t>Lâm Hoàng Duy Khánh</t>
  </si>
  <si>
    <t>111322140</t>
  </si>
  <si>
    <t>Thạch Phước Hảo</t>
  </si>
  <si>
    <t>111322028</t>
  </si>
  <si>
    <t>Lê Nguyễn Thanh Hùng</t>
  </si>
  <si>
    <t>111322016</t>
  </si>
  <si>
    <t>Kim  Di</t>
  </si>
  <si>
    <t>111322142</t>
  </si>
  <si>
    <t>Thạch Minh Hoàng</t>
  </si>
  <si>
    <t>111322135</t>
  </si>
  <si>
    <t>Vũ Trần Mai Vy</t>
  </si>
  <si>
    <t>111322006</t>
  </si>
  <si>
    <t>Trần Hữu Bằng</t>
  </si>
  <si>
    <t>111322031</t>
  </si>
  <si>
    <t>Trần Nguyễn Hưng</t>
  </si>
  <si>
    <t>111322034</t>
  </si>
  <si>
    <t>Ngô Trần Quang Huy</t>
  </si>
  <si>
    <t>111322008</t>
  </si>
  <si>
    <t>Huỳnh Tiểu Cang</t>
  </si>
  <si>
    <t>111322026</t>
  </si>
  <si>
    <t>Nguyễn Khưu Hữu Hiền</t>
  </si>
  <si>
    <t>111322132</t>
  </si>
  <si>
    <t>Trần Mạnh Thường</t>
  </si>
  <si>
    <t>91</t>
  </si>
  <si>
    <t>Huỳnh Ngọc Khánh</t>
  </si>
  <si>
    <t>11/02/2004</t>
  </si>
  <si>
    <t>111322040</t>
  </si>
  <si>
    <t>Trần Nhật Khánh</t>
  </si>
  <si>
    <t>111322117</t>
  </si>
  <si>
    <t>Nguyễn Mộng Bắc</t>
  </si>
  <si>
    <t>111322050</t>
  </si>
  <si>
    <t>Phạm Gia Minh</t>
  </si>
  <si>
    <t>48</t>
  </si>
  <si>
    <t>111322002</t>
  </si>
  <si>
    <t>Nguyễn Hồng Nhật Anh</t>
  </si>
  <si>
    <t>111322144</t>
  </si>
  <si>
    <t>Lê Văn Huy</t>
  </si>
  <si>
    <t>111322048</t>
  </si>
  <si>
    <t>Sơn Ra Sa Mây</t>
  </si>
  <si>
    <t>111322004</t>
  </si>
  <si>
    <t>Mai Hải Âu</t>
  </si>
  <si>
    <t>111322042</t>
  </si>
  <si>
    <t>Thạch Phi La</t>
  </si>
  <si>
    <t>111322013</t>
  </si>
  <si>
    <t>Trần Công Danh</t>
  </si>
  <si>
    <t>111322021</t>
  </si>
  <si>
    <t>Lê Văn Hào</t>
  </si>
  <si>
    <t>55</t>
  </si>
  <si>
    <t>111322122</t>
  </si>
  <si>
    <t>Trần Lâm Khôi</t>
  </si>
  <si>
    <t>111322029</t>
  </si>
  <si>
    <t>Huỳnh Phước Hưng</t>
  </si>
  <si>
    <t>Danh sách trên có: 56 sinh viên</t>
  </si>
  <si>
    <r>
      <rPr>
        <i/>
        <sz val="12"/>
        <color rgb="FF000000"/>
        <rFont val="Times New Roman"/>
        <family val="2"/>
      </rPr>
      <t xml:space="preserve">Tên lớp: ĐH Thú Y B 2022 , Bậc đào tạo: Đại học </t>
    </r>
    <r>
      <rPr>
        <b/>
        <i/>
        <sz val="12"/>
        <color rgb="FF000000"/>
        <rFont val="Times New Roman"/>
        <family val="2"/>
      </rPr>
      <t>(DA22TYB)</t>
    </r>
  </si>
  <si>
    <t>111322076</t>
  </si>
  <si>
    <t>Trà Duy Tân</t>
  </si>
  <si>
    <t>111322101</t>
  </si>
  <si>
    <t>Nguyễn Hữu Trọng</t>
  </si>
  <si>
    <t>11/05/2004</t>
  </si>
  <si>
    <t>111322087</t>
  </si>
  <si>
    <t>Trịnh Vương Quốc Thịnh</t>
  </si>
  <si>
    <t>01/11/2004</t>
  </si>
  <si>
    <t>111322060</t>
  </si>
  <si>
    <t>Huỳnh Thảo Nhân</t>
  </si>
  <si>
    <t>111322102</t>
  </si>
  <si>
    <t>Nguyễn Thanh Trúc</t>
  </si>
  <si>
    <t>111322067</t>
  </si>
  <si>
    <t>Nguyễn Chí Phong</t>
  </si>
  <si>
    <t>111322062</t>
  </si>
  <si>
    <t>Trần Lê Minh Nhật</t>
  </si>
  <si>
    <t>11/12/2004</t>
  </si>
  <si>
    <t>111322070</t>
  </si>
  <si>
    <t>Phạm Đăng Quí</t>
  </si>
  <si>
    <t>86</t>
  </si>
  <si>
    <t>111322086</t>
  </si>
  <si>
    <t>Trần Gia Thịnh</t>
  </si>
  <si>
    <t>111322072</t>
  </si>
  <si>
    <t>Võ Hữu Quỳnh</t>
  </si>
  <si>
    <t>111322090</t>
  </si>
  <si>
    <t>Huỳnh Thị Minh Thư</t>
  </si>
  <si>
    <t>21/03/2003</t>
  </si>
  <si>
    <t>111322091</t>
  </si>
  <si>
    <t>Nguyễn Thị Ngọc Thư</t>
  </si>
  <si>
    <t>111322085</t>
  </si>
  <si>
    <t>Thang Hiếu Thiên</t>
  </si>
  <si>
    <t>07/11/2004</t>
  </si>
  <si>
    <t>111322112</t>
  </si>
  <si>
    <t>Trương Tường Vy</t>
  </si>
  <si>
    <t>111322105</t>
  </si>
  <si>
    <t>Phạm Vĩnh Tường</t>
  </si>
  <si>
    <t>01/06/2003</t>
  </si>
  <si>
    <t>111322079</t>
  </si>
  <si>
    <t>Lê Hoàng Thanh</t>
  </si>
  <si>
    <t>111322078</t>
  </si>
  <si>
    <t>Huỳnh Minh Thăng</t>
  </si>
  <si>
    <t>02/11/2004</t>
  </si>
  <si>
    <t>111322100</t>
  </si>
  <si>
    <t>Dương Thị Mai Trinh</t>
  </si>
  <si>
    <t>111322005</t>
  </si>
  <si>
    <t>Nguyễn Đông Âu</t>
  </si>
  <si>
    <t>111322153</t>
  </si>
  <si>
    <t>Nguyễn Ngọc Diễm Thúy</t>
  </si>
  <si>
    <t>09/09/2002</t>
  </si>
  <si>
    <t>111322152</t>
  </si>
  <si>
    <t>10/11/2004</t>
  </si>
  <si>
    <t>111322088</t>
  </si>
  <si>
    <t>Võ Huỳnh Anh Thơ</t>
  </si>
  <si>
    <t>111322108</t>
  </si>
  <si>
    <t>Nguyễn Phước Vinh</t>
  </si>
  <si>
    <t>111322066</t>
  </si>
  <si>
    <t>Hồ Thanh Phong</t>
  </si>
  <si>
    <t>111322054</t>
  </si>
  <si>
    <t>Lê Bích Ngọc</t>
  </si>
  <si>
    <t>111322092</t>
  </si>
  <si>
    <t>Nguyễn Thị Cẩm Tiên</t>
  </si>
  <si>
    <t>08/09/2004</t>
  </si>
  <si>
    <t>111322136</t>
  </si>
  <si>
    <t>Trần Khởi Nguyệt</t>
  </si>
  <si>
    <t>111321214</t>
  </si>
  <si>
    <t>Thạch Phi Na Vi</t>
  </si>
  <si>
    <t>111322113</t>
  </si>
  <si>
    <t>Võ Thị Yến Xuân</t>
  </si>
  <si>
    <t>10/09/2004</t>
  </si>
  <si>
    <t>111322075</t>
  </si>
  <si>
    <t>Lữ Ngọc Tân</t>
  </si>
  <si>
    <t>111322089</t>
  </si>
  <si>
    <t>Huỳnh Anh Thư</t>
  </si>
  <si>
    <t>12/01/2004</t>
  </si>
  <si>
    <t>111322083</t>
  </si>
  <si>
    <t>Nguyễn Thị Phương Thảo</t>
  </si>
  <si>
    <t>111322058</t>
  </si>
  <si>
    <t>Nguyễn Thị Thanh Nguyệt</t>
  </si>
  <si>
    <t>111322063</t>
  </si>
  <si>
    <t>111322084</t>
  </si>
  <si>
    <t>Phạm Thị Thanh Thảo</t>
  </si>
  <si>
    <t>111322055</t>
  </si>
  <si>
    <t>Nguyễn Thị Bích Ngọc</t>
  </si>
  <si>
    <t>111322053</t>
  </si>
  <si>
    <t>Hồ Trọng Nghĩa</t>
  </si>
  <si>
    <t>09/09/2004</t>
  </si>
  <si>
    <t>111322109</t>
  </si>
  <si>
    <t>Trần Phú Vinh</t>
  </si>
  <si>
    <t>18/03/2004</t>
  </si>
  <si>
    <t>111322073</t>
  </si>
  <si>
    <t>Bùi Tấn Tài</t>
  </si>
  <si>
    <t>07/08/2004</t>
  </si>
  <si>
    <t>111322061</t>
  </si>
  <si>
    <t>Lê Thành Nhân</t>
  </si>
  <si>
    <t>111322049</t>
  </si>
  <si>
    <t>Bùi Bảo Minh</t>
  </si>
  <si>
    <t>01/03/2003</t>
  </si>
  <si>
    <t>111322096</t>
  </si>
  <si>
    <t>Nguyễn Thị Huyền Trân</t>
  </si>
  <si>
    <t>111322103</t>
  </si>
  <si>
    <t>Nguyễn Hoàng Tuấn Tú</t>
  </si>
  <si>
    <t>111322149</t>
  </si>
  <si>
    <t>Nguyễn Hữu Phát</t>
  </si>
  <si>
    <t>04/02/2004</t>
  </si>
  <si>
    <t>78</t>
  </si>
  <si>
    <t>111322080</t>
  </si>
  <si>
    <t>Nguyễn Thị Vân Thanh</t>
  </si>
  <si>
    <t>10/10/2004</t>
  </si>
  <si>
    <t>111322057</t>
  </si>
  <si>
    <t>Trần Duy Nguyễn</t>
  </si>
  <si>
    <t>111322081</t>
  </si>
  <si>
    <t>Trần Lâm Vũ Thanh</t>
  </si>
  <si>
    <t>111322098</t>
  </si>
  <si>
    <t>Phạm Huỳnh Hải Trân</t>
  </si>
  <si>
    <t>111322107</t>
  </si>
  <si>
    <t>Lê Quốc Vinh</t>
  </si>
  <si>
    <t>111322093</t>
  </si>
  <si>
    <t>Phạm Chí Tình</t>
  </si>
  <si>
    <t>10/04/2002</t>
  </si>
  <si>
    <t>111322094</t>
  </si>
  <si>
    <t>Nguyễn Lê Bảo Trâm</t>
  </si>
  <si>
    <t>11/08/2004</t>
  </si>
  <si>
    <t>111322104</t>
  </si>
  <si>
    <t>Nguyễn Thị Nhả Tú</t>
  </si>
  <si>
    <t>111322068</t>
  </si>
  <si>
    <t>Hồ Ngọc Quang</t>
  </si>
  <si>
    <t>Danh sách trên có: 53 sinh viên</t>
  </si>
  <si>
    <r>
      <rPr>
        <i/>
        <sz val="12"/>
        <color rgb="FF000000"/>
        <rFont val="Times New Roman"/>
        <family val="2"/>
      </rPr>
      <t xml:space="preserve">Tên lớp: ĐH Công nghệ Sinh học 2022 , Bậc đào tạo: Đại học </t>
    </r>
    <r>
      <rPr>
        <b/>
        <i/>
        <sz val="12"/>
        <color rgb="FF000000"/>
        <rFont val="Times New Roman"/>
        <family val="2"/>
      </rPr>
      <t>(DA22CNSH)</t>
    </r>
  </si>
  <si>
    <t>117722006</t>
  </si>
  <si>
    <t>Trần Hữu Hậu</t>
  </si>
  <si>
    <t>24/12/2004</t>
  </si>
  <si>
    <t>117722001</t>
  </si>
  <si>
    <t>Nguyễn Viết Khánh Hưng</t>
  </si>
  <si>
    <t>10/12/2004</t>
  </si>
  <si>
    <t>117722004</t>
  </si>
  <si>
    <t>Lê Thị Phương Thảo</t>
  </si>
  <si>
    <t>27/12/2004</t>
  </si>
  <si>
    <t>117722007</t>
  </si>
  <si>
    <t>Huỳnh Hải Long</t>
  </si>
  <si>
    <t>09/06/2004</t>
  </si>
  <si>
    <t>Danh sách trên có: 09 sinh viên</t>
  </si>
  <si>
    <r>
      <rPr>
        <i/>
        <sz val="12"/>
        <color rgb="FF000000"/>
        <rFont val="Times New Roman"/>
        <family val="2"/>
      </rPr>
      <t xml:space="preserve">Tên lớp: ĐH Kỹ thuật Cây trồng 2022 , Bậc đào tạo: Đại học </t>
    </r>
    <r>
      <rPr>
        <b/>
        <i/>
        <sz val="12"/>
        <color rgb="FF000000"/>
        <rFont val="Times New Roman"/>
        <family val="2"/>
      </rPr>
      <t>(DA22KTCT)</t>
    </r>
  </si>
  <si>
    <t>114722012</t>
  </si>
  <si>
    <t>Thạch Khánh Nguyên</t>
  </si>
  <si>
    <t>27/01/2004</t>
  </si>
  <si>
    <t>114722004</t>
  </si>
  <si>
    <t>Bùi Phúc Duy Chương</t>
  </si>
  <si>
    <t>114722009</t>
  </si>
  <si>
    <t>Huỳnh Quốc Huy</t>
  </si>
  <si>
    <t>04/11/2004</t>
  </si>
  <si>
    <t>114722016</t>
  </si>
  <si>
    <t>Võ Thanh Phú</t>
  </si>
  <si>
    <t>17/02/2004</t>
  </si>
  <si>
    <t>114722027</t>
  </si>
  <si>
    <t>Thạch Hữu Khang</t>
  </si>
  <si>
    <t>30/04/2004</t>
  </si>
  <si>
    <t>114722018</t>
  </si>
  <si>
    <t>Võ Hoàng Phương</t>
  </si>
  <si>
    <t>15/01/2004</t>
  </si>
  <si>
    <t>114722010</t>
  </si>
  <si>
    <t>Trần Thế Khang</t>
  </si>
  <si>
    <t>13/03/2004</t>
  </si>
  <si>
    <t>114722025</t>
  </si>
  <si>
    <t>Nguyễn Thị Thanh Vân</t>
  </si>
  <si>
    <t>03/10/2004</t>
  </si>
  <si>
    <t>114722029</t>
  </si>
  <si>
    <t>Chau Mi Na</t>
  </si>
  <si>
    <t>114722015</t>
  </si>
  <si>
    <t>Trịnh Minh Nhựt</t>
  </si>
  <si>
    <t>114722017</t>
  </si>
  <si>
    <t>Trần Minh Phụng</t>
  </si>
  <si>
    <t>Nguyễn Thành Sơn</t>
  </si>
  <si>
    <t>17/09/2004</t>
  </si>
  <si>
    <t>114722014</t>
  </si>
  <si>
    <t>Huỳnh Phạm Minh Nhựt</t>
  </si>
  <si>
    <t>24/01/2004</t>
  </si>
  <si>
    <t>114722008</t>
  </si>
  <si>
    <t>Trần Minh Hiệp</t>
  </si>
  <si>
    <t>114722024</t>
  </si>
  <si>
    <t>Lâm Thiên Trí</t>
  </si>
  <si>
    <t>114722020</t>
  </si>
  <si>
    <t>Thạch Thị Phương Thảo</t>
  </si>
  <si>
    <t>Trần Thị Ngọc Hân</t>
  </si>
  <si>
    <t>02/07/2004</t>
  </si>
  <si>
    <t>Danh sách trên có: 18 sinh viên</t>
  </si>
  <si>
    <r>
      <rPr>
        <i/>
        <sz val="12"/>
        <color rgb="FF000000"/>
        <rFont val="Times New Roman"/>
        <family val="2"/>
      </rPr>
      <t xml:space="preserve">Tên lớp: ĐH Công nghệ thực phẩm 2022 , Bậc đào tạo: Đại học </t>
    </r>
    <r>
      <rPr>
        <b/>
        <i/>
        <sz val="12"/>
        <color rgb="FF000000"/>
        <rFont val="Times New Roman"/>
        <family val="2"/>
      </rPr>
      <t>(DA22CNTP)</t>
    </r>
  </si>
  <si>
    <t>116222008</t>
  </si>
  <si>
    <t>Hứa Trần Đức Khang</t>
  </si>
  <si>
    <t>116222013</t>
  </si>
  <si>
    <t>Kim Thị Ngọc Mai</t>
  </si>
  <si>
    <t>116222034</t>
  </si>
  <si>
    <t>116222023</t>
  </si>
  <si>
    <t>Huỳnh Thị Tố Quyên</t>
  </si>
  <si>
    <t>116222029</t>
  </si>
  <si>
    <t>Nguyễn Thị Ngọc Thơ</t>
  </si>
  <si>
    <t>116222014</t>
  </si>
  <si>
    <t>Trà Thị Xuân Ngà</t>
  </si>
  <si>
    <t>116222017</t>
  </si>
  <si>
    <t>Hồ Thị Yến Nhi</t>
  </si>
  <si>
    <t>116222035</t>
  </si>
  <si>
    <t>Trương Thị Mỹ Trinh</t>
  </si>
  <si>
    <t>116222012</t>
  </si>
  <si>
    <t>Nguyễn Hoàng Lâm</t>
  </si>
  <si>
    <t>116222032</t>
  </si>
  <si>
    <t>Nguyễn Thị Kiều Tiên</t>
  </si>
  <si>
    <t>116222019</t>
  </si>
  <si>
    <t>Hà Thị Tuyết Nhung</t>
  </si>
  <si>
    <t>116222002</t>
  </si>
  <si>
    <t>Nguyễn Thị Ngọc Bích</t>
  </si>
  <si>
    <t>116222040</t>
  </si>
  <si>
    <t>Trần Thị Hồng Nhi</t>
  </si>
  <si>
    <t>116222011</t>
  </si>
  <si>
    <t>Nguyễn Thị Thanh Lam</t>
  </si>
  <si>
    <t>116222030</t>
  </si>
  <si>
    <t>Trần Thị Thanh Thoảng</t>
  </si>
  <si>
    <t>116222043</t>
  </si>
  <si>
    <t>Lê Thị Kim Thanh</t>
  </si>
  <si>
    <t>116222044</t>
  </si>
  <si>
    <t>Phạm Trần Mỹ Yến</t>
  </si>
  <si>
    <t>116222005</t>
  </si>
  <si>
    <t>Võ Hoàng Duy</t>
  </si>
  <si>
    <t>116222027</t>
  </si>
  <si>
    <t>Trần Trang Thanh</t>
  </si>
  <si>
    <t>116222031</t>
  </si>
  <si>
    <t>Sơn Ngọc Anh Thư</t>
  </si>
  <si>
    <t>116222006</t>
  </si>
  <si>
    <t>Ngô Thị Thúy Hằng</t>
  </si>
  <si>
    <t>116222020</t>
  </si>
  <si>
    <t>Đoàn Lê Hằng Ni</t>
  </si>
  <si>
    <t>116222039</t>
  </si>
  <si>
    <t>Trần Thị Anh Thư</t>
  </si>
  <si>
    <t>116222018</t>
  </si>
  <si>
    <t>Hà Mộng Nhi</t>
  </si>
  <si>
    <t>116222024</t>
  </si>
  <si>
    <t>Nguyễn Bích Quyên</t>
  </si>
  <si>
    <t>116222016</t>
  </si>
  <si>
    <t>Phùng Thanh Nhàng</t>
  </si>
  <si>
    <t>116222028</t>
  </si>
  <si>
    <t>Sơn Trần Đức Thành</t>
  </si>
  <si>
    <t>116222007</t>
  </si>
  <si>
    <t>Nguyễn Minh Hiển</t>
  </si>
  <si>
    <t>116222042</t>
  </si>
  <si>
    <t>Nhan Phương Quyên</t>
  </si>
  <si>
    <t>116222025</t>
  </si>
  <si>
    <t>Võ Văn Quyến</t>
  </si>
  <si>
    <t>Danh sách trên có: 30 sinh viên</t>
  </si>
  <si>
    <r>
      <rPr>
        <i/>
        <sz val="12"/>
        <color rgb="FF000000"/>
        <rFont val="Times New Roman"/>
        <family val="2"/>
      </rPr>
      <t xml:space="preserve">Tên lớp: ĐH Thú Y B 2023 , Bậc đào tạo: Đại học </t>
    </r>
    <r>
      <rPr>
        <b/>
        <i/>
        <sz val="12"/>
        <color rgb="FF000000"/>
        <rFont val="Times New Roman"/>
        <family val="2"/>
      </rPr>
      <t>(DA23TYB)</t>
    </r>
  </si>
  <si>
    <t>Khoá: 2023 ; Hệ đào tạo: Chính qui</t>
  </si>
  <si>
    <t>111323071</t>
  </si>
  <si>
    <t>Lê Phúc Hậu</t>
  </si>
  <si>
    <t>111322110</t>
  </si>
  <si>
    <t>Trần Triệu Võ</t>
  </si>
  <si>
    <t>14/03/2004</t>
  </si>
  <si>
    <t>111322147</t>
  </si>
  <si>
    <t>Huỳnh Lê Bảo Long</t>
  </si>
  <si>
    <t>01/11/1999</t>
  </si>
  <si>
    <t>111323063</t>
  </si>
  <si>
    <t>Hứa Ngọc Đặng</t>
  </si>
  <si>
    <t>09/01/2005</t>
  </si>
  <si>
    <t>111323094</t>
  </si>
  <si>
    <t>Tô Ngọc Luyễn</t>
  </si>
  <si>
    <t>111323058</t>
  </si>
  <si>
    <t>Phan Chấn Dĩ</t>
  </si>
  <si>
    <t>111323066</t>
  </si>
  <si>
    <t>Nguyễn Tiến Đạt</t>
  </si>
  <si>
    <t>27/06/2005</t>
  </si>
  <si>
    <t>111323050</t>
  </si>
  <si>
    <t>Đinh Thanh Vinh</t>
  </si>
  <si>
    <t>04/05/2005</t>
  </si>
  <si>
    <t>111323091</t>
  </si>
  <si>
    <t>Nguyễn Chí Linh</t>
  </si>
  <si>
    <t>111323151</t>
  </si>
  <si>
    <t>Nguyễn Tường Vi</t>
  </si>
  <si>
    <t>05/01/2004</t>
  </si>
  <si>
    <t>111323078</t>
  </si>
  <si>
    <t>Ngô Minh Khang</t>
  </si>
  <si>
    <t>29/10/2005</t>
  </si>
  <si>
    <t>111323054</t>
  </si>
  <si>
    <t>Võ Thị Mỹ Bình</t>
  </si>
  <si>
    <t>30/03/2005</t>
  </si>
  <si>
    <t>111323057</t>
  </si>
  <si>
    <t>Nguyễn Thị Kim Cương</t>
  </si>
  <si>
    <t>07/05/2005</t>
  </si>
  <si>
    <t>111323085</t>
  </si>
  <si>
    <t>Hà Thị Kiều</t>
  </si>
  <si>
    <t>21/10/2005</t>
  </si>
  <si>
    <t>111323089</t>
  </si>
  <si>
    <t>Trầm Gia Lục</t>
  </si>
  <si>
    <t>12/02/2005</t>
  </si>
  <si>
    <t>111323061</t>
  </si>
  <si>
    <t>Diệp Minh Đăng</t>
  </si>
  <si>
    <t>23/04/2005</t>
  </si>
  <si>
    <t>111323092</t>
  </si>
  <si>
    <t>Hồ Minh Luân</t>
  </si>
  <si>
    <t>20/03/2005</t>
  </si>
  <si>
    <t>111323067</t>
  </si>
  <si>
    <t>Phạm Lê Hà Giang</t>
  </si>
  <si>
    <t>11/04/2005</t>
  </si>
  <si>
    <t>111323083</t>
  </si>
  <si>
    <t>Huỳnh Gia Kiệt</t>
  </si>
  <si>
    <t>111323077</t>
  </si>
  <si>
    <t>Dương  Khang</t>
  </si>
  <si>
    <t>08/04/2004</t>
  </si>
  <si>
    <t>111323084</t>
  </si>
  <si>
    <t>Lại Hoàng Tuấn Kiệt</t>
  </si>
  <si>
    <t>07/02/2004</t>
  </si>
  <si>
    <t>111323095</t>
  </si>
  <si>
    <t>Thạch Thị Hồng Mai</t>
  </si>
  <si>
    <t>19/08/2005</t>
  </si>
  <si>
    <t>111323051</t>
  </si>
  <si>
    <t>Trần Quang Vinh</t>
  </si>
  <si>
    <t>19/01/2005</t>
  </si>
  <si>
    <t>111323070</t>
  </si>
  <si>
    <t>Nguyễn Thanh Hoài</t>
  </si>
  <si>
    <t>111323090</t>
  </si>
  <si>
    <t>Châu Chí Lực</t>
  </si>
  <si>
    <t>24/08/2005</t>
  </si>
  <si>
    <t>111323096</t>
  </si>
  <si>
    <t>Lê Quang Minh</t>
  </si>
  <si>
    <t>10/12/2005</t>
  </si>
  <si>
    <t>111323153</t>
  </si>
  <si>
    <t>Thạch Thị Yến Hoa</t>
  </si>
  <si>
    <t>21/04/2004</t>
  </si>
  <si>
    <t>111323053</t>
  </si>
  <si>
    <t>Nguyễn Quốc Ân</t>
  </si>
  <si>
    <t>03/12/2005</t>
  </si>
  <si>
    <t>111323059</t>
  </si>
  <si>
    <t>Lâm Khánh Duy</t>
  </si>
  <si>
    <t>111323074</t>
  </si>
  <si>
    <t>Nguyễn Gia Huy</t>
  </si>
  <si>
    <t>16/03/2005</t>
  </si>
  <si>
    <t>111323062</t>
  </si>
  <si>
    <t>Lê Hải Đăng</t>
  </si>
  <si>
    <t>24/06/2005</t>
  </si>
  <si>
    <t>111323088</t>
  </si>
  <si>
    <t>Nguyễn Đỗ Lâm</t>
  </si>
  <si>
    <t>26/01/2005</t>
  </si>
  <si>
    <t>111323082</t>
  </si>
  <si>
    <t>Võ Đăng Khoa</t>
  </si>
  <si>
    <t>12/06/2004</t>
  </si>
  <si>
    <t>111323052</t>
  </si>
  <si>
    <t>Phạm Thị Thúy An</t>
  </si>
  <si>
    <t>26/10/2005</t>
  </si>
  <si>
    <t>111323079</t>
  </si>
  <si>
    <t>Huỳnh Nam Khánh</t>
  </si>
  <si>
    <t>04/11/2005</t>
  </si>
  <si>
    <t>111323093</t>
  </si>
  <si>
    <t>Nguyễn Hoài Luân</t>
  </si>
  <si>
    <t>111323056</t>
  </si>
  <si>
    <t>Kim Minh Chí</t>
  </si>
  <si>
    <t>18/02/2005</t>
  </si>
  <si>
    <t>111323081</t>
  </si>
  <si>
    <t>Phan Văn Minh Khoa</t>
  </si>
  <si>
    <t>111323072</t>
  </si>
  <si>
    <t>Nguyễn Trung Hậu</t>
  </si>
  <si>
    <t>28/12/2005</t>
  </si>
  <si>
    <t>111323065</t>
  </si>
  <si>
    <t>Nguyễn Duy Đông</t>
  </si>
  <si>
    <t>25/02/2005</t>
  </si>
  <si>
    <t>111323073</t>
  </si>
  <si>
    <t>Lâm Quốc Hùng</t>
  </si>
  <si>
    <t>09/11/2005</t>
  </si>
  <si>
    <t>Danh sách trên có: 41 sinh viên</t>
  </si>
  <si>
    <r>
      <rPr>
        <i/>
        <sz val="12"/>
        <color rgb="FF000000"/>
        <rFont val="Times New Roman"/>
        <family val="2"/>
      </rPr>
      <t xml:space="preserve">Tên lớp: ĐH Kỹ thuật Cây trồng 2023 , Bậc đào tạo: Đại học </t>
    </r>
    <r>
      <rPr>
        <b/>
        <i/>
        <sz val="12"/>
        <color rgb="FF000000"/>
        <rFont val="Times New Roman"/>
        <family val="2"/>
      </rPr>
      <t>(DA23KTCT)</t>
    </r>
  </si>
  <si>
    <t>114723015</t>
  </si>
  <si>
    <t>Thạch Thị Trúc Linh</t>
  </si>
  <si>
    <t>18/10/2005</t>
  </si>
  <si>
    <t>114723017</t>
  </si>
  <si>
    <t>Sơn Thị Ngọc Mai</t>
  </si>
  <si>
    <t>114723025</t>
  </si>
  <si>
    <t>Nguyễn Văn Thảo</t>
  </si>
  <si>
    <t>08/02/2004</t>
  </si>
  <si>
    <t>114723032</t>
  </si>
  <si>
    <t>Trần Minh Rin</t>
  </si>
  <si>
    <t>12/08/2005</t>
  </si>
  <si>
    <t>114723010</t>
  </si>
  <si>
    <t>Nguyễn Minh Đăng</t>
  </si>
  <si>
    <t>04/07/2005</t>
  </si>
  <si>
    <t>114723013</t>
  </si>
  <si>
    <t>Lê Đình Hướng</t>
  </si>
  <si>
    <t>12/11/2005</t>
  </si>
  <si>
    <t>114723001</t>
  </si>
  <si>
    <t>Nguyễn Trung Chánh</t>
  </si>
  <si>
    <t>17/04/2005</t>
  </si>
  <si>
    <t>114723019</t>
  </si>
  <si>
    <t>Võ Thị Mộng Nghi</t>
  </si>
  <si>
    <t>21/08/2005</t>
  </si>
  <si>
    <t>114723005</t>
  </si>
  <si>
    <t>Nguyễn Đăng Khoa</t>
  </si>
  <si>
    <t>30/04/2005</t>
  </si>
  <si>
    <t>114723008</t>
  </si>
  <si>
    <t>Lê Hải Âu</t>
  </si>
  <si>
    <t>01/06/2005</t>
  </si>
  <si>
    <t>114723007</t>
  </si>
  <si>
    <t>Phạm Lê Thảo Vy</t>
  </si>
  <si>
    <t>23/05/2005</t>
  </si>
  <si>
    <t>114723004</t>
  </si>
  <si>
    <t>Lê Võ Gia Hạo</t>
  </si>
  <si>
    <t>04/02/2005</t>
  </si>
  <si>
    <t>114723003</t>
  </si>
  <si>
    <t>Sơn Thị Giàu</t>
  </si>
  <si>
    <t>05/01/2005</t>
  </si>
  <si>
    <t>114723018</t>
  </si>
  <si>
    <t>Cao Thanh Ngân</t>
  </si>
  <si>
    <t>114723021</t>
  </si>
  <si>
    <t>Nguyễn Thanh Tân</t>
  </si>
  <si>
    <t>14/10/2005</t>
  </si>
  <si>
    <t>114723030</t>
  </si>
  <si>
    <t>27/10/2005</t>
  </si>
  <si>
    <t>114723002</t>
  </si>
  <si>
    <t>Nguyễn Nhật Đăng</t>
  </si>
  <si>
    <t>04/10/2005</t>
  </si>
  <si>
    <t>114723009</t>
  </si>
  <si>
    <t>Trương Văn Cưng</t>
  </si>
  <si>
    <t>02/03/2005</t>
  </si>
  <si>
    <t>114723016</t>
  </si>
  <si>
    <t>Kha Ngọc Xuân Mai</t>
  </si>
  <si>
    <t>04/01/2005</t>
  </si>
  <si>
    <t>114723028</t>
  </si>
  <si>
    <t>Kiên Thị Chane Đa Ra</t>
  </si>
  <si>
    <t>13/03/2005</t>
  </si>
  <si>
    <t>Danh sách trên có: 20 sinh viên</t>
  </si>
  <si>
    <r>
      <rPr>
        <i/>
        <sz val="12"/>
        <color rgb="FF000000"/>
        <rFont val="Times New Roman"/>
        <family val="2"/>
      </rPr>
      <t xml:space="preserve">Tên lớp: ĐH Thú Y C 2023 , Bậc đào tạo: Đại học </t>
    </r>
    <r>
      <rPr>
        <b/>
        <i/>
        <sz val="12"/>
        <color rgb="FF000000"/>
        <rFont val="Times New Roman"/>
        <family val="2"/>
      </rPr>
      <t>(DA23TYC)</t>
    </r>
  </si>
  <si>
    <t>111323136</t>
  </si>
  <si>
    <t>Chung Phương Trúc</t>
  </si>
  <si>
    <t>111323137</t>
  </si>
  <si>
    <t>Châu Thái Trung</t>
  </si>
  <si>
    <t>111323123</t>
  </si>
  <si>
    <t>Võ Chí Thiện</t>
  </si>
  <si>
    <t>111323114</t>
  </si>
  <si>
    <t>Nguyễn Thị Khánh Quyên</t>
  </si>
  <si>
    <t>111323119</t>
  </si>
  <si>
    <t>Mai Hải Thọ</t>
  </si>
  <si>
    <t>111323105</t>
  </si>
  <si>
    <t>Phạm Thị Ngọc Nhẩn</t>
  </si>
  <si>
    <t>111323099</t>
  </si>
  <si>
    <t>Cao Hồng Ngọc</t>
  </si>
  <si>
    <t>111323128</t>
  </si>
  <si>
    <t>Trương Trường Thịnh</t>
  </si>
  <si>
    <t>111323126</t>
  </si>
  <si>
    <t>Cao Hoài Thịnh</t>
  </si>
  <si>
    <t>111323107</t>
  </si>
  <si>
    <t>Hà Thành Phát</t>
  </si>
  <si>
    <t>111323127</t>
  </si>
  <si>
    <t>Hồng Thế Thịnh</t>
  </si>
  <si>
    <t>111323102</t>
  </si>
  <si>
    <t>Nguyễn Thanh Nhân</t>
  </si>
  <si>
    <t>111323131</t>
  </si>
  <si>
    <t>Nguyễn Hồng Thư</t>
  </si>
  <si>
    <t>111323130</t>
  </si>
  <si>
    <t>Lê Thị Diễm Thu</t>
  </si>
  <si>
    <t>111323134</t>
  </si>
  <si>
    <t>111323110</t>
  </si>
  <si>
    <t>Nguyễn Hà Phú</t>
  </si>
  <si>
    <t>111323097</t>
  </si>
  <si>
    <t>Phan Lê Nhựt Nam</t>
  </si>
  <si>
    <t>111323118</t>
  </si>
  <si>
    <t>Phạm Hoàng Tân</t>
  </si>
  <si>
    <t>111323103</t>
  </si>
  <si>
    <t>Trần Trọng Nhân</t>
  </si>
  <si>
    <t>111323104</t>
  </si>
  <si>
    <t>Nguyễn Thị Ý Nhi</t>
  </si>
  <si>
    <t>111323141</t>
  </si>
  <si>
    <t>Trần Tuấn Vỹ</t>
  </si>
  <si>
    <t>111323112</t>
  </si>
  <si>
    <t>Mai Phú Quí</t>
  </si>
  <si>
    <t>111323115</t>
  </si>
  <si>
    <t>Thạch Su Rinh</t>
  </si>
  <si>
    <t>111323135</t>
  </si>
  <si>
    <t>Trần Sơn Trọng</t>
  </si>
  <si>
    <t>111323111</t>
  </si>
  <si>
    <t>Hồ Trọng Phúc</t>
  </si>
  <si>
    <t>111323133</t>
  </si>
  <si>
    <t>Lâm Phùng Thường</t>
  </si>
  <si>
    <t>111323138</t>
  </si>
  <si>
    <t>111323098</t>
  </si>
  <si>
    <t>Phạm Hoàng Nam</t>
  </si>
  <si>
    <t>111323143</t>
  </si>
  <si>
    <t>Thạch Quang Vinh</t>
  </si>
  <si>
    <t>111323101</t>
  </si>
  <si>
    <t>Lê Vũ Nguyên</t>
  </si>
  <si>
    <t>111323154</t>
  </si>
  <si>
    <t>Trần Phát Văn</t>
  </si>
  <si>
    <t>111323122</t>
  </si>
  <si>
    <t>Nguyễn Minh Thiện</t>
  </si>
  <si>
    <t>111323116</t>
  </si>
  <si>
    <t>Trương Tú Tài</t>
  </si>
  <si>
    <t>111323142</t>
  </si>
  <si>
    <t>111323106</t>
  </si>
  <si>
    <t>Hồ Đức Nhuận</t>
  </si>
  <si>
    <t>Danh sách trên có: 35 sinh viên</t>
  </si>
  <si>
    <r>
      <rPr>
        <i/>
        <sz val="12"/>
        <color rgb="FF000000"/>
        <rFont val="Times New Roman"/>
        <family val="2"/>
      </rPr>
      <t xml:space="preserve">Tên lớp: ĐH Thú Y A 2023 , Bậc đào tạo: Đại học </t>
    </r>
    <r>
      <rPr>
        <b/>
        <i/>
        <sz val="12"/>
        <color rgb="FF000000"/>
        <rFont val="Times New Roman"/>
        <family val="2"/>
      </rPr>
      <t>(DA23TYA)</t>
    </r>
  </si>
  <si>
    <t>Kim Chanh Rích Thi</t>
  </si>
  <si>
    <t>09/05/2005</t>
  </si>
  <si>
    <t>Tô Thị Tuyết Oanh</t>
  </si>
  <si>
    <t>12/09/2005</t>
  </si>
  <si>
    <t>Võ Trần Ngọc Hân</t>
  </si>
  <si>
    <t>30/06/2005</t>
  </si>
  <si>
    <t>Nguyễn Thành Đạt</t>
  </si>
  <si>
    <t>Lê Thanh Tú</t>
  </si>
  <si>
    <t>Huỳnh Lan Thanh</t>
  </si>
  <si>
    <t>02/09/2005</t>
  </si>
  <si>
    <t>Đoàn Mỹ Duyên</t>
  </si>
  <si>
    <t>11/11/2005</t>
  </si>
  <si>
    <t>Lê Phùng Bảo Trân</t>
  </si>
  <si>
    <t>11/06/2005</t>
  </si>
  <si>
    <t>Hồ Thị Hồng Diễm</t>
  </si>
  <si>
    <t>09/09/2005</t>
  </si>
  <si>
    <t>Trần Hữu Huy</t>
  </si>
  <si>
    <t>Đoàn Thị Cẩm Hường</t>
  </si>
  <si>
    <t>15/05/2005</t>
  </si>
  <si>
    <t>Phan Trang Thư</t>
  </si>
  <si>
    <t>02/08/2005</t>
  </si>
  <si>
    <t>Ngô Gia Mẩn</t>
  </si>
  <si>
    <t>16/10/2000</t>
  </si>
  <si>
    <t>Võ Thị Phương Thảo</t>
  </si>
  <si>
    <t>Hồ Nguyễn Hoài Thịnh</t>
  </si>
  <si>
    <t>17/09/2005</t>
  </si>
  <si>
    <t>Ngô Ngọc Ái</t>
  </si>
  <si>
    <t>08/10/2005</t>
  </si>
  <si>
    <t>Nguyễn Thị Trúc Nhân</t>
  </si>
  <si>
    <t>14/01/2005</t>
  </si>
  <si>
    <t>Trần Vịnh Nghi</t>
  </si>
  <si>
    <t>18/08/2005</t>
  </si>
  <si>
    <t>Nguyễn Thị Thu Nga</t>
  </si>
  <si>
    <t>01/04/2005</t>
  </si>
  <si>
    <t>Châu Nguyễn Hoàng Huy</t>
  </si>
  <si>
    <t>21/03/2005</t>
  </si>
  <si>
    <t>Nguyễn Tấn Lộc</t>
  </si>
  <si>
    <t>Nguyễn Đặng Ngọc Trân</t>
  </si>
  <si>
    <t>28/06/2005</t>
  </si>
  <si>
    <t>Phan Thị Thảo Linh</t>
  </si>
  <si>
    <t>Trần Thị Ngọc Trâm</t>
  </si>
  <si>
    <t>Nguyễn Duy Đăng</t>
  </si>
  <si>
    <t>20/10/2005</t>
  </si>
  <si>
    <t>Bùi Thảo Ngân</t>
  </si>
  <si>
    <t>Lê Ngọc Hiền</t>
  </si>
  <si>
    <t>17/06/2005</t>
  </si>
  <si>
    <t>Kiên Hoàng Nam</t>
  </si>
  <si>
    <t>23/12/2005</t>
  </si>
  <si>
    <t>Trần Thanh Nguyệt</t>
  </si>
  <si>
    <t>03/03/2005</t>
  </si>
  <si>
    <t>Dương Hoàng Đức</t>
  </si>
  <si>
    <t>18/01/2005</t>
  </si>
  <si>
    <t>Trần Thị Cẩm Lựa</t>
  </si>
  <si>
    <t>29/01/2005</t>
  </si>
  <si>
    <t>Nguyễn Chí Hiếu</t>
  </si>
  <si>
    <t>Vương Gia Thịnh</t>
  </si>
  <si>
    <t>20/01/2005</t>
  </si>
  <si>
    <t>Lê Hoàng Khang</t>
  </si>
  <si>
    <t>07/07/2005</t>
  </si>
  <si>
    <t>Nguyễn Trọng Phúc</t>
  </si>
  <si>
    <t>11/08/2005</t>
  </si>
  <si>
    <r>
      <rPr>
        <i/>
        <sz val="12"/>
        <color rgb="FF000000"/>
        <rFont val="Times New Roman"/>
        <family val="2"/>
      </rPr>
      <t xml:space="preserve">Tên lớp: ĐH Nuôi trồng Thủy sản A 2023 , Bậc đào tạo: Đại học </t>
    </r>
    <r>
      <rPr>
        <b/>
        <i/>
        <sz val="12"/>
        <color rgb="FF000000"/>
        <rFont val="Times New Roman"/>
        <family val="2"/>
      </rPr>
      <t>(DA23TSA)</t>
    </r>
  </si>
  <si>
    <t>110323026</t>
  </si>
  <si>
    <t>Trần Công Lĩnh</t>
  </si>
  <si>
    <t>07/08/2005</t>
  </si>
  <si>
    <t>110323069</t>
  </si>
  <si>
    <t>Lâm Minh Nhựt</t>
  </si>
  <si>
    <t>23/01/1997</t>
  </si>
  <si>
    <t>110323016</t>
  </si>
  <si>
    <t>Huỳnh Thị Mỹ Hiền</t>
  </si>
  <si>
    <t>110323033</t>
  </si>
  <si>
    <t>Nguyễn Thị Mộng Nghi</t>
  </si>
  <si>
    <t>24/12/2005</t>
  </si>
  <si>
    <t>110323002</t>
  </si>
  <si>
    <t>Nguyễn Quốc Huy</t>
  </si>
  <si>
    <t>10/11/2005</t>
  </si>
  <si>
    <t>110323029</t>
  </si>
  <si>
    <t>Nguyễn Thị Thanh Ngà</t>
  </si>
  <si>
    <t>15/09/2005</t>
  </si>
  <si>
    <t>110323014</t>
  </si>
  <si>
    <t>Huỳnh Hải Đăng</t>
  </si>
  <si>
    <t>08/04/2005</t>
  </si>
  <si>
    <t>110323004</t>
  </si>
  <si>
    <t>Đào Anh Kiệt</t>
  </si>
  <si>
    <t>14/06/2005</t>
  </si>
  <si>
    <t>110323030</t>
  </si>
  <si>
    <t>Trần Thị Tố Ngân</t>
  </si>
  <si>
    <t>22/12/2005</t>
  </si>
  <si>
    <t>110323012</t>
  </si>
  <si>
    <t>Trần Hoàng Duy</t>
  </si>
  <si>
    <t>10/06/2005</t>
  </si>
  <si>
    <t>110323017</t>
  </si>
  <si>
    <t>Ôn Minh Hiếu</t>
  </si>
  <si>
    <t>18/10/2003</t>
  </si>
  <si>
    <t>110323003</t>
  </si>
  <si>
    <t>Nguyễn Tấn Khoa</t>
  </si>
  <si>
    <t>13/09/2005</t>
  </si>
  <si>
    <t>110323011</t>
  </si>
  <si>
    <t>Phan Thị Hồng Dung</t>
  </si>
  <si>
    <t>01/10/2005</t>
  </si>
  <si>
    <t>110323019</t>
  </si>
  <si>
    <t>Nguyễn Nhật Huy</t>
  </si>
  <si>
    <t>110323013</t>
  </si>
  <si>
    <t>Nguyễn Thị Mỹ Duyên</t>
  </si>
  <si>
    <t>14/03/2005</t>
  </si>
  <si>
    <t>110323005</t>
  </si>
  <si>
    <t>Nguyễn Long Nhựt</t>
  </si>
  <si>
    <t>16/11/2005</t>
  </si>
  <si>
    <t>110323009</t>
  </si>
  <si>
    <t>Ngô Thị Quỳnh Anh</t>
  </si>
  <si>
    <t>110323020</t>
  </si>
  <si>
    <t>Dương Quốc Hưng</t>
  </si>
  <si>
    <t>25/09/2005</t>
  </si>
  <si>
    <t>110323008</t>
  </si>
  <si>
    <t>Đỗ Phúc Vinh</t>
  </si>
  <si>
    <t>110323024</t>
  </si>
  <si>
    <t>Trần Phú Lâm</t>
  </si>
  <si>
    <t>110323018</t>
  </si>
  <si>
    <t>Đặng Thị Thanh Hằng</t>
  </si>
  <si>
    <t>18/12/2005</t>
  </si>
  <si>
    <t>110323022</t>
  </si>
  <si>
    <t>Trần Tuấn Khang</t>
  </si>
  <si>
    <t>08/09/2005</t>
  </si>
  <si>
    <t>110323077</t>
  </si>
  <si>
    <t>Triệu Duy Bảo</t>
  </si>
  <si>
    <t>16/12/2005</t>
  </si>
  <si>
    <t>110323034</t>
  </si>
  <si>
    <t>Lê Văn Nhớ</t>
  </si>
  <si>
    <t>30/01/2005</t>
  </si>
  <si>
    <t>110323015</t>
  </si>
  <si>
    <t>Võ Văn Đoàn</t>
  </si>
  <si>
    <t>07/12/2005</t>
  </si>
  <si>
    <t>110323032</t>
  </si>
  <si>
    <t>Võ Trung Ngọc</t>
  </si>
  <si>
    <t>03/06/2005</t>
  </si>
  <si>
    <t>110323031</t>
  </si>
  <si>
    <t>Lê Thái Ngọc</t>
  </si>
  <si>
    <t>20/10/2000</t>
  </si>
  <si>
    <t>110323027</t>
  </si>
  <si>
    <t>Trương Khánh Lập</t>
  </si>
  <si>
    <t>110323025</t>
  </si>
  <si>
    <t>Lâm Khánh Linh</t>
  </si>
  <si>
    <t>22/09/2004</t>
  </si>
  <si>
    <r>
      <rPr>
        <i/>
        <sz val="12"/>
        <color rgb="FF000000"/>
        <rFont val="Times New Roman"/>
        <family val="2"/>
      </rPr>
      <t xml:space="preserve">Tên lớp: ĐH Nuôi trồng Thủy sản B 2023 , Bậc đào tạo: Đại học </t>
    </r>
    <r>
      <rPr>
        <b/>
        <i/>
        <sz val="12"/>
        <color rgb="FF000000"/>
        <rFont val="Times New Roman"/>
        <family val="2"/>
      </rPr>
      <t>(DA23TSB)</t>
    </r>
  </si>
  <si>
    <t>110323061</t>
  </si>
  <si>
    <t>Trần Thị Huyền Trang</t>
  </si>
  <si>
    <t>110323044</t>
  </si>
  <si>
    <t>Đặng Văn Phải</t>
  </si>
  <si>
    <t>19/06/2005</t>
  </si>
  <si>
    <t>110323055</t>
  </si>
  <si>
    <t>Thạch Thị Minh Thư</t>
  </si>
  <si>
    <t>30/11/2005</t>
  </si>
  <si>
    <t>110323052</t>
  </si>
  <si>
    <t>Lê Thị Thu Thảo</t>
  </si>
  <si>
    <t>11/03/2005</t>
  </si>
  <si>
    <t>110323075</t>
  </si>
  <si>
    <t>Trần Khánh Hưng</t>
  </si>
  <si>
    <t>110323062</t>
  </si>
  <si>
    <t>Lê Thị Ngọc Tuyền</t>
  </si>
  <si>
    <t>20/11/2005</t>
  </si>
  <si>
    <t>110323039</t>
  </si>
  <si>
    <t>Cao Huỳnh Như</t>
  </si>
  <si>
    <t>110323057</t>
  </si>
  <si>
    <t>Nguyễn Minh Tiến</t>
  </si>
  <si>
    <t>25/11/2005</t>
  </si>
  <si>
    <t>110323064</t>
  </si>
  <si>
    <t>Nguyễn Mạnh Tường</t>
  </si>
  <si>
    <t>110323078</t>
  </si>
  <si>
    <t>Võ Tấn Đạt</t>
  </si>
  <si>
    <t>25/03/2005</t>
  </si>
  <si>
    <t>110323070</t>
  </si>
  <si>
    <t>Lâm Thị Huỳnh Như</t>
  </si>
  <si>
    <t>110323054</t>
  </si>
  <si>
    <t>Nguyễn Thị Anh Thư</t>
  </si>
  <si>
    <t>110323074</t>
  </si>
  <si>
    <t>Thạch Thị Hồng Như Hoa</t>
  </si>
  <si>
    <t>15/10/2005</t>
  </si>
  <si>
    <t>110323059</t>
  </si>
  <si>
    <t>Lê Thị Thùy Trang</t>
  </si>
  <si>
    <t>110323058</t>
  </si>
  <si>
    <t>Lê Thị Mộng Trà</t>
  </si>
  <si>
    <t>08/08/2005</t>
  </si>
  <si>
    <t>110323045</t>
  </si>
  <si>
    <t>Trần Hữu Phước</t>
  </si>
  <si>
    <t>110323076</t>
  </si>
  <si>
    <t>Trần Quốc Huy</t>
  </si>
  <si>
    <t>17/12/2005</t>
  </si>
  <si>
    <t>110323048</t>
  </si>
  <si>
    <t>Sơn Thị Mỹ Quyên</t>
  </si>
  <si>
    <t>03/10/2005</t>
  </si>
  <si>
    <t>110323037</t>
  </si>
  <si>
    <t>Nguyễn Ngọc Nhi</t>
  </si>
  <si>
    <t>110323073</t>
  </si>
  <si>
    <t>Phạm Văn Nhựt</t>
  </si>
  <si>
    <t>01/02/2005</t>
  </si>
  <si>
    <t>110323051</t>
  </si>
  <si>
    <t>Nguyễn Văn Thắng</t>
  </si>
  <si>
    <t>09/08/2005</t>
  </si>
  <si>
    <t>110323072</t>
  </si>
  <si>
    <t>Nguyễn Trọng Phú</t>
  </si>
  <si>
    <t>110323060</t>
  </si>
  <si>
    <t>Lý Thị Thu Trang</t>
  </si>
  <si>
    <t>28/04/2005</t>
  </si>
  <si>
    <t>110323063</t>
  </si>
  <si>
    <t>Võ Nguyễn Thanh Tuyền</t>
  </si>
  <si>
    <t>28/08/2004</t>
  </si>
  <si>
    <t>110323043</t>
  </si>
  <si>
    <t>Bùi Phi Phàm</t>
  </si>
  <si>
    <t>110323047</t>
  </si>
  <si>
    <t>Nguyễn Văn Quy</t>
  </si>
  <si>
    <t>Danh sách trên có: 26 sinh viên</t>
  </si>
  <si>
    <r>
      <rPr>
        <i/>
        <sz val="12"/>
        <color rgb="FF000000"/>
        <rFont val="Times New Roman"/>
        <family val="2"/>
      </rPr>
      <t xml:space="preserve">Tên lớp: ĐH Công nghệ thực phẩm 2023 , Bậc đào tạo: Đại học </t>
    </r>
    <r>
      <rPr>
        <b/>
        <i/>
        <sz val="12"/>
        <color rgb="FF000000"/>
        <rFont val="Times New Roman"/>
        <family val="2"/>
      </rPr>
      <t>(DA23CNTP)</t>
    </r>
  </si>
  <si>
    <t>116223045</t>
  </si>
  <si>
    <t>Nguyễn Thanh Hằng</t>
  </si>
  <si>
    <t>116223043</t>
  </si>
  <si>
    <t>Chau Sóc Khum</t>
  </si>
  <si>
    <t>11/12/2003</t>
  </si>
  <si>
    <t>116223003</t>
  </si>
  <si>
    <t>Châu Thế Hiển</t>
  </si>
  <si>
    <t>22/07/2005</t>
  </si>
  <si>
    <t>116223017</t>
  </si>
  <si>
    <t>Cao Thị Mỹ Duyên</t>
  </si>
  <si>
    <t>116223034</t>
  </si>
  <si>
    <t>Lâm Thị Hồng Thắm</t>
  </si>
  <si>
    <t>22/04/2005</t>
  </si>
  <si>
    <t>116223032</t>
  </si>
  <si>
    <t>Phan Thị Hồng Phượng</t>
  </si>
  <si>
    <t>06/12/2005</t>
  </si>
  <si>
    <t>116223009</t>
  </si>
  <si>
    <t>Kim Sơn Nồng</t>
  </si>
  <si>
    <t>116223006</t>
  </si>
  <si>
    <t>Đặng Kim Ngân</t>
  </si>
  <si>
    <t>01/01/2005</t>
  </si>
  <si>
    <t>116223026</t>
  </si>
  <si>
    <t>Lê Thị Thảo Nguyên</t>
  </si>
  <si>
    <t>31/01/2005</t>
  </si>
  <si>
    <t>116223021</t>
  </si>
  <si>
    <t>Châu Đăng Khoa</t>
  </si>
  <si>
    <t>16/02/2005</t>
  </si>
  <si>
    <t>116223007</t>
  </si>
  <si>
    <t>Trương Mỹ Ngọc</t>
  </si>
  <si>
    <t>23/06/2005</t>
  </si>
  <si>
    <t>116223033</t>
  </si>
  <si>
    <t>Huỳnh Nhật Tân</t>
  </si>
  <si>
    <t>116223012</t>
  </si>
  <si>
    <t>Nguyễn Ngọc Mai Thy</t>
  </si>
  <si>
    <t>06/03/2005</t>
  </si>
  <si>
    <t>116223005</t>
  </si>
  <si>
    <t>Lâm Thị Khánh Ly</t>
  </si>
  <si>
    <t>116223001</t>
  </si>
  <si>
    <t>Lâm Nguyễn Thùy Dương</t>
  </si>
  <si>
    <t>116223030</t>
  </si>
  <si>
    <t>Phan Nguyễn Quỳnh Như</t>
  </si>
  <si>
    <t>28/08/2005</t>
  </si>
  <si>
    <t>116223039</t>
  </si>
  <si>
    <t>Nguyễn Thị Thanh Thư</t>
  </si>
  <si>
    <t>116223010</t>
  </si>
  <si>
    <t>Lê Trung Thạnh</t>
  </si>
  <si>
    <t>03/04/2005</t>
  </si>
  <si>
    <t>116223023</t>
  </si>
  <si>
    <t>Trần Quang Lâm</t>
  </si>
  <si>
    <t>10/09/2005</t>
  </si>
  <si>
    <t>116223041</t>
  </si>
  <si>
    <t>Lưu Bảo Xuyên</t>
  </si>
  <si>
    <t>03/11/2005</t>
  </si>
  <si>
    <t>116223002</t>
  </si>
  <si>
    <t>Phùng Vi Hân</t>
  </si>
  <si>
    <t>116223035</t>
  </si>
  <si>
    <t>Lê Văn Thuận</t>
  </si>
  <si>
    <t>116223037</t>
  </si>
  <si>
    <t>Lê Anh Thư</t>
  </si>
  <si>
    <t>25/10/2005</t>
  </si>
  <si>
    <t>116223022</t>
  </si>
  <si>
    <t>Lê Thị Phương Lan</t>
  </si>
  <si>
    <t>11/01/2005</t>
  </si>
  <si>
    <t>116223040</t>
  </si>
  <si>
    <t>Nguyễn Thùy Trân</t>
  </si>
  <si>
    <t>116223036</t>
  </si>
  <si>
    <t>Đào Thị Anh Thư</t>
  </si>
  <si>
    <t>116223046</t>
  </si>
  <si>
    <t>Thạch Thị Thanh Ngân</t>
  </si>
  <si>
    <t>15/03/2005</t>
  </si>
  <si>
    <t>116223028</t>
  </si>
  <si>
    <t>Trần Thị Thảo Nguyên</t>
  </si>
  <si>
    <t>116223016</t>
  </si>
  <si>
    <t>Sơn Thị Diểm</t>
  </si>
  <si>
    <t>13/02/2005</t>
  </si>
  <si>
    <t>116223020</t>
  </si>
  <si>
    <t>Nguyễn Thị Ngọc Hân</t>
  </si>
  <si>
    <t>14/04/2005</t>
  </si>
  <si>
    <t>116223044</t>
  </si>
  <si>
    <t>116222037</t>
  </si>
  <si>
    <t>Lương Ngọc Minh</t>
  </si>
  <si>
    <t>25/02/2004</t>
  </si>
  <si>
    <r>
      <rPr>
        <i/>
        <sz val="12"/>
        <color rgb="FF000000"/>
        <rFont val="Times New Roman"/>
        <family val="2"/>
      </rPr>
      <t xml:space="preserve">Tên lớp: ĐH Công nghệ Sinh học 2023 , Bậc đào tạo: Đại học </t>
    </r>
    <r>
      <rPr>
        <b/>
        <i/>
        <sz val="12"/>
        <color rgb="FF000000"/>
        <rFont val="Times New Roman"/>
        <family val="2"/>
      </rPr>
      <t>(DA23CNSH)</t>
    </r>
  </si>
  <si>
    <t>117723012</t>
  </si>
  <si>
    <t>Võ Nguyễn Ngọc Như</t>
  </si>
  <si>
    <t>117723010</t>
  </si>
  <si>
    <t>Tăng Hồng Sang</t>
  </si>
  <si>
    <t>117723011</t>
  </si>
  <si>
    <t>Trầm Thị Mỹ Quyên</t>
  </si>
  <si>
    <t>11/10/2005</t>
  </si>
  <si>
    <t>117723013</t>
  </si>
  <si>
    <t>Võ Thị Yến Nhi</t>
  </si>
  <si>
    <t>117723004</t>
  </si>
  <si>
    <t>Cao Tuyết Nghi</t>
  </si>
  <si>
    <t>117723001</t>
  </si>
  <si>
    <t>Sơn Thúy Bình</t>
  </si>
  <si>
    <t>28/07/2005</t>
  </si>
  <si>
    <t>117723008</t>
  </si>
  <si>
    <t>Nguyễn Thị Bích Trâm</t>
  </si>
  <si>
    <t>11/12/2005</t>
  </si>
  <si>
    <t>117723009</t>
  </si>
  <si>
    <t>Nguyễn Thị Ngọc Ngân</t>
  </si>
  <si>
    <t>Danh sách trên có: 08 sinh viên</t>
  </si>
  <si>
    <r>
      <rPr>
        <i/>
        <sz val="12"/>
        <color rgb="FF000000"/>
        <rFont val="Times New Roman"/>
        <family val="2"/>
      </rPr>
      <t xml:space="preserve">Tên lớp: ĐH Thú Y B 2024 , Bậc đào tạo: Đại học </t>
    </r>
    <r>
      <rPr>
        <b/>
        <i/>
        <sz val="12"/>
        <color rgb="FF000000"/>
        <rFont val="Times New Roman"/>
        <family val="2"/>
      </rPr>
      <t>(DA24TYB)</t>
    </r>
  </si>
  <si>
    <t>Khoá: 2024 ; Hệ đào tạo: Chính qui</t>
  </si>
  <si>
    <t>111324092</t>
  </si>
  <si>
    <t>Kim Thanh Phong</t>
  </si>
  <si>
    <t>07/01/2006</t>
  </si>
  <si>
    <t>111324081</t>
  </si>
  <si>
    <t>Quách Trọng Nguyễn</t>
  </si>
  <si>
    <t>111324041</t>
  </si>
  <si>
    <t>Trương Thanh Hoài</t>
  </si>
  <si>
    <t>16/10/2006</t>
  </si>
  <si>
    <t>111324168</t>
  </si>
  <si>
    <t>Huỳnh Thị Thu Ngân</t>
  </si>
  <si>
    <t>19/09/2006</t>
  </si>
  <si>
    <t>111324028</t>
  </si>
  <si>
    <t>Bùi Nguyễn Nhật Duy</t>
  </si>
  <si>
    <t>30/12/2006</t>
  </si>
  <si>
    <t>111324024</t>
  </si>
  <si>
    <t>Tải Thành Đạt</t>
  </si>
  <si>
    <t>111324077</t>
  </si>
  <si>
    <t>Thạch Thị Như Ngọc</t>
  </si>
  <si>
    <t>02/04/2006</t>
  </si>
  <si>
    <t>111324061</t>
  </si>
  <si>
    <t>Trần Ngọc Phượng Kim</t>
  </si>
  <si>
    <t>08/04/2006</t>
  </si>
  <si>
    <t>111324012</t>
  </si>
  <si>
    <t>Đặng Trần Thanh Bình</t>
  </si>
  <si>
    <t>19/05/2006</t>
  </si>
  <si>
    <t>111324160</t>
  </si>
  <si>
    <t>Trương Thị Ngọc Hoa</t>
  </si>
  <si>
    <t>09/12/2006</t>
  </si>
  <si>
    <t>111324083</t>
  </si>
  <si>
    <t>Bùi Văn Nhất</t>
  </si>
  <si>
    <t>26/12/2006</t>
  </si>
  <si>
    <t>111324032</t>
  </si>
  <si>
    <t>Lâm Hoàng Gia</t>
  </si>
  <si>
    <t>21/09/2006</t>
  </si>
  <si>
    <t>111324051</t>
  </si>
  <si>
    <t>Nguyễn Duy Khang</t>
  </si>
  <si>
    <t>06/01/2006</t>
  </si>
  <si>
    <t>111324056</t>
  </si>
  <si>
    <t>Lê Duy Khánh</t>
  </si>
  <si>
    <t>11/02/2006</t>
  </si>
  <si>
    <t>111324030</t>
  </si>
  <si>
    <t>Thái Phong Dũy</t>
  </si>
  <si>
    <t>05/02/2006</t>
  </si>
  <si>
    <t>111324052</t>
  </si>
  <si>
    <t>111324031</t>
  </si>
  <si>
    <t>Nguyễn Thị Hợp Duyên</t>
  </si>
  <si>
    <t>02/12/2006</t>
  </si>
  <si>
    <t>111324015</t>
  </si>
  <si>
    <t>Lê Thị Mộng Cầm</t>
  </si>
  <si>
    <t>11/10/2006</t>
  </si>
  <si>
    <t>111324167</t>
  </si>
  <si>
    <t>Chau  Nang</t>
  </si>
  <si>
    <t>27/03/2006</t>
  </si>
  <si>
    <t>111324084</t>
  </si>
  <si>
    <t>Nguyễn Hoàng Nhật</t>
  </si>
  <si>
    <t>21/01/2006</t>
  </si>
  <si>
    <t>111324035</t>
  </si>
  <si>
    <t>Nguyễn Ngọc Diệu Hiền</t>
  </si>
  <si>
    <t>26/11/2006</t>
  </si>
  <si>
    <t>111324019</t>
  </si>
  <si>
    <t>Nguyễn Thị Kim Chi</t>
  </si>
  <si>
    <t>01/12/2006</t>
  </si>
  <si>
    <t>111324033</t>
  </si>
  <si>
    <t>Dương Thị Bão Hân</t>
  </si>
  <si>
    <t>30/01/2006</t>
  </si>
  <si>
    <t>111324039</t>
  </si>
  <si>
    <t>Kiên Thị Ngọc Hoa</t>
  </si>
  <si>
    <t>08/06/2006</t>
  </si>
  <si>
    <t>111324053</t>
  </si>
  <si>
    <t>Trần Thái Khang</t>
  </si>
  <si>
    <t>14/10/2006</t>
  </si>
  <si>
    <t>111324063</t>
  </si>
  <si>
    <t>Nguyễn Thị Thùy Linh</t>
  </si>
  <si>
    <t>22/03/2006</t>
  </si>
  <si>
    <t>111324067</t>
  </si>
  <si>
    <t>Nguyễn Huỳnh Tấn Lộc</t>
  </si>
  <si>
    <t>23/04/2006</t>
  </si>
  <si>
    <t>111324023</t>
  </si>
  <si>
    <t>Lâm Minh Đạt</t>
  </si>
  <si>
    <t>28/02/2006</t>
  </si>
  <si>
    <t>111324054</t>
  </si>
  <si>
    <t>Võ Hoàng Khanh</t>
  </si>
  <si>
    <t>111324086</t>
  </si>
  <si>
    <t>Ngô Thị Yến Nhi</t>
  </si>
  <si>
    <t>111324040</t>
  </si>
  <si>
    <t>Trương Tấn Hoa</t>
  </si>
  <si>
    <t>111324045</t>
  </si>
  <si>
    <t>Sơn Quốc Hùng</t>
  </si>
  <si>
    <t>22/05/2006</t>
  </si>
  <si>
    <t>111324161</t>
  </si>
  <si>
    <t>Chung Huy Hoàng</t>
  </si>
  <si>
    <t>14/11/2006</t>
  </si>
  <si>
    <t>111324090</t>
  </si>
  <si>
    <t>Trần Văn Nhựt</t>
  </si>
  <si>
    <t>10/01/2006</t>
  </si>
  <si>
    <t>111324044</t>
  </si>
  <si>
    <t>Lê Thanh Hùng</t>
  </si>
  <si>
    <t>111324165</t>
  </si>
  <si>
    <t>Võ Thị Mỹ Khuyên</t>
  </si>
  <si>
    <t>04/11/2006</t>
  </si>
  <si>
    <t>111324057</t>
  </si>
  <si>
    <t>Kim Minh Khoa</t>
  </si>
  <si>
    <t>27/07/2006</t>
  </si>
  <si>
    <t>111324049</t>
  </si>
  <si>
    <t>Tăng Hứa Đức Huy</t>
  </si>
  <si>
    <t>111324071</t>
  </si>
  <si>
    <t>Nguyễn Trần Kiều My</t>
  </si>
  <si>
    <t>18/11/2006</t>
  </si>
  <si>
    <t>111324011</t>
  </si>
  <si>
    <t>Tạ Gia Bảo</t>
  </si>
  <si>
    <t>01/09/2006</t>
  </si>
  <si>
    <t>111324013</t>
  </si>
  <si>
    <t>Lê Nhật Bình</t>
  </si>
  <si>
    <t>02/06/2003</t>
  </si>
  <si>
    <t>111324080</t>
  </si>
  <si>
    <t>Nguyễn Trung Nguyên</t>
  </si>
  <si>
    <t>111324050</t>
  </si>
  <si>
    <t>Trần Nhật Huy</t>
  </si>
  <si>
    <t>17/05/2006</t>
  </si>
  <si>
    <t>111324036</t>
  </si>
  <si>
    <t>Lê Hoàng Hiển</t>
  </si>
  <si>
    <t>20/02/2006</t>
  </si>
  <si>
    <t>Danh sách trên có: 44 sinh viên</t>
  </si>
  <si>
    <r>
      <rPr>
        <i/>
        <sz val="12"/>
        <color rgb="FF000000"/>
        <rFont val="Times New Roman"/>
        <family val="2"/>
      </rPr>
      <t xml:space="preserve">Tên lớp: ĐH Thú Y A 2024 , Bậc đào tạo: Đại học </t>
    </r>
    <r>
      <rPr>
        <b/>
        <i/>
        <sz val="12"/>
        <color rgb="FF000000"/>
        <rFont val="Times New Roman"/>
        <family val="2"/>
      </rPr>
      <t>(DA24TYA)</t>
    </r>
  </si>
  <si>
    <t>111324155</t>
  </si>
  <si>
    <t>Nguyễn Quốc Đạt</t>
  </si>
  <si>
    <t>25/08/2005</t>
  </si>
  <si>
    <t>111324124</t>
  </si>
  <si>
    <t>Nguyễn Ngọc Bảo Trâm</t>
  </si>
  <si>
    <t>11/04/2006</t>
  </si>
  <si>
    <t>111324027</t>
  </si>
  <si>
    <t>Nguyễn Thái Trường Duy</t>
  </si>
  <si>
    <t>111324018</t>
  </si>
  <si>
    <t>Trần Thị Minh Châu</t>
  </si>
  <si>
    <t>28/01/2006</t>
  </si>
  <si>
    <t>111324154</t>
  </si>
  <si>
    <t>Huỳnh Thảo Duy</t>
  </si>
  <si>
    <t>14/01/2006</t>
  </si>
  <si>
    <t>111324066</t>
  </si>
  <si>
    <t>Huỳnh Minh Bảo Lộc</t>
  </si>
  <si>
    <t>111324147</t>
  </si>
  <si>
    <t>Khúc Ngọc Ái Vy</t>
  </si>
  <si>
    <t>03/07/2006</t>
  </si>
  <si>
    <t>111324065</t>
  </si>
  <si>
    <t>Trương Ái Linh</t>
  </si>
  <si>
    <t>111324026</t>
  </si>
  <si>
    <t>Thạch Thị Hồng Diễm</t>
  </si>
  <si>
    <t>18/04/2006</t>
  </si>
  <si>
    <t>111324002</t>
  </si>
  <si>
    <t>Bùi Thiên Ân</t>
  </si>
  <si>
    <t>111324074</t>
  </si>
  <si>
    <t>Nguyễn Trúc Nghi</t>
  </si>
  <si>
    <t>24/05/2006</t>
  </si>
  <si>
    <t>111324017</t>
  </si>
  <si>
    <t>Diệp Lộc Khang Châu</t>
  </si>
  <si>
    <t>18/06/2006</t>
  </si>
  <si>
    <t>111324055</t>
  </si>
  <si>
    <t>Nguyễn Tuấn Khanh</t>
  </si>
  <si>
    <t>04/10/2006</t>
  </si>
  <si>
    <t>111324096</t>
  </si>
  <si>
    <t>Nguyễn Hiếu Phụng</t>
  </si>
  <si>
    <t>07/11/2006</t>
  </si>
  <si>
    <t>111324034</t>
  </si>
  <si>
    <t>Phan Thị Hồng Hân</t>
  </si>
  <si>
    <t>111324157</t>
  </si>
  <si>
    <t>Trần Thái Hồng Đỉnh</t>
  </si>
  <si>
    <t>07/10/2004</t>
  </si>
  <si>
    <t>111324008</t>
  </si>
  <si>
    <t>Nguyễn Ngọc Loan Anh</t>
  </si>
  <si>
    <t>09/01/2006</t>
  </si>
  <si>
    <t>111324009</t>
  </si>
  <si>
    <t>Giang Thị Khánh Băng</t>
  </si>
  <si>
    <t>111324022</t>
  </si>
  <si>
    <t>Nguyễn Lâm Chí Cường</t>
  </si>
  <si>
    <t>06/08/2006</t>
  </si>
  <si>
    <t>111324158</t>
  </si>
  <si>
    <t>Nguyễn Văn Hải</t>
  </si>
  <si>
    <t>08/12/2006</t>
  </si>
  <si>
    <t>111324141</t>
  </si>
  <si>
    <t>Ngô Sỹ Vinh</t>
  </si>
  <si>
    <t>111324064</t>
  </si>
  <si>
    <t>Đặng Thị Thảo Linh</t>
  </si>
  <si>
    <t>111324003</t>
  </si>
  <si>
    <t>Lê Tuấn Anh</t>
  </si>
  <si>
    <t>111324072</t>
  </si>
  <si>
    <t>Lê Thị Tuyết Ngân</t>
  </si>
  <si>
    <t>03/11/2006</t>
  </si>
  <si>
    <t>111324102</t>
  </si>
  <si>
    <t>Trần Như Quỳnh</t>
  </si>
  <si>
    <t>30/09/2006</t>
  </si>
  <si>
    <t>111324153</t>
  </si>
  <si>
    <t>Đoàn Nhựt Danh</t>
  </si>
  <si>
    <t>111324048</t>
  </si>
  <si>
    <t>Võ Gia Huy</t>
  </si>
  <si>
    <t>10/06/2006</t>
  </si>
  <si>
    <t>Đoàn Công Minh</t>
  </si>
  <si>
    <t>10/11/2006</t>
  </si>
  <si>
    <t>111324076</t>
  </si>
  <si>
    <t>Đặng Trọng Nghĩa</t>
  </si>
  <si>
    <t>24/10/2006</t>
  </si>
  <si>
    <t>111324082</t>
  </si>
  <si>
    <t>Lê Nguyễn Trung Nhân</t>
  </si>
  <si>
    <t>19/07/2006</t>
  </si>
  <si>
    <t>Lý Hoàng Thế Kiệt</t>
  </si>
  <si>
    <t>111324006</t>
  </si>
  <si>
    <t>Trần Hoàng Anh</t>
  </si>
  <si>
    <t>04/03/2006</t>
  </si>
  <si>
    <t>111324046</t>
  </si>
  <si>
    <t>Ngô Việt Khánh Hưng</t>
  </si>
  <si>
    <t>22/04/2006</t>
  </si>
  <si>
    <t>111324079</t>
  </si>
  <si>
    <t>Nguyễn Tài Nguyên</t>
  </si>
  <si>
    <t>111324001</t>
  </si>
  <si>
    <t>Kim Thủy Thanh Á</t>
  </si>
  <si>
    <t>25/09/2006</t>
  </si>
  <si>
    <t>111324089</t>
  </si>
  <si>
    <t>Nguyễn Huỳnh Hồng Nhung</t>
  </si>
  <si>
    <t>22/11/2006</t>
  </si>
  <si>
    <t>111324004</t>
  </si>
  <si>
    <t>Ngô Hồng Anh</t>
  </si>
  <si>
    <t>111324149</t>
  </si>
  <si>
    <t>Nguyễn Ngọc Thảo Vy</t>
  </si>
  <si>
    <t>13/11/2006</t>
  </si>
  <si>
    <t>111324120</t>
  </si>
  <si>
    <t>Nguyễn Nhựt Tiến</t>
  </si>
  <si>
    <t>09/08/2006</t>
  </si>
  <si>
    <t>111324087</t>
  </si>
  <si>
    <t>Bùi Ngọc Thanh Như</t>
  </si>
  <si>
    <t>01/08/2006</t>
  </si>
  <si>
    <t>111324078</t>
  </si>
  <si>
    <t>Nguyễn Hoàng Nguyên</t>
  </si>
  <si>
    <r>
      <rPr>
        <i/>
        <sz val="12"/>
        <color rgb="FF000000"/>
        <rFont val="Times New Roman"/>
        <family val="2"/>
      </rPr>
      <t xml:space="preserve">Tên lớp: ĐH Thú Y C 2024 , Bậc đào tạo: Đại học </t>
    </r>
    <r>
      <rPr>
        <b/>
        <i/>
        <sz val="12"/>
        <color rgb="FF000000"/>
        <rFont val="Times New Roman"/>
        <family val="2"/>
      </rPr>
      <t>(DA24TYC)</t>
    </r>
  </si>
  <si>
    <t>111324178</t>
  </si>
  <si>
    <t>Nguyễn Thuỷ Tiên</t>
  </si>
  <si>
    <t>111324094</t>
  </si>
  <si>
    <t>Đoàn Nguyên Phúc</t>
  </si>
  <si>
    <t>01/11/2005</t>
  </si>
  <si>
    <t>111324169</t>
  </si>
  <si>
    <t>Diệp Trúc Ngân</t>
  </si>
  <si>
    <t>06/09/2006</t>
  </si>
  <si>
    <t>111324099</t>
  </si>
  <si>
    <t>Lê Vũ Duy Phương</t>
  </si>
  <si>
    <t>111324146</t>
  </si>
  <si>
    <t>Võ Tường Vy</t>
  </si>
  <si>
    <t>27/10/2006</t>
  </si>
  <si>
    <t>111324135</t>
  </si>
  <si>
    <t>Nguyễn Thị Thanh Trúc</t>
  </si>
  <si>
    <t>15/07/2005</t>
  </si>
  <si>
    <t>111324142</t>
  </si>
  <si>
    <t>Thạch Chane Viras</t>
  </si>
  <si>
    <t>111324129</t>
  </si>
  <si>
    <t>Trần Thị Thùy Trang</t>
  </si>
  <si>
    <t>111324126</t>
  </si>
  <si>
    <t>Dương Ngọc Trân</t>
  </si>
  <si>
    <t>11/09/2006</t>
  </si>
  <si>
    <t>111324097</t>
  </si>
  <si>
    <t>Lê Hữu Phước</t>
  </si>
  <si>
    <t>111324145</t>
  </si>
  <si>
    <t>Tạ Huỳnh Thúy Vy</t>
  </si>
  <si>
    <t>07/12/2006</t>
  </si>
  <si>
    <t>111324171</t>
  </si>
  <si>
    <t>05/02/2005</t>
  </si>
  <si>
    <t>111324007</t>
  </si>
  <si>
    <t>Thương Kim Quốc Anh</t>
  </si>
  <si>
    <t>111324177</t>
  </si>
  <si>
    <t>Thạch Chane Sa Rinh</t>
  </si>
  <si>
    <t>24/08/2006</t>
  </si>
  <si>
    <t>111324134</t>
  </si>
  <si>
    <t>Bùi Chí Trọng</t>
  </si>
  <si>
    <t>05/11/2006</t>
  </si>
  <si>
    <t>111324170</t>
  </si>
  <si>
    <t>Lê Bảo Nghi</t>
  </si>
  <si>
    <t>111324101</t>
  </si>
  <si>
    <t>Lương Minh Quang</t>
  </si>
  <si>
    <t>02/03/2006</t>
  </si>
  <si>
    <t>111324132</t>
  </si>
  <si>
    <t>Trần Hoàn Triều</t>
  </si>
  <si>
    <t>111324131</t>
  </si>
  <si>
    <t>Nguyễn Hoàng Trí</t>
  </si>
  <si>
    <t>14/06/2006</t>
  </si>
  <si>
    <t>111324122</t>
  </si>
  <si>
    <t>Trần Thanh Toàn</t>
  </si>
  <si>
    <t>111324118</t>
  </si>
  <si>
    <t>Chung Nhựt Tiến</t>
  </si>
  <si>
    <t>111324172</t>
  </si>
  <si>
    <t>Lê Nguyễn Ái Nhi</t>
  </si>
  <si>
    <t>12/05/2006</t>
  </si>
  <si>
    <t>111324182</t>
  </si>
  <si>
    <t>Trần Nguyễn Thão Nguyên</t>
  </si>
  <si>
    <t>21/10/2006</t>
  </si>
  <si>
    <t>111324005</t>
  </si>
  <si>
    <t>Nguyễn Vũ Duy Anh</t>
  </si>
  <si>
    <t>111324103</t>
  </si>
  <si>
    <t>Danh Thị Đa Ri</t>
  </si>
  <si>
    <t>28/06/2006</t>
  </si>
  <si>
    <t>111324175</t>
  </si>
  <si>
    <t>Võ Hồng Phúc</t>
  </si>
  <si>
    <t>111324107</t>
  </si>
  <si>
    <t>Nguyễn Hữu Thắng</t>
  </si>
  <si>
    <t>111324037</t>
  </si>
  <si>
    <t>Lê Ngọc Hiển</t>
  </si>
  <si>
    <t>18/11/2005</t>
  </si>
  <si>
    <t>111324133</t>
  </si>
  <si>
    <t>Phạm Ngọc Lan Trinh</t>
  </si>
  <si>
    <t>111324174</t>
  </si>
  <si>
    <t>Nguyễn Yến Như</t>
  </si>
  <si>
    <t>23/09/2006</t>
  </si>
  <si>
    <t>111324111</t>
  </si>
  <si>
    <t>Kim Phúc Thịnh</t>
  </si>
  <si>
    <t>15/08/2006</t>
  </si>
  <si>
    <t>111324112</t>
  </si>
  <si>
    <t>Nguyễn Quốc Thịnh</t>
  </si>
  <si>
    <t>111324116</t>
  </si>
  <si>
    <t>Thị Kim Thuyền</t>
  </si>
  <si>
    <t>10/02/2006</t>
  </si>
  <si>
    <t>111324140</t>
  </si>
  <si>
    <t>Dương Nguyễn Thái Vinh</t>
  </si>
  <si>
    <t>01/06/2006</t>
  </si>
  <si>
    <t>111324098</t>
  </si>
  <si>
    <t>Nguyễn Lê Lam Phương</t>
  </si>
  <si>
    <t>111324137</t>
  </si>
  <si>
    <t>Nguyễn Quốc Trung</t>
  </si>
  <si>
    <t>111324114</t>
  </si>
  <si>
    <t>Phạm Thị Kiều Thư</t>
  </si>
  <si>
    <t>26/06/2006</t>
  </si>
  <si>
    <t>111324139</t>
  </si>
  <si>
    <t>Triệu Nguyễn Trà Vi</t>
  </si>
  <si>
    <t>22/07/2006</t>
  </si>
  <si>
    <t>111324113</t>
  </si>
  <si>
    <t>Phùng Tấn Thịnh</t>
  </si>
  <si>
    <t>24/01/2006</t>
  </si>
  <si>
    <t>111324130</t>
  </si>
  <si>
    <t>Nguyễn Đình Trí</t>
  </si>
  <si>
    <t>17/08/2006</t>
  </si>
  <si>
    <t>111324176</t>
  </si>
  <si>
    <t>Néang Đa Ra</t>
  </si>
  <si>
    <t>02/10/2006</t>
  </si>
  <si>
    <t>111324029</t>
  </si>
  <si>
    <t>Trần  Duy</t>
  </si>
  <si>
    <t>21/05/1996</t>
  </si>
  <si>
    <t>111324115</t>
  </si>
  <si>
    <t>Trần Văn Thuận</t>
  </si>
  <si>
    <t>24/02/2006</t>
  </si>
  <si>
    <t>111324119</t>
  </si>
  <si>
    <t>Kiên Nhật Tiến</t>
  </si>
  <si>
    <t>04/05/2006</t>
  </si>
  <si>
    <t>111324105</t>
  </si>
  <si>
    <t>Lý Phạm Minh Tân</t>
  </si>
  <si>
    <t>22/10/2006</t>
  </si>
  <si>
    <t>111324144</t>
  </si>
  <si>
    <t>Hồ Ngọc Lan Vy</t>
  </si>
  <si>
    <t>19/10/2006</t>
  </si>
  <si>
    <r>
      <rPr>
        <i/>
        <sz val="12"/>
        <color rgb="FF000000"/>
        <rFont val="Times New Roman"/>
        <family val="2"/>
      </rPr>
      <t xml:space="preserve">Tên lớp: ĐH Nông nghiệp 2024 , Bậc đào tạo: Đại học </t>
    </r>
    <r>
      <rPr>
        <b/>
        <i/>
        <sz val="12"/>
        <color rgb="FF000000"/>
        <rFont val="Times New Roman"/>
        <family val="2"/>
      </rPr>
      <t>(DA24NN)</t>
    </r>
  </si>
  <si>
    <t>99</t>
  </si>
  <si>
    <t>Danh sách trên có: 23 sinh viên</t>
  </si>
  <si>
    <t>110324052</t>
  </si>
  <si>
    <t>Huỳnh Hoài Nhân</t>
  </si>
  <si>
    <t>28/02/2004</t>
  </si>
  <si>
    <t>110324005</t>
  </si>
  <si>
    <t>Trầm Phước Đại</t>
  </si>
  <si>
    <t>28/04/2006</t>
  </si>
  <si>
    <t>110324044</t>
  </si>
  <si>
    <t>Lê Thanh Hạo Văn</t>
  </si>
  <si>
    <t>110324026</t>
  </si>
  <si>
    <t>Thạch Thị Bé Như</t>
  </si>
  <si>
    <t>27/11/2006</t>
  </si>
  <si>
    <t>110324054</t>
  </si>
  <si>
    <t>Huỳnh Ngọc Trân</t>
  </si>
  <si>
    <t>21/04/2006</t>
  </si>
  <si>
    <t>110324012</t>
  </si>
  <si>
    <t>Trần Thị Diễm Hằng</t>
  </si>
  <si>
    <t>22/09/2006</t>
  </si>
  <si>
    <t>110324036</t>
  </si>
  <si>
    <t>Nguyễn Thị Nhả Thi</t>
  </si>
  <si>
    <t>110324028</t>
  </si>
  <si>
    <t>Phạm Hoàng Phúc</t>
  </si>
  <si>
    <t>110324010</t>
  </si>
  <si>
    <t>Châu Ngọc Hải</t>
  </si>
  <si>
    <t>03/02/2005</t>
  </si>
  <si>
    <t>110324001</t>
  </si>
  <si>
    <t>Tô Hoài Ân</t>
  </si>
  <si>
    <t>25/05/2006</t>
  </si>
  <si>
    <t>110324024</t>
  </si>
  <si>
    <t>Nguyễn Trương Luân</t>
  </si>
  <si>
    <t>23/05/2006</t>
  </si>
  <si>
    <t>110324013</t>
  </si>
  <si>
    <t>Nguyễn Đức Huy</t>
  </si>
  <si>
    <t>110324021</t>
  </si>
  <si>
    <t>Châu Gia Kiệt</t>
  </si>
  <si>
    <t>19/11/2006</t>
  </si>
  <si>
    <t>110324025</t>
  </si>
  <si>
    <t>Nguyễn Thị Bảo Ngọc</t>
  </si>
  <si>
    <t>13/02/2006</t>
  </si>
  <si>
    <t>110324042</t>
  </si>
  <si>
    <t>Lê Nguyễn Thảo Trang</t>
  </si>
  <si>
    <t>110324020</t>
  </si>
  <si>
    <t>Lê Văn Khỏe</t>
  </si>
  <si>
    <t>110324035</t>
  </si>
  <si>
    <t>Nguyễn Dương Thanh</t>
  </si>
  <si>
    <t>03/08/2006</t>
  </si>
  <si>
    <t>110324009</t>
  </si>
  <si>
    <t>Nguyễn Khánh Duy</t>
  </si>
  <si>
    <t>28/07/2006</t>
  </si>
  <si>
    <t>110324015</t>
  </si>
  <si>
    <t>Phan Đình Huy</t>
  </si>
  <si>
    <t>03/04/2006</t>
  </si>
  <si>
    <t>110324027</t>
  </si>
  <si>
    <t>Hồ Tấn Phát</t>
  </si>
  <si>
    <t>110324050</t>
  </si>
  <si>
    <t>Nguyễn Hoàng Khang</t>
  </si>
  <si>
    <t>110324046</t>
  </si>
  <si>
    <t>Huỳnh Thị Bảo Ý</t>
  </si>
  <si>
    <t>110324003</t>
  </si>
  <si>
    <t>Lê Công Bằng</t>
  </si>
  <si>
    <t>110324002</t>
  </si>
  <si>
    <t>Hứa Việt Anh</t>
  </si>
  <si>
    <t>110324038</t>
  </si>
  <si>
    <t>Mai Văn Thoại</t>
  </si>
  <si>
    <t>110324031</t>
  </si>
  <si>
    <t>Phạm Minh Quyến</t>
  </si>
  <si>
    <t>27/02/2006</t>
  </si>
  <si>
    <t>110324017</t>
  </si>
  <si>
    <t>Đỗ Phước Huy</t>
  </si>
  <si>
    <t>110324023</t>
  </si>
  <si>
    <t>Nguyễn Hoàng Luân</t>
  </si>
  <si>
    <t>110324016</t>
  </si>
  <si>
    <t>Trần Gia Huy</t>
  </si>
  <si>
    <t>110324048</t>
  </si>
  <si>
    <t>Thái Đoàn Khánh Hưng</t>
  </si>
  <si>
    <t>110324043</t>
  </si>
  <si>
    <t>Lý Minh Trí</t>
  </si>
  <si>
    <t>110324007</t>
  </si>
  <si>
    <t>Hứa Thanh Điền</t>
  </si>
  <si>
    <t>31/07/2003</t>
  </si>
  <si>
    <t>110324032</t>
  </si>
  <si>
    <t>Trương Minh Sang</t>
  </si>
  <si>
    <t>19/01/2006</t>
  </si>
  <si>
    <t>110324018</t>
  </si>
  <si>
    <t>Bùi Duy Khang</t>
  </si>
  <si>
    <t>110324006</t>
  </si>
  <si>
    <t>Trần Hải Đảo</t>
  </si>
  <si>
    <t>18/09/2006</t>
  </si>
  <si>
    <t>110324019</t>
  </si>
  <si>
    <t>Tô Thanh Khiêm</t>
  </si>
  <si>
    <t>17/07/2006</t>
  </si>
  <si>
    <t>110324047</t>
  </si>
  <si>
    <t>02/11/2006</t>
  </si>
  <si>
    <t>110324040</t>
  </si>
  <si>
    <t>Lư Minh Thuận</t>
  </si>
  <si>
    <t>31/08/2006</t>
  </si>
  <si>
    <t>Danh sách trên có: 38 sinh viên</t>
  </si>
  <si>
    <r>
      <rPr>
        <i/>
        <sz val="12"/>
        <color rgb="FF000000"/>
        <rFont val="Times New Roman"/>
        <family val="2"/>
      </rPr>
      <t xml:space="preserve">Tên lớp: ĐH Công nghệ Sinh học 2024 , Bậc đào tạo: Đại học </t>
    </r>
    <r>
      <rPr>
        <b/>
        <i/>
        <sz val="12"/>
        <color rgb="FF000000"/>
        <rFont val="Times New Roman"/>
        <family val="2"/>
      </rPr>
      <t>(DA24CNSH)</t>
    </r>
  </si>
  <si>
    <t>117724007</t>
  </si>
  <si>
    <t>Lê Trọng Nghĩa</t>
  </si>
  <si>
    <t>117724012</t>
  </si>
  <si>
    <t>Nguyễn Lý Khánh Vân</t>
  </si>
  <si>
    <t>117724011</t>
  </si>
  <si>
    <t>Đặng Gia Thuận</t>
  </si>
  <si>
    <t>117724010</t>
  </si>
  <si>
    <t>Phạm Thị Minh Thư</t>
  </si>
  <si>
    <t>117724013</t>
  </si>
  <si>
    <t>Nguyễn Thị Bích Chăm</t>
  </si>
  <si>
    <t>07/04/2006</t>
  </si>
  <si>
    <t>117724004</t>
  </si>
  <si>
    <t>Nghiêm Ngọc Hân</t>
  </si>
  <si>
    <t>117724006</t>
  </si>
  <si>
    <t>Từ Anh Kiệt</t>
  </si>
  <si>
    <t>01/02/2002</t>
  </si>
  <si>
    <t>117724001</t>
  </si>
  <si>
    <t>Phạm Phương Anh</t>
  </si>
  <si>
    <t>01/01/2006</t>
  </si>
  <si>
    <t>117724015</t>
  </si>
  <si>
    <t>Nguyễn Thị Mỹ Linh</t>
  </si>
  <si>
    <t>117724005</t>
  </si>
  <si>
    <t>Lê Thị Thúy Huỳnh</t>
  </si>
  <si>
    <t>117724009</t>
  </si>
  <si>
    <t>Lê Thị Minh Thư</t>
  </si>
  <si>
    <t>117724016</t>
  </si>
  <si>
    <t>Kim Hoàng Tuấn</t>
  </si>
  <si>
    <t>07/03/2005</t>
  </si>
  <si>
    <t>Danh sách trên có: 12 sinh viên</t>
  </si>
  <si>
    <r>
      <rPr>
        <i/>
        <sz val="12"/>
        <color rgb="FF000000"/>
        <rFont val="Times New Roman"/>
        <family val="2"/>
      </rPr>
      <t xml:space="preserve">Tên lớp: ĐH Bảo vệ thực vật 2024 , Bậc đào tạo: Đại học </t>
    </r>
    <r>
      <rPr>
        <b/>
        <i/>
        <sz val="12"/>
        <color rgb="FF000000"/>
        <rFont val="Times New Roman"/>
        <family val="2"/>
      </rPr>
      <t>(DA24BVTV)</t>
    </r>
  </si>
  <si>
    <t>111524003</t>
  </si>
  <si>
    <t>Thạch Huỳnh Nhân</t>
  </si>
  <si>
    <t>16/08/2006</t>
  </si>
  <si>
    <t>111524002</t>
  </si>
  <si>
    <t>Trung Văn Nghĩa</t>
  </si>
  <si>
    <t>111524004</t>
  </si>
  <si>
    <t>Thạch Chanh Sa Rây</t>
  </si>
  <si>
    <t>21/12/2006</t>
  </si>
  <si>
    <t>111524008</t>
  </si>
  <si>
    <t>Trần Trạng Trình</t>
  </si>
  <si>
    <t>25/07/2005</t>
  </si>
  <si>
    <t>111524001</t>
  </si>
  <si>
    <t>Trịnh Trung Hiếu</t>
  </si>
  <si>
    <t>111524007</t>
  </si>
  <si>
    <t>Huỳnh Thị Thanh Tuyền</t>
  </si>
  <si>
    <t>08/10/2006</t>
  </si>
  <si>
    <t>Danh sách trên có: 06 sinh viên</t>
  </si>
  <si>
    <r>
      <rPr>
        <i/>
        <sz val="12"/>
        <color rgb="FF000000"/>
        <rFont val="Times New Roman"/>
        <family val="2"/>
      </rPr>
      <t xml:space="preserve">Tên lớp: ĐH Công nghệ thực phẩm 2024 , Bậc đào tạo: Đại học </t>
    </r>
    <r>
      <rPr>
        <b/>
        <i/>
        <sz val="12"/>
        <color rgb="FF000000"/>
        <rFont val="Times New Roman"/>
        <family val="2"/>
      </rPr>
      <t>(DA24CNTP)</t>
    </r>
  </si>
  <si>
    <t>116224014</t>
  </si>
  <si>
    <t>Lâm Thị Hương Giang</t>
  </si>
  <si>
    <t>116224046</t>
  </si>
  <si>
    <t>Nguyễn Thị Tường Vi</t>
  </si>
  <si>
    <t>116224003</t>
  </si>
  <si>
    <t>Lê Thị Khánh Băng</t>
  </si>
  <si>
    <t>116224053</t>
  </si>
  <si>
    <t>Nguyễn Thị Tuyết Mai</t>
  </si>
  <si>
    <t>116224034</t>
  </si>
  <si>
    <t>Trần Minh Phương</t>
  </si>
  <si>
    <t>116224041</t>
  </si>
  <si>
    <t>Lê Thị Mỹ Tiên</t>
  </si>
  <si>
    <t>116224036</t>
  </si>
  <si>
    <t>Lê Võ Tấn Tài</t>
  </si>
  <si>
    <t>116224016</t>
  </si>
  <si>
    <t>Nguyễn Trần Gia Hân</t>
  </si>
  <si>
    <t>116224001</t>
  </si>
  <si>
    <t>Huỳnh Lâm Khả Ái</t>
  </si>
  <si>
    <t>116224008</t>
  </si>
  <si>
    <t>116224031</t>
  </si>
  <si>
    <t>Nguyễn Thị Tuyết Nhi</t>
  </si>
  <si>
    <t>116224035</t>
  </si>
  <si>
    <t>Trần Nhật Quỳnh</t>
  </si>
  <si>
    <t>116224021</t>
  </si>
  <si>
    <t>Tống Thị Như Huỳnh</t>
  </si>
  <si>
    <t>116224007</t>
  </si>
  <si>
    <t>Huỳnh Ngọc Châu</t>
  </si>
  <si>
    <t>116224054</t>
  </si>
  <si>
    <t>Phạm Thị Huỳnh Như</t>
  </si>
  <si>
    <t>116224009</t>
  </si>
  <si>
    <t>Sơn Thị Mỹ Chi</t>
  </si>
  <si>
    <t>116224051</t>
  </si>
  <si>
    <t>Huỳnh Tuấn An</t>
  </si>
  <si>
    <t>116224047</t>
  </si>
  <si>
    <t>Trần Triển Vọng</t>
  </si>
  <si>
    <t>116224040</t>
  </si>
  <si>
    <t>Nguyễn Minh Thư</t>
  </si>
  <si>
    <t>116224052</t>
  </si>
  <si>
    <t>116224022</t>
  </si>
  <si>
    <t>116224002</t>
  </si>
  <si>
    <t>Nguyễn Ngọc Phương Anh</t>
  </si>
  <si>
    <t>116224024</t>
  </si>
  <si>
    <t>Dương Thị Cẩm Ly</t>
  </si>
  <si>
    <t>116224056</t>
  </si>
  <si>
    <t>Phạm Thị Ngọc Vy</t>
  </si>
  <si>
    <t>116224019</t>
  </si>
  <si>
    <t>Đặng Diệu Hiền</t>
  </si>
  <si>
    <t>116224010</t>
  </si>
  <si>
    <t>Hem Thị Cương</t>
  </si>
  <si>
    <r>
      <rPr>
        <i/>
        <sz val="12"/>
        <color rgb="FF000000"/>
        <rFont val="Times New Roman"/>
        <family val="2"/>
      </rPr>
      <t xml:space="preserve">Tên lớp: ĐH Bảo vệ thực vật 2025 , Bậc đào tạo: Đại học </t>
    </r>
    <r>
      <rPr>
        <b/>
        <i/>
        <sz val="12"/>
        <color rgb="FF000000"/>
        <rFont val="Times New Roman"/>
        <family val="2"/>
      </rPr>
      <t>(DA25BVTV)</t>
    </r>
  </si>
  <si>
    <t>Khoá: 2025 ; Hệ đào tạo: Chính qui</t>
  </si>
  <si>
    <t>111525006</t>
  </si>
  <si>
    <t>Chau Sốc Som Nang</t>
  </si>
  <si>
    <t>17/09/2007</t>
  </si>
  <si>
    <t>111525022</t>
  </si>
  <si>
    <t>Thạch Thị Hồng Thắm</t>
  </si>
  <si>
    <t>02/03/2007</t>
  </si>
  <si>
    <t>111525011</t>
  </si>
  <si>
    <t>Võ Hiếu Nhân</t>
  </si>
  <si>
    <t>05/08/2005</t>
  </si>
  <si>
    <t>111525007</t>
  </si>
  <si>
    <t>Ngô Trần Thu Ngân</t>
  </si>
  <si>
    <t>25/10/2007</t>
  </si>
  <si>
    <t>111525008</t>
  </si>
  <si>
    <t>Nguyễn Thị Thúy Ngân</t>
  </si>
  <si>
    <t>12/04/2007</t>
  </si>
  <si>
    <t>111525017</t>
  </si>
  <si>
    <t>Néang Ô Ra</t>
  </si>
  <si>
    <t>24/12/2007</t>
  </si>
  <si>
    <t>111525010</t>
  </si>
  <si>
    <t>Lê Chí Nguyên</t>
  </si>
  <si>
    <t>16/05/2007</t>
  </si>
  <si>
    <t>111525001</t>
  </si>
  <si>
    <t>Nguyễn Hoàng Ân</t>
  </si>
  <si>
    <t>09/02/2007</t>
  </si>
  <si>
    <t>111525015</t>
  </si>
  <si>
    <t>Thạch Vinh Quang</t>
  </si>
  <si>
    <t>27/08/2007</t>
  </si>
  <si>
    <t>111525021</t>
  </si>
  <si>
    <t>Lê Đình Hoàng Vy</t>
  </si>
  <si>
    <t>09/10/2007</t>
  </si>
  <si>
    <t>111525003</t>
  </si>
  <si>
    <t>Nguyễn Phạm Đăng Khôi</t>
  </si>
  <si>
    <t>22/02/2007</t>
  </si>
  <si>
    <t>111525009</t>
  </si>
  <si>
    <t>Lâm Gia Nghi</t>
  </si>
  <si>
    <t>111525016</t>
  </si>
  <si>
    <t>Nguyễn Thị Hoàng Quyên</t>
  </si>
  <si>
    <t>30/05/2007</t>
  </si>
  <si>
    <t>111525023</t>
  </si>
  <si>
    <t>Huỳnh Thanh Thức</t>
  </si>
  <si>
    <t>12/11/2006</t>
  </si>
  <si>
    <t>111525019</t>
  </si>
  <si>
    <t>Trương Thị Hồng Thắm</t>
  </si>
  <si>
    <t>30/09/2007</t>
  </si>
  <si>
    <t>111525018</t>
  </si>
  <si>
    <t>Chau Nấp Sô Quanh Na Rốth</t>
  </si>
  <si>
    <t>14/01/2007</t>
  </si>
  <si>
    <t>Danh sách trên có: 16 sinh viên</t>
  </si>
  <si>
    <r>
      <rPr>
        <i/>
        <sz val="12"/>
        <color rgb="FF000000"/>
        <rFont val="Times New Roman"/>
        <family val="2"/>
      </rPr>
      <t xml:space="preserve">Tên lớp: ĐH Nuôi trồng Thủy sản 2025 , Bậc đào tạo: Đại học </t>
    </r>
    <r>
      <rPr>
        <b/>
        <i/>
        <sz val="12"/>
        <color rgb="FF000000"/>
        <rFont val="Times New Roman"/>
        <family val="2"/>
      </rPr>
      <t>(DA25TS)</t>
    </r>
  </si>
  <si>
    <t>110325040</t>
  </si>
  <si>
    <t>Bùi Anh Tuấn</t>
  </si>
  <si>
    <t>05/05/2006</t>
  </si>
  <si>
    <t>110325031</t>
  </si>
  <si>
    <t>Võ Thế Tạo</t>
  </si>
  <si>
    <t>23/01/2007</t>
  </si>
  <si>
    <t>110325050</t>
  </si>
  <si>
    <t>Thạch Thị Ngọc Mẫn</t>
  </si>
  <si>
    <t>18/06/2007</t>
  </si>
  <si>
    <t>110325011</t>
  </si>
  <si>
    <t>Kim Sóc Hêne</t>
  </si>
  <si>
    <t>11/08/2007</t>
  </si>
  <si>
    <t>110325007</t>
  </si>
  <si>
    <t>Tăng Chí Dũng</t>
  </si>
  <si>
    <t>21/02/2007</t>
  </si>
  <si>
    <t>110325010</t>
  </si>
  <si>
    <t>Huỳnh Gia Hạo</t>
  </si>
  <si>
    <t>18/11/2007</t>
  </si>
  <si>
    <t>110325043</t>
  </si>
  <si>
    <t>Mai Khánh Vy</t>
  </si>
  <si>
    <t>23/06/2007</t>
  </si>
  <si>
    <t>110325029</t>
  </si>
  <si>
    <t>Nguyễn Văn Quý</t>
  </si>
  <si>
    <t>31/08/2007</t>
  </si>
  <si>
    <t>110325038</t>
  </si>
  <si>
    <t>Huỳnh Ngọc Quang Trình</t>
  </si>
  <si>
    <t>07/10/2006</t>
  </si>
  <si>
    <t>110325023</t>
  </si>
  <si>
    <t>Cô Thị Tâm Như</t>
  </si>
  <si>
    <t>18/08/2007</t>
  </si>
  <si>
    <t>110325041</t>
  </si>
  <si>
    <t>Lê Quốc Tỷ</t>
  </si>
  <si>
    <t>18/04/2007</t>
  </si>
  <si>
    <t>110325016</t>
  </si>
  <si>
    <t>Nguyễn Minh Luân</t>
  </si>
  <si>
    <t>28/10/2007</t>
  </si>
  <si>
    <t>110325035</t>
  </si>
  <si>
    <t>Huỳnh Hửu Tín</t>
  </si>
  <si>
    <t>29/04/2007</t>
  </si>
  <si>
    <t>110325036</t>
  </si>
  <si>
    <t>Bùi Thị Ngọc Trâm</t>
  </si>
  <si>
    <t>29/06/2007</t>
  </si>
  <si>
    <t>110325024</t>
  </si>
  <si>
    <t>Nguyễn Quỳnh Như</t>
  </si>
  <si>
    <t>12/06/2007</t>
  </si>
  <si>
    <t>110325003</t>
  </si>
  <si>
    <t>Võ Thị Xuân Đào</t>
  </si>
  <si>
    <t>17/03/2007</t>
  </si>
  <si>
    <t>110325017</t>
  </si>
  <si>
    <t>Võ Thị Như Luyến</t>
  </si>
  <si>
    <t>12/02/2007</t>
  </si>
  <si>
    <t>110325028</t>
  </si>
  <si>
    <t>110325025</t>
  </si>
  <si>
    <t>Lê Cẩm Nhung</t>
  </si>
  <si>
    <t>27/03/2007</t>
  </si>
  <si>
    <t>110325005</t>
  </si>
  <si>
    <t>Nguyễn Văn Đạt</t>
  </si>
  <si>
    <t>15/09/2007</t>
  </si>
  <si>
    <t>110325039</t>
  </si>
  <si>
    <t>Nguyễn Ngọc Thanh Trúc</t>
  </si>
  <si>
    <t>14/10/2007</t>
  </si>
  <si>
    <t>110325002</t>
  </si>
  <si>
    <t>Phạm Đình Duy Đan</t>
  </si>
  <si>
    <t>19/01/2001</t>
  </si>
  <si>
    <t>110325044</t>
  </si>
  <si>
    <t>Võ Như Ý</t>
  </si>
  <si>
    <t>07/01/2007</t>
  </si>
  <si>
    <t>110325026</t>
  </si>
  <si>
    <t>Phan Trường Phi</t>
  </si>
  <si>
    <t>13/04/2007</t>
  </si>
  <si>
    <t>110325049</t>
  </si>
  <si>
    <t>Nguyễn Quan Khải</t>
  </si>
  <si>
    <t>110325033</t>
  </si>
  <si>
    <t>Thạch Lê Thượng</t>
  </si>
  <si>
    <t>04/12/2007</t>
  </si>
  <si>
    <t>110325046</t>
  </si>
  <si>
    <t>Nguyễn Anh Duy</t>
  </si>
  <si>
    <t>15/10/2007</t>
  </si>
  <si>
    <t>110325021</t>
  </si>
  <si>
    <t>Nguyễn Thái Ngọc</t>
  </si>
  <si>
    <t>110325052</t>
  </si>
  <si>
    <t>Võ Hoàng Phúc</t>
  </si>
  <si>
    <t>110325012</t>
  </si>
  <si>
    <t>Huỳnh Trung Hiếu</t>
  </si>
  <si>
    <t>05/11/2007</t>
  </si>
  <si>
    <t>110325051</t>
  </si>
  <si>
    <t>110325009</t>
  </si>
  <si>
    <t>Lâm Nhật Hào</t>
  </si>
  <si>
    <t>22/04/2007</t>
  </si>
  <si>
    <t>110325001</t>
  </si>
  <si>
    <t>Hồ Nhật Tinh Anh</t>
  </si>
  <si>
    <t>110325042</t>
  </si>
  <si>
    <t>Phan Hoàng Vũ</t>
  </si>
  <si>
    <t>09/12/2007</t>
  </si>
  <si>
    <t>110325032</t>
  </si>
  <si>
    <t>Huỳnh Thị Diễm Thi</t>
  </si>
  <si>
    <t>11/04/2007</t>
  </si>
  <si>
    <t>110325047</t>
  </si>
  <si>
    <t>Nguỵ Hoàng Huy</t>
  </si>
  <si>
    <t>15/09/2004</t>
  </si>
  <si>
    <t>110325013</t>
  </si>
  <si>
    <t>Lê Chí Kha</t>
  </si>
  <si>
    <t>16/04/2007</t>
  </si>
  <si>
    <t>110325048</t>
  </si>
  <si>
    <t>Lê Mạnh Huỳnh</t>
  </si>
  <si>
    <t>110325030</t>
  </si>
  <si>
    <t>Nguyễn Phát Tài</t>
  </si>
  <si>
    <t>16/01/2006</t>
  </si>
  <si>
    <t>110325045</t>
  </si>
  <si>
    <t>Diệp Lâm Gia Bảo</t>
  </si>
  <si>
    <t>11/01/2006</t>
  </si>
  <si>
    <t>110325022</t>
  </si>
  <si>
    <t>Đồ Võ Thiện Nhân</t>
  </si>
  <si>
    <t>12/01/2007</t>
  </si>
  <si>
    <t>110325004</t>
  </si>
  <si>
    <t>18/05/2007</t>
  </si>
  <si>
    <t>Danh sách trên có: 42 sinh viên</t>
  </si>
  <si>
    <r>
      <rPr>
        <i/>
        <sz val="12"/>
        <color rgb="FF000000"/>
        <rFont val="Times New Roman"/>
        <family val="2"/>
      </rPr>
      <t xml:space="preserve">Tên lớp: ĐH Nông nghiệp 2025 , Bậc đào tạo: Đại học </t>
    </r>
    <r>
      <rPr>
        <b/>
        <i/>
        <sz val="12"/>
        <color rgb="FF000000"/>
        <rFont val="Times New Roman"/>
        <family val="2"/>
      </rPr>
      <t>(DA25NN)</t>
    </r>
  </si>
  <si>
    <t>114725022</t>
  </si>
  <si>
    <t>Kim Võ Duy Khang</t>
  </si>
  <si>
    <t>23/12/2007</t>
  </si>
  <si>
    <t>114725011</t>
  </si>
  <si>
    <t>Nguyễn Hữu Lợi</t>
  </si>
  <si>
    <t>16/01/2007</t>
  </si>
  <si>
    <t>114725015</t>
  </si>
  <si>
    <t>Dương Thanh Quý</t>
  </si>
  <si>
    <t>12/08/2007</t>
  </si>
  <si>
    <t>114725004</t>
  </si>
  <si>
    <t>Phan Minh Hào</t>
  </si>
  <si>
    <t>26/02/2007</t>
  </si>
  <si>
    <t>114725002</t>
  </si>
  <si>
    <t>Phạm Văn Giàu</t>
  </si>
  <si>
    <t>26/05/2007</t>
  </si>
  <si>
    <t>114725003</t>
  </si>
  <si>
    <t>Nguyễn Chánh Hào</t>
  </si>
  <si>
    <t>13/11/2007</t>
  </si>
  <si>
    <t>114725008</t>
  </si>
  <si>
    <t>Trần Thị Thanh Lam</t>
  </si>
  <si>
    <t>23/03/2007</t>
  </si>
  <si>
    <t>114725016</t>
  </si>
  <si>
    <t>Kim Trần Vĩnh Thụy</t>
  </si>
  <si>
    <t>23/05/2007</t>
  </si>
  <si>
    <t>114725020</t>
  </si>
  <si>
    <t>18/07/2007</t>
  </si>
  <si>
    <t>114725014</t>
  </si>
  <si>
    <t>Cao Hoài Phong</t>
  </si>
  <si>
    <t>19/05/2005</t>
  </si>
  <si>
    <t>114725001</t>
  </si>
  <si>
    <t>Lê Mạnh Duy</t>
  </si>
  <si>
    <t>08/12/2007</t>
  </si>
  <si>
    <t>114725005</t>
  </si>
  <si>
    <t>Thạch Hoàn Hảo</t>
  </si>
  <si>
    <t>28/08/2007</t>
  </si>
  <si>
    <t>114725018</t>
  </si>
  <si>
    <t>Đinh Quốc Tuấn</t>
  </si>
  <si>
    <t>21/01/2007</t>
  </si>
  <si>
    <t>114725012</t>
  </si>
  <si>
    <t>Nguyễn Tăng Minh Nguyên</t>
  </si>
  <si>
    <t>11/03/2007</t>
  </si>
  <si>
    <t>114725013</t>
  </si>
  <si>
    <t>Trần Tâm Như</t>
  </si>
  <si>
    <t>29/01/2007</t>
  </si>
  <si>
    <t>114725019</t>
  </si>
  <si>
    <t>Trần Thạch Hoàng Việt</t>
  </si>
  <si>
    <t>114725007</t>
  </si>
  <si>
    <t>Thi Hoàng Khang</t>
  </si>
  <si>
    <t>05/03/2007</t>
  </si>
  <si>
    <t>114725021</t>
  </si>
  <si>
    <t>Huỳnh Chí Tài</t>
  </si>
  <si>
    <t>23/07/2007</t>
  </si>
  <si>
    <r>
      <rPr>
        <i/>
        <sz val="12"/>
        <color rgb="FF000000"/>
        <rFont val="Times New Roman"/>
        <family val="2"/>
      </rPr>
      <t xml:space="preserve">Tên lớp: ĐH Thú Y A 2025 , Bậc đào tạo: Đại học </t>
    </r>
    <r>
      <rPr>
        <b/>
        <i/>
        <sz val="12"/>
        <color rgb="FF000000"/>
        <rFont val="Times New Roman"/>
        <family val="2"/>
      </rPr>
      <t>(DA25TYA)</t>
    </r>
  </si>
  <si>
    <t>111325203</t>
  </si>
  <si>
    <t>Đỗ Khánh Ân</t>
  </si>
  <si>
    <t>05/08/2007</t>
  </si>
  <si>
    <t>111325002</t>
  </si>
  <si>
    <t>Thạch Hữu An</t>
  </si>
  <si>
    <t>06/11/2007</t>
  </si>
  <si>
    <t>111325057</t>
  </si>
  <si>
    <t>Hồ Duy Khang</t>
  </si>
  <si>
    <t>111325029</t>
  </si>
  <si>
    <t>Nguyễn Minh Duy</t>
  </si>
  <si>
    <t>05/06/2007</t>
  </si>
  <si>
    <t>111325202</t>
  </si>
  <si>
    <t>Trần Thị Khả Ái</t>
  </si>
  <si>
    <t>14/06/2007</t>
  </si>
  <si>
    <t>111325031</t>
  </si>
  <si>
    <t>Lưu Thảo Duyên</t>
  </si>
  <si>
    <t>11/07/2007</t>
  </si>
  <si>
    <t>111325022</t>
  </si>
  <si>
    <t>Thạch Thị Diệu</t>
  </si>
  <si>
    <t>111325045</t>
  </si>
  <si>
    <t>Kim Ngọc Hưng</t>
  </si>
  <si>
    <t>02/02/2007</t>
  </si>
  <si>
    <t>111325018</t>
  </si>
  <si>
    <t>Phạm Tấn Đạt</t>
  </si>
  <si>
    <t>21/06/2007</t>
  </si>
  <si>
    <t>111325015</t>
  </si>
  <si>
    <t>17/02/2007</t>
  </si>
  <si>
    <t>111325064</t>
  </si>
  <si>
    <t>Trương Gia Khôi</t>
  </si>
  <si>
    <t>111325042</t>
  </si>
  <si>
    <t>Nguyễn Hiền Vĩnh Hiệu</t>
  </si>
  <si>
    <t>29/10/2007</t>
  </si>
  <si>
    <t>111325004</t>
  </si>
  <si>
    <t>Trang Hoàng An</t>
  </si>
  <si>
    <t>11/05/2007</t>
  </si>
  <si>
    <t>111325047</t>
  </si>
  <si>
    <t>Trần Thị Khánh Hương</t>
  </si>
  <si>
    <t>10/02/2007</t>
  </si>
  <si>
    <t>111325065</t>
  </si>
  <si>
    <t>26/04/2007</t>
  </si>
  <si>
    <t>111325016</t>
  </si>
  <si>
    <t>Hứa Hồng Đào</t>
  </si>
  <si>
    <t>21/11/2007</t>
  </si>
  <si>
    <t>111325118</t>
  </si>
  <si>
    <t>Trần Thị Thuý Nhi</t>
  </si>
  <si>
    <t>20/07/2007</t>
  </si>
  <si>
    <t>111325054</t>
  </si>
  <si>
    <t>Trịnh Gia Huy</t>
  </si>
  <si>
    <t>24/01/2007</t>
  </si>
  <si>
    <t>111325043</t>
  </si>
  <si>
    <t>Bùi Thị Phương Hoa</t>
  </si>
  <si>
    <t>24/10/1996</t>
  </si>
  <si>
    <t>111325027</t>
  </si>
  <si>
    <t>Đoàn Quang Duy</t>
  </si>
  <si>
    <t>08/01/2007</t>
  </si>
  <si>
    <t>111325204</t>
  </si>
  <si>
    <t>28/01/2007</t>
  </si>
  <si>
    <t>111325044</t>
  </si>
  <si>
    <t>Trần Lâm Ngọc Huân</t>
  </si>
  <si>
    <t>09/05/2007</t>
  </si>
  <si>
    <t>111325189</t>
  </si>
  <si>
    <t>Ngô Hoàng Mỹ Uyên</t>
  </si>
  <si>
    <t>05/07/2007</t>
  </si>
  <si>
    <t>111325017</t>
  </si>
  <si>
    <t>Lê Thị Trúc Đào</t>
  </si>
  <si>
    <t>111325020</t>
  </si>
  <si>
    <t>Trần Tiến Đạt</t>
  </si>
  <si>
    <t>29/12/2006</t>
  </si>
  <si>
    <t>111325021</t>
  </si>
  <si>
    <t>Võ Thành Đạt</t>
  </si>
  <si>
    <t>27/07/2007</t>
  </si>
  <si>
    <t>111325063</t>
  </si>
  <si>
    <t>Võ Anh Khoa</t>
  </si>
  <si>
    <t>111325011</t>
  </si>
  <si>
    <t>Châu Phùng Khánh Băng</t>
  </si>
  <si>
    <t>111325101</t>
  </si>
  <si>
    <t>Nguyễn Hữu Nghi</t>
  </si>
  <si>
    <t>17/07/2007</t>
  </si>
  <si>
    <t>111325003</t>
  </si>
  <si>
    <t>Trần Trường An</t>
  </si>
  <si>
    <t>05/05/2007</t>
  </si>
  <si>
    <t>111325196</t>
  </si>
  <si>
    <t>Nguyễn Thị Yến Vy</t>
  </si>
  <si>
    <t>02/07/2007</t>
  </si>
  <si>
    <t>111325028</t>
  </si>
  <si>
    <t>Nguyễn Đức Duy</t>
  </si>
  <si>
    <t>03/05/2007</t>
  </si>
  <si>
    <t>111325023</t>
  </si>
  <si>
    <t>Nguyễn Thành Đô</t>
  </si>
  <si>
    <t>08/11/2007</t>
  </si>
  <si>
    <t>111325006</t>
  </si>
  <si>
    <t>Chung Nam Anh</t>
  </si>
  <si>
    <t>02/10/2007</t>
  </si>
  <si>
    <t>111325041</t>
  </si>
  <si>
    <t>Sơn  Hiếu</t>
  </si>
  <si>
    <t>31/12/2007</t>
  </si>
  <si>
    <t>111325009</t>
  </si>
  <si>
    <t>Thạch Lê Tuấn Anh</t>
  </si>
  <si>
    <t>28/07/2007</t>
  </si>
  <si>
    <t>111325007</t>
  </si>
  <si>
    <t>Dương Loan Anh</t>
  </si>
  <si>
    <t>01/12/2007</t>
  </si>
  <si>
    <t>111325013</t>
  </si>
  <si>
    <t>Lê Quốc Bảo</t>
  </si>
  <si>
    <t>01/01/2007</t>
  </si>
  <si>
    <t>111325008</t>
  </si>
  <si>
    <t>Nguyễn Thị Tuyết Anh</t>
  </si>
  <si>
    <t>19/12/2007</t>
  </si>
  <si>
    <t>111325051</t>
  </si>
  <si>
    <t>Nguyễn Lâm Gia Huy</t>
  </si>
  <si>
    <t>26/07/2004</t>
  </si>
  <si>
    <t>111325038</t>
  </si>
  <si>
    <t>Mai Quân Hạo</t>
  </si>
  <si>
    <t>13/01/2007</t>
  </si>
  <si>
    <t>111325050</t>
  </si>
  <si>
    <t>Lê Nguyễn Hoàng Huy</t>
  </si>
  <si>
    <t>08/06/2007</t>
  </si>
  <si>
    <t>111325012</t>
  </si>
  <si>
    <t>Đặng Khánh Băng</t>
  </si>
  <si>
    <t>09/01/2007</t>
  </si>
  <si>
    <t>111325053</t>
  </si>
  <si>
    <t>22/11/2007</t>
  </si>
  <si>
    <t>111325032</t>
  </si>
  <si>
    <t>Nguyễn Thị Thanh Duyên</t>
  </si>
  <si>
    <t>15/06/2007</t>
  </si>
  <si>
    <t>111325048</t>
  </si>
  <si>
    <t>Đặng Minh Huy</t>
  </si>
  <si>
    <t>22/03/2007</t>
  </si>
  <si>
    <t>111325059</t>
  </si>
  <si>
    <t>Trần Minh Khang</t>
  </si>
  <si>
    <t>16/02/2007</t>
  </si>
  <si>
    <t>111325164</t>
  </si>
  <si>
    <t>Trương Hạnh Tiên</t>
  </si>
  <si>
    <t>06/10/2007</t>
  </si>
  <si>
    <t>111325208</t>
  </si>
  <si>
    <t>111325056</t>
  </si>
  <si>
    <t>Trần Đại Hỷ</t>
  </si>
  <si>
    <t>27/01/2007</t>
  </si>
  <si>
    <t>111325049</t>
  </si>
  <si>
    <t>Hồ Nguyễn Gia Huy</t>
  </si>
  <si>
    <t>02/05/2007</t>
  </si>
  <si>
    <t>111325062</t>
  </si>
  <si>
    <t>Nguyễn Minh Khoa</t>
  </si>
  <si>
    <t>27/11/2007</t>
  </si>
  <si>
    <t>111325206</t>
  </si>
  <si>
    <t>Kiên Minh Duy</t>
  </si>
  <si>
    <t>24/07/2007</t>
  </si>
  <si>
    <t>111325069</t>
  </si>
  <si>
    <t>Trần Viết Lãm</t>
  </si>
  <si>
    <t>21/12/2007</t>
  </si>
  <si>
    <t>111325061</t>
  </si>
  <si>
    <t>Nguyễn Dương Đăng Khoa</t>
  </si>
  <si>
    <t>25/07/2007</t>
  </si>
  <si>
    <t>111325058</t>
  </si>
  <si>
    <t>Thái Minh Khang</t>
  </si>
  <si>
    <t>16/08/2007</t>
  </si>
  <si>
    <t>111325052</t>
  </si>
  <si>
    <t>Nguyễn Minh Huy</t>
  </si>
  <si>
    <t>111325030</t>
  </si>
  <si>
    <t>Nguyễn Thanh Duy</t>
  </si>
  <si>
    <t>08/05/2001</t>
  </si>
  <si>
    <r>
      <rPr>
        <i/>
        <sz val="12"/>
        <color rgb="FF000000"/>
        <rFont val="Times New Roman"/>
        <family val="2"/>
      </rPr>
      <t xml:space="preserve">Tên lớp: ĐH Thú Y B 2025 , Bậc đào tạo: Đại học </t>
    </r>
    <r>
      <rPr>
        <b/>
        <i/>
        <sz val="12"/>
        <color rgb="FF000000"/>
        <rFont val="Times New Roman"/>
        <family val="2"/>
      </rPr>
      <t>(DA25TYB)</t>
    </r>
  </si>
  <si>
    <t>111325132</t>
  </si>
  <si>
    <t>Huỳnh Hữu Phước</t>
  </si>
  <si>
    <t>22/06/2007</t>
  </si>
  <si>
    <t>111325222</t>
  </si>
  <si>
    <t>Nguyễn Tấn Nghiệp</t>
  </si>
  <si>
    <t>111325216</t>
  </si>
  <si>
    <t>Âu Nhã Linh</t>
  </si>
  <si>
    <t>07/08/2007</t>
  </si>
  <si>
    <t>111325121</t>
  </si>
  <si>
    <t>Trịnh Tâm Như</t>
  </si>
  <si>
    <t>07/12/2007</t>
  </si>
  <si>
    <t>111325124</t>
  </si>
  <si>
    <t>Cao Minh Nhựt</t>
  </si>
  <si>
    <t>31/07/2007</t>
  </si>
  <si>
    <t>111325068</t>
  </si>
  <si>
    <t>Lê Hoàng Lam</t>
  </si>
  <si>
    <t>15/07/2007</t>
  </si>
  <si>
    <t>111325079</t>
  </si>
  <si>
    <t>Đặng Hữu Lộc</t>
  </si>
  <si>
    <t>02/09/2007</t>
  </si>
  <si>
    <t>111325086</t>
  </si>
  <si>
    <t>Lê Thế Lực</t>
  </si>
  <si>
    <t>111325071</t>
  </si>
  <si>
    <t>10/08/2007</t>
  </si>
  <si>
    <t>111325083</t>
  </si>
  <si>
    <t>Thạch Ngọc Lợi</t>
  </si>
  <si>
    <t>19/10/2007</t>
  </si>
  <si>
    <t>111325214</t>
  </si>
  <si>
    <t>Phan Văn Nguyễn Kha</t>
  </si>
  <si>
    <t>111325082</t>
  </si>
  <si>
    <t>Trần Nguyễn Phước Lộc</t>
  </si>
  <si>
    <t>111325080</t>
  </si>
  <si>
    <t>Lê Tấn Lộc</t>
  </si>
  <si>
    <t>06/07/2007</t>
  </si>
  <si>
    <t>111325218</t>
  </si>
  <si>
    <t>Lê Hữu Lợi</t>
  </si>
  <si>
    <t>111325131</t>
  </si>
  <si>
    <t>Nguyễn Ngọc Phụng</t>
  </si>
  <si>
    <t>07/03/2007</t>
  </si>
  <si>
    <t>111325089</t>
  </si>
  <si>
    <t>Nguyễn Đặng Công Minh</t>
  </si>
  <si>
    <t>01/10/2007</t>
  </si>
  <si>
    <t>111325113</t>
  </si>
  <si>
    <t>Võ Thiện Nhân</t>
  </si>
  <si>
    <t>111325093</t>
  </si>
  <si>
    <t>Đoàn Nhựt Nam</t>
  </si>
  <si>
    <t>111325135</t>
  </si>
  <si>
    <t>Phan Thanh Quang</t>
  </si>
  <si>
    <t>25/09/2007</t>
  </si>
  <si>
    <t>111325100</t>
  </si>
  <si>
    <t>Lê Hoàng Nghi</t>
  </si>
  <si>
    <t>27/02/2007</t>
  </si>
  <si>
    <t>111325129</t>
  </si>
  <si>
    <t>Nguyễn Quý Phúc</t>
  </si>
  <si>
    <t>111325097</t>
  </si>
  <si>
    <t>Đinh Thị Kim Ngân</t>
  </si>
  <si>
    <t>25/04/2007</t>
  </si>
  <si>
    <t>111325090</t>
  </si>
  <si>
    <t>Nguyễn Phạm Diễm My</t>
  </si>
  <si>
    <t>02/08/2007</t>
  </si>
  <si>
    <t>111325070</t>
  </si>
  <si>
    <t>Hoàng Văn Liêm</t>
  </si>
  <si>
    <t>111325217</t>
  </si>
  <si>
    <t>Nguyễn Thị Kiều Linh</t>
  </si>
  <si>
    <t>01/04/2006</t>
  </si>
  <si>
    <t>111325116</t>
  </si>
  <si>
    <t>Nguyễn Ngọc Lan Nhi</t>
  </si>
  <si>
    <t>29/07/2007</t>
  </si>
  <si>
    <t>111325126</t>
  </si>
  <si>
    <t>Trần Minh Nhựt</t>
  </si>
  <si>
    <t>30/11/2007</t>
  </si>
  <si>
    <t>111325210</t>
  </si>
  <si>
    <t>Trần Quốc Hửu</t>
  </si>
  <si>
    <t>25/08/2007</t>
  </si>
  <si>
    <t>111325005</t>
  </si>
  <si>
    <t>Hứa Nhật Ân</t>
  </si>
  <si>
    <t>19/01/2007</t>
  </si>
  <si>
    <t>111325125</t>
  </si>
  <si>
    <t>Trần Huỳnh Nhựt</t>
  </si>
  <si>
    <t>13/09/2007</t>
  </si>
  <si>
    <t>111325105</t>
  </si>
  <si>
    <t>Nguyễn Như Ngọc</t>
  </si>
  <si>
    <t>11/11/2007</t>
  </si>
  <si>
    <t>111325107</t>
  </si>
  <si>
    <t>Nguyễn Thị Kim Ngọc</t>
  </si>
  <si>
    <t>23/02/2007</t>
  </si>
  <si>
    <t>111325115</t>
  </si>
  <si>
    <t>Nguyễn Đoàn Yến Nhi</t>
  </si>
  <si>
    <t>01/11/2007</t>
  </si>
  <si>
    <t>111325109</t>
  </si>
  <si>
    <t>Dương Tôn Nguyên</t>
  </si>
  <si>
    <t>02/11/2007</t>
  </si>
  <si>
    <t>111325120</t>
  </si>
  <si>
    <t>Trần Ngọc Tuyết Như</t>
  </si>
  <si>
    <t>18/01/2007</t>
  </si>
  <si>
    <t>111325103</t>
  </si>
  <si>
    <t>Bùi Thị Hồng Ngọc</t>
  </si>
  <si>
    <t>30/08/2007</t>
  </si>
  <si>
    <t>111325072</t>
  </si>
  <si>
    <t>Nguyễn Thị Trúc Linh</t>
  </si>
  <si>
    <t>111325114</t>
  </si>
  <si>
    <t>Bùi Trịnh Minh Nhật</t>
  </si>
  <si>
    <t>25/01/2007</t>
  </si>
  <si>
    <t>111325098</t>
  </si>
  <si>
    <t>Nguyễn Thị Bích Ngân</t>
  </si>
  <si>
    <t>25/05/2007</t>
  </si>
  <si>
    <t>111325178</t>
  </si>
  <si>
    <t>Phạm Thị Ngọc Trinh</t>
  </si>
  <si>
    <t>29/05/2007</t>
  </si>
  <si>
    <t>111325192</t>
  </si>
  <si>
    <t>Nguyễn Đặng Quốc Vương</t>
  </si>
  <si>
    <t>25/02/2007</t>
  </si>
  <si>
    <t>111325119</t>
  </si>
  <si>
    <t>Mai Ngọc Như</t>
  </si>
  <si>
    <t>111325223</t>
  </si>
  <si>
    <t>Phạm Thị Như Ngọc</t>
  </si>
  <si>
    <t>08/05/2005</t>
  </si>
  <si>
    <t>111325128</t>
  </si>
  <si>
    <t>Đinh Trọng Phúc</t>
  </si>
  <si>
    <t>18/03/2007</t>
  </si>
  <si>
    <t>111325092</t>
  </si>
  <si>
    <t>Nguyễn Hoàng Mỹ</t>
  </si>
  <si>
    <t>28/12/2007</t>
  </si>
  <si>
    <t>111325104</t>
  </si>
  <si>
    <t>Nguyễn Ái Ngọc</t>
  </si>
  <si>
    <t>05/02/2007</t>
  </si>
  <si>
    <t>111325170</t>
  </si>
  <si>
    <t>Lê Nhi Kiều Trang</t>
  </si>
  <si>
    <t>03/12/2007</t>
  </si>
  <si>
    <t>111325122</t>
  </si>
  <si>
    <t>Lâm Thị Cẩm Nhung</t>
  </si>
  <si>
    <t>111325117</t>
  </si>
  <si>
    <t>Nguyễn Trịnh Ý Nhi</t>
  </si>
  <si>
    <t>26/09/2007</t>
  </si>
  <si>
    <t>111325067</t>
  </si>
  <si>
    <t>Trương Anh Kiệt</t>
  </si>
  <si>
    <t>25/04/2006</t>
  </si>
  <si>
    <t>111325207</t>
  </si>
  <si>
    <t>Đoàn In Đô</t>
  </si>
  <si>
    <t>111325078</t>
  </si>
  <si>
    <t>Tô Thị Hồng Loan</t>
  </si>
  <si>
    <t>111325099</t>
  </si>
  <si>
    <t>Hồ Phương Nghi</t>
  </si>
  <si>
    <t>17/08/2007</t>
  </si>
  <si>
    <t>111325212</t>
  </si>
  <si>
    <t>Lê Văn Kiệt</t>
  </si>
  <si>
    <t>07/10/2007</t>
  </si>
  <si>
    <r>
      <rPr>
        <i/>
        <sz val="12"/>
        <color rgb="FF000000"/>
        <rFont val="Times New Roman"/>
        <family val="2"/>
      </rPr>
      <t xml:space="preserve">Tên lớp: ĐH Thú Y C 2025 , Bậc đào tạo: Đại học </t>
    </r>
    <r>
      <rPr>
        <b/>
        <i/>
        <sz val="12"/>
        <color rgb="FF000000"/>
        <rFont val="Times New Roman"/>
        <family val="2"/>
      </rPr>
      <t>(DA25TYC)</t>
    </r>
  </si>
  <si>
    <t>111325182</t>
  </si>
  <si>
    <t>Võ Thị Mỹ Trúc</t>
  </si>
  <si>
    <t>111325167</t>
  </si>
  <si>
    <t>Trương Thanh Toàn</t>
  </si>
  <si>
    <t>03/08/2007</t>
  </si>
  <si>
    <t>111325156</t>
  </si>
  <si>
    <t>Nguyễn Nhựt Thông</t>
  </si>
  <si>
    <t>111325234</t>
  </si>
  <si>
    <t>Nguyễn Võ Bảo Trâm</t>
  </si>
  <si>
    <t>23/04/2007</t>
  </si>
  <si>
    <t>111325184</t>
  </si>
  <si>
    <t>Thạch Minh Trường</t>
  </si>
  <si>
    <t>111325134</t>
  </si>
  <si>
    <t>Nguyễn Minh Quân</t>
  </si>
  <si>
    <t>111325172</t>
  </si>
  <si>
    <t>Thạch Thị Thanh Trang</t>
  </si>
  <si>
    <t>111325193</t>
  </si>
  <si>
    <t>Hồng Nguyễn Đăng Vy</t>
  </si>
  <si>
    <t>20/01/2007</t>
  </si>
  <si>
    <t>111325140</t>
  </si>
  <si>
    <t>Nguyễn Tấn Tài</t>
  </si>
  <si>
    <t>03/02/2007</t>
  </si>
  <si>
    <t>111325162</t>
  </si>
  <si>
    <t>Mai Phương Thúy</t>
  </si>
  <si>
    <t>14/05/2007</t>
  </si>
  <si>
    <t>111325136</t>
  </si>
  <si>
    <t>Thạch Thanh Quang</t>
  </si>
  <si>
    <t>14/07/2007</t>
  </si>
  <si>
    <t>111325175</t>
  </si>
  <si>
    <t>Thạch Minh Trí</t>
  </si>
  <si>
    <t>111325226</t>
  </si>
  <si>
    <t>Nguyễn Thanh Phục</t>
  </si>
  <si>
    <t>27/01/2006</t>
  </si>
  <si>
    <t>111325179</t>
  </si>
  <si>
    <t>Nguyễn Phú Trọng</t>
  </si>
  <si>
    <t>14/12/2007</t>
  </si>
  <si>
    <t>111325165</t>
  </si>
  <si>
    <t>Lâm Dương Minh Tiến</t>
  </si>
  <si>
    <t>10/09/2007</t>
  </si>
  <si>
    <t>111325235</t>
  </si>
  <si>
    <t>04/07/2007</t>
  </si>
  <si>
    <t>111325161</t>
  </si>
  <si>
    <t>Lê Trí Thức</t>
  </si>
  <si>
    <t>20/04/2007</t>
  </si>
  <si>
    <t>111325187</t>
  </si>
  <si>
    <t>Đặng Huy Tường</t>
  </si>
  <si>
    <t>111325198</t>
  </si>
  <si>
    <t>Nguyễn Hồ Như Ý</t>
  </si>
  <si>
    <t>28/03/2007</t>
  </si>
  <si>
    <t>111325183</t>
  </si>
  <si>
    <t>Ngô Nhật Trường</t>
  </si>
  <si>
    <t>111325180</t>
  </si>
  <si>
    <t>Nguyễn Thái Trọng</t>
  </si>
  <si>
    <t>20/11/2007</t>
  </si>
  <si>
    <t>111325133</t>
  </si>
  <si>
    <t>Lê Ngọc Trúc Phương</t>
  </si>
  <si>
    <t>09/11/2007</t>
  </si>
  <si>
    <t>111325155</t>
  </si>
  <si>
    <t>Võ Văn Minh Thoại</t>
  </si>
  <si>
    <t>111325158</t>
  </si>
  <si>
    <t>Đặng Thị Anh Thư</t>
  </si>
  <si>
    <t>111325143</t>
  </si>
  <si>
    <t>Nguyễn Văn Thanh</t>
  </si>
  <si>
    <t>111325146</t>
  </si>
  <si>
    <t>Nguyễn Trung Thành</t>
  </si>
  <si>
    <t>27/09/2007</t>
  </si>
  <si>
    <t>111325169</t>
  </si>
  <si>
    <t>Sơn Thị Huyền Trân</t>
  </si>
  <si>
    <t>21/10/2007</t>
  </si>
  <si>
    <t>111325151</t>
  </si>
  <si>
    <t>Trần Quốc Thịnh</t>
  </si>
  <si>
    <t>26/08/2007</t>
  </si>
  <si>
    <t>111325228</t>
  </si>
  <si>
    <t>Lê Nguyễn Tú Quyên</t>
  </si>
  <si>
    <t>05/12/2007</t>
  </si>
  <si>
    <t>111325141</t>
  </si>
  <si>
    <t>Danh Nguyễn Thanh Thanh</t>
  </si>
  <si>
    <t>29/03/2007</t>
  </si>
  <si>
    <t>111325137</t>
  </si>
  <si>
    <t>Thạch Thị Thúy Quỳnh</t>
  </si>
  <si>
    <t>07/04/2007</t>
  </si>
  <si>
    <t>111325144</t>
  </si>
  <si>
    <t>Trần Quốc Thanh</t>
  </si>
  <si>
    <t>11/06/2007</t>
  </si>
  <si>
    <t>111325185</t>
  </si>
  <si>
    <t>Thạch Thị Diệu Tú</t>
  </si>
  <si>
    <t>26/01/2007</t>
  </si>
  <si>
    <t>111325166</t>
  </si>
  <si>
    <t>Phạm Hùng Tính</t>
  </si>
  <si>
    <t>111325148</t>
  </si>
  <si>
    <t>Ngô Thanh Thảo</t>
  </si>
  <si>
    <t>111325188</t>
  </si>
  <si>
    <t>Dương Khánh Tường</t>
  </si>
  <si>
    <t>111325230</t>
  </si>
  <si>
    <t>Nguyễn Chí Tâm</t>
  </si>
  <si>
    <t>28/04/2007</t>
  </si>
  <si>
    <t>111325191</t>
  </si>
  <si>
    <t>Dư Chí Vỉ</t>
  </si>
  <si>
    <t>05/09/2007</t>
  </si>
  <si>
    <t>111325224</t>
  </si>
  <si>
    <t>Nguyễn Minh Nhựt</t>
  </si>
  <si>
    <t>111325150</t>
  </si>
  <si>
    <t>Danh Lý Gia Thịnh</t>
  </si>
  <si>
    <t>111325173</t>
  </si>
  <si>
    <t>Kim Ngọc Trí</t>
  </si>
  <si>
    <t>25/03/2007</t>
  </si>
  <si>
    <t>111325177</t>
  </si>
  <si>
    <t>Nguyễn Thanh Triều</t>
  </si>
  <si>
    <t>111325232</t>
  </si>
  <si>
    <t>Trần Thị Thu Thảo</t>
  </si>
  <si>
    <t>29/08/2007</t>
  </si>
  <si>
    <t>111325231</t>
  </si>
  <si>
    <t>Thạch Thị Tinh</t>
  </si>
  <si>
    <t>111325186</t>
  </si>
  <si>
    <t>Dương Minh Tùng</t>
  </si>
  <si>
    <t>28/05/2007</t>
  </si>
  <si>
    <t>111325236</t>
  </si>
  <si>
    <t>Thạch Nhất Trường</t>
  </si>
  <si>
    <t>25/06/2006</t>
  </si>
  <si>
    <t>111325176</t>
  </si>
  <si>
    <t>Nguyễn Thái Triều</t>
  </si>
  <si>
    <t>19/02/2007</t>
  </si>
  <si>
    <t>111325229</t>
  </si>
  <si>
    <t>Hồ Tấn Tài</t>
  </si>
  <si>
    <t>Danh sách trên có: 48 sinh viên</t>
  </si>
  <si>
    <r>
      <rPr>
        <i/>
        <sz val="12"/>
        <color rgb="FF000000"/>
        <rFont val="Times New Roman"/>
        <family val="2"/>
      </rPr>
      <t xml:space="preserve">Tên lớp: ĐH Công nghệ Sinh học 2025 , Bậc đào tạo: Đại học </t>
    </r>
    <r>
      <rPr>
        <b/>
        <i/>
        <sz val="12"/>
        <color rgb="FF000000"/>
        <rFont val="Times New Roman"/>
        <family val="2"/>
      </rPr>
      <t>(DA25CNSH)</t>
    </r>
  </si>
  <si>
    <t>117725013</t>
  </si>
  <si>
    <t>Nguyễn Thúy Ngọc</t>
  </si>
  <si>
    <t>20/12/2007</t>
  </si>
  <si>
    <t>117725017</t>
  </si>
  <si>
    <t>Nguyễn Kiều Oanh</t>
  </si>
  <si>
    <t>02/01/2007</t>
  </si>
  <si>
    <t>117725035</t>
  </si>
  <si>
    <t>Phạm Ngọc Khánh Vy</t>
  </si>
  <si>
    <t>117725002</t>
  </si>
  <si>
    <t>Nguyễn Gia Bảo</t>
  </si>
  <si>
    <t>117725004</t>
  </si>
  <si>
    <t>Nguyễn Phúc Hậu</t>
  </si>
  <si>
    <t>117725016</t>
  </si>
  <si>
    <t>Triệu Thị Trúc Như</t>
  </si>
  <si>
    <t>117725032</t>
  </si>
  <si>
    <t>Nguyễn Huỳnh Thanh Trà</t>
  </si>
  <si>
    <t>117725033</t>
  </si>
  <si>
    <t>Nguyễn Thanh Vấn</t>
  </si>
  <si>
    <t>13/03/2007</t>
  </si>
  <si>
    <t>117725030</t>
  </si>
  <si>
    <t>Lâm Tấn Lợi</t>
  </si>
  <si>
    <t>08/04/2007</t>
  </si>
  <si>
    <t>117725018</t>
  </si>
  <si>
    <t>Lê Hoàng Phúc</t>
  </si>
  <si>
    <t>117725003</t>
  </si>
  <si>
    <t>Từ Quang Đăng</t>
  </si>
  <si>
    <t>15/04/2007</t>
  </si>
  <si>
    <t>117725026</t>
  </si>
  <si>
    <t>Thạch Quốc Văn</t>
  </si>
  <si>
    <t>12/11/2007</t>
  </si>
  <si>
    <t>117725034</t>
  </si>
  <si>
    <t>Nguyễn Văn Vinh</t>
  </si>
  <si>
    <t>30/10/2007</t>
  </si>
  <si>
    <t>117725029</t>
  </si>
  <si>
    <t>Huỳnh Trung Hưng</t>
  </si>
  <si>
    <t>117725027</t>
  </si>
  <si>
    <t>Lê Thị Thiên Yến</t>
  </si>
  <si>
    <t>30/12/2007</t>
  </si>
  <si>
    <t>117725005</t>
  </si>
  <si>
    <t>Trương Nhật Lam</t>
  </si>
  <si>
    <t>24/04/2007</t>
  </si>
  <si>
    <t>117725022</t>
  </si>
  <si>
    <t>Nguyễn Khả Thiên</t>
  </si>
  <si>
    <t>07/07/2007</t>
  </si>
  <si>
    <t>117725012</t>
  </si>
  <si>
    <t>Nguyễn Trọng Nghĩa</t>
  </si>
  <si>
    <t>117725010</t>
  </si>
  <si>
    <t>Thạch Trương Diễm My</t>
  </si>
  <si>
    <t>117725011</t>
  </si>
  <si>
    <t>Phan Thị Kim Ngân</t>
  </si>
  <si>
    <t>04/10/2007</t>
  </si>
  <si>
    <t>117725014</t>
  </si>
  <si>
    <t>Triệu Ngọc Nguyên</t>
  </si>
  <si>
    <t>117725015</t>
  </si>
  <si>
    <t>Nguyễn Thái Tuệ Nhi</t>
  </si>
  <si>
    <t>117725009</t>
  </si>
  <si>
    <t>Lâm Thị Hồng Minh</t>
  </si>
  <si>
    <t>117725007</t>
  </si>
  <si>
    <t>Trần Thúy Linh</t>
  </si>
  <si>
    <t>22/10/2007</t>
  </si>
  <si>
    <t>117725031</t>
  </si>
  <si>
    <t>Võ Quỳnh Như</t>
  </si>
  <si>
    <t>04/02/2007</t>
  </si>
  <si>
    <t>117725028</t>
  </si>
  <si>
    <t>Lê Thị Ngọc Diệp</t>
  </si>
  <si>
    <r>
      <rPr>
        <i/>
        <sz val="12"/>
        <color rgb="FF000000"/>
        <rFont val="Times New Roman"/>
        <family val="2"/>
      </rPr>
      <t xml:space="preserve">Tên lớp: ĐH Công nghệ thực phẩm 2025 , Bậc đào tạo: Đại học </t>
    </r>
    <r>
      <rPr>
        <b/>
        <i/>
        <sz val="12"/>
        <color rgb="FF000000"/>
        <rFont val="Times New Roman"/>
        <family val="2"/>
      </rPr>
      <t>(DA25CNTP)</t>
    </r>
  </si>
  <si>
    <t>DA21TYA</t>
  </si>
  <si>
    <t>DA21TYB</t>
  </si>
  <si>
    <t>DA22KTCT</t>
  </si>
  <si>
    <t>DA23TSA</t>
  </si>
  <si>
    <t>DA23TSB</t>
  </si>
  <si>
    <t>DA25TS</t>
  </si>
  <si>
    <t>DA25CNTP</t>
  </si>
  <si>
    <t>Lâm Thị Thu Thảo</t>
  </si>
  <si>
    <t>DA25NN</t>
  </si>
  <si>
    <t>DA25BVTV</t>
  </si>
  <si>
    <t>Lâm Quốc Nam</t>
  </si>
  <si>
    <t>DA23KTCT</t>
  </si>
  <si>
    <t>Nguyễn Hoàng Xuân Thảo</t>
  </si>
  <si>
    <t>Lê Thị Nghĩa</t>
  </si>
  <si>
    <t>DA25CNSH</t>
  </si>
  <si>
    <t>DA25TYA</t>
  </si>
  <si>
    <t>DA25TYB</t>
  </si>
  <si>
    <t>DA25TYC</t>
  </si>
  <si>
    <t>Châu Công Đáng</t>
  </si>
  <si>
    <t>Huỳnh Thanh Tân</t>
  </si>
  <si>
    <t>Lý Thị Thu Lan</t>
  </si>
  <si>
    <t>Vĩnh Long, ngày 26 tháng 8 năm 2026</t>
  </si>
  <si>
    <t>Học kỳ: 2 Năm học: 2025 - 2026</t>
  </si>
  <si>
    <r>
      <rPr>
        <i/>
        <sz val="12"/>
        <color rgb="FF000000"/>
        <rFont val="Times New Roman"/>
        <family val="2"/>
      </rPr>
      <t xml:space="preserve">Tên lớp: ĐH Nuôi trồng Thủy sản A 2022 , Bậc đào tạo: Đại học </t>
    </r>
    <r>
      <rPr>
        <b/>
        <i/>
        <sz val="12"/>
        <color rgb="FF000000"/>
        <rFont val="Times New Roman"/>
        <family val="2"/>
      </rPr>
      <t>(DA22TSA)</t>
    </r>
  </si>
  <si>
    <t>110322043</t>
  </si>
  <si>
    <t>Phan Quốc Kiệt</t>
  </si>
  <si>
    <t>21/05/2004</t>
  </si>
  <si>
    <t>110322024</t>
  </si>
  <si>
    <t>Trần Trường Giang</t>
  </si>
  <si>
    <t>29/03/2004</t>
  </si>
  <si>
    <t>110322025</t>
  </si>
  <si>
    <t>Nguyễn Ngọc Hân</t>
  </si>
  <si>
    <t>03/03/2004</t>
  </si>
  <si>
    <t>110322029</t>
  </si>
  <si>
    <t>Trương Huy Hoàng</t>
  </si>
  <si>
    <t>110320003</t>
  </si>
  <si>
    <t>Trương Văn Điều</t>
  </si>
  <si>
    <t>30/11/2001</t>
  </si>
  <si>
    <t>110322063</t>
  </si>
  <si>
    <t>Trần Thúy Oanh</t>
  </si>
  <si>
    <t>20/04/2001</t>
  </si>
  <si>
    <t>110322105</t>
  </si>
  <si>
    <t>Võ Ngọc Tuyền</t>
  </si>
  <si>
    <t>22/04/2004</t>
  </si>
  <si>
    <t>110322104</t>
  </si>
  <si>
    <t>Phùng Thị Trình Trình</t>
  </si>
  <si>
    <t>09/07/2004</t>
  </si>
  <si>
    <t>110322036</t>
  </si>
  <si>
    <t>Bùi Đăng Khoa</t>
  </si>
  <si>
    <t>25/08/2004</t>
  </si>
  <si>
    <t>110322026</t>
  </si>
  <si>
    <t>25/03/2004</t>
  </si>
  <si>
    <t>110322034</t>
  </si>
  <si>
    <t>Bùi Tuấn Khanh</t>
  </si>
  <si>
    <t>22/05/2004</t>
  </si>
  <si>
    <t>110322014</t>
  </si>
  <si>
    <t>Huỳnh Thị Phương Du</t>
  </si>
  <si>
    <t>20/08/2004</t>
  </si>
  <si>
    <t>110322004</t>
  </si>
  <si>
    <t>Sơn Thị Kim Anh</t>
  </si>
  <si>
    <t>110322023</t>
  </si>
  <si>
    <t>03/08/2003</t>
  </si>
  <si>
    <t>110322013</t>
  </si>
  <si>
    <t>Đặng Trung Dẹng</t>
  </si>
  <si>
    <t>110322010</t>
  </si>
  <si>
    <t>Mai Thành Công</t>
  </si>
  <si>
    <t>110322031</t>
  </si>
  <si>
    <t>Ngô Văn Huy</t>
  </si>
  <si>
    <t>12/04/2004</t>
  </si>
  <si>
    <t>110322022</t>
  </si>
  <si>
    <t>Võ Thị Phương Duy</t>
  </si>
  <si>
    <t>03/09/2004</t>
  </si>
  <si>
    <t>110322005</t>
  </si>
  <si>
    <t>Trần Nhật Anh</t>
  </si>
  <si>
    <t>16/01/2004</t>
  </si>
  <si>
    <t>110322006</t>
  </si>
  <si>
    <t>Cô Gia Bảo</t>
  </si>
  <si>
    <t>110322027</t>
  </si>
  <si>
    <t>Trương Ngọc Hân</t>
  </si>
  <si>
    <t>21/12/2004</t>
  </si>
  <si>
    <t>110322033</t>
  </si>
  <si>
    <t>Huỳnh Quốc Khang</t>
  </si>
  <si>
    <t>110322091</t>
  </si>
  <si>
    <t>Trần Thị Yến</t>
  </si>
  <si>
    <t>110322030</t>
  </si>
  <si>
    <t>Dư Phương Huy</t>
  </si>
  <si>
    <t>20/09/2004</t>
  </si>
  <si>
    <t>110322007</t>
  </si>
  <si>
    <t>Bùi Nhã Ca</t>
  </si>
  <si>
    <t>110322011</t>
  </si>
  <si>
    <t>Nguyễn Hải Đăng</t>
  </si>
  <si>
    <t>29/01/2004</t>
  </si>
  <si>
    <t>110322045</t>
  </si>
  <si>
    <t>Trần Thị Hoa Lài</t>
  </si>
  <si>
    <t>05/09/2004</t>
  </si>
  <si>
    <t>110322019</t>
  </si>
  <si>
    <t>Phan Nhựt Duy</t>
  </si>
  <si>
    <t>110322046</t>
  </si>
  <si>
    <t>Lê Thị Ngọc Linh</t>
  </si>
  <si>
    <t>110322070</t>
  </si>
  <si>
    <t>Dương Thị Hoài Thương</t>
  </si>
  <si>
    <t>20/10/2004</t>
  </si>
  <si>
    <t>110322032</t>
  </si>
  <si>
    <t>Đỗ Quốc Khải</t>
  </si>
  <si>
    <t>04/10/2004</t>
  </si>
  <si>
    <t>110322021</t>
  </si>
  <si>
    <t>Trần Văn Vũ Duy</t>
  </si>
  <si>
    <t>110322042</t>
  </si>
  <si>
    <t>Nguyễn Thanh Kiệt</t>
  </si>
  <si>
    <t>08/01/2003</t>
  </si>
  <si>
    <t>110322035</t>
  </si>
  <si>
    <t>Hà Văn Khâu</t>
  </si>
  <si>
    <t>30/08/2004</t>
  </si>
  <si>
    <t>110322038</t>
  </si>
  <si>
    <t>Lê Trọng Khỏe</t>
  </si>
  <si>
    <t>110322016</t>
  </si>
  <si>
    <t>Ngô Tấn Duy</t>
  </si>
  <si>
    <t>110322001</t>
  </si>
  <si>
    <t>Nguyễn Thị Thùy Dương</t>
  </si>
  <si>
    <t>110322040</t>
  </si>
  <si>
    <t>Huỳnh Tuấn Kiệt</t>
  </si>
  <si>
    <t>03/01/2004</t>
  </si>
  <si>
    <t>110322018</t>
  </si>
  <si>
    <t>Nguyễn Nhật Duy</t>
  </si>
  <si>
    <t>110322003</t>
  </si>
  <si>
    <t>Lê Nguyễn Phúc An</t>
  </si>
  <si>
    <t>18/02/2004</t>
  </si>
  <si>
    <t>110322002</t>
  </si>
  <si>
    <t>Nhan Đỗ Anh Kiệt</t>
  </si>
  <si>
    <t>08/07/2004</t>
  </si>
  <si>
    <t>110322012</t>
  </si>
  <si>
    <t>Thạch Thành Đạt</t>
  </si>
  <si>
    <t>110322015</t>
  </si>
  <si>
    <t>Thạch Phan Dựng</t>
  </si>
  <si>
    <t>110322044</t>
  </si>
  <si>
    <t>Trần Tuấn Kiệt</t>
  </si>
  <si>
    <t>09/03/2004</t>
  </si>
  <si>
    <t>110322054</t>
  </si>
  <si>
    <t>Bùi Thanh Ngàn</t>
  </si>
  <si>
    <t>21/11/2004</t>
  </si>
  <si>
    <t>Danh sách trên có: 46 sinh viên</t>
  </si>
  <si>
    <r>
      <rPr>
        <i/>
        <sz val="12"/>
        <color rgb="FF000000"/>
        <rFont val="Times New Roman"/>
        <family val="2"/>
      </rPr>
      <t xml:space="preserve">Tên lớp: ĐH Nuôi trồng Thủy sản B 2022 , Bậc đào tạo: Đại học </t>
    </r>
    <r>
      <rPr>
        <b/>
        <i/>
        <sz val="12"/>
        <color rgb="FF000000"/>
        <rFont val="Times New Roman"/>
        <family val="2"/>
      </rPr>
      <t>(DA22TSB)</t>
    </r>
  </si>
  <si>
    <t>110322077</t>
  </si>
  <si>
    <t>30/10/2004</t>
  </si>
  <si>
    <t>110322097</t>
  </si>
  <si>
    <t>Mai Ngọc Duyên</t>
  </si>
  <si>
    <t>14/07/2004</t>
  </si>
  <si>
    <t>110322056</t>
  </si>
  <si>
    <t>Kim Thị Nguyên</t>
  </si>
  <si>
    <t>110322059</t>
  </si>
  <si>
    <t>Nguyễn Thị Thanh Nhanh</t>
  </si>
  <si>
    <t>09/10/2004</t>
  </si>
  <si>
    <t>110322052</t>
  </si>
  <si>
    <t>Đinh Công Nhật Minh</t>
  </si>
  <si>
    <t>19/04/2004</t>
  </si>
  <si>
    <t>110322008</t>
  </si>
  <si>
    <t>Nguyễn Quốc Chí</t>
  </si>
  <si>
    <t>24/04/2004</t>
  </si>
  <si>
    <t>110322084</t>
  </si>
  <si>
    <t>Nguyễn Quốc Vẹn</t>
  </si>
  <si>
    <t>23/03/2004</t>
  </si>
  <si>
    <t>110322061</t>
  </si>
  <si>
    <t>Huỳnh  Như</t>
  </si>
  <si>
    <t>18/05/2002</t>
  </si>
  <si>
    <t>110322050</t>
  </si>
  <si>
    <t>Trầm Cao Tiểu Mi</t>
  </si>
  <si>
    <t>110322086</t>
  </si>
  <si>
    <t>Diệp Quang Vinh</t>
  </si>
  <si>
    <t>03/02/2004</t>
  </si>
  <si>
    <t>110322093</t>
  </si>
  <si>
    <t>Sơn Đông Đầy</t>
  </si>
  <si>
    <t>110322087</t>
  </si>
  <si>
    <t>Lâm Trường Vinh</t>
  </si>
  <si>
    <t>110322073</t>
  </si>
  <si>
    <t>Võ Minh Tiến</t>
  </si>
  <si>
    <t>110322079</t>
  </si>
  <si>
    <t>Thạch Thị Mộng Trúc</t>
  </si>
  <si>
    <t>110322088</t>
  </si>
  <si>
    <t>Lâm Gia Vy</t>
  </si>
  <si>
    <t>14/05/2004</t>
  </si>
  <si>
    <t>110322096</t>
  </si>
  <si>
    <t>Nguyễn Thị Kiều Duyên</t>
  </si>
  <si>
    <t>11/11/2003</t>
  </si>
  <si>
    <t>110322076</t>
  </si>
  <si>
    <t>Phạm Ngọc Trâm</t>
  </si>
  <si>
    <t>20/05/2004</t>
  </si>
  <si>
    <t>110322039</t>
  </si>
  <si>
    <t>Nguyễn Chí Kiên</t>
  </si>
  <si>
    <t>05/07/2004</t>
  </si>
  <si>
    <t>110322066</t>
  </si>
  <si>
    <t>Huỳnh Quốc Thái</t>
  </si>
  <si>
    <t>02/12/2004</t>
  </si>
  <si>
    <t>110322102</t>
  </si>
  <si>
    <t>Thạch Hoàng Thái</t>
  </si>
  <si>
    <t>110322101</t>
  </si>
  <si>
    <t>24/08/2002</t>
  </si>
  <si>
    <t>110322080</t>
  </si>
  <si>
    <t>Trương Nguyễn Việt Trung</t>
  </si>
  <si>
    <t>31/07/2001</t>
  </si>
  <si>
    <t>110322069</t>
  </si>
  <si>
    <t>Hồ Thái Thuận</t>
  </si>
  <si>
    <t>16/12/2004</t>
  </si>
  <si>
    <t>110322062</t>
  </si>
  <si>
    <t>Võ Văn Núi</t>
  </si>
  <si>
    <t>110322095</t>
  </si>
  <si>
    <t>Lê Trường Duy</t>
  </si>
  <si>
    <t>08/10/2004</t>
  </si>
  <si>
    <t>110322082</t>
  </si>
  <si>
    <t>Từ Thị Cẩm Tú</t>
  </si>
  <si>
    <t>110322053</t>
  </si>
  <si>
    <t>Sơn Thị Tuyết Minh</t>
  </si>
  <si>
    <t>19/10/2004</t>
  </si>
  <si>
    <t>110322067</t>
  </si>
  <si>
    <t>Lâm Huỳnh Khắc Thi</t>
  </si>
  <si>
    <t>110322068</t>
  </si>
  <si>
    <t>Lâm Hưng Thịnh</t>
  </si>
  <si>
    <t>27/02/2004</t>
  </si>
  <si>
    <t>110322072</t>
  </si>
  <si>
    <t>Lê Thị Cẩm Tiên</t>
  </si>
  <si>
    <t>23/04/2004</t>
  </si>
  <si>
    <t>110322065</t>
  </si>
  <si>
    <t>Hồ Chí Tâm</t>
  </si>
  <si>
    <t>110322047</t>
  </si>
  <si>
    <t>110322064</t>
  </si>
  <si>
    <t>Trần  Phú</t>
  </si>
  <si>
    <t>110322057</t>
  </si>
  <si>
    <t>Tô Chí Nguyện</t>
  </si>
  <si>
    <t>110322055</t>
  </si>
  <si>
    <t>Lê Phước Nghĩa</t>
  </si>
  <si>
    <t>13/02/2004</t>
  </si>
  <si>
    <t>110322099</t>
  </si>
  <si>
    <t>Hà Quốc Kiệt</t>
  </si>
  <si>
    <t>110322074</t>
  </si>
  <si>
    <t>Trầm Bửu Toàn</t>
  </si>
  <si>
    <t>24/02/2004</t>
  </si>
  <si>
    <t>110322048</t>
  </si>
  <si>
    <t>Lê Tấn Lợi</t>
  </si>
  <si>
    <t>20/03/2004</t>
  </si>
  <si>
    <t>114722019</t>
  </si>
  <si>
    <t>114722007</t>
  </si>
  <si>
    <t>Danh sách trên có: 17 sinh viên</t>
  </si>
  <si>
    <t>Danh sách trên có: 32 sinh viên</t>
  </si>
  <si>
    <t>111324069</t>
  </si>
  <si>
    <t>111324060</t>
  </si>
  <si>
    <r>
      <rPr>
        <i/>
        <sz val="12"/>
        <color rgb="FF000000"/>
        <rFont val="Times New Roman"/>
        <family val="2"/>
      </rPr>
      <t xml:space="preserve">Tên lớp: ĐH Nuôi trồng Thủy sản 2024 , Bậc đào tạo: Đại học </t>
    </r>
    <r>
      <rPr>
        <b/>
        <i/>
        <sz val="12"/>
        <color rgb="FF000000"/>
        <rFont val="Times New Roman"/>
        <family val="2"/>
      </rPr>
      <t>(DA24TS)</t>
    </r>
  </si>
  <si>
    <t>Vĩnh Long, ngày 27 tháng 8 năm 2026</t>
  </si>
  <si>
    <t>Danh sách trên có: 59 sinh viên</t>
  </si>
  <si>
    <t>Danh sách trên có: 55 sinh viên</t>
  </si>
  <si>
    <t>DA22TSA</t>
  </si>
  <si>
    <t>DA22TSB</t>
  </si>
  <si>
    <t>Dương Hoàng 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</si>
</sst>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/m/d"/>
    <numFmt numFmtId="165" formatCode="0.0%"/>
    <numFmt numFmtId="166" formatCode="0.0"/>
    <numFmt numFmtId="167" formatCode="#,##0.0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0070C0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3"/>
      <color rgb="FF000000"/>
      <name val="Times New Roman"/>
      <family val="2"/>
    </font>
    <font>
      <sz val="11"/>
      <color rgb="FF000000"/>
      <name val="Times New Roman"/>
      <family val="2"/>
    </font>
    <font>
      <sz val="12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u/>
      <sz val="11"/>
      <color rgb="FF000000"/>
      <name val="Times New Roman"/>
      <family val="2"/>
    </font>
    <font>
      <b/>
      <u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i/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3"/>
      <color rgb="FF000000"/>
      <name val="Times New Roman"/>
      <family val="2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4">
    <xf numFmtId="0" fontId="0" fillId="0" borderId="0"/>
    <xf numFmtId="0" fontId="2" fillId="0" borderId="0"/>
    <xf numFmtId="0" fontId="11" fillId="0" borderId="0"/>
    <xf numFmtId="0" fontId="1" fillId="0" borderId="0"/>
    <xf numFmtId="0" fontId="18" fillId="0" borderId="0"/>
    <xf numFmtId="0" fontId="19" fillId="0" borderId="0"/>
    <xf numFmtId="0" fontId="20" fillId="0" borderId="0"/>
    <xf numFmtId="0" fontId="19" fillId="0" borderId="0"/>
    <xf numFmtId="0" fontId="32" fillId="0" borderId="0">
      <protection locked="0"/>
    </xf>
    <xf numFmtId="0" fontId="33" fillId="0" borderId="0">
      <protection locked="0"/>
    </xf>
    <xf numFmtId="9" fontId="1" fillId="0" borderId="0" applyFont="0" applyFill="0" applyBorder="0" applyAlignment="0" applyProtection="0"/>
    <xf numFmtId="0" fontId="39" fillId="0" borderId="0" applyNumberFormat="0" applyFont="0" applyBorder="0" applyProtection="0">
      <alignment vertical="center"/>
    </xf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11" fillId="0" borderId="0"/>
    <xf numFmtId="0" fontId="49" fillId="0" borderId="0"/>
    <xf numFmtId="0" fontId="50" fillId="0" borderId="0"/>
    <xf numFmtId="0" fontId="49" fillId="0" borderId="0"/>
    <xf numFmtId="0" fontId="51" fillId="0" borderId="0"/>
    <xf numFmtId="0" fontId="11" fillId="0" borderId="0"/>
    <xf numFmtId="0" fontId="52" fillId="0" borderId="0"/>
    <xf numFmtId="0" fontId="53" fillId="0" borderId="0">
      <alignment vertical="center"/>
    </xf>
    <xf numFmtId="0" fontId="33" fillId="0" borderId="0" applyBorder="0"/>
  </cellStyleXfs>
  <cellXfs count="27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9" fillId="0" borderId="0" xfId="1" applyFont="1"/>
    <xf numFmtId="0" fontId="6" fillId="2" borderId="0" xfId="1" applyFont="1" applyFill="1"/>
    <xf numFmtId="0" fontId="7" fillId="0" borderId="0" xfId="1" applyFont="1" applyAlignment="1">
      <alignment horizontal="center"/>
    </xf>
    <xf numFmtId="0" fontId="10" fillId="0" borderId="0" xfId="1" applyFont="1"/>
    <xf numFmtId="0" fontId="7" fillId="0" borderId="0" xfId="1" applyFont="1"/>
    <xf numFmtId="0" fontId="6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4" fontId="3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/>
    <xf numFmtId="0" fontId="5" fillId="0" borderId="0" xfId="4" applyFont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3" fillId="0" borderId="0" xfId="4" applyFont="1"/>
    <xf numFmtId="0" fontId="7" fillId="0" borderId="0" xfId="0" applyFont="1"/>
    <xf numFmtId="0" fontId="3" fillId="0" borderId="0" xfId="4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5" fillId="0" borderId="0" xfId="1" applyFont="1" applyAlignment="1">
      <alignment horizontal="center"/>
    </xf>
    <xf numFmtId="0" fontId="25" fillId="0" borderId="0" xfId="1" applyFont="1"/>
    <xf numFmtId="0" fontId="25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26" fillId="0" borderId="0" xfId="1" applyFont="1"/>
    <xf numFmtId="0" fontId="28" fillId="0" borderId="0" xfId="1" applyFont="1" applyAlignment="1">
      <alignment horizontal="center"/>
    </xf>
    <xf numFmtId="0" fontId="28" fillId="0" borderId="0" xfId="1" applyFont="1"/>
    <xf numFmtId="0" fontId="30" fillId="0" borderId="0" xfId="1" applyFont="1"/>
    <xf numFmtId="0" fontId="29" fillId="0" borderId="0" xfId="1" applyFont="1" applyAlignment="1">
      <alignment horizontal="center"/>
    </xf>
    <xf numFmtId="0" fontId="29" fillId="0" borderId="0" xfId="1" applyFont="1"/>
    <xf numFmtId="0" fontId="25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9" fillId="0" borderId="0" xfId="1" applyFont="1" applyAlignment="1">
      <alignment horizontal="left" wrapText="1"/>
    </xf>
    <xf numFmtId="0" fontId="28" fillId="0" borderId="0" xfId="1" applyFont="1" applyAlignment="1">
      <alignment horizontal="left"/>
    </xf>
    <xf numFmtId="0" fontId="29" fillId="0" borderId="0" xfId="1" applyFont="1" applyAlignment="1">
      <alignment horizontal="center" vertical="top"/>
    </xf>
    <xf numFmtId="0" fontId="25" fillId="0" borderId="0" xfId="1" applyFont="1" applyAlignment="1">
      <alignment horizontal="left" vertical="center"/>
    </xf>
    <xf numFmtId="164" fontId="25" fillId="0" borderId="0" xfId="1" applyNumberFormat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4" fillId="0" borderId="0" xfId="0" applyFont="1"/>
    <xf numFmtId="0" fontId="34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14" fontId="24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6" fillId="0" borderId="0" xfId="1" applyFont="1" applyAlignment="1">
      <alignment horizontal="center"/>
    </xf>
    <xf numFmtId="9" fontId="3" fillId="0" borderId="0" xfId="10" applyFont="1" applyAlignment="1">
      <alignment horizontal="center" vertical="center"/>
    </xf>
    <xf numFmtId="0" fontId="2" fillId="0" borderId="0" xfId="0" applyFont="1"/>
    <xf numFmtId="0" fontId="37" fillId="0" borderId="0" xfId="1" applyFont="1" applyAlignment="1">
      <alignment horizontal="center"/>
    </xf>
    <xf numFmtId="0" fontId="37" fillId="0" borderId="0" xfId="1" applyFont="1"/>
    <xf numFmtId="0" fontId="37" fillId="0" borderId="0" xfId="1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left"/>
    </xf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horizontal="left" vertical="center"/>
    </xf>
    <xf numFmtId="14" fontId="37" fillId="0" borderId="0" xfId="1" applyNumberFormat="1" applyFont="1" applyAlignment="1">
      <alignment horizontal="center" vertical="center"/>
    </xf>
    <xf numFmtId="0" fontId="38" fillId="0" borderId="0" xfId="1" applyFont="1" applyAlignment="1">
      <alignment horizontal="center"/>
    </xf>
    <xf numFmtId="0" fontId="24" fillId="0" borderId="0" xfId="1" applyFont="1"/>
    <xf numFmtId="0" fontId="36" fillId="0" borderId="0" xfId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1" fillId="0" borderId="0" xfId="0" applyFont="1"/>
    <xf numFmtId="0" fontId="40" fillId="0" borderId="3" xfId="0" applyFont="1" applyBorder="1" applyAlignment="1">
      <alignment horizontal="center" vertical="center" wrapText="1"/>
    </xf>
    <xf numFmtId="0" fontId="42" fillId="0" borderId="3" xfId="13" applyFont="1" applyBorder="1"/>
    <xf numFmtId="0" fontId="42" fillId="0" borderId="0" xfId="13" applyFont="1"/>
    <xf numFmtId="0" fontId="43" fillId="0" borderId="3" xfId="13" applyFont="1" applyBorder="1" applyAlignment="1">
      <alignment horizontal="center"/>
    </xf>
    <xf numFmtId="0" fontId="43" fillId="0" borderId="0" xfId="13" applyFont="1"/>
    <xf numFmtId="9" fontId="43" fillId="0" borderId="3" xfId="13" applyNumberFormat="1" applyFont="1" applyBorder="1"/>
    <xf numFmtId="165" fontId="43" fillId="0" borderId="3" xfId="14" applyNumberFormat="1" applyFont="1" applyBorder="1"/>
    <xf numFmtId="0" fontId="42" fillId="0" borderId="0" xfId="13" applyFont="1" applyAlignment="1">
      <alignment horizontal="left"/>
    </xf>
    <xf numFmtId="0" fontId="16" fillId="0" borderId="0" xfId="13" applyFont="1" applyAlignment="1">
      <alignment horizontal="center" vertical="center" wrapText="1"/>
    </xf>
    <xf numFmtId="0" fontId="16" fillId="0" borderId="0" xfId="13" applyFont="1" applyAlignment="1">
      <alignment horizontal="left" vertical="center"/>
    </xf>
    <xf numFmtId="0" fontId="43" fillId="0" borderId="0" xfId="13" applyFont="1" applyAlignment="1">
      <alignment horizontal="right"/>
    </xf>
    <xf numFmtId="0" fontId="3" fillId="0" borderId="0" xfId="15" applyFont="1" applyAlignment="1">
      <alignment horizontal="center" vertical="center"/>
    </xf>
    <xf numFmtId="0" fontId="3" fillId="0" borderId="0" xfId="15" applyFont="1" applyAlignment="1">
      <alignment horizontal="left" vertical="center"/>
    </xf>
    <xf numFmtId="0" fontId="24" fillId="0" borderId="0" xfId="13" applyFont="1" applyAlignment="1">
      <alignment horizontal="center"/>
    </xf>
    <xf numFmtId="0" fontId="5" fillId="0" borderId="0" xfId="15" applyFont="1" applyAlignment="1">
      <alignment horizontal="center" vertical="center"/>
    </xf>
    <xf numFmtId="0" fontId="24" fillId="0" borderId="0" xfId="13" applyFont="1"/>
    <xf numFmtId="0" fontId="4" fillId="0" borderId="0" xfId="15" applyFont="1" applyAlignment="1">
      <alignment horizontal="center" vertical="center"/>
    </xf>
    <xf numFmtId="0" fontId="4" fillId="0" borderId="0" xfId="15" applyFont="1" applyAlignment="1">
      <alignment horizontal="left" vertical="center"/>
    </xf>
    <xf numFmtId="2" fontId="3" fillId="0" borderId="0" xfId="15" quotePrefix="1" applyNumberFormat="1" applyFont="1" applyAlignment="1">
      <alignment horizontal="center" vertical="center"/>
    </xf>
    <xf numFmtId="0" fontId="4" fillId="0" borderId="0" xfId="15" quotePrefix="1" applyFont="1" applyAlignment="1">
      <alignment horizontal="left" vertical="center"/>
    </xf>
    <xf numFmtId="0" fontId="3" fillId="0" borderId="0" xfId="13" applyFont="1"/>
    <xf numFmtId="0" fontId="34" fillId="0" borderId="3" xfId="13" applyFont="1" applyBorder="1" applyAlignment="1">
      <alignment horizontal="center"/>
    </xf>
    <xf numFmtId="0" fontId="34" fillId="0" borderId="0" xfId="13" applyFont="1"/>
    <xf numFmtId="0" fontId="24" fillId="0" borderId="1" xfId="13" applyFont="1" applyBorder="1" applyAlignment="1">
      <alignment horizontal="center"/>
    </xf>
    <xf numFmtId="0" fontId="3" fillId="0" borderId="3" xfId="13" applyFont="1" applyBorder="1" applyAlignment="1">
      <alignment horizontal="center" vertical="center" wrapText="1"/>
    </xf>
    <xf numFmtId="0" fontId="24" fillId="0" borderId="2" xfId="13" applyFont="1" applyBorder="1" applyAlignment="1">
      <alignment horizontal="center"/>
    </xf>
    <xf numFmtId="0" fontId="24" fillId="0" borderId="3" xfId="13" applyFont="1" applyBorder="1" applyAlignment="1">
      <alignment horizontal="center"/>
    </xf>
    <xf numFmtId="166" fontId="24" fillId="0" borderId="3" xfId="12" applyNumberFormat="1" applyFont="1" applyBorder="1" applyAlignment="1">
      <alignment horizontal="center"/>
    </xf>
    <xf numFmtId="166" fontId="24" fillId="0" borderId="3" xfId="10" applyNumberFormat="1" applyFont="1" applyBorder="1" applyAlignment="1">
      <alignment horizontal="center"/>
    </xf>
    <xf numFmtId="166" fontId="24" fillId="0" borderId="3" xfId="13" applyNumberFormat="1" applyFont="1" applyBorder="1" applyAlignment="1">
      <alignment horizontal="center"/>
    </xf>
    <xf numFmtId="166" fontId="24" fillId="0" borderId="0" xfId="13" applyNumberFormat="1" applyFont="1" applyAlignment="1">
      <alignment horizontal="center"/>
    </xf>
    <xf numFmtId="0" fontId="34" fillId="0" borderId="0" xfId="13" applyFont="1" applyAlignment="1">
      <alignment horizontal="center"/>
    </xf>
    <xf numFmtId="0" fontId="3" fillId="0" borderId="3" xfId="13" applyFont="1" applyBorder="1" applyAlignment="1">
      <alignment horizontal="center"/>
    </xf>
    <xf numFmtId="166" fontId="24" fillId="0" borderId="0" xfId="13" applyNumberFormat="1" applyFont="1"/>
    <xf numFmtId="0" fontId="4" fillId="0" borderId="0" xfId="4" applyFont="1" applyAlignment="1">
      <alignment horizontal="center"/>
    </xf>
    <xf numFmtId="0" fontId="6" fillId="3" borderId="0" xfId="1" applyFont="1" applyFill="1"/>
    <xf numFmtId="0" fontId="42" fillId="2" borderId="3" xfId="13" applyFont="1" applyFill="1" applyBorder="1"/>
    <xf numFmtId="0" fontId="37" fillId="2" borderId="3" xfId="13" applyFont="1" applyFill="1" applyBorder="1" applyAlignment="1">
      <alignment horizontal="left" vertical="center" wrapText="1"/>
    </xf>
    <xf numFmtId="0" fontId="42" fillId="2" borderId="3" xfId="13" applyFont="1" applyFill="1" applyBorder="1" applyAlignment="1">
      <alignment horizontal="center"/>
    </xf>
    <xf numFmtId="0" fontId="42" fillId="2" borderId="0" xfId="13" applyFont="1" applyFill="1"/>
    <xf numFmtId="0" fontId="42" fillId="2" borderId="3" xfId="13" applyFont="1" applyFill="1" applyBorder="1" applyAlignment="1">
      <alignment horizontal="left"/>
    </xf>
    <xf numFmtId="0" fontId="3" fillId="2" borderId="3" xfId="1" applyFont="1" applyFill="1" applyBorder="1" applyAlignment="1">
      <alignment horizontal="center" vertical="center"/>
    </xf>
    <xf numFmtId="0" fontId="42" fillId="2" borderId="3" xfId="13" applyFont="1" applyFill="1" applyBorder="1" applyAlignment="1">
      <alignment vertical="center" wrapText="1"/>
    </xf>
    <xf numFmtId="167" fontId="24" fillId="0" borderId="3" xfId="13" applyNumberFormat="1" applyFont="1" applyBorder="1" applyAlignment="1">
      <alignment horizontal="center"/>
    </xf>
    <xf numFmtId="0" fontId="8" fillId="0" borderId="0" xfId="0" applyFont="1"/>
    <xf numFmtId="0" fontId="24" fillId="0" borderId="0" xfId="4" applyFont="1"/>
    <xf numFmtId="0" fontId="34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2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8" fillId="0" borderId="3" xfId="1" applyFont="1" applyBorder="1" applyAlignment="1">
      <alignment horizontal="center" wrapText="1"/>
    </xf>
    <xf numFmtId="0" fontId="8" fillId="0" borderId="0" xfId="4" applyFont="1"/>
    <xf numFmtId="0" fontId="36" fillId="0" borderId="0" xfId="4" applyFont="1" applyAlignment="1">
      <alignment horizontal="center"/>
    </xf>
    <xf numFmtId="0" fontId="24" fillId="0" borderId="0" xfId="1" applyFont="1" applyAlignment="1">
      <alignment vertical="center"/>
    </xf>
    <xf numFmtId="0" fontId="34" fillId="0" borderId="0" xfId="1" applyFont="1"/>
    <xf numFmtId="0" fontId="34" fillId="0" borderId="0" xfId="1" applyFont="1" applyAlignment="1">
      <alignment horizontal="left"/>
    </xf>
    <xf numFmtId="0" fontId="24" fillId="0" borderId="0" xfId="1" applyFont="1" applyAlignment="1">
      <alignment horizontal="left" vertical="center"/>
    </xf>
    <xf numFmtId="14" fontId="24" fillId="0" borderId="0" xfId="1" applyNumberFormat="1" applyFont="1" applyAlignment="1">
      <alignment horizontal="center" vertical="center"/>
    </xf>
    <xf numFmtId="0" fontId="35" fillId="0" borderId="0" xfId="1" applyFont="1" applyAlignment="1">
      <alignment horizontal="center"/>
    </xf>
    <xf numFmtId="0" fontId="8" fillId="0" borderId="0" xfId="1" applyFont="1" applyAlignment="1">
      <alignment horizontal="left" wrapText="1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0" fontId="46" fillId="0" borderId="0" xfId="0" applyFont="1"/>
    <xf numFmtId="0" fontId="47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righ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36" fillId="0" borderId="0" xfId="0" applyFont="1"/>
    <xf numFmtId="0" fontId="2" fillId="0" borderId="0" xfId="0" applyFont="1" applyAlignment="1">
      <alignment horizontal="center"/>
    </xf>
    <xf numFmtId="0" fontId="43" fillId="0" borderId="0" xfId="13" applyFont="1" applyAlignment="1">
      <alignment horizontal="center"/>
    </xf>
    <xf numFmtId="165" fontId="43" fillId="0" borderId="0" xfId="13" applyNumberFormat="1" applyFont="1" applyAlignment="1">
      <alignment horizontal="center"/>
    </xf>
    <xf numFmtId="0" fontId="42" fillId="0" borderId="0" xfId="13" applyFont="1" applyAlignment="1">
      <alignment horizontal="center"/>
    </xf>
    <xf numFmtId="0" fontId="23" fillId="2" borderId="3" xfId="13" applyFont="1" applyFill="1" applyBorder="1" applyAlignment="1">
      <alignment horizontal="left" vertical="center" wrapText="1"/>
    </xf>
    <xf numFmtId="49" fontId="7" fillId="0" borderId="7" xfId="16" applyNumberFormat="1" applyFont="1" applyBorder="1" applyAlignment="1">
      <alignment horizontal="left" vertical="top" wrapText="1"/>
    </xf>
    <xf numFmtId="0" fontId="7" fillId="0" borderId="7" xfId="19" applyFont="1" applyBorder="1" applyAlignment="1">
      <alignment horizontal="center" vertical="center"/>
    </xf>
    <xf numFmtId="0" fontId="7" fillId="0" borderId="18" xfId="19" applyFont="1" applyBorder="1" applyAlignment="1">
      <alignment horizontal="center" vertical="center"/>
    </xf>
    <xf numFmtId="49" fontId="7" fillId="0" borderId="6" xfId="16" applyNumberFormat="1" applyFont="1" applyBorder="1" applyAlignment="1">
      <alignment horizontal="left" vertical="top" wrapText="1"/>
    </xf>
    <xf numFmtId="0" fontId="21" fillId="0" borderId="4" xfId="19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/>
    </xf>
    <xf numFmtId="0" fontId="10" fillId="0" borderId="0" xfId="5" applyFont="1" applyAlignment="1">
      <alignment horizontal="right"/>
    </xf>
    <xf numFmtId="0" fontId="5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54" fillId="0" borderId="0" xfId="0" applyFont="1"/>
    <xf numFmtId="0" fontId="63" fillId="4" borderId="8" xfId="0" applyFont="1" applyFill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56" fillId="0" borderId="8" xfId="0" applyFont="1" applyBorder="1" applyAlignment="1">
      <alignment vertical="center"/>
    </xf>
    <xf numFmtId="0" fontId="56" fillId="0" borderId="8" xfId="23" applyFont="1" applyBorder="1" applyAlignment="1">
      <alignment horizontal="center" vertical="center"/>
    </xf>
    <xf numFmtId="0" fontId="33" fillId="0" borderId="0" xfId="23"/>
    <xf numFmtId="0" fontId="63" fillId="4" borderId="8" xfId="23" applyFont="1" applyFill="1" applyBorder="1" applyAlignment="1">
      <alignment horizontal="center" vertical="center"/>
    </xf>
    <xf numFmtId="0" fontId="56" fillId="0" borderId="8" xfId="23" applyFont="1" applyBorder="1" applyAlignment="1">
      <alignment vertical="center"/>
    </xf>
    <xf numFmtId="0" fontId="65" fillId="0" borderId="3" xfId="0" applyFont="1" applyBorder="1" applyAlignment="1">
      <alignment horizontal="center" vertical="center" wrapText="1"/>
    </xf>
    <xf numFmtId="0" fontId="3" fillId="0" borderId="3" xfId="13" applyFont="1" applyBorder="1" applyAlignment="1">
      <alignment horizontal="center" vertical="center"/>
    </xf>
    <xf numFmtId="0" fontId="13" fillId="0" borderId="1" xfId="13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 wrapText="1"/>
    </xf>
    <xf numFmtId="0" fontId="43" fillId="0" borderId="3" xfId="13" applyFont="1" applyBorder="1" applyAlignment="1">
      <alignment horizontal="center"/>
    </xf>
    <xf numFmtId="0" fontId="63" fillId="4" borderId="9" xfId="23" applyFont="1" applyFill="1" applyBorder="1" applyAlignment="1">
      <alignment horizontal="center" vertical="center"/>
    </xf>
    <xf numFmtId="0" fontId="63" fillId="4" borderId="15" xfId="23" applyFont="1" applyFill="1" applyBorder="1" applyAlignment="1">
      <alignment horizontal="center" vertical="center"/>
    </xf>
    <xf numFmtId="0" fontId="56" fillId="0" borderId="12" xfId="23" applyFont="1" applyBorder="1" applyAlignment="1">
      <alignment vertical="center"/>
    </xf>
    <xf numFmtId="0" fontId="56" fillId="0" borderId="14" xfId="23" applyFont="1" applyBorder="1" applyAlignment="1">
      <alignment vertical="center"/>
    </xf>
    <xf numFmtId="0" fontId="56" fillId="0" borderId="8" xfId="23" applyFont="1" applyBorder="1" applyAlignment="1">
      <alignment horizontal="center" vertical="center"/>
    </xf>
    <xf numFmtId="0" fontId="56" fillId="0" borderId="14" xfId="23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64" fillId="0" borderId="0" xfId="23" applyFont="1"/>
    <xf numFmtId="0" fontId="54" fillId="0" borderId="0" xfId="23" applyFont="1"/>
    <xf numFmtId="0" fontId="63" fillId="0" borderId="0" xfId="23" applyFont="1" applyAlignment="1">
      <alignment horizontal="center" vertical="center"/>
    </xf>
    <xf numFmtId="0" fontId="60" fillId="0" borderId="0" xfId="23" applyFont="1" applyAlignment="1">
      <alignment horizontal="left" vertical="center"/>
    </xf>
    <xf numFmtId="0" fontId="63" fillId="4" borderId="10" xfId="23" applyFont="1" applyFill="1" applyBorder="1" applyAlignment="1">
      <alignment horizontal="center" vertical="center"/>
    </xf>
    <xf numFmtId="0" fontId="63" fillId="4" borderId="11" xfId="23" applyFont="1" applyFill="1" applyBorder="1" applyAlignment="1">
      <alignment horizontal="center" vertical="center"/>
    </xf>
    <xf numFmtId="0" fontId="63" fillId="4" borderId="16" xfId="23" applyFont="1" applyFill="1" applyBorder="1" applyAlignment="1">
      <alignment horizontal="center" vertical="center"/>
    </xf>
    <xf numFmtId="0" fontId="63" fillId="4" borderId="17" xfId="23" applyFont="1" applyFill="1" applyBorder="1" applyAlignment="1">
      <alignment horizontal="center" vertical="center"/>
    </xf>
    <xf numFmtId="0" fontId="63" fillId="4" borderId="12" xfId="23" applyFont="1" applyFill="1" applyBorder="1" applyAlignment="1">
      <alignment horizontal="center" vertical="center"/>
    </xf>
    <xf numFmtId="0" fontId="63" fillId="4" borderId="13" xfId="23" applyFont="1" applyFill="1" applyBorder="1" applyAlignment="1">
      <alignment horizontal="center" vertical="center"/>
    </xf>
    <xf numFmtId="0" fontId="63" fillId="4" borderId="14" xfId="23" applyFont="1" applyFill="1" applyBorder="1" applyAlignment="1">
      <alignment horizontal="center" vertical="center"/>
    </xf>
    <xf numFmtId="0" fontId="55" fillId="0" borderId="0" xfId="23" applyFont="1" applyAlignment="1">
      <alignment horizontal="center" vertical="center"/>
    </xf>
    <xf numFmtId="0" fontId="56" fillId="0" borderId="0" xfId="23" applyFont="1" applyAlignment="1">
      <alignment horizontal="center" vertical="center"/>
    </xf>
    <xf numFmtId="0" fontId="57" fillId="0" borderId="0" xfId="23" applyFont="1" applyAlignment="1">
      <alignment horizontal="center" vertical="center"/>
    </xf>
    <xf numFmtId="0" fontId="58" fillId="0" borderId="0" xfId="23" applyFont="1" applyAlignment="1">
      <alignment horizontal="center" vertical="center"/>
    </xf>
    <xf numFmtId="0" fontId="59" fillId="0" borderId="0" xfId="23" applyFont="1" applyAlignment="1">
      <alignment horizontal="center" vertical="center"/>
    </xf>
    <xf numFmtId="0" fontId="60" fillId="0" borderId="0" xfId="23" applyFont="1" applyAlignment="1">
      <alignment horizontal="right" vertical="center"/>
    </xf>
    <xf numFmtId="0" fontId="61" fillId="0" borderId="0" xfId="23" applyFont="1" applyAlignment="1">
      <alignment horizontal="center" vertical="center"/>
    </xf>
    <xf numFmtId="0" fontId="56" fillId="0" borderId="12" xfId="0" applyFont="1" applyBorder="1" applyAlignment="1">
      <alignment vertical="center"/>
    </xf>
    <xf numFmtId="0" fontId="56" fillId="0" borderId="14" xfId="0" applyFont="1" applyBorder="1" applyAlignment="1">
      <alignment vertical="center"/>
    </xf>
    <xf numFmtId="0" fontId="56" fillId="0" borderId="8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63" fillId="4" borderId="10" xfId="0" applyFont="1" applyFill="1" applyBorder="1" applyAlignment="1">
      <alignment horizontal="center" vertical="center"/>
    </xf>
    <xf numFmtId="0" fontId="63" fillId="4" borderId="11" xfId="0" applyFont="1" applyFill="1" applyBorder="1" applyAlignment="1">
      <alignment horizontal="center" vertical="center"/>
    </xf>
    <xf numFmtId="0" fontId="63" fillId="4" borderId="16" xfId="0" applyFont="1" applyFill="1" applyBorder="1" applyAlignment="1">
      <alignment horizontal="center" vertical="center"/>
    </xf>
    <xf numFmtId="0" fontId="63" fillId="4" borderId="17" xfId="0" applyFont="1" applyFill="1" applyBorder="1" applyAlignment="1">
      <alignment horizontal="center" vertical="center"/>
    </xf>
    <xf numFmtId="0" fontId="63" fillId="4" borderId="9" xfId="0" applyFont="1" applyFill="1" applyBorder="1" applyAlignment="1">
      <alignment horizontal="center" vertical="center"/>
    </xf>
    <xf numFmtId="0" fontId="63" fillId="4" borderId="15" xfId="0" applyFont="1" applyFill="1" applyBorder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3" fillId="4" borderId="12" xfId="0" applyFont="1" applyFill="1" applyBorder="1" applyAlignment="1">
      <alignment horizontal="center" vertical="center"/>
    </xf>
    <xf numFmtId="0" fontId="63" fillId="4" borderId="13" xfId="0" applyFont="1" applyFill="1" applyBorder="1" applyAlignment="1">
      <alignment horizontal="center" vertical="center"/>
    </xf>
    <xf numFmtId="0" fontId="63" fillId="4" borderId="14" xfId="0" applyFont="1" applyFill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4" fillId="0" borderId="0" xfId="0" applyFont="1"/>
    <xf numFmtId="0" fontId="54" fillId="0" borderId="0" xfId="0" applyFont="1"/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22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1" fillId="0" borderId="0" xfId="0" applyFont="1"/>
    <xf numFmtId="0" fontId="47" fillId="0" borderId="0" xfId="0" applyFont="1" applyAlignment="1">
      <alignment horizontal="center"/>
    </xf>
    <xf numFmtId="0" fontId="8" fillId="0" borderId="0" xfId="0" applyFont="1"/>
    <xf numFmtId="0" fontId="34" fillId="0" borderId="0" xfId="0" applyFont="1" applyAlignment="1">
      <alignment horizontal="center"/>
    </xf>
    <xf numFmtId="0" fontId="24" fillId="0" borderId="0" xfId="0" applyFont="1"/>
    <xf numFmtId="0" fontId="4" fillId="0" borderId="0" xfId="4" applyFont="1" applyAlignment="1">
      <alignment horizontal="center"/>
    </xf>
    <xf numFmtId="0" fontId="16" fillId="0" borderId="0" xfId="1" applyFont="1" applyAlignment="1">
      <alignment horizontal="center"/>
    </xf>
    <xf numFmtId="0" fontId="22" fillId="0" borderId="0" xfId="13" applyFont="1" applyAlignment="1">
      <alignment horizontal="center"/>
    </xf>
    <xf numFmtId="0" fontId="34" fillId="0" borderId="0" xfId="13" applyFont="1" applyAlignment="1">
      <alignment horizontal="center"/>
    </xf>
    <xf numFmtId="0" fontId="4" fillId="0" borderId="0" xfId="15" applyFont="1" applyAlignment="1">
      <alignment horizontal="center" vertical="center"/>
    </xf>
    <xf numFmtId="0" fontId="17" fillId="2" borderId="0" xfId="15" applyFont="1" applyFill="1" applyAlignment="1">
      <alignment horizontal="center" vertical="center" wrapText="1"/>
    </xf>
    <xf numFmtId="0" fontId="34" fillId="0" borderId="3" xfId="13" applyFont="1" applyBorder="1" applyAlignment="1">
      <alignment horizontal="center" vertical="center"/>
    </xf>
    <xf numFmtId="0" fontId="4" fillId="0" borderId="3" xfId="13" applyFont="1" applyBorder="1" applyAlignment="1">
      <alignment horizontal="center" vertical="center"/>
    </xf>
    <xf numFmtId="0" fontId="34" fillId="0" borderId="3" xfId="13" applyFont="1" applyBorder="1" applyAlignment="1">
      <alignment horizontal="center"/>
    </xf>
    <xf numFmtId="0" fontId="34" fillId="0" borderId="3" xfId="13" applyFont="1" applyBorder="1" applyAlignment="1">
      <alignment horizontal="center" vertical="center" wrapText="1"/>
    </xf>
    <xf numFmtId="0" fontId="3" fillId="0" borderId="0" xfId="15" applyFont="1" applyAlignment="1">
      <alignment horizontal="center" vertical="center"/>
    </xf>
    <xf numFmtId="2" fontId="4" fillId="0" borderId="0" xfId="15" quotePrefix="1" applyNumberFormat="1" applyFont="1" applyAlignment="1">
      <alignment horizontal="center" vertical="center"/>
    </xf>
    <xf numFmtId="0" fontId="5" fillId="0" borderId="0" xfId="15" applyFont="1" applyAlignment="1">
      <alignment horizontal="center" vertical="center"/>
    </xf>
    <xf numFmtId="0" fontId="56" fillId="5" borderId="8" xfId="0" applyFont="1" applyFill="1" applyBorder="1" applyAlignment="1">
      <alignment horizontal="center" vertical="center"/>
    </xf>
    <xf numFmtId="0" fontId="56" fillId="5" borderId="12" xfId="0" applyFont="1" applyFill="1" applyBorder="1" applyAlignment="1">
      <alignment vertical="center"/>
    </xf>
    <xf numFmtId="0" fontId="56" fillId="5" borderId="14" xfId="0" applyFont="1" applyFill="1" applyBorder="1" applyAlignment="1">
      <alignment vertical="center"/>
    </xf>
    <xf numFmtId="0" fontId="56" fillId="5" borderId="8" xfId="0" applyFont="1" applyFill="1" applyBorder="1" applyAlignment="1">
      <alignment vertical="center"/>
    </xf>
    <xf numFmtId="0" fontId="56" fillId="5" borderId="8" xfId="0" applyFont="1" applyFill="1" applyBorder="1" applyAlignment="1">
      <alignment horizontal="center" vertical="center"/>
    </xf>
    <xf numFmtId="0" fontId="56" fillId="5" borderId="14" xfId="0" applyFont="1" applyFill="1" applyBorder="1" applyAlignment="1">
      <alignment horizontal="center" vertical="center"/>
    </xf>
    <xf numFmtId="0" fontId="54" fillId="5" borderId="0" xfId="0" applyFont="1" applyFill="1"/>
  </cellXfs>
  <cellStyles count="24">
    <cellStyle name="Comma" xfId="12" builtinId="3"/>
    <cellStyle name="Normal" xfId="0" builtinId="0"/>
    <cellStyle name="Normal 10" xfId="7" xr:uid="{5A38050D-47E9-495A-ACA9-5FEE741DCDF6}"/>
    <cellStyle name="Normal 13 2" xfId="5" xr:uid="{DA0FC592-5A97-478A-A536-6B53DA69C634}"/>
    <cellStyle name="Normal 17" xfId="20" xr:uid="{B13915A5-E957-40F2-8C9A-3C15BB1CD574}"/>
    <cellStyle name="Normal 2" xfId="13" xr:uid="{59C5CC8D-C68A-49C3-8930-D0B4B813F2E3}"/>
    <cellStyle name="Normal 2 2" xfId="8" xr:uid="{25601AF5-740D-4ED0-BC1C-267FCDB3ECF9}"/>
    <cellStyle name="Normal 2 2 2" xfId="2" xr:uid="{00000000-0005-0000-0000-000001000000}"/>
    <cellStyle name="Normal 2 2 2 2" xfId="17" xr:uid="{3013A24A-2A71-4BC4-90E1-619C2FA4205C}"/>
    <cellStyle name="Normal 20" xfId="4" xr:uid="{D4CBF767-9F2D-4E3D-B160-85C595A20501}"/>
    <cellStyle name="Normal 21 2" xfId="6" xr:uid="{72665EB9-1748-4D0D-843E-498ADA37C5EE}"/>
    <cellStyle name="Normal 23 2" xfId="11" xr:uid="{A466AAEF-1746-49A0-B0C6-4379E28E09D4}"/>
    <cellStyle name="Normal 3" xfId="16" xr:uid="{E01B4CB2-92D0-46B8-AA20-E3AF1B4C7E02}"/>
    <cellStyle name="Normal 4" xfId="21" xr:uid="{CA7A58DB-C933-441D-B886-E8E720DD48D0}"/>
    <cellStyle name="Normal 5" xfId="9" xr:uid="{A011B34C-7E76-4F42-B66F-C6647BF84F9A}"/>
    <cellStyle name="Normal 5 4" xfId="3" xr:uid="{00000000-0005-0000-0000-000002000000}"/>
    <cellStyle name="Normal 5 4 2" xfId="18" xr:uid="{DB3ED0E1-905C-4902-AC19-5773AC1A9671}"/>
    <cellStyle name="Normal 6" xfId="22" xr:uid="{2D8F43C1-A778-46A1-8B16-F037760870D2}"/>
    <cellStyle name="Normal 7" xfId="1" xr:uid="{00000000-0005-0000-0000-000003000000}"/>
    <cellStyle name="Normal 7 2" xfId="15" xr:uid="{EACFE12E-CC71-459A-9253-194DD2271BAF}"/>
    <cellStyle name="Normal 7 3" xfId="19" xr:uid="{3638D8EF-6084-4016-BACA-B46D5C4E6433}"/>
    <cellStyle name="Normal 8" xfId="23" xr:uid="{FFBEDABE-300F-40D8-A01D-45F861C8508C}"/>
    <cellStyle name="Percent" xfId="10" builtinId="5"/>
    <cellStyle name="Percent 2" xfId="14" xr:uid="{5E673720-3AA9-4DCB-9B79-F47A0FB492A7}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462457</xdr:colOff>
      <xdr:row>2</xdr:row>
      <xdr:rowOff>198344</xdr:rowOff>
    </xdr:from>
    <xdr:to>
      <xdr:col>3</xdr:col>
      <xdr:colOff>280492</xdr:colOff>
      <xdr:row>2</xdr:row>
      <xdr:rowOff>198344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64DA9C-C7F6-4B73-AD1B-E0E4CE8D6567}"/>
            </a:ext>
          </a:extLst>
        </xdr:cNvPr>
        <xdr:cNvSpPr>
          <a:spLocks noChangeShapeType="1"/>
        </xdr:cNvSpPr>
      </xdr:nvSpPr>
      <xdr:spPr bwMode="auto">
        <a:xfrm>
          <a:off x="767257" y="598394"/>
          <a:ext cx="1713510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434506</xdr:colOff>
      <xdr:row>3</xdr:row>
      <xdr:rowOff>4482</xdr:rowOff>
    </xdr:from>
    <xdr:to>
      <xdr:col>11</xdr:col>
      <xdr:colOff>143156</xdr:colOff>
      <xdr:row>3</xdr:row>
      <xdr:rowOff>4482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B480919-C945-4C03-A914-295ECD0DA88B}"/>
            </a:ext>
          </a:extLst>
        </xdr:cNvPr>
        <xdr:cNvSpPr>
          <a:spLocks noChangeShapeType="1"/>
        </xdr:cNvSpPr>
      </xdr:nvSpPr>
      <xdr:spPr bwMode="auto">
        <a:xfrm>
          <a:off x="5120806" y="604557"/>
          <a:ext cx="1356475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F95E-A596-43CD-A4A3-2473DE3FE9F6}">
  <sheetPr filterMode="1"/>
  <dimension ref="A1:AA136"/>
  <sheetViews>
    <sheetView tabSelected="1" topLeftCell="A17" workbookViewId="0">
      <selection activeCell="N72" sqref="N72"/>
    </sheetView>
  </sheetViews>
  <sheetFormatPr defaultColWidth="10.28515625" defaultRowHeight="15.75" x14ac:dyDescent="0.25"/>
  <cols>
    <col min="1" max="1" width="5" style="16" bestFit="1" customWidth="1"/>
    <col min="2" max="2" width="11.28515625" style="2" bestFit="1" customWidth="1"/>
    <col min="3" max="3" width="17.7109375" style="2" bestFit="1" customWidth="1"/>
    <col min="4" max="4" width="7.5703125" style="2" bestFit="1" customWidth="1"/>
    <col min="5" max="5" width="6.42578125" style="1" bestFit="1" customWidth="1"/>
    <col min="6" max="6" width="10.140625" style="1" bestFit="1" customWidth="1"/>
    <col min="7" max="7" width="8" style="2" bestFit="1" customWidth="1"/>
    <col min="8" max="12" width="9.42578125" style="2" customWidth="1"/>
    <col min="13" max="13" width="8.42578125" style="2" customWidth="1"/>
    <col min="14" max="14" width="10" style="2" bestFit="1" customWidth="1"/>
    <col min="15" max="15" width="26.28515625" style="1" customWidth="1"/>
    <col min="16" max="16" width="10.7109375" style="3" bestFit="1" customWidth="1"/>
    <col min="17" max="16384" width="10.28515625" style="2"/>
  </cols>
  <sheetData>
    <row r="1" spans="1:19" s="38" customFormat="1" ht="15" x14ac:dyDescent="0.25">
      <c r="A1" s="187"/>
      <c r="B1" s="187"/>
      <c r="C1" s="187"/>
      <c r="D1" s="187"/>
      <c r="E1" s="187"/>
      <c r="F1" s="187"/>
      <c r="G1" s="187"/>
      <c r="H1" s="187"/>
      <c r="I1" s="187"/>
      <c r="J1" s="215" t="s">
        <v>310</v>
      </c>
      <c r="K1" s="215"/>
      <c r="L1" s="215"/>
      <c r="M1" s="215"/>
      <c r="N1" s="215"/>
      <c r="O1" s="215"/>
      <c r="P1" s="215"/>
    </row>
    <row r="2" spans="1:19" s="38" customFormat="1" ht="16.5" x14ac:dyDescent="0.25">
      <c r="A2" s="216" t="s">
        <v>311</v>
      </c>
      <c r="B2" s="216"/>
      <c r="C2" s="216"/>
      <c r="D2" s="216"/>
      <c r="E2" s="187"/>
      <c r="F2" s="187"/>
      <c r="G2" s="187"/>
      <c r="H2" s="187"/>
      <c r="I2" s="187"/>
      <c r="J2" s="217" t="s">
        <v>1</v>
      </c>
      <c r="K2" s="217"/>
      <c r="L2" s="217"/>
      <c r="M2" s="217"/>
      <c r="N2" s="217"/>
      <c r="O2" s="217"/>
      <c r="P2" s="217"/>
    </row>
    <row r="3" spans="1:19" s="38" customFormat="1" x14ac:dyDescent="0.25">
      <c r="A3" s="218" t="s">
        <v>312</v>
      </c>
      <c r="B3" s="218"/>
      <c r="C3" s="218"/>
      <c r="D3" s="218"/>
      <c r="E3" s="187"/>
      <c r="F3" s="187"/>
      <c r="G3" s="187"/>
      <c r="H3" s="187"/>
      <c r="I3" s="187"/>
      <c r="J3" s="219" t="s">
        <v>313</v>
      </c>
      <c r="K3" s="219"/>
      <c r="L3" s="219"/>
      <c r="M3" s="219"/>
      <c r="N3" s="219"/>
      <c r="O3" s="219"/>
      <c r="P3" s="219"/>
    </row>
    <row r="4" spans="1:19" s="38" customFormat="1" x14ac:dyDescent="0.25">
      <c r="A4" s="35"/>
      <c r="B4" s="36"/>
      <c r="C4" s="35"/>
      <c r="D4" s="35"/>
      <c r="E4" s="35"/>
      <c r="F4" s="36"/>
      <c r="G4" s="37"/>
      <c r="H4" s="32"/>
      <c r="I4" s="32"/>
      <c r="J4" s="32"/>
      <c r="K4" s="32"/>
      <c r="L4" s="32"/>
      <c r="M4" s="32"/>
      <c r="N4" s="32"/>
      <c r="O4" s="32"/>
    </row>
    <row r="5" spans="1:19" s="38" customFormat="1" x14ac:dyDescent="0.25">
      <c r="A5" s="187"/>
      <c r="B5" s="187"/>
      <c r="C5" s="187"/>
      <c r="D5" s="187"/>
      <c r="E5" s="187"/>
      <c r="F5" s="187"/>
      <c r="G5" s="187"/>
      <c r="H5" s="187"/>
      <c r="I5" s="187"/>
      <c r="J5" s="220" t="s">
        <v>417</v>
      </c>
      <c r="K5" s="220"/>
      <c r="L5" s="220"/>
      <c r="M5" s="220"/>
      <c r="N5" s="220"/>
      <c r="O5" s="220"/>
      <c r="P5" s="220"/>
    </row>
    <row r="6" spans="1:19" ht="18.75" x14ac:dyDescent="0.25">
      <c r="A6" s="221" t="s">
        <v>2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</row>
    <row r="7" spans="1:19" x14ac:dyDescent="0.25">
      <c r="A7" s="187"/>
      <c r="B7" s="187"/>
      <c r="C7" s="187"/>
      <c r="D7" s="207" t="s">
        <v>314</v>
      </c>
      <c r="E7" s="207"/>
      <c r="F7" s="207"/>
      <c r="G7" s="207"/>
      <c r="H7" s="207"/>
      <c r="I7" s="207"/>
      <c r="J7" s="207"/>
      <c r="K7" s="187"/>
      <c r="L7" s="187"/>
      <c r="M7" s="187"/>
      <c r="N7" s="187"/>
      <c r="O7" s="187"/>
      <c r="P7" s="187"/>
    </row>
    <row r="8" spans="1:19" x14ac:dyDescent="0.25">
      <c r="A8" s="187"/>
      <c r="B8" s="187"/>
      <c r="C8" s="187"/>
      <c r="D8" s="207" t="s">
        <v>418</v>
      </c>
      <c r="E8" s="207"/>
      <c r="F8" s="207"/>
      <c r="G8" s="207"/>
      <c r="H8" s="207"/>
      <c r="I8" s="207"/>
      <c r="J8" s="207"/>
      <c r="K8" s="207"/>
      <c r="L8" s="207"/>
      <c r="M8" s="207"/>
      <c r="N8" s="187"/>
      <c r="O8" s="187"/>
      <c r="P8" s="187"/>
    </row>
    <row r="9" spans="1:19" x14ac:dyDescent="0.25">
      <c r="A9" s="187"/>
      <c r="B9" s="187"/>
      <c r="C9" s="187"/>
      <c r="D9" s="207" t="s">
        <v>419</v>
      </c>
      <c r="E9" s="207"/>
      <c r="F9" s="207"/>
      <c r="G9" s="207"/>
      <c r="H9" s="207"/>
      <c r="I9" s="207"/>
      <c r="J9" s="187"/>
      <c r="K9" s="187"/>
      <c r="L9" s="187"/>
      <c r="M9" s="187"/>
      <c r="N9" s="187"/>
      <c r="O9" s="187"/>
      <c r="P9" s="187"/>
    </row>
    <row r="10" spans="1:19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9" s="7" customFormat="1" x14ac:dyDescent="0.2">
      <c r="A11" s="195" t="s">
        <v>3</v>
      </c>
      <c r="B11" s="195" t="s">
        <v>4</v>
      </c>
      <c r="C11" s="208" t="s">
        <v>5</v>
      </c>
      <c r="D11" s="209"/>
      <c r="E11" s="195" t="s">
        <v>6</v>
      </c>
      <c r="F11" s="195" t="s">
        <v>7</v>
      </c>
      <c r="G11" s="195" t="s">
        <v>315</v>
      </c>
      <c r="H11" s="212" t="s">
        <v>8</v>
      </c>
      <c r="I11" s="213"/>
      <c r="J11" s="213"/>
      <c r="K11" s="213"/>
      <c r="L11" s="214"/>
      <c r="M11" s="195" t="s">
        <v>9</v>
      </c>
      <c r="N11" s="208" t="s">
        <v>10</v>
      </c>
      <c r="O11" s="209"/>
      <c r="P11" s="195" t="s">
        <v>11</v>
      </c>
    </row>
    <row r="12" spans="1:19" s="8" customFormat="1" x14ac:dyDescent="0.2">
      <c r="A12" s="196"/>
      <c r="B12" s="196"/>
      <c r="C12" s="210"/>
      <c r="D12" s="211"/>
      <c r="E12" s="196"/>
      <c r="F12" s="196"/>
      <c r="G12" s="196"/>
      <c r="H12" s="188" t="s">
        <v>12</v>
      </c>
      <c r="I12" s="188" t="s">
        <v>13</v>
      </c>
      <c r="J12" s="188" t="s">
        <v>14</v>
      </c>
      <c r="K12" s="188" t="s">
        <v>15</v>
      </c>
      <c r="L12" s="188" t="s">
        <v>16</v>
      </c>
      <c r="M12" s="196"/>
      <c r="N12" s="210"/>
      <c r="O12" s="211"/>
      <c r="P12" s="196"/>
    </row>
    <row r="13" spans="1:19" s="8" customFormat="1" hidden="1" x14ac:dyDescent="0.2">
      <c r="A13" s="186" t="s">
        <v>316</v>
      </c>
      <c r="B13" s="186" t="s">
        <v>420</v>
      </c>
      <c r="C13" s="197" t="s">
        <v>421</v>
      </c>
      <c r="D13" s="198"/>
      <c r="E13" s="186" t="s">
        <v>22</v>
      </c>
      <c r="F13" s="189" t="s">
        <v>187</v>
      </c>
      <c r="G13" s="186"/>
      <c r="H13" s="186"/>
      <c r="I13" s="186"/>
      <c r="J13" s="186"/>
      <c r="K13" s="186"/>
      <c r="L13" s="186"/>
      <c r="M13" s="186" t="s">
        <v>317</v>
      </c>
      <c r="N13" s="199" t="s">
        <v>318</v>
      </c>
      <c r="O13" s="200"/>
      <c r="P13" s="189"/>
    </row>
    <row r="14" spans="1:19" s="9" customFormat="1" x14ac:dyDescent="0.2">
      <c r="A14" s="186"/>
      <c r="B14" s="186"/>
      <c r="C14" s="197"/>
      <c r="D14" s="198"/>
      <c r="E14" s="186"/>
      <c r="F14" s="189"/>
      <c r="G14" s="186"/>
      <c r="H14" s="186"/>
      <c r="I14" s="186"/>
      <c r="J14" s="186"/>
      <c r="K14" s="186"/>
      <c r="L14" s="186"/>
      <c r="M14" s="186">
        <f>SUBTOTAL(9,H14:L14)</f>
        <v>0</v>
      </c>
      <c r="N14" s="199"/>
      <c r="O14" s="200"/>
      <c r="P14" s="189"/>
    </row>
    <row r="15" spans="1:19" s="8" customFormat="1" hidden="1" x14ac:dyDescent="0.2">
      <c r="A15" s="186" t="s">
        <v>320</v>
      </c>
      <c r="B15" s="186" t="s">
        <v>422</v>
      </c>
      <c r="C15" s="197" t="s">
        <v>423</v>
      </c>
      <c r="D15" s="198"/>
      <c r="E15" s="186" t="s">
        <v>22</v>
      </c>
      <c r="F15" s="189" t="s">
        <v>196</v>
      </c>
      <c r="G15" s="186"/>
      <c r="H15" s="186" t="s">
        <v>322</v>
      </c>
      <c r="I15" s="186" t="s">
        <v>323</v>
      </c>
      <c r="J15" s="186" t="s">
        <v>317</v>
      </c>
      <c r="K15" s="186" t="s">
        <v>343</v>
      </c>
      <c r="L15" s="186" t="s">
        <v>316</v>
      </c>
      <c r="M15" s="186" t="s">
        <v>358</v>
      </c>
      <c r="N15" s="199" t="s">
        <v>44</v>
      </c>
      <c r="O15" s="200"/>
      <c r="P15" s="189"/>
    </row>
    <row r="16" spans="1:19" s="10" customFormat="1" hidden="1" x14ac:dyDescent="0.2">
      <c r="A16" s="186" t="s">
        <v>321</v>
      </c>
      <c r="B16" s="186" t="s">
        <v>424</v>
      </c>
      <c r="C16" s="197" t="s">
        <v>425</v>
      </c>
      <c r="D16" s="198"/>
      <c r="E16" s="186" t="s">
        <v>23</v>
      </c>
      <c r="F16" s="189" t="s">
        <v>108</v>
      </c>
      <c r="G16" s="186"/>
      <c r="H16" s="186" t="s">
        <v>322</v>
      </c>
      <c r="I16" s="186" t="s">
        <v>323</v>
      </c>
      <c r="J16" s="186" t="s">
        <v>319</v>
      </c>
      <c r="K16" s="186" t="s">
        <v>347</v>
      </c>
      <c r="L16" s="186" t="s">
        <v>324</v>
      </c>
      <c r="M16" s="186" t="s">
        <v>406</v>
      </c>
      <c r="N16" s="199" t="s">
        <v>44</v>
      </c>
      <c r="O16" s="200"/>
      <c r="P16" s="189"/>
      <c r="Q16" s="8"/>
      <c r="R16" s="8"/>
      <c r="S16" s="8"/>
    </row>
    <row r="17" spans="1:18" s="8" customFormat="1" x14ac:dyDescent="0.2">
      <c r="A17" s="186"/>
      <c r="B17" s="186"/>
      <c r="C17" s="197"/>
      <c r="D17" s="198"/>
      <c r="E17" s="186"/>
      <c r="F17" s="189"/>
      <c r="G17" s="186"/>
      <c r="H17" s="186"/>
      <c r="I17" s="186"/>
      <c r="J17" s="186"/>
      <c r="K17" s="186"/>
      <c r="L17" s="186"/>
      <c r="M17" s="186">
        <f>SUBTOTAL(9,H17:L17)</f>
        <v>0</v>
      </c>
      <c r="N17" s="199"/>
      <c r="O17" s="200"/>
      <c r="P17" s="189"/>
    </row>
    <row r="18" spans="1:18" s="8" customFormat="1" hidden="1" x14ac:dyDescent="0.2">
      <c r="A18" s="186" t="s">
        <v>329</v>
      </c>
      <c r="B18" s="186" t="s">
        <v>426</v>
      </c>
      <c r="C18" s="197" t="s">
        <v>427</v>
      </c>
      <c r="D18" s="198"/>
      <c r="E18" s="186" t="s">
        <v>22</v>
      </c>
      <c r="F18" s="189" t="s">
        <v>210</v>
      </c>
      <c r="G18" s="186"/>
      <c r="H18" s="186" t="s">
        <v>352</v>
      </c>
      <c r="I18" s="186" t="s">
        <v>323</v>
      </c>
      <c r="J18" s="186" t="s">
        <v>317</v>
      </c>
      <c r="K18" s="186" t="s">
        <v>338</v>
      </c>
      <c r="L18" s="186" t="s">
        <v>317</v>
      </c>
      <c r="M18" s="186" t="s">
        <v>404</v>
      </c>
      <c r="N18" s="199" t="s">
        <v>340</v>
      </c>
      <c r="O18" s="200"/>
      <c r="P18" s="189"/>
    </row>
    <row r="19" spans="1:18" s="8" customFormat="1" x14ac:dyDescent="0.2">
      <c r="A19" s="186"/>
      <c r="B19" s="186"/>
      <c r="C19" s="197"/>
      <c r="D19" s="198"/>
      <c r="E19" s="186"/>
      <c r="F19" s="189"/>
      <c r="G19" s="186"/>
      <c r="H19" s="186"/>
      <c r="I19" s="186"/>
      <c r="J19" s="186"/>
      <c r="K19" s="186"/>
      <c r="L19" s="186"/>
      <c r="M19" s="186">
        <f t="shared" ref="M19:M20" si="0">SUBTOTAL(9,H19:L19)</f>
        <v>0</v>
      </c>
      <c r="N19" s="199"/>
      <c r="O19" s="200"/>
      <c r="P19" s="189"/>
      <c r="Q19" s="9"/>
    </row>
    <row r="20" spans="1:18" s="8" customFormat="1" x14ac:dyDescent="0.2">
      <c r="A20" s="186"/>
      <c r="B20" s="186"/>
      <c r="C20" s="197"/>
      <c r="D20" s="198"/>
      <c r="E20" s="186"/>
      <c r="F20" s="189"/>
      <c r="G20" s="186"/>
      <c r="H20" s="186"/>
      <c r="I20" s="186"/>
      <c r="J20" s="186"/>
      <c r="K20" s="186"/>
      <c r="L20" s="186"/>
      <c r="M20" s="186">
        <f t="shared" si="0"/>
        <v>0</v>
      </c>
      <c r="N20" s="199"/>
      <c r="O20" s="200"/>
      <c r="P20" s="189"/>
    </row>
    <row r="21" spans="1:18" s="8" customFormat="1" hidden="1" x14ac:dyDescent="0.2">
      <c r="A21" s="186" t="s">
        <v>332</v>
      </c>
      <c r="B21" s="186" t="s">
        <v>428</v>
      </c>
      <c r="C21" s="197" t="s">
        <v>429</v>
      </c>
      <c r="D21" s="198"/>
      <c r="E21" s="186" t="s">
        <v>22</v>
      </c>
      <c r="F21" s="189" t="s">
        <v>205</v>
      </c>
      <c r="G21" s="186"/>
      <c r="H21" s="186" t="s">
        <v>322</v>
      </c>
      <c r="I21" s="186" t="s">
        <v>323</v>
      </c>
      <c r="J21" s="186" t="s">
        <v>319</v>
      </c>
      <c r="K21" s="186" t="s">
        <v>352</v>
      </c>
      <c r="L21" s="186" t="s">
        <v>327</v>
      </c>
      <c r="M21" s="186" t="s">
        <v>353</v>
      </c>
      <c r="N21" s="199" t="s">
        <v>44</v>
      </c>
      <c r="O21" s="200"/>
      <c r="P21" s="189"/>
    </row>
    <row r="22" spans="1:18" s="8" customFormat="1" x14ac:dyDescent="0.2">
      <c r="A22" s="186"/>
      <c r="B22" s="186"/>
      <c r="C22" s="197"/>
      <c r="D22" s="198"/>
      <c r="E22" s="186"/>
      <c r="F22" s="189"/>
      <c r="G22" s="186"/>
      <c r="H22" s="186"/>
      <c r="I22" s="186"/>
      <c r="J22" s="186"/>
      <c r="K22" s="186"/>
      <c r="L22" s="186"/>
      <c r="M22" s="186">
        <f t="shared" ref="M22:M23" si="1">SUBTOTAL(9,H22:L22)</f>
        <v>0</v>
      </c>
      <c r="N22" s="199"/>
      <c r="O22" s="200"/>
      <c r="P22" s="189"/>
      <c r="Q22" s="9"/>
    </row>
    <row r="23" spans="1:18" s="9" customFormat="1" x14ac:dyDescent="0.2">
      <c r="A23" s="186"/>
      <c r="B23" s="186"/>
      <c r="C23" s="197"/>
      <c r="D23" s="198"/>
      <c r="E23" s="186"/>
      <c r="F23" s="189"/>
      <c r="G23" s="186"/>
      <c r="H23" s="186"/>
      <c r="I23" s="186"/>
      <c r="J23" s="186"/>
      <c r="K23" s="186"/>
      <c r="L23" s="186"/>
      <c r="M23" s="186">
        <f t="shared" si="1"/>
        <v>0</v>
      </c>
      <c r="N23" s="199"/>
      <c r="O23" s="200"/>
      <c r="P23" s="189"/>
    </row>
    <row r="24" spans="1:18" s="9" customFormat="1" hidden="1" x14ac:dyDescent="0.2">
      <c r="A24" s="186" t="s">
        <v>338</v>
      </c>
      <c r="B24" s="186" t="s">
        <v>431</v>
      </c>
      <c r="C24" s="197" t="s">
        <v>432</v>
      </c>
      <c r="D24" s="198"/>
      <c r="E24" s="186" t="s">
        <v>22</v>
      </c>
      <c r="F24" s="189" t="s">
        <v>176</v>
      </c>
      <c r="G24" s="186"/>
      <c r="H24" s="186" t="s">
        <v>322</v>
      </c>
      <c r="I24" s="186" t="s">
        <v>323</v>
      </c>
      <c r="J24" s="186" t="s">
        <v>317</v>
      </c>
      <c r="K24" s="186" t="s">
        <v>322</v>
      </c>
      <c r="L24" s="186" t="s">
        <v>319</v>
      </c>
      <c r="M24" s="186" t="s">
        <v>337</v>
      </c>
      <c r="N24" s="199" t="s">
        <v>44</v>
      </c>
      <c r="O24" s="200"/>
      <c r="P24" s="189"/>
    </row>
    <row r="25" spans="1:18" s="8" customFormat="1" hidden="1" x14ac:dyDescent="0.2">
      <c r="A25" s="186" t="s">
        <v>346</v>
      </c>
      <c r="B25" s="186" t="s">
        <v>433</v>
      </c>
      <c r="C25" s="197" t="s">
        <v>434</v>
      </c>
      <c r="D25" s="198"/>
      <c r="E25" s="186" t="s">
        <v>22</v>
      </c>
      <c r="F25" s="189" t="s">
        <v>179</v>
      </c>
      <c r="G25" s="186"/>
      <c r="H25" s="186" t="s">
        <v>322</v>
      </c>
      <c r="I25" s="186" t="s">
        <v>323</v>
      </c>
      <c r="J25" s="186" t="s">
        <v>317</v>
      </c>
      <c r="K25" s="186" t="s">
        <v>346</v>
      </c>
      <c r="L25" s="186" t="s">
        <v>324</v>
      </c>
      <c r="M25" s="186" t="s">
        <v>353</v>
      </c>
      <c r="N25" s="199" t="s">
        <v>44</v>
      </c>
      <c r="O25" s="200"/>
      <c r="P25" s="189"/>
    </row>
    <row r="26" spans="1:18" s="8" customFormat="1" hidden="1" x14ac:dyDescent="0.2">
      <c r="A26" s="186" t="s">
        <v>330</v>
      </c>
      <c r="B26" s="186" t="s">
        <v>435</v>
      </c>
      <c r="C26" s="197" t="s">
        <v>436</v>
      </c>
      <c r="D26" s="198"/>
      <c r="E26" s="186" t="s">
        <v>22</v>
      </c>
      <c r="F26" s="189" t="s">
        <v>184</v>
      </c>
      <c r="G26" s="186"/>
      <c r="H26" s="186" t="s">
        <v>322</v>
      </c>
      <c r="I26" s="186" t="s">
        <v>323</v>
      </c>
      <c r="J26" s="186" t="s">
        <v>327</v>
      </c>
      <c r="K26" s="186" t="s">
        <v>347</v>
      </c>
      <c r="L26" s="186" t="s">
        <v>319</v>
      </c>
      <c r="M26" s="186" t="s">
        <v>344</v>
      </c>
      <c r="N26" s="199" t="s">
        <v>44</v>
      </c>
      <c r="O26" s="200"/>
      <c r="P26" s="189"/>
      <c r="Q26" s="9"/>
    </row>
    <row r="27" spans="1:18" s="10" customFormat="1" hidden="1" x14ac:dyDescent="0.2">
      <c r="A27" s="186" t="s">
        <v>331</v>
      </c>
      <c r="B27" s="186" t="s">
        <v>437</v>
      </c>
      <c r="C27" s="197" t="s">
        <v>438</v>
      </c>
      <c r="D27" s="198"/>
      <c r="E27" s="186" t="s">
        <v>23</v>
      </c>
      <c r="F27" s="189" t="s">
        <v>198</v>
      </c>
      <c r="G27" s="186"/>
      <c r="H27" s="186" t="s">
        <v>322</v>
      </c>
      <c r="I27" s="186" t="s">
        <v>323</v>
      </c>
      <c r="J27" s="186" t="s">
        <v>324</v>
      </c>
      <c r="K27" s="186" t="s">
        <v>352</v>
      </c>
      <c r="L27" s="186" t="s">
        <v>317</v>
      </c>
      <c r="M27" s="186" t="s">
        <v>409</v>
      </c>
      <c r="N27" s="199" t="s">
        <v>44</v>
      </c>
      <c r="O27" s="200"/>
      <c r="P27" s="189"/>
      <c r="Q27" s="8"/>
      <c r="R27" s="8"/>
    </row>
    <row r="28" spans="1:18" s="8" customFormat="1" x14ac:dyDescent="0.2">
      <c r="A28" s="186"/>
      <c r="B28" s="186"/>
      <c r="C28" s="197"/>
      <c r="D28" s="198"/>
      <c r="E28" s="186"/>
      <c r="F28" s="189"/>
      <c r="G28" s="186"/>
      <c r="H28" s="186"/>
      <c r="I28" s="186"/>
      <c r="J28" s="186"/>
      <c r="K28" s="186"/>
      <c r="L28" s="186"/>
      <c r="M28" s="186">
        <f t="shared" ref="M28:M29" si="2">SUBTOTAL(9,H28:L28)</f>
        <v>0</v>
      </c>
      <c r="N28" s="199"/>
      <c r="O28" s="200"/>
      <c r="P28" s="189"/>
    </row>
    <row r="29" spans="1:18" s="8" customFormat="1" x14ac:dyDescent="0.2">
      <c r="A29" s="186"/>
      <c r="B29" s="186"/>
      <c r="C29" s="197"/>
      <c r="D29" s="198"/>
      <c r="E29" s="186"/>
      <c r="F29" s="189"/>
      <c r="G29" s="186"/>
      <c r="H29" s="186"/>
      <c r="I29" s="186"/>
      <c r="J29" s="186"/>
      <c r="K29" s="186"/>
      <c r="L29" s="186"/>
      <c r="M29" s="186">
        <f t="shared" si="2"/>
        <v>0</v>
      </c>
      <c r="N29" s="199"/>
      <c r="O29" s="200"/>
      <c r="P29" s="189"/>
    </row>
    <row r="30" spans="1:18" s="9" customFormat="1" hidden="1" x14ac:dyDescent="0.2">
      <c r="A30" s="186" t="s">
        <v>334</v>
      </c>
      <c r="B30" s="186" t="s">
        <v>439</v>
      </c>
      <c r="C30" s="197" t="s">
        <v>440</v>
      </c>
      <c r="D30" s="198"/>
      <c r="E30" s="186" t="s">
        <v>22</v>
      </c>
      <c r="F30" s="189" t="s">
        <v>202</v>
      </c>
      <c r="G30" s="186"/>
      <c r="H30" s="186" t="s">
        <v>322</v>
      </c>
      <c r="I30" s="186" t="s">
        <v>323</v>
      </c>
      <c r="J30" s="186" t="s">
        <v>317</v>
      </c>
      <c r="K30" s="186" t="s">
        <v>355</v>
      </c>
      <c r="L30" s="186" t="s">
        <v>324</v>
      </c>
      <c r="M30" s="186" t="s">
        <v>408</v>
      </c>
      <c r="N30" s="199" t="s">
        <v>44</v>
      </c>
      <c r="O30" s="200"/>
      <c r="P30" s="189"/>
    </row>
    <row r="31" spans="1:18" s="8" customFormat="1" x14ac:dyDescent="0.2">
      <c r="A31" s="186"/>
      <c r="B31" s="186"/>
      <c r="C31" s="197"/>
      <c r="D31" s="198"/>
      <c r="E31" s="186"/>
      <c r="F31" s="189"/>
      <c r="G31" s="186"/>
      <c r="H31" s="186"/>
      <c r="I31" s="186"/>
      <c r="J31" s="186"/>
      <c r="K31" s="186"/>
      <c r="L31" s="186"/>
      <c r="M31" s="186">
        <f t="shared" ref="M31:M32" si="3">SUBTOTAL(9,H31:L31)</f>
        <v>0</v>
      </c>
      <c r="N31" s="199"/>
      <c r="O31" s="200"/>
      <c r="P31" s="189"/>
    </row>
    <row r="32" spans="1:18" s="8" customFormat="1" x14ac:dyDescent="0.2">
      <c r="A32" s="186"/>
      <c r="B32" s="186"/>
      <c r="C32" s="197"/>
      <c r="D32" s="198"/>
      <c r="E32" s="186"/>
      <c r="F32" s="189"/>
      <c r="G32" s="186"/>
      <c r="H32" s="186"/>
      <c r="I32" s="186"/>
      <c r="J32" s="186"/>
      <c r="K32" s="186"/>
      <c r="L32" s="186"/>
      <c r="M32" s="186">
        <f t="shared" si="3"/>
        <v>0</v>
      </c>
      <c r="N32" s="199"/>
      <c r="O32" s="200"/>
      <c r="P32" s="189"/>
    </row>
    <row r="33" spans="1:16" s="8" customFormat="1" hidden="1" x14ac:dyDescent="0.2">
      <c r="A33" s="186" t="s">
        <v>355</v>
      </c>
      <c r="B33" s="186" t="s">
        <v>442</v>
      </c>
      <c r="C33" s="197" t="s">
        <v>443</v>
      </c>
      <c r="D33" s="198"/>
      <c r="E33" s="186" t="s">
        <v>23</v>
      </c>
      <c r="F33" s="189" t="s">
        <v>182</v>
      </c>
      <c r="G33" s="186"/>
      <c r="H33" s="186" t="s">
        <v>322</v>
      </c>
      <c r="I33" s="186" t="s">
        <v>323</v>
      </c>
      <c r="J33" s="186" t="s">
        <v>319</v>
      </c>
      <c r="K33" s="186" t="s">
        <v>331</v>
      </c>
      <c r="L33" s="186" t="s">
        <v>317</v>
      </c>
      <c r="M33" s="186" t="s">
        <v>339</v>
      </c>
      <c r="N33" s="199" t="s">
        <v>340</v>
      </c>
      <c r="O33" s="200"/>
      <c r="P33" s="189"/>
    </row>
    <row r="34" spans="1:16" s="8" customFormat="1" hidden="1" x14ac:dyDescent="0.2">
      <c r="A34" s="186" t="s">
        <v>359</v>
      </c>
      <c r="B34" s="186" t="s">
        <v>444</v>
      </c>
      <c r="C34" s="197" t="s">
        <v>445</v>
      </c>
      <c r="D34" s="198"/>
      <c r="E34" s="186" t="s">
        <v>22</v>
      </c>
      <c r="F34" s="189" t="s">
        <v>203</v>
      </c>
      <c r="G34" s="186"/>
      <c r="H34" s="186" t="s">
        <v>334</v>
      </c>
      <c r="I34" s="186" t="s">
        <v>323</v>
      </c>
      <c r="J34" s="186" t="s">
        <v>317</v>
      </c>
      <c r="K34" s="186" t="s">
        <v>359</v>
      </c>
      <c r="L34" s="186" t="s">
        <v>319</v>
      </c>
      <c r="M34" s="186" t="s">
        <v>337</v>
      </c>
      <c r="N34" s="199" t="s">
        <v>44</v>
      </c>
      <c r="O34" s="200"/>
      <c r="P34" s="189"/>
    </row>
    <row r="35" spans="1:16" s="8" customFormat="1" hidden="1" x14ac:dyDescent="0.2">
      <c r="A35" s="186" t="s">
        <v>361</v>
      </c>
      <c r="B35" s="186" t="s">
        <v>446</v>
      </c>
      <c r="C35" s="197" t="s">
        <v>447</v>
      </c>
      <c r="D35" s="198"/>
      <c r="E35" s="186" t="s">
        <v>22</v>
      </c>
      <c r="F35" s="189" t="s">
        <v>181</v>
      </c>
      <c r="G35" s="186"/>
      <c r="H35" s="186" t="s">
        <v>322</v>
      </c>
      <c r="I35" s="186" t="s">
        <v>323</v>
      </c>
      <c r="J35" s="186" t="s">
        <v>317</v>
      </c>
      <c r="K35" s="186" t="s">
        <v>322</v>
      </c>
      <c r="L35" s="186" t="s">
        <v>319</v>
      </c>
      <c r="M35" s="186" t="s">
        <v>337</v>
      </c>
      <c r="N35" s="199" t="s">
        <v>44</v>
      </c>
      <c r="O35" s="200"/>
      <c r="P35" s="189"/>
    </row>
    <row r="36" spans="1:16" s="8" customFormat="1" hidden="1" x14ac:dyDescent="0.2">
      <c r="A36" s="186" t="s">
        <v>325</v>
      </c>
      <c r="B36" s="186" t="s">
        <v>448</v>
      </c>
      <c r="C36" s="197" t="s">
        <v>449</v>
      </c>
      <c r="D36" s="198"/>
      <c r="E36" s="186" t="s">
        <v>22</v>
      </c>
      <c r="F36" s="189" t="s">
        <v>192</v>
      </c>
      <c r="G36" s="186"/>
      <c r="H36" s="186" t="s">
        <v>330</v>
      </c>
      <c r="I36" s="186" t="s">
        <v>323</v>
      </c>
      <c r="J36" s="186" t="s">
        <v>317</v>
      </c>
      <c r="K36" s="186" t="s">
        <v>352</v>
      </c>
      <c r="L36" s="186" t="s">
        <v>327</v>
      </c>
      <c r="M36" s="186" t="s">
        <v>395</v>
      </c>
      <c r="N36" s="199" t="s">
        <v>340</v>
      </c>
      <c r="O36" s="200"/>
      <c r="P36" s="189"/>
    </row>
    <row r="37" spans="1:16" s="8" customFormat="1" hidden="1" x14ac:dyDescent="0.2">
      <c r="A37" s="186" t="s">
        <v>323</v>
      </c>
      <c r="B37" s="186" t="s">
        <v>450</v>
      </c>
      <c r="C37" s="197" t="s">
        <v>451</v>
      </c>
      <c r="D37" s="198"/>
      <c r="E37" s="186" t="s">
        <v>22</v>
      </c>
      <c r="F37" s="189" t="s">
        <v>211</v>
      </c>
      <c r="G37" s="186"/>
      <c r="H37" s="186" t="s">
        <v>334</v>
      </c>
      <c r="I37" s="186" t="s">
        <v>323</v>
      </c>
      <c r="J37" s="186" t="s">
        <v>338</v>
      </c>
      <c r="K37" s="186" t="s">
        <v>334</v>
      </c>
      <c r="L37" s="186" t="s">
        <v>319</v>
      </c>
      <c r="M37" s="186" t="s">
        <v>399</v>
      </c>
      <c r="N37" s="199" t="s">
        <v>44</v>
      </c>
      <c r="O37" s="200"/>
      <c r="P37" s="189"/>
    </row>
    <row r="38" spans="1:16" s="8" customFormat="1" hidden="1" x14ac:dyDescent="0.2">
      <c r="A38" s="186" t="s">
        <v>365</v>
      </c>
      <c r="B38" s="186" t="s">
        <v>452</v>
      </c>
      <c r="C38" s="197" t="s">
        <v>453</v>
      </c>
      <c r="D38" s="198"/>
      <c r="E38" s="186" t="s">
        <v>22</v>
      </c>
      <c r="F38" s="189" t="s">
        <v>189</v>
      </c>
      <c r="G38" s="186"/>
      <c r="H38" s="186" t="s">
        <v>322</v>
      </c>
      <c r="I38" s="186" t="s">
        <v>323</v>
      </c>
      <c r="J38" s="186" t="s">
        <v>336</v>
      </c>
      <c r="K38" s="186" t="s">
        <v>332</v>
      </c>
      <c r="L38" s="186" t="s">
        <v>317</v>
      </c>
      <c r="M38" s="186" t="s">
        <v>339</v>
      </c>
      <c r="N38" s="199" t="s">
        <v>340</v>
      </c>
      <c r="O38" s="200"/>
      <c r="P38" s="189"/>
    </row>
    <row r="39" spans="1:16" s="8" customFormat="1" hidden="1" x14ac:dyDescent="0.2">
      <c r="A39" s="186" t="s">
        <v>367</v>
      </c>
      <c r="B39" s="186" t="s">
        <v>454</v>
      </c>
      <c r="C39" s="197" t="s">
        <v>455</v>
      </c>
      <c r="D39" s="198"/>
      <c r="E39" s="186" t="s">
        <v>22</v>
      </c>
      <c r="F39" s="189" t="s">
        <v>185</v>
      </c>
      <c r="G39" s="186"/>
      <c r="H39" s="186" t="s">
        <v>322</v>
      </c>
      <c r="I39" s="186" t="s">
        <v>323</v>
      </c>
      <c r="J39" s="186" t="s">
        <v>319</v>
      </c>
      <c r="K39" s="186" t="s">
        <v>346</v>
      </c>
      <c r="L39" s="186" t="s">
        <v>327</v>
      </c>
      <c r="M39" s="186" t="s">
        <v>358</v>
      </c>
      <c r="N39" s="199" t="s">
        <v>44</v>
      </c>
      <c r="O39" s="200"/>
      <c r="P39" s="189"/>
    </row>
    <row r="40" spans="1:16" s="8" customFormat="1" hidden="1" x14ac:dyDescent="0.2">
      <c r="A40" s="186" t="s">
        <v>369</v>
      </c>
      <c r="B40" s="186" t="s">
        <v>456</v>
      </c>
      <c r="C40" s="197" t="s">
        <v>457</v>
      </c>
      <c r="D40" s="198"/>
      <c r="E40" s="186" t="s">
        <v>22</v>
      </c>
      <c r="F40" s="189" t="s">
        <v>187</v>
      </c>
      <c r="G40" s="186"/>
      <c r="H40" s="186" t="s">
        <v>322</v>
      </c>
      <c r="I40" s="186" t="s">
        <v>323</v>
      </c>
      <c r="J40" s="186" t="s">
        <v>321</v>
      </c>
      <c r="K40" s="186" t="s">
        <v>330</v>
      </c>
      <c r="L40" s="186" t="s">
        <v>319</v>
      </c>
      <c r="M40" s="186" t="s">
        <v>358</v>
      </c>
      <c r="N40" s="199" t="s">
        <v>44</v>
      </c>
      <c r="O40" s="200"/>
      <c r="P40" s="189"/>
    </row>
    <row r="41" spans="1:16" s="8" customFormat="1" hidden="1" x14ac:dyDescent="0.2">
      <c r="A41" s="186" t="s">
        <v>371</v>
      </c>
      <c r="B41" s="186" t="s">
        <v>458</v>
      </c>
      <c r="C41" s="197" t="s">
        <v>459</v>
      </c>
      <c r="D41" s="198"/>
      <c r="E41" s="186" t="s">
        <v>23</v>
      </c>
      <c r="F41" s="189" t="s">
        <v>209</v>
      </c>
      <c r="G41" s="186"/>
      <c r="H41" s="186" t="s">
        <v>322</v>
      </c>
      <c r="I41" s="186" t="s">
        <v>323</v>
      </c>
      <c r="J41" s="186" t="s">
        <v>317</v>
      </c>
      <c r="K41" s="186" t="s">
        <v>322</v>
      </c>
      <c r="L41" s="186" t="s">
        <v>316</v>
      </c>
      <c r="M41" s="186" t="s">
        <v>363</v>
      </c>
      <c r="N41" s="199" t="s">
        <v>44</v>
      </c>
      <c r="O41" s="200"/>
      <c r="P41" s="189"/>
    </row>
    <row r="42" spans="1:16" s="8" customFormat="1" hidden="1" x14ac:dyDescent="0.2">
      <c r="A42" s="186" t="s">
        <v>372</v>
      </c>
      <c r="B42" s="186" t="s">
        <v>460</v>
      </c>
      <c r="C42" s="197" t="s">
        <v>461</v>
      </c>
      <c r="D42" s="198"/>
      <c r="E42" s="186" t="s">
        <v>22</v>
      </c>
      <c r="F42" s="189" t="s">
        <v>146</v>
      </c>
      <c r="G42" s="186"/>
      <c r="H42" s="186" t="s">
        <v>352</v>
      </c>
      <c r="I42" s="186" t="s">
        <v>323</v>
      </c>
      <c r="J42" s="186" t="s">
        <v>317</v>
      </c>
      <c r="K42" s="186" t="s">
        <v>342</v>
      </c>
      <c r="L42" s="186" t="s">
        <v>317</v>
      </c>
      <c r="M42" s="186" t="s">
        <v>414</v>
      </c>
      <c r="N42" s="199" t="s">
        <v>340</v>
      </c>
      <c r="O42" s="200"/>
      <c r="P42" s="189"/>
    </row>
    <row r="43" spans="1:16" s="8" customFormat="1" hidden="1" x14ac:dyDescent="0.2">
      <c r="A43" s="186" t="s">
        <v>373</v>
      </c>
      <c r="B43" s="186" t="s">
        <v>462</v>
      </c>
      <c r="C43" s="197" t="s">
        <v>463</v>
      </c>
      <c r="D43" s="198"/>
      <c r="E43" s="186" t="s">
        <v>22</v>
      </c>
      <c r="F43" s="189" t="s">
        <v>191</v>
      </c>
      <c r="G43" s="186"/>
      <c r="H43" s="186" t="s">
        <v>334</v>
      </c>
      <c r="I43" s="186" t="s">
        <v>323</v>
      </c>
      <c r="J43" s="186" t="s">
        <v>319</v>
      </c>
      <c r="K43" s="186" t="s">
        <v>334</v>
      </c>
      <c r="L43" s="186" t="s">
        <v>319</v>
      </c>
      <c r="M43" s="186" t="s">
        <v>358</v>
      </c>
      <c r="N43" s="199" t="s">
        <v>44</v>
      </c>
      <c r="O43" s="200"/>
      <c r="P43" s="189"/>
    </row>
    <row r="44" spans="1:16" s="8" customFormat="1" hidden="1" x14ac:dyDescent="0.2">
      <c r="A44" s="186" t="s">
        <v>374</v>
      </c>
      <c r="B44" s="186" t="s">
        <v>464</v>
      </c>
      <c r="C44" s="197" t="s">
        <v>465</v>
      </c>
      <c r="D44" s="198"/>
      <c r="E44" s="186" t="s">
        <v>22</v>
      </c>
      <c r="F44" s="189" t="s">
        <v>193</v>
      </c>
      <c r="G44" s="186"/>
      <c r="H44" s="186" t="s">
        <v>322</v>
      </c>
      <c r="I44" s="186" t="s">
        <v>323</v>
      </c>
      <c r="J44" s="186" t="s">
        <v>321</v>
      </c>
      <c r="K44" s="186" t="s">
        <v>347</v>
      </c>
      <c r="L44" s="186" t="s">
        <v>327</v>
      </c>
      <c r="M44" s="186" t="s">
        <v>409</v>
      </c>
      <c r="N44" s="199" t="s">
        <v>44</v>
      </c>
      <c r="O44" s="200"/>
      <c r="P44" s="189"/>
    </row>
    <row r="45" spans="1:16" s="8" customFormat="1" hidden="1" x14ac:dyDescent="0.2">
      <c r="A45" s="186" t="s">
        <v>376</v>
      </c>
      <c r="B45" s="186" t="s">
        <v>466</v>
      </c>
      <c r="C45" s="197" t="s">
        <v>467</v>
      </c>
      <c r="D45" s="198"/>
      <c r="E45" s="186" t="s">
        <v>22</v>
      </c>
      <c r="F45" s="189" t="s">
        <v>180</v>
      </c>
      <c r="G45" s="186"/>
      <c r="H45" s="186" t="s">
        <v>322</v>
      </c>
      <c r="I45" s="186" t="s">
        <v>323</v>
      </c>
      <c r="J45" s="186" t="s">
        <v>333</v>
      </c>
      <c r="K45" s="186" t="s">
        <v>342</v>
      </c>
      <c r="L45" s="186" t="s">
        <v>317</v>
      </c>
      <c r="M45" s="186" t="s">
        <v>411</v>
      </c>
      <c r="N45" s="199" t="s">
        <v>340</v>
      </c>
      <c r="O45" s="200"/>
      <c r="P45" s="189"/>
    </row>
    <row r="46" spans="1:16" s="8" customFormat="1" x14ac:dyDescent="0.2">
      <c r="A46" s="186"/>
      <c r="B46" s="186"/>
      <c r="C46" s="197"/>
      <c r="D46" s="198"/>
      <c r="E46" s="186"/>
      <c r="F46" s="189"/>
      <c r="G46" s="186"/>
      <c r="H46" s="186"/>
      <c r="I46" s="186"/>
      <c r="J46" s="186"/>
      <c r="K46" s="186"/>
      <c r="L46" s="186"/>
      <c r="M46" s="186">
        <f>SUBTOTAL(9,H46:L46)</f>
        <v>0</v>
      </c>
      <c r="N46" s="199"/>
      <c r="O46" s="200"/>
      <c r="P46" s="189"/>
    </row>
    <row r="47" spans="1:16" s="8" customFormat="1" hidden="1" x14ac:dyDescent="0.2">
      <c r="A47" s="186" t="s">
        <v>380</v>
      </c>
      <c r="B47" s="186" t="s">
        <v>468</v>
      </c>
      <c r="C47" s="197" t="s">
        <v>469</v>
      </c>
      <c r="D47" s="198"/>
      <c r="E47" s="186" t="s">
        <v>22</v>
      </c>
      <c r="F47" s="189" t="s">
        <v>188</v>
      </c>
      <c r="G47" s="186"/>
      <c r="H47" s="186" t="s">
        <v>322</v>
      </c>
      <c r="I47" s="186" t="s">
        <v>323</v>
      </c>
      <c r="J47" s="186" t="s">
        <v>317</v>
      </c>
      <c r="K47" s="186" t="s">
        <v>347</v>
      </c>
      <c r="L47" s="186" t="s">
        <v>327</v>
      </c>
      <c r="M47" s="186" t="s">
        <v>337</v>
      </c>
      <c r="N47" s="199" t="s">
        <v>44</v>
      </c>
      <c r="O47" s="200"/>
      <c r="P47" s="189"/>
    </row>
    <row r="48" spans="1:16" s="8" customFormat="1" hidden="1" x14ac:dyDescent="0.2">
      <c r="A48" s="186" t="s">
        <v>381</v>
      </c>
      <c r="B48" s="186" t="s">
        <v>470</v>
      </c>
      <c r="C48" s="197" t="s">
        <v>471</v>
      </c>
      <c r="D48" s="198"/>
      <c r="E48" s="186" t="s">
        <v>22</v>
      </c>
      <c r="F48" s="189" t="s">
        <v>207</v>
      </c>
      <c r="G48" s="186"/>
      <c r="H48" s="186" t="s">
        <v>322</v>
      </c>
      <c r="I48" s="186" t="s">
        <v>323</v>
      </c>
      <c r="J48" s="186" t="s">
        <v>319</v>
      </c>
      <c r="K48" s="186" t="s">
        <v>355</v>
      </c>
      <c r="L48" s="186" t="s">
        <v>320</v>
      </c>
      <c r="M48" s="186" t="s">
        <v>409</v>
      </c>
      <c r="N48" s="199" t="s">
        <v>44</v>
      </c>
      <c r="O48" s="200"/>
      <c r="P48" s="189"/>
    </row>
    <row r="49" spans="1:16" s="9" customFormat="1" x14ac:dyDescent="0.2">
      <c r="A49" s="186"/>
      <c r="B49" s="186"/>
      <c r="C49" s="197"/>
      <c r="D49" s="198"/>
      <c r="E49" s="186"/>
      <c r="F49" s="189"/>
      <c r="G49" s="186"/>
      <c r="H49" s="186"/>
      <c r="I49" s="186"/>
      <c r="J49" s="186"/>
      <c r="K49" s="186"/>
      <c r="L49" s="186"/>
      <c r="M49" s="186">
        <f t="shared" ref="M49:M50" si="4">SUBTOTAL(9,H49:L49)</f>
        <v>0</v>
      </c>
      <c r="N49" s="199"/>
      <c r="O49" s="200"/>
      <c r="P49" s="189"/>
    </row>
    <row r="50" spans="1:16" s="9" customFormat="1" x14ac:dyDescent="0.2">
      <c r="A50" s="186"/>
      <c r="B50" s="186"/>
      <c r="C50" s="197"/>
      <c r="D50" s="198"/>
      <c r="E50" s="186"/>
      <c r="F50" s="189"/>
      <c r="G50" s="186"/>
      <c r="H50" s="186"/>
      <c r="I50" s="186"/>
      <c r="J50" s="186"/>
      <c r="K50" s="186"/>
      <c r="L50" s="186"/>
      <c r="M50" s="186">
        <f t="shared" si="4"/>
        <v>0</v>
      </c>
      <c r="N50" s="199"/>
      <c r="O50" s="200"/>
      <c r="P50" s="189"/>
    </row>
    <row r="51" spans="1:16" s="8" customFormat="1" hidden="1" x14ac:dyDescent="0.2">
      <c r="A51" s="186" t="s">
        <v>385</v>
      </c>
      <c r="B51" s="186" t="s">
        <v>194</v>
      </c>
      <c r="C51" s="197" t="s">
        <v>473</v>
      </c>
      <c r="D51" s="198"/>
      <c r="E51" s="186" t="s">
        <v>22</v>
      </c>
      <c r="F51" s="189" t="s">
        <v>474</v>
      </c>
      <c r="G51" s="186"/>
      <c r="H51" s="186" t="s">
        <v>334</v>
      </c>
      <c r="I51" s="186" t="s">
        <v>323</v>
      </c>
      <c r="J51" s="186" t="s">
        <v>319</v>
      </c>
      <c r="K51" s="186" t="s">
        <v>346</v>
      </c>
      <c r="L51" s="186" t="s">
        <v>333</v>
      </c>
      <c r="M51" s="186" t="s">
        <v>358</v>
      </c>
      <c r="N51" s="199" t="s">
        <v>44</v>
      </c>
      <c r="O51" s="200"/>
      <c r="P51" s="189"/>
    </row>
    <row r="52" spans="1:16" s="8" customFormat="1" x14ac:dyDescent="0.2">
      <c r="A52" s="186"/>
      <c r="B52" s="186"/>
      <c r="C52" s="197"/>
      <c r="D52" s="198"/>
      <c r="E52" s="186"/>
      <c r="F52" s="189"/>
      <c r="G52" s="186"/>
      <c r="H52" s="186"/>
      <c r="I52" s="186"/>
      <c r="J52" s="186"/>
      <c r="K52" s="186"/>
      <c r="L52" s="186"/>
      <c r="M52" s="186">
        <f>SUBTOTAL(9,H52:L52)</f>
        <v>0</v>
      </c>
      <c r="N52" s="199"/>
      <c r="O52" s="200"/>
      <c r="P52" s="189"/>
    </row>
    <row r="53" spans="1:16" s="8" customFormat="1" hidden="1" x14ac:dyDescent="0.2">
      <c r="A53" s="186" t="s">
        <v>387</v>
      </c>
      <c r="B53" s="186" t="s">
        <v>475</v>
      </c>
      <c r="C53" s="197" t="s">
        <v>476</v>
      </c>
      <c r="D53" s="198"/>
      <c r="E53" s="186" t="s">
        <v>22</v>
      </c>
      <c r="F53" s="189" t="s">
        <v>195</v>
      </c>
      <c r="G53" s="186"/>
      <c r="H53" s="186" t="s">
        <v>322</v>
      </c>
      <c r="I53" s="186" t="s">
        <v>323</v>
      </c>
      <c r="J53" s="186" t="s">
        <v>317</v>
      </c>
      <c r="K53" s="186" t="s">
        <v>322</v>
      </c>
      <c r="L53" s="186" t="s">
        <v>319</v>
      </c>
      <c r="M53" s="186" t="s">
        <v>337</v>
      </c>
      <c r="N53" s="199" t="s">
        <v>44</v>
      </c>
      <c r="O53" s="200"/>
      <c r="P53" s="189"/>
    </row>
    <row r="54" spans="1:16" s="8" customFormat="1" x14ac:dyDescent="0.2">
      <c r="A54" s="186"/>
      <c r="B54" s="186"/>
      <c r="C54" s="197"/>
      <c r="D54" s="198"/>
      <c r="E54" s="186"/>
      <c r="F54" s="189"/>
      <c r="G54" s="186"/>
      <c r="H54" s="186"/>
      <c r="I54" s="186"/>
      <c r="J54" s="186"/>
      <c r="K54" s="186"/>
      <c r="L54" s="186"/>
      <c r="M54" s="186">
        <f>SUBTOTAL(9,H54:L54)</f>
        <v>0</v>
      </c>
      <c r="N54" s="199"/>
      <c r="O54" s="200"/>
      <c r="P54" s="189"/>
    </row>
    <row r="55" spans="1:16" s="9" customFormat="1" hidden="1" x14ac:dyDescent="0.2">
      <c r="A55" s="186" t="s">
        <v>390</v>
      </c>
      <c r="B55" s="186" t="s">
        <v>477</v>
      </c>
      <c r="C55" s="197" t="s">
        <v>478</v>
      </c>
      <c r="D55" s="198"/>
      <c r="E55" s="186" t="s">
        <v>22</v>
      </c>
      <c r="F55" s="189" t="s">
        <v>201</v>
      </c>
      <c r="G55" s="186"/>
      <c r="H55" s="186" t="s">
        <v>322</v>
      </c>
      <c r="I55" s="186" t="s">
        <v>323</v>
      </c>
      <c r="J55" s="186" t="s">
        <v>317</v>
      </c>
      <c r="K55" s="186" t="s">
        <v>330</v>
      </c>
      <c r="L55" s="186" t="s">
        <v>333</v>
      </c>
      <c r="M55" s="186" t="s">
        <v>363</v>
      </c>
      <c r="N55" s="199" t="s">
        <v>44</v>
      </c>
      <c r="O55" s="200"/>
      <c r="P55" s="189"/>
    </row>
    <row r="56" spans="1:16" s="9" customFormat="1" x14ac:dyDescent="0.2">
      <c r="A56" s="186"/>
      <c r="B56" s="186"/>
      <c r="C56" s="197"/>
      <c r="D56" s="198"/>
      <c r="E56" s="186"/>
      <c r="F56" s="189"/>
      <c r="G56" s="186"/>
      <c r="H56" s="186"/>
      <c r="I56" s="186"/>
      <c r="J56" s="186"/>
      <c r="K56" s="186"/>
      <c r="L56" s="186"/>
      <c r="M56" s="186">
        <f t="shared" ref="M56:M57" si="5">SUBTOTAL(9,H56:L56)</f>
        <v>0</v>
      </c>
      <c r="N56" s="199"/>
      <c r="O56" s="200"/>
      <c r="P56" s="189"/>
    </row>
    <row r="57" spans="1:16" s="9" customFormat="1" x14ac:dyDescent="0.2">
      <c r="A57" s="186"/>
      <c r="B57" s="186"/>
      <c r="C57" s="197"/>
      <c r="D57" s="198"/>
      <c r="E57" s="186"/>
      <c r="F57" s="189"/>
      <c r="G57" s="186"/>
      <c r="H57" s="186"/>
      <c r="I57" s="186"/>
      <c r="J57" s="186"/>
      <c r="K57" s="186"/>
      <c r="L57" s="186"/>
      <c r="M57" s="186">
        <f t="shared" si="5"/>
        <v>0</v>
      </c>
      <c r="N57" s="199"/>
      <c r="O57" s="200"/>
      <c r="P57" s="189"/>
    </row>
    <row r="58" spans="1:16" s="9" customFormat="1" hidden="1" x14ac:dyDescent="0.2">
      <c r="A58" s="186" t="s">
        <v>382</v>
      </c>
      <c r="B58" s="186" t="s">
        <v>479</v>
      </c>
      <c r="C58" s="197" t="s">
        <v>480</v>
      </c>
      <c r="D58" s="198"/>
      <c r="E58" s="186" t="s">
        <v>22</v>
      </c>
      <c r="F58" s="189" t="s">
        <v>200</v>
      </c>
      <c r="G58" s="186"/>
      <c r="H58" s="186" t="s">
        <v>334</v>
      </c>
      <c r="I58" s="186" t="s">
        <v>322</v>
      </c>
      <c r="J58" s="186" t="s">
        <v>317</v>
      </c>
      <c r="K58" s="186" t="s">
        <v>331</v>
      </c>
      <c r="L58" s="186" t="s">
        <v>327</v>
      </c>
      <c r="M58" s="186" t="s">
        <v>391</v>
      </c>
      <c r="N58" s="199" t="s">
        <v>340</v>
      </c>
      <c r="O58" s="200"/>
      <c r="P58" s="189"/>
    </row>
    <row r="59" spans="1:16" s="9" customFormat="1" x14ac:dyDescent="0.2">
      <c r="A59" s="186"/>
      <c r="B59" s="186"/>
      <c r="C59" s="197"/>
      <c r="D59" s="198"/>
      <c r="E59" s="186"/>
      <c r="F59" s="189"/>
      <c r="G59" s="186"/>
      <c r="H59" s="186"/>
      <c r="I59" s="186"/>
      <c r="J59" s="186"/>
      <c r="K59" s="186"/>
      <c r="L59" s="186"/>
      <c r="M59" s="186">
        <f>SUBTOTAL(9,H59:L59)</f>
        <v>0</v>
      </c>
      <c r="N59" s="199"/>
      <c r="O59" s="200"/>
      <c r="P59" s="189"/>
    </row>
    <row r="60" spans="1:16" s="9" customFormat="1" hidden="1" x14ac:dyDescent="0.2">
      <c r="A60" s="186" t="s">
        <v>481</v>
      </c>
      <c r="B60" s="186" t="s">
        <v>482</v>
      </c>
      <c r="C60" s="197" t="s">
        <v>483</v>
      </c>
      <c r="D60" s="198"/>
      <c r="E60" s="186" t="s">
        <v>23</v>
      </c>
      <c r="F60" s="189" t="s">
        <v>177</v>
      </c>
      <c r="G60" s="186"/>
      <c r="H60" s="186" t="s">
        <v>334</v>
      </c>
      <c r="I60" s="186" t="s">
        <v>323</v>
      </c>
      <c r="J60" s="186" t="s">
        <v>319</v>
      </c>
      <c r="K60" s="186" t="s">
        <v>322</v>
      </c>
      <c r="L60" s="186" t="s">
        <v>317</v>
      </c>
      <c r="M60" s="186" t="s">
        <v>358</v>
      </c>
      <c r="N60" s="199" t="s">
        <v>44</v>
      </c>
      <c r="O60" s="200"/>
      <c r="P60" s="189"/>
    </row>
    <row r="61" spans="1:16" s="9" customFormat="1" hidden="1" x14ac:dyDescent="0.2">
      <c r="A61" s="186" t="s">
        <v>370</v>
      </c>
      <c r="B61" s="186" t="s">
        <v>484</v>
      </c>
      <c r="C61" s="197" t="s">
        <v>485</v>
      </c>
      <c r="D61" s="198"/>
      <c r="E61" s="186" t="s">
        <v>22</v>
      </c>
      <c r="F61" s="189" t="s">
        <v>212</v>
      </c>
      <c r="G61" s="186"/>
      <c r="H61" s="186" t="s">
        <v>334</v>
      </c>
      <c r="I61" s="186" t="s">
        <v>323</v>
      </c>
      <c r="J61" s="186" t="s">
        <v>317</v>
      </c>
      <c r="K61" s="186" t="s">
        <v>332</v>
      </c>
      <c r="L61" s="186" t="s">
        <v>336</v>
      </c>
      <c r="M61" s="186" t="s">
        <v>395</v>
      </c>
      <c r="N61" s="199" t="s">
        <v>340</v>
      </c>
      <c r="O61" s="200"/>
      <c r="P61" s="189"/>
    </row>
    <row r="62" spans="1:16" s="9" customFormat="1" hidden="1" x14ac:dyDescent="0.2">
      <c r="A62" s="186" t="s">
        <v>415</v>
      </c>
      <c r="B62" s="186" t="s">
        <v>486</v>
      </c>
      <c r="C62" s="197" t="s">
        <v>487</v>
      </c>
      <c r="D62" s="198"/>
      <c r="E62" s="186" t="s">
        <v>22</v>
      </c>
      <c r="F62" s="189" t="s">
        <v>199</v>
      </c>
      <c r="G62" s="186"/>
      <c r="H62" s="186" t="s">
        <v>322</v>
      </c>
      <c r="I62" s="186" t="s">
        <v>323</v>
      </c>
      <c r="J62" s="186" t="s">
        <v>324</v>
      </c>
      <c r="K62" s="186" t="s">
        <v>347</v>
      </c>
      <c r="L62" s="186" t="s">
        <v>316</v>
      </c>
      <c r="M62" s="186" t="s">
        <v>416</v>
      </c>
      <c r="N62" s="199" t="s">
        <v>44</v>
      </c>
      <c r="O62" s="200"/>
      <c r="P62" s="189"/>
    </row>
    <row r="63" spans="1:16" s="8" customFormat="1" hidden="1" x14ac:dyDescent="0.2">
      <c r="A63" s="186" t="s">
        <v>393</v>
      </c>
      <c r="B63" s="186" t="s">
        <v>488</v>
      </c>
      <c r="C63" s="197" t="s">
        <v>489</v>
      </c>
      <c r="D63" s="198"/>
      <c r="E63" s="186" t="s">
        <v>22</v>
      </c>
      <c r="F63" s="189" t="s">
        <v>178</v>
      </c>
      <c r="G63" s="186"/>
      <c r="H63" s="186" t="s">
        <v>322</v>
      </c>
      <c r="I63" s="186" t="s">
        <v>323</v>
      </c>
      <c r="J63" s="186" t="s">
        <v>319</v>
      </c>
      <c r="K63" s="186" t="s">
        <v>342</v>
      </c>
      <c r="L63" s="186" t="s">
        <v>319</v>
      </c>
      <c r="M63" s="186" t="s">
        <v>395</v>
      </c>
      <c r="N63" s="199" t="s">
        <v>340</v>
      </c>
      <c r="O63" s="200"/>
      <c r="P63" s="189"/>
    </row>
    <row r="64" spans="1:16" s="8" customFormat="1" hidden="1" x14ac:dyDescent="0.2">
      <c r="A64" s="186" t="s">
        <v>414</v>
      </c>
      <c r="B64" s="186" t="s">
        <v>490</v>
      </c>
      <c r="C64" s="197" t="s">
        <v>491</v>
      </c>
      <c r="D64" s="198"/>
      <c r="E64" s="186" t="s">
        <v>22</v>
      </c>
      <c r="F64" s="189" t="s">
        <v>197</v>
      </c>
      <c r="G64" s="186"/>
      <c r="H64" s="186" t="s">
        <v>334</v>
      </c>
      <c r="I64" s="186" t="s">
        <v>323</v>
      </c>
      <c r="J64" s="186" t="s">
        <v>333</v>
      </c>
      <c r="K64" s="186" t="s">
        <v>334</v>
      </c>
      <c r="L64" s="186" t="s">
        <v>316</v>
      </c>
      <c r="M64" s="186" t="s">
        <v>344</v>
      </c>
      <c r="N64" s="199" t="s">
        <v>44</v>
      </c>
      <c r="O64" s="200"/>
      <c r="P64" s="189"/>
    </row>
    <row r="65" spans="1:16" s="8" customFormat="1" hidden="1" x14ac:dyDescent="0.2">
      <c r="A65" s="186" t="s">
        <v>404</v>
      </c>
      <c r="B65" s="186" t="s">
        <v>492</v>
      </c>
      <c r="C65" s="197" t="s">
        <v>493</v>
      </c>
      <c r="D65" s="198"/>
      <c r="E65" s="186" t="s">
        <v>22</v>
      </c>
      <c r="F65" s="189" t="s">
        <v>183</v>
      </c>
      <c r="G65" s="186"/>
      <c r="H65" s="186" t="s">
        <v>334</v>
      </c>
      <c r="I65" s="186" t="s">
        <v>323</v>
      </c>
      <c r="J65" s="186" t="s">
        <v>316</v>
      </c>
      <c r="K65" s="186" t="s">
        <v>361</v>
      </c>
      <c r="L65" s="186" t="s">
        <v>324</v>
      </c>
      <c r="M65" s="186" t="s">
        <v>413</v>
      </c>
      <c r="N65" s="199" t="s">
        <v>44</v>
      </c>
      <c r="O65" s="200"/>
      <c r="P65" s="189"/>
    </row>
    <row r="66" spans="1:16" s="8" customFormat="1" hidden="1" x14ac:dyDescent="0.2">
      <c r="A66" s="186" t="s">
        <v>364</v>
      </c>
      <c r="B66" s="186" t="s">
        <v>494</v>
      </c>
      <c r="C66" s="197" t="s">
        <v>495</v>
      </c>
      <c r="D66" s="198"/>
      <c r="E66" s="186" t="s">
        <v>22</v>
      </c>
      <c r="F66" s="189" t="s">
        <v>186</v>
      </c>
      <c r="G66" s="186"/>
      <c r="H66" s="186" t="s">
        <v>322</v>
      </c>
      <c r="I66" s="186" t="s">
        <v>323</v>
      </c>
      <c r="J66" s="186" t="s">
        <v>317</v>
      </c>
      <c r="K66" s="186" t="s">
        <v>322</v>
      </c>
      <c r="L66" s="186" t="s">
        <v>319</v>
      </c>
      <c r="M66" s="186" t="s">
        <v>337</v>
      </c>
      <c r="N66" s="199" t="s">
        <v>44</v>
      </c>
      <c r="O66" s="200"/>
      <c r="P66" s="189"/>
    </row>
    <row r="67" spans="1:16" s="8" customFormat="1" hidden="1" x14ac:dyDescent="0.2">
      <c r="A67" s="186" t="s">
        <v>496</v>
      </c>
      <c r="B67" s="186" t="s">
        <v>497</v>
      </c>
      <c r="C67" s="197" t="s">
        <v>498</v>
      </c>
      <c r="D67" s="198"/>
      <c r="E67" s="186" t="s">
        <v>22</v>
      </c>
      <c r="F67" s="189" t="s">
        <v>204</v>
      </c>
      <c r="G67" s="186"/>
      <c r="H67" s="186" t="s">
        <v>334</v>
      </c>
      <c r="I67" s="186" t="s">
        <v>323</v>
      </c>
      <c r="J67" s="186" t="s">
        <v>319</v>
      </c>
      <c r="K67" s="186" t="s">
        <v>322</v>
      </c>
      <c r="L67" s="186" t="s">
        <v>317</v>
      </c>
      <c r="M67" s="186" t="s">
        <v>358</v>
      </c>
      <c r="N67" s="199" t="s">
        <v>44</v>
      </c>
      <c r="O67" s="200"/>
      <c r="P67" s="189"/>
    </row>
    <row r="68" spans="1:16" s="8" customFormat="1" hidden="1" x14ac:dyDescent="0.2">
      <c r="A68" s="186" t="s">
        <v>375</v>
      </c>
      <c r="B68" s="186" t="s">
        <v>499</v>
      </c>
      <c r="C68" s="197" t="s">
        <v>500</v>
      </c>
      <c r="D68" s="198"/>
      <c r="E68" s="186" t="s">
        <v>22</v>
      </c>
      <c r="F68" s="189" t="s">
        <v>190</v>
      </c>
      <c r="G68" s="186"/>
      <c r="H68" s="186" t="s">
        <v>334</v>
      </c>
      <c r="I68" s="186" t="s">
        <v>322</v>
      </c>
      <c r="J68" s="186" t="s">
        <v>317</v>
      </c>
      <c r="K68" s="186" t="s">
        <v>332</v>
      </c>
      <c r="L68" s="186" t="s">
        <v>327</v>
      </c>
      <c r="M68" s="186" t="s">
        <v>414</v>
      </c>
      <c r="N68" s="199" t="s">
        <v>340</v>
      </c>
      <c r="O68" s="200"/>
      <c r="P68" s="189"/>
    </row>
    <row r="69" spans="1:16" s="38" customFormat="1" hidden="1" x14ac:dyDescent="0.25">
      <c r="A69" s="179"/>
      <c r="B69" s="179"/>
      <c r="C69" s="179"/>
      <c r="D69" s="32"/>
      <c r="E69" s="180"/>
      <c r="F69" s="180"/>
      <c r="G69" s="37"/>
      <c r="H69" s="37"/>
      <c r="I69" s="37"/>
      <c r="J69" s="37"/>
      <c r="K69" s="125"/>
      <c r="L69" s="125"/>
      <c r="M69" s="125"/>
      <c r="N69" s="125"/>
      <c r="O69" s="40"/>
    </row>
    <row r="70" spans="1:16" s="38" customFormat="1" ht="16.5" hidden="1" x14ac:dyDescent="0.25">
      <c r="A70" s="204" t="s">
        <v>501</v>
      </c>
      <c r="B70" s="205"/>
      <c r="C70" s="205"/>
      <c r="D70" s="205"/>
      <c r="E70" s="187"/>
      <c r="F70" s="187"/>
      <c r="G70" s="187"/>
      <c r="H70" s="187"/>
      <c r="I70" s="187"/>
      <c r="J70" s="206" t="s">
        <v>396</v>
      </c>
      <c r="K70" s="206"/>
      <c r="L70" s="206"/>
      <c r="M70" s="206"/>
      <c r="N70" s="206"/>
      <c r="O70" s="206"/>
      <c r="P70" s="206"/>
    </row>
    <row r="71" spans="1:16" s="38" customFormat="1" x14ac:dyDescent="0.25">
      <c r="A71" s="187"/>
      <c r="B71" s="187"/>
      <c r="C71" s="187"/>
      <c r="D71" s="187"/>
      <c r="E71" s="187"/>
      <c r="F71" s="187"/>
      <c r="G71" s="187"/>
      <c r="H71" s="187"/>
      <c r="I71" s="187"/>
      <c r="J71" s="206" t="s">
        <v>397</v>
      </c>
      <c r="K71" s="206"/>
      <c r="L71" s="206"/>
      <c r="M71" s="206"/>
      <c r="N71" s="206"/>
      <c r="O71" s="206"/>
      <c r="P71" s="206"/>
    </row>
    <row r="72" spans="1:16" s="38" customFormat="1" ht="15" x14ac:dyDescent="0.25">
      <c r="B72" s="40"/>
      <c r="F72" s="40"/>
      <c r="O72" s="40"/>
    </row>
    <row r="73" spans="1:16" s="38" customFormat="1" ht="15" x14ac:dyDescent="0.25">
      <c r="B73" s="40"/>
      <c r="F73" s="40"/>
      <c r="O73" s="40"/>
    </row>
    <row r="74" spans="1:16" s="38" customFormat="1" ht="15" x14ac:dyDescent="0.25">
      <c r="B74" s="40"/>
      <c r="F74" s="40"/>
      <c r="O74" s="40"/>
    </row>
    <row r="75" spans="1:16" s="38" customFormat="1" ht="15" x14ac:dyDescent="0.25">
      <c r="B75" s="40"/>
      <c r="F75" s="40"/>
      <c r="O75" s="40"/>
    </row>
    <row r="76" spans="1:16" s="38" customFormat="1" ht="15" x14ac:dyDescent="0.25">
      <c r="B76" s="40"/>
      <c r="F76" s="40"/>
      <c r="O76" s="40"/>
    </row>
    <row r="77" spans="1:16" s="8" customFormat="1" ht="15" x14ac:dyDescent="0.25">
      <c r="A77" s="21"/>
      <c r="B77" s="12"/>
      <c r="G77" s="11"/>
      <c r="O77" s="11"/>
      <c r="P77" s="14"/>
    </row>
    <row r="78" spans="1:16" s="8" customFormat="1" ht="15" x14ac:dyDescent="0.25">
      <c r="A78" s="21"/>
      <c r="B78" s="203"/>
      <c r="C78" s="203"/>
      <c r="D78" s="203"/>
      <c r="E78" s="11"/>
      <c r="F78" s="11"/>
      <c r="G78" s="11"/>
      <c r="H78" s="11"/>
      <c r="I78" s="11"/>
      <c r="J78" s="11"/>
      <c r="K78" s="13"/>
      <c r="O78" s="7"/>
      <c r="P78" s="14"/>
    </row>
    <row r="79" spans="1:16" s="8" customFormat="1" ht="15" x14ac:dyDescent="0.25">
      <c r="A79" s="21"/>
      <c r="B79" s="15"/>
      <c r="C79" s="15"/>
      <c r="D79" s="15"/>
      <c r="E79" s="11"/>
      <c r="F79" s="11"/>
      <c r="G79" s="11"/>
      <c r="H79" s="11"/>
      <c r="I79" s="11"/>
      <c r="J79" s="11"/>
      <c r="K79" s="13"/>
      <c r="O79" s="7"/>
      <c r="P79" s="14"/>
    </row>
    <row r="80" spans="1:16" s="8" customFormat="1" x14ac:dyDescent="0.25">
      <c r="A80" s="21"/>
      <c r="B80" s="15"/>
      <c r="C80" s="15"/>
      <c r="D80" s="15"/>
      <c r="E80" s="11"/>
      <c r="F80" s="11"/>
      <c r="G80" s="11"/>
      <c r="H80" s="16"/>
      <c r="I80" s="21" t="s">
        <v>20</v>
      </c>
      <c r="J80" s="21" t="s">
        <v>17</v>
      </c>
      <c r="K80" s="21" t="s">
        <v>18</v>
      </c>
      <c r="L80" s="21" t="s">
        <v>21</v>
      </c>
      <c r="M80" s="21" t="s">
        <v>19</v>
      </c>
      <c r="N80" s="85" t="s">
        <v>25</v>
      </c>
      <c r="O80" s="7"/>
      <c r="P80" s="14"/>
    </row>
    <row r="81" spans="1:21" s="8" customFormat="1" x14ac:dyDescent="0.25">
      <c r="A81" s="21"/>
      <c r="B81" s="15"/>
      <c r="C81" s="15"/>
      <c r="D81" s="15"/>
      <c r="E81" s="11"/>
      <c r="F81" s="11"/>
      <c r="G81" s="11"/>
      <c r="H81" s="16">
        <f>SUM(I81:N81)</f>
        <v>38</v>
      </c>
      <c r="I81" s="16">
        <f>COUNTIF(N13:O68,"xuất sắc")</f>
        <v>0</v>
      </c>
      <c r="J81" s="16">
        <f>COUNTIF(N13:O68,"tốt")</f>
        <v>0</v>
      </c>
      <c r="K81" s="16">
        <f>COUNTIF(N13:O68,"khá")</f>
        <v>27</v>
      </c>
      <c r="L81" s="16">
        <f>COUNTIF(N13:O68,"trung bình")</f>
        <v>10</v>
      </c>
      <c r="M81" s="16">
        <f>COUNTIF(N13:O68,"yếu")</f>
        <v>0</v>
      </c>
      <c r="N81" s="16">
        <f>COUNTIF(N13:O68,"kém")</f>
        <v>1</v>
      </c>
      <c r="O81" s="7"/>
      <c r="P81" s="14"/>
    </row>
    <row r="82" spans="1:21" s="8" customFormat="1" ht="15" x14ac:dyDescent="0.25">
      <c r="A82" s="21"/>
      <c r="B82" s="15"/>
      <c r="C82" s="15"/>
      <c r="D82" s="15"/>
      <c r="E82" s="11"/>
      <c r="F82" s="11"/>
      <c r="G82" s="11"/>
      <c r="H82" s="11"/>
      <c r="I82" s="11"/>
      <c r="J82" s="11"/>
      <c r="K82" s="13"/>
      <c r="O82" s="7"/>
      <c r="P82" s="14"/>
    </row>
    <row r="83" spans="1:21" x14ac:dyDescent="0.25">
      <c r="A83" s="18"/>
      <c r="D83" s="202"/>
      <c r="E83" s="202"/>
      <c r="F83" s="202"/>
      <c r="I83" s="202"/>
      <c r="J83" s="202"/>
      <c r="K83" s="202"/>
      <c r="L83" s="202"/>
      <c r="M83" s="4"/>
      <c r="N83" s="4"/>
      <c r="O83" s="5"/>
      <c r="P83" s="6"/>
    </row>
    <row r="84" spans="1:21" x14ac:dyDescent="0.25">
      <c r="A84" s="18"/>
      <c r="D84" s="201"/>
      <c r="E84" s="201"/>
      <c r="F84" s="201"/>
      <c r="I84" s="201"/>
      <c r="J84" s="201"/>
      <c r="K84" s="201"/>
      <c r="L84" s="201"/>
      <c r="M84" s="4"/>
      <c r="N84" s="4"/>
      <c r="O84" s="5"/>
    </row>
    <row r="85" spans="1:21" x14ac:dyDescent="0.25">
      <c r="A85" s="18"/>
      <c r="E85" s="2"/>
      <c r="F85" s="2"/>
      <c r="H85" s="16"/>
      <c r="I85" s="21"/>
      <c r="J85" s="21"/>
      <c r="K85" s="21"/>
      <c r="L85" s="21"/>
      <c r="M85" s="21"/>
      <c r="N85" s="4"/>
    </row>
    <row r="86" spans="1:21" x14ac:dyDescent="0.25">
      <c r="A86" s="18"/>
      <c r="E86" s="2"/>
      <c r="F86" s="2"/>
      <c r="H86" s="16"/>
      <c r="I86" s="18"/>
      <c r="J86" s="18"/>
      <c r="K86" s="18"/>
      <c r="L86" s="18"/>
      <c r="M86" s="18"/>
      <c r="N86" s="4"/>
      <c r="P86" s="6"/>
      <c r="Q86" s="4"/>
      <c r="R86" s="4"/>
      <c r="S86" s="4"/>
      <c r="T86" s="4"/>
      <c r="U86" s="4"/>
    </row>
    <row r="87" spans="1:21" x14ac:dyDescent="0.25">
      <c r="B87" s="16"/>
      <c r="C87" s="17"/>
      <c r="D87" s="16"/>
      <c r="E87" s="16"/>
      <c r="F87" s="16"/>
      <c r="G87" s="16"/>
      <c r="I87" s="16"/>
      <c r="J87" s="16"/>
      <c r="K87" s="16"/>
      <c r="L87" s="16"/>
      <c r="M87" s="202"/>
      <c r="N87" s="202"/>
      <c r="O87" s="202"/>
      <c r="P87" s="6"/>
      <c r="Q87" s="4"/>
      <c r="R87" s="4"/>
      <c r="S87" s="4"/>
      <c r="T87" s="4"/>
      <c r="U87" s="4"/>
    </row>
    <row r="88" spans="1:21" x14ac:dyDescent="0.25">
      <c r="B88" s="16"/>
      <c r="C88" s="17"/>
      <c r="D88" s="16"/>
      <c r="E88" s="16"/>
      <c r="F88" s="16"/>
      <c r="G88" s="16"/>
      <c r="H88" s="16"/>
      <c r="I88" s="16"/>
      <c r="J88" s="16"/>
      <c r="K88" s="4"/>
      <c r="L88" s="4"/>
      <c r="M88" s="4"/>
      <c r="N88" s="4"/>
      <c r="P88" s="6"/>
      <c r="Q88" s="4"/>
      <c r="R88" s="4"/>
      <c r="S88" s="4"/>
      <c r="T88" s="4"/>
      <c r="U88" s="4"/>
    </row>
    <row r="89" spans="1:21" x14ac:dyDescent="0.25">
      <c r="B89" s="16"/>
      <c r="C89" s="17"/>
      <c r="D89" s="16"/>
      <c r="E89" s="16"/>
      <c r="F89" s="16"/>
      <c r="G89" s="16"/>
      <c r="H89" s="16"/>
      <c r="I89" s="16"/>
      <c r="J89" s="16"/>
      <c r="K89" s="4"/>
      <c r="L89" s="4"/>
      <c r="M89" s="4"/>
      <c r="N89" s="4"/>
      <c r="P89" s="6"/>
      <c r="Q89" s="4"/>
      <c r="R89" s="4"/>
      <c r="S89" s="4"/>
      <c r="T89" s="4"/>
      <c r="U89" s="4"/>
    </row>
    <row r="90" spans="1:21" x14ac:dyDescent="0.25">
      <c r="B90" s="16"/>
      <c r="C90" s="17"/>
      <c r="D90" s="16"/>
      <c r="E90" s="16"/>
      <c r="F90" s="16"/>
      <c r="G90" s="16"/>
      <c r="H90" s="16"/>
      <c r="I90" s="16"/>
      <c r="J90" s="16"/>
      <c r="K90" s="4"/>
      <c r="L90" s="4"/>
      <c r="M90" s="4"/>
      <c r="N90" s="4"/>
      <c r="P90" s="6"/>
      <c r="Q90" s="4"/>
      <c r="R90" s="4"/>
      <c r="S90" s="4"/>
      <c r="T90" s="4"/>
      <c r="U90" s="4"/>
    </row>
    <row r="91" spans="1:21" x14ac:dyDescent="0.25">
      <c r="B91" s="16"/>
      <c r="C91" s="17"/>
      <c r="D91" s="16"/>
      <c r="E91" s="16"/>
      <c r="F91" s="16"/>
      <c r="G91" s="16"/>
      <c r="H91" s="16"/>
      <c r="I91" s="16"/>
      <c r="J91" s="16"/>
      <c r="K91" s="4"/>
      <c r="L91" s="4"/>
      <c r="M91" s="4"/>
      <c r="N91" s="4"/>
      <c r="P91" s="6"/>
      <c r="Q91" s="4"/>
      <c r="R91" s="4"/>
      <c r="S91" s="4"/>
      <c r="T91" s="4"/>
      <c r="U91" s="4"/>
    </row>
    <row r="92" spans="1:21" x14ac:dyDescent="0.25">
      <c r="B92" s="16"/>
      <c r="C92" s="17"/>
      <c r="D92" s="16"/>
      <c r="E92" s="16"/>
      <c r="F92" s="16"/>
      <c r="G92" s="16"/>
      <c r="H92" s="16"/>
      <c r="I92" s="16"/>
      <c r="J92" s="16"/>
      <c r="K92" s="4"/>
      <c r="L92" s="4"/>
      <c r="M92" s="4"/>
      <c r="N92" s="4"/>
      <c r="P92" s="6"/>
      <c r="Q92" s="4"/>
      <c r="R92" s="4"/>
      <c r="S92" s="4"/>
      <c r="T92" s="4"/>
      <c r="U92" s="4"/>
    </row>
    <row r="93" spans="1:21" x14ac:dyDescent="0.25">
      <c r="B93" s="16"/>
      <c r="C93" s="17"/>
      <c r="D93" s="16"/>
      <c r="E93" s="16"/>
      <c r="F93" s="16"/>
      <c r="G93" s="16"/>
      <c r="H93" s="16"/>
      <c r="I93" s="16"/>
      <c r="J93" s="16"/>
      <c r="K93" s="4"/>
      <c r="L93" s="4"/>
      <c r="M93" s="4"/>
      <c r="N93" s="4"/>
      <c r="P93" s="6"/>
      <c r="Q93" s="4"/>
      <c r="R93" s="4"/>
      <c r="S93" s="4"/>
      <c r="T93" s="4"/>
      <c r="U93" s="4"/>
    </row>
    <row r="94" spans="1:21" x14ac:dyDescent="0.25">
      <c r="B94" s="16"/>
      <c r="C94" s="17"/>
      <c r="D94" s="16"/>
      <c r="E94" s="16"/>
      <c r="F94" s="16"/>
      <c r="G94" s="16"/>
      <c r="H94" s="16"/>
      <c r="I94" s="16"/>
      <c r="J94" s="16"/>
      <c r="K94" s="4"/>
      <c r="L94" s="4"/>
      <c r="M94" s="4"/>
      <c r="N94" s="4"/>
      <c r="P94" s="6"/>
      <c r="Q94" s="4"/>
      <c r="R94" s="4"/>
      <c r="S94" s="4"/>
      <c r="T94" s="4"/>
      <c r="U94" s="4"/>
    </row>
    <row r="95" spans="1:21" x14ac:dyDescent="0.25">
      <c r="B95" s="16"/>
      <c r="C95" s="17"/>
      <c r="D95" s="16"/>
      <c r="E95" s="16"/>
      <c r="F95" s="16"/>
      <c r="G95" s="16"/>
      <c r="H95" s="16"/>
      <c r="I95" s="16"/>
      <c r="J95" s="16"/>
      <c r="K95" s="4"/>
      <c r="L95" s="4"/>
      <c r="M95" s="4"/>
      <c r="N95" s="4"/>
      <c r="P95" s="6"/>
      <c r="Q95" s="4"/>
      <c r="R95" s="4"/>
      <c r="S95" s="4"/>
      <c r="T95" s="4"/>
      <c r="U95" s="4"/>
    </row>
    <row r="96" spans="1:21" x14ac:dyDescent="0.25">
      <c r="B96" s="16"/>
      <c r="C96" s="17"/>
      <c r="D96" s="16"/>
      <c r="E96" s="16"/>
      <c r="F96" s="16"/>
      <c r="G96" s="16"/>
      <c r="H96" s="16"/>
      <c r="I96" s="16"/>
      <c r="J96" s="16"/>
      <c r="K96" s="4"/>
      <c r="L96" s="4"/>
      <c r="M96" s="4"/>
      <c r="N96" s="4"/>
      <c r="P96" s="6"/>
      <c r="Q96" s="4"/>
      <c r="R96" s="4"/>
      <c r="S96" s="4"/>
      <c r="T96" s="4"/>
      <c r="U96" s="4"/>
    </row>
    <row r="97" spans="2:21" x14ac:dyDescent="0.25">
      <c r="B97" s="16"/>
      <c r="C97" s="17"/>
      <c r="D97" s="16"/>
      <c r="E97" s="16"/>
      <c r="F97" s="16"/>
      <c r="G97" s="16"/>
      <c r="H97" s="16"/>
      <c r="I97" s="16"/>
      <c r="J97" s="16"/>
      <c r="K97" s="4"/>
      <c r="L97" s="4"/>
      <c r="M97" s="4"/>
      <c r="N97" s="4"/>
      <c r="P97" s="6"/>
      <c r="Q97" s="4"/>
      <c r="R97" s="4"/>
      <c r="S97" s="4"/>
      <c r="T97" s="4"/>
      <c r="U97" s="4"/>
    </row>
    <row r="98" spans="2:21" x14ac:dyDescent="0.25">
      <c r="B98" s="16"/>
      <c r="C98" s="17"/>
      <c r="D98" s="16"/>
      <c r="E98" s="16"/>
      <c r="F98" s="16"/>
      <c r="G98" s="16"/>
      <c r="H98" s="16"/>
      <c r="I98" s="16"/>
      <c r="J98" s="16"/>
      <c r="K98" s="4"/>
      <c r="L98" s="4"/>
      <c r="M98" s="4"/>
      <c r="N98" s="4"/>
      <c r="P98" s="6"/>
      <c r="Q98" s="4"/>
      <c r="R98" s="4"/>
      <c r="S98" s="4"/>
      <c r="T98" s="4"/>
      <c r="U98" s="4"/>
    </row>
    <row r="99" spans="2:21" x14ac:dyDescent="0.25">
      <c r="B99" s="16"/>
      <c r="C99" s="17"/>
      <c r="D99" s="16"/>
      <c r="E99" s="16"/>
      <c r="F99" s="16"/>
      <c r="G99" s="16"/>
      <c r="H99" s="16"/>
      <c r="I99" s="16"/>
      <c r="J99" s="16"/>
      <c r="K99" s="4"/>
      <c r="L99" s="4"/>
      <c r="M99" s="4"/>
      <c r="N99" s="4"/>
      <c r="P99" s="6"/>
      <c r="Q99" s="4"/>
      <c r="R99" s="4"/>
      <c r="S99" s="4"/>
      <c r="T99" s="4"/>
      <c r="U99" s="4"/>
    </row>
    <row r="100" spans="2:21" x14ac:dyDescent="0.25">
      <c r="B100" s="16"/>
      <c r="C100" s="17"/>
      <c r="D100" s="16"/>
      <c r="E100" s="16"/>
      <c r="F100" s="16"/>
      <c r="G100" s="16"/>
      <c r="H100" s="16"/>
      <c r="I100" s="16"/>
      <c r="J100" s="16"/>
      <c r="K100" s="4"/>
      <c r="L100" s="4"/>
      <c r="M100" s="4"/>
      <c r="N100" s="4"/>
      <c r="P100" s="6"/>
      <c r="Q100" s="4"/>
      <c r="R100" s="4"/>
      <c r="S100" s="4"/>
      <c r="T100" s="4"/>
      <c r="U100" s="4"/>
    </row>
    <row r="101" spans="2:21" x14ac:dyDescent="0.25">
      <c r="B101" s="16"/>
      <c r="C101" s="17"/>
      <c r="D101" s="16"/>
      <c r="E101" s="16"/>
      <c r="F101" s="16"/>
      <c r="G101" s="16"/>
      <c r="H101" s="16"/>
      <c r="I101" s="16"/>
      <c r="J101" s="16"/>
      <c r="K101" s="4"/>
      <c r="L101" s="4"/>
      <c r="M101" s="4"/>
      <c r="N101" s="4"/>
      <c r="P101" s="6"/>
      <c r="Q101" s="4"/>
      <c r="R101" s="4"/>
      <c r="S101" s="4"/>
      <c r="T101" s="4"/>
      <c r="U101" s="4"/>
    </row>
    <row r="102" spans="2:21" x14ac:dyDescent="0.25">
      <c r="B102" s="16"/>
      <c r="C102" s="17"/>
      <c r="D102" s="16"/>
      <c r="E102" s="16"/>
      <c r="F102" s="16"/>
      <c r="G102" s="16"/>
      <c r="H102" s="16"/>
      <c r="I102" s="16"/>
      <c r="J102" s="16"/>
      <c r="K102" s="4"/>
      <c r="L102" s="4"/>
      <c r="M102" s="4"/>
      <c r="N102" s="4"/>
    </row>
    <row r="103" spans="2:21" x14ac:dyDescent="0.25">
      <c r="B103" s="16"/>
      <c r="C103" s="17"/>
      <c r="D103" s="16"/>
      <c r="E103" s="16"/>
      <c r="F103" s="16"/>
      <c r="G103" s="16"/>
      <c r="H103" s="16"/>
      <c r="I103" s="16"/>
      <c r="J103" s="16"/>
      <c r="K103" s="4"/>
      <c r="L103" s="4"/>
      <c r="M103" s="4"/>
      <c r="N103" s="4"/>
    </row>
    <row r="104" spans="2:21" x14ac:dyDescent="0.25">
      <c r="B104" s="16"/>
      <c r="C104" s="17"/>
      <c r="D104" s="16"/>
      <c r="E104" s="16"/>
      <c r="F104" s="16"/>
      <c r="G104" s="16"/>
      <c r="H104" s="16"/>
      <c r="I104" s="16"/>
      <c r="J104" s="16"/>
      <c r="K104" s="4"/>
      <c r="L104" s="4"/>
      <c r="M104" s="4"/>
      <c r="N104" s="4"/>
    </row>
    <row r="105" spans="2:21" x14ac:dyDescent="0.25">
      <c r="B105" s="16"/>
      <c r="C105" s="17"/>
      <c r="D105" s="16"/>
      <c r="E105" s="16"/>
      <c r="F105" s="16"/>
      <c r="G105" s="16"/>
      <c r="H105" s="16"/>
      <c r="I105" s="16"/>
      <c r="J105" s="16"/>
      <c r="K105" s="4"/>
      <c r="L105" s="4"/>
      <c r="M105" s="4"/>
      <c r="N105" s="4"/>
    </row>
    <row r="106" spans="2:21" x14ac:dyDescent="0.25">
      <c r="B106" s="16"/>
      <c r="C106" s="17"/>
      <c r="D106" s="16"/>
      <c r="E106" s="16"/>
      <c r="F106" s="16"/>
      <c r="G106" s="16"/>
      <c r="H106" s="16"/>
      <c r="I106" s="16"/>
      <c r="J106" s="16"/>
      <c r="K106" s="4"/>
      <c r="L106" s="4"/>
      <c r="M106" s="4"/>
      <c r="N106" s="4"/>
    </row>
    <row r="107" spans="2:21" x14ac:dyDescent="0.25">
      <c r="B107" s="16"/>
      <c r="C107" s="17"/>
      <c r="D107" s="16"/>
      <c r="E107" s="16"/>
      <c r="F107" s="16"/>
      <c r="G107" s="16"/>
      <c r="H107" s="16"/>
      <c r="I107" s="16"/>
      <c r="J107" s="16"/>
      <c r="K107" s="4"/>
      <c r="L107" s="4"/>
      <c r="M107" s="4"/>
      <c r="N107" s="4"/>
    </row>
    <row r="108" spans="2:21" x14ac:dyDescent="0.25">
      <c r="B108" s="16"/>
      <c r="C108" s="17"/>
      <c r="D108" s="16"/>
      <c r="E108" s="16"/>
      <c r="F108" s="16"/>
      <c r="G108" s="16"/>
      <c r="H108" s="16"/>
      <c r="I108" s="16"/>
      <c r="J108" s="16"/>
      <c r="K108" s="4"/>
      <c r="L108" s="4"/>
      <c r="M108" s="4"/>
      <c r="N108" s="4"/>
    </row>
    <row r="109" spans="2:21" x14ac:dyDescent="0.25">
      <c r="B109" s="16"/>
      <c r="C109" s="17"/>
      <c r="D109" s="16"/>
      <c r="E109" s="16"/>
      <c r="F109" s="16"/>
      <c r="G109" s="16"/>
      <c r="H109" s="16"/>
      <c r="I109" s="16"/>
      <c r="J109" s="16"/>
      <c r="K109" s="4"/>
      <c r="L109" s="4"/>
      <c r="M109" s="4"/>
      <c r="N109" s="4"/>
    </row>
    <row r="110" spans="2:21" x14ac:dyDescent="0.25">
      <c r="B110" s="16"/>
      <c r="C110" s="17"/>
      <c r="D110" s="16"/>
      <c r="E110" s="16"/>
      <c r="F110" s="16"/>
      <c r="G110" s="16"/>
      <c r="H110" s="16"/>
      <c r="I110" s="16"/>
      <c r="J110" s="16"/>
      <c r="K110" s="4"/>
      <c r="L110" s="4"/>
      <c r="M110" s="4"/>
      <c r="N110" s="4"/>
    </row>
    <row r="111" spans="2:21" x14ac:dyDescent="0.25">
      <c r="B111" s="16"/>
      <c r="C111" s="17"/>
      <c r="D111" s="16"/>
      <c r="E111" s="16"/>
      <c r="F111" s="16"/>
      <c r="G111" s="16"/>
      <c r="H111" s="16"/>
      <c r="I111" s="16"/>
      <c r="J111" s="16"/>
      <c r="K111" s="4"/>
      <c r="L111" s="4"/>
      <c r="M111" s="4"/>
      <c r="N111" s="4"/>
    </row>
    <row r="112" spans="2:21" x14ac:dyDescent="0.25">
      <c r="B112" s="16"/>
      <c r="C112" s="17"/>
      <c r="D112" s="16"/>
      <c r="E112" s="16"/>
      <c r="F112" s="16"/>
      <c r="G112" s="16"/>
      <c r="H112" s="16"/>
      <c r="I112" s="16"/>
      <c r="J112" s="16"/>
      <c r="K112" s="4"/>
      <c r="L112" s="4"/>
      <c r="M112" s="4"/>
      <c r="N112" s="4"/>
    </row>
    <row r="113" spans="1:27" s="3" customFormat="1" x14ac:dyDescent="0.25">
      <c r="A113" s="16"/>
      <c r="B113" s="16"/>
      <c r="C113" s="17"/>
      <c r="D113" s="16"/>
      <c r="E113" s="16"/>
      <c r="F113" s="16"/>
      <c r="G113" s="16"/>
      <c r="H113" s="16"/>
      <c r="I113" s="16"/>
      <c r="J113" s="16"/>
      <c r="K113" s="4"/>
      <c r="L113" s="4"/>
      <c r="M113" s="4"/>
      <c r="N113" s="4"/>
      <c r="O113" s="1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s="3" customFormat="1" x14ac:dyDescent="0.25">
      <c r="A114" s="16"/>
      <c r="B114" s="16"/>
      <c r="C114" s="17"/>
      <c r="D114" s="16"/>
      <c r="E114" s="16"/>
      <c r="F114" s="16"/>
      <c r="G114" s="16"/>
      <c r="H114" s="16"/>
      <c r="I114" s="16"/>
      <c r="J114" s="16"/>
      <c r="K114" s="4"/>
      <c r="L114" s="4"/>
      <c r="M114" s="4"/>
      <c r="N114" s="4"/>
      <c r="O114" s="1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s="3" customFormat="1" x14ac:dyDescent="0.25">
      <c r="A115" s="16"/>
      <c r="B115" s="16"/>
      <c r="C115" s="17"/>
      <c r="D115" s="16"/>
      <c r="E115" s="19"/>
      <c r="F115" s="19"/>
      <c r="G115" s="16"/>
      <c r="H115" s="16"/>
      <c r="I115" s="16"/>
      <c r="J115" s="16"/>
      <c r="K115" s="4"/>
      <c r="L115" s="4"/>
      <c r="M115" s="4"/>
      <c r="N115" s="4"/>
      <c r="O115" s="1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s="3" customFormat="1" x14ac:dyDescent="0.25">
      <c r="A116" s="16"/>
      <c r="B116" s="16"/>
      <c r="C116" s="17"/>
      <c r="D116" s="16"/>
      <c r="E116" s="16"/>
      <c r="F116" s="16"/>
      <c r="G116" s="16"/>
      <c r="H116" s="16"/>
      <c r="I116" s="16"/>
      <c r="J116" s="16"/>
      <c r="K116" s="4"/>
      <c r="L116" s="4"/>
      <c r="M116" s="4"/>
      <c r="N116" s="4"/>
      <c r="O116" s="1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s="3" customFormat="1" x14ac:dyDescent="0.25">
      <c r="A117" s="16"/>
      <c r="B117" s="16"/>
      <c r="C117" s="17"/>
      <c r="D117" s="16"/>
      <c r="E117" s="16"/>
      <c r="F117" s="16"/>
      <c r="G117" s="16"/>
      <c r="H117" s="16"/>
      <c r="I117" s="16"/>
      <c r="J117" s="16"/>
      <c r="K117" s="4"/>
      <c r="L117" s="4"/>
      <c r="M117" s="4"/>
      <c r="N117" s="4"/>
      <c r="O117" s="1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s="3" customFormat="1" x14ac:dyDescent="0.25">
      <c r="A118" s="16"/>
      <c r="B118" s="16"/>
      <c r="C118" s="17"/>
      <c r="D118" s="16"/>
      <c r="E118" s="16"/>
      <c r="F118" s="16"/>
      <c r="G118" s="16"/>
      <c r="H118" s="16"/>
      <c r="I118" s="16"/>
      <c r="J118" s="16"/>
      <c r="K118" s="4"/>
      <c r="L118" s="4"/>
      <c r="M118" s="4"/>
      <c r="N118" s="4"/>
      <c r="O118" s="1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s="3" customFormat="1" x14ac:dyDescent="0.25">
      <c r="A119" s="16"/>
      <c r="B119" s="16"/>
      <c r="C119" s="17"/>
      <c r="D119" s="16"/>
      <c r="E119" s="16"/>
      <c r="F119" s="16"/>
      <c r="G119" s="16"/>
      <c r="H119" s="16"/>
      <c r="I119" s="16"/>
      <c r="J119" s="16"/>
      <c r="K119" s="4"/>
      <c r="L119" s="4"/>
      <c r="M119" s="4"/>
      <c r="N119" s="4"/>
      <c r="O119" s="1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s="3" customFormat="1" x14ac:dyDescent="0.25">
      <c r="A120" s="16"/>
      <c r="B120" s="16"/>
      <c r="C120" s="17"/>
      <c r="D120" s="16"/>
      <c r="E120" s="16"/>
      <c r="F120" s="16"/>
      <c r="G120" s="16"/>
      <c r="H120" s="16"/>
      <c r="I120" s="16"/>
      <c r="J120" s="16"/>
      <c r="K120" s="4"/>
      <c r="L120" s="4"/>
      <c r="M120" s="4"/>
      <c r="N120" s="4"/>
      <c r="O120" s="1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s="3" customFormat="1" x14ac:dyDescent="0.25">
      <c r="A121" s="16"/>
      <c r="B121" s="16"/>
      <c r="C121" s="17"/>
      <c r="D121" s="16"/>
      <c r="E121" s="16"/>
      <c r="F121" s="16"/>
      <c r="G121" s="16"/>
      <c r="H121" s="16"/>
      <c r="I121" s="16"/>
      <c r="J121" s="16"/>
      <c r="K121" s="4"/>
      <c r="L121" s="4"/>
      <c r="M121" s="4"/>
      <c r="N121" s="4"/>
      <c r="O121" s="1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s="3" customFormat="1" x14ac:dyDescent="0.25">
      <c r="A122" s="1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s="3" customFormat="1" x14ac:dyDescent="0.25">
      <c r="A123" s="1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s="3" customFormat="1" x14ac:dyDescent="0.25">
      <c r="A124" s="1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s="3" customFormat="1" x14ac:dyDescent="0.25">
      <c r="A125" s="1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s="3" customFormat="1" x14ac:dyDescent="0.25">
      <c r="A126" s="34"/>
      <c r="B126" s="2"/>
      <c r="C126" s="2"/>
      <c r="D126" s="2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1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8" spans="1:27" s="3" customFormat="1" x14ac:dyDescent="0.25">
      <c r="A128" s="16"/>
      <c r="B128" s="2"/>
      <c r="C128" s="2"/>
      <c r="D128" s="2"/>
      <c r="E128" s="1"/>
      <c r="F128" s="1"/>
      <c r="G128" s="1"/>
      <c r="H128" s="2"/>
      <c r="I128" s="2"/>
      <c r="J128" s="2"/>
      <c r="K128" s="2"/>
      <c r="L128" s="2"/>
      <c r="M128" s="2"/>
      <c r="N128" s="1"/>
      <c r="O128" s="1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13" x14ac:dyDescent="0.25">
      <c r="H129" s="1"/>
      <c r="I129" s="1"/>
      <c r="J129" s="1"/>
      <c r="K129" s="1"/>
      <c r="L129" s="1"/>
    </row>
    <row r="130" spans="2:13" x14ac:dyDescent="0.25">
      <c r="H130" s="1"/>
      <c r="I130" s="1"/>
      <c r="J130" s="1"/>
      <c r="K130" s="1"/>
      <c r="L130" s="1"/>
    </row>
    <row r="131" spans="2:13" x14ac:dyDescent="0.25">
      <c r="H131" s="1"/>
      <c r="I131" s="1"/>
      <c r="J131" s="1"/>
      <c r="K131" s="1"/>
      <c r="L131" s="1"/>
    </row>
    <row r="132" spans="2:13" x14ac:dyDescent="0.25">
      <c r="H132" s="1"/>
      <c r="I132" s="1"/>
      <c r="J132" s="1"/>
      <c r="K132" s="1"/>
      <c r="L132" s="1"/>
      <c r="M132" s="4"/>
    </row>
    <row r="134" spans="2:13" x14ac:dyDescent="0.25">
      <c r="B134" s="1"/>
    </row>
    <row r="135" spans="2:13" x14ac:dyDescent="0.25">
      <c r="B135" s="1"/>
    </row>
    <row r="136" spans="2:13" x14ac:dyDescent="0.25">
      <c r="B136" s="1"/>
    </row>
  </sheetData>
  <autoFilter ref="A12:AA70" xr:uid="{3F23F95E-A596-43CD-A4A3-2473DE3FE9F6}">
    <filterColumn colId="2" showButton="0"/>
    <filterColumn colId="13">
      <filters>
        <filter val="Tốt"/>
        <filter val="Xuất sắc"/>
      </filters>
    </filterColumn>
  </autoFilter>
  <mergeCells count="141">
    <mergeCell ref="J1:P1"/>
    <mergeCell ref="A2:D2"/>
    <mergeCell ref="J2:P2"/>
    <mergeCell ref="A3:D3"/>
    <mergeCell ref="J3:P3"/>
    <mergeCell ref="J5:P5"/>
    <mergeCell ref="A6:P6"/>
    <mergeCell ref="D7:J7"/>
    <mergeCell ref="D8:M8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C11:D12"/>
    <mergeCell ref="E11:E12"/>
    <mergeCell ref="F11:F12"/>
    <mergeCell ref="G11:G12"/>
    <mergeCell ref="H11:L11"/>
    <mergeCell ref="M11:M12"/>
    <mergeCell ref="N11:O12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N60:O60"/>
    <mergeCell ref="C61:D61"/>
    <mergeCell ref="N61:O6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D84:F84"/>
    <mergeCell ref="I84:L84"/>
    <mergeCell ref="M87:O87"/>
    <mergeCell ref="B78:D78"/>
    <mergeCell ref="D83:F83"/>
    <mergeCell ref="I83:L83"/>
    <mergeCell ref="A70:D70"/>
    <mergeCell ref="J70:P70"/>
    <mergeCell ref="J71:P71"/>
    <mergeCell ref="P11:P12"/>
    <mergeCell ref="A11:A12"/>
    <mergeCell ref="B11:B12"/>
    <mergeCell ref="C67:D67"/>
    <mergeCell ref="N67:O67"/>
    <mergeCell ref="C68:D68"/>
    <mergeCell ref="N68:O68"/>
    <mergeCell ref="C62:D62"/>
    <mergeCell ref="N62:O62"/>
    <mergeCell ref="C63:D63"/>
    <mergeCell ref="N63:O63"/>
    <mergeCell ref="C64:D64"/>
    <mergeCell ref="N64:O64"/>
    <mergeCell ref="C65:D65"/>
    <mergeCell ref="N65:O65"/>
    <mergeCell ref="C66:D66"/>
    <mergeCell ref="N66:O66"/>
    <mergeCell ref="C57:D57"/>
    <mergeCell ref="N57:O57"/>
    <mergeCell ref="C58:D58"/>
    <mergeCell ref="N58:O58"/>
    <mergeCell ref="C59:D59"/>
    <mergeCell ref="N59:O59"/>
    <mergeCell ref="C60:D60"/>
  </mergeCells>
  <conditionalFormatting sqref="I80:M80">
    <cfRule type="duplicateValues" dxfId="41" priority="1"/>
  </conditionalFormatting>
  <conditionalFormatting sqref="I85:M85">
    <cfRule type="duplicateValues" dxfId="40" priority="2"/>
  </conditionalFormatting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D861-5355-4925-8146-B969C8E4D6C3}">
  <sheetPr>
    <tabColor rgb="FF00B050"/>
  </sheetPr>
  <dimension ref="A1:AA130"/>
  <sheetViews>
    <sheetView topLeftCell="A65" workbookViewId="0">
      <selection activeCell="H84" sqref="H84"/>
    </sheetView>
  </sheetViews>
  <sheetFormatPr defaultColWidth="10.28515625" defaultRowHeight="15.75" x14ac:dyDescent="0.25"/>
  <cols>
    <col min="1" max="1" width="5" style="16" bestFit="1" customWidth="1"/>
    <col min="2" max="2" width="10" style="2" bestFit="1" customWidth="1"/>
    <col min="3" max="3" width="18.85546875" style="2" bestFit="1" customWidth="1"/>
    <col min="4" max="4" width="7.5703125" style="2" bestFit="1" customWidth="1"/>
    <col min="5" max="5" width="6.42578125" style="1" bestFit="1" customWidth="1"/>
    <col min="6" max="6" width="10.7109375" style="1" bestFit="1" customWidth="1"/>
    <col min="7" max="7" width="11" style="2" bestFit="1" customWidth="1"/>
    <col min="8" max="12" width="9.5703125" style="2" customWidth="1"/>
    <col min="13" max="13" width="7.28515625" style="2" bestFit="1" customWidth="1"/>
    <col min="14" max="14" width="10" style="2" bestFit="1" customWidth="1"/>
    <col min="15" max="15" width="22.85546875" style="1" bestFit="1" customWidth="1"/>
    <col min="16" max="16" width="6.85546875" style="3" customWidth="1"/>
    <col min="17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502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419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503</v>
      </c>
      <c r="C14" s="222" t="s">
        <v>504</v>
      </c>
      <c r="D14" s="223"/>
      <c r="E14" s="184" t="s">
        <v>22</v>
      </c>
      <c r="F14" s="185" t="s">
        <v>231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505</v>
      </c>
      <c r="C15" s="222" t="s">
        <v>506</v>
      </c>
      <c r="D15" s="223"/>
      <c r="E15" s="184" t="s">
        <v>22</v>
      </c>
      <c r="F15" s="185" t="s">
        <v>507</v>
      </c>
      <c r="G15" s="184"/>
      <c r="H15" s="184"/>
      <c r="I15" s="184"/>
      <c r="J15" s="184"/>
      <c r="K15" s="184"/>
      <c r="L15" s="184"/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508</v>
      </c>
      <c r="C16" s="222" t="s">
        <v>509</v>
      </c>
      <c r="D16" s="223"/>
      <c r="E16" s="184" t="s">
        <v>22</v>
      </c>
      <c r="F16" s="185" t="s">
        <v>510</v>
      </c>
      <c r="G16" s="184"/>
      <c r="H16" s="184"/>
      <c r="I16" s="184"/>
      <c r="J16" s="184"/>
      <c r="K16" s="184"/>
      <c r="L16" s="184"/>
      <c r="M16" s="184" t="s">
        <v>317</v>
      </c>
      <c r="N16" s="224" t="s">
        <v>318</v>
      </c>
      <c r="O16" s="225"/>
      <c r="P16" s="185"/>
    </row>
    <row r="17" spans="1:16" s="182" customFormat="1" ht="16.5" x14ac:dyDescent="0.25">
      <c r="A17" s="184" t="s">
        <v>321</v>
      </c>
      <c r="B17" s="184" t="s">
        <v>511</v>
      </c>
      <c r="C17" s="222" t="s">
        <v>512</v>
      </c>
      <c r="D17" s="223"/>
      <c r="E17" s="184" t="s">
        <v>23</v>
      </c>
      <c r="F17" s="185" t="s">
        <v>507</v>
      </c>
      <c r="G17" s="184"/>
      <c r="H17" s="184" t="s">
        <v>322</v>
      </c>
      <c r="I17" s="184" t="s">
        <v>323</v>
      </c>
      <c r="J17" s="184" t="s">
        <v>324</v>
      </c>
      <c r="K17" s="184" t="s">
        <v>322</v>
      </c>
      <c r="L17" s="184" t="s">
        <v>324</v>
      </c>
      <c r="M17" s="184" t="s">
        <v>345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513</v>
      </c>
      <c r="C18" s="222" t="s">
        <v>514</v>
      </c>
      <c r="D18" s="223"/>
      <c r="E18" s="184" t="s">
        <v>23</v>
      </c>
      <c r="F18" s="185" t="s">
        <v>117</v>
      </c>
      <c r="G18" s="184"/>
      <c r="H18" s="184" t="s">
        <v>322</v>
      </c>
      <c r="I18" s="184" t="s">
        <v>323</v>
      </c>
      <c r="J18" s="184" t="s">
        <v>346</v>
      </c>
      <c r="K18" s="184" t="s">
        <v>330</v>
      </c>
      <c r="L18" s="184" t="s">
        <v>327</v>
      </c>
      <c r="M18" s="184" t="s">
        <v>413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515</v>
      </c>
      <c r="C19" s="222" t="s">
        <v>516</v>
      </c>
      <c r="D19" s="223"/>
      <c r="E19" s="184" t="s">
        <v>22</v>
      </c>
      <c r="F19" s="185" t="s">
        <v>28</v>
      </c>
      <c r="G19" s="184"/>
      <c r="H19" s="184" t="s">
        <v>322</v>
      </c>
      <c r="I19" s="184" t="s">
        <v>323</v>
      </c>
      <c r="J19" s="184" t="s">
        <v>334</v>
      </c>
      <c r="K19" s="184" t="s">
        <v>325</v>
      </c>
      <c r="L19" s="184" t="s">
        <v>324</v>
      </c>
      <c r="M19" s="184" t="s">
        <v>348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517</v>
      </c>
      <c r="C20" s="222" t="s">
        <v>518</v>
      </c>
      <c r="D20" s="223"/>
      <c r="E20" s="184" t="s">
        <v>22</v>
      </c>
      <c r="F20" s="185" t="s">
        <v>519</v>
      </c>
      <c r="G20" s="184"/>
      <c r="H20" s="184" t="s">
        <v>322</v>
      </c>
      <c r="I20" s="184" t="s">
        <v>323</v>
      </c>
      <c r="J20" s="184" t="s">
        <v>346</v>
      </c>
      <c r="K20" s="184" t="s">
        <v>330</v>
      </c>
      <c r="L20" s="184" t="s">
        <v>324</v>
      </c>
      <c r="M20" s="184" t="s">
        <v>326</v>
      </c>
      <c r="N20" s="224" t="s">
        <v>24</v>
      </c>
      <c r="O20" s="225"/>
      <c r="P20" s="185"/>
    </row>
    <row r="21" spans="1:16" s="182" customFormat="1" ht="16.5" x14ac:dyDescent="0.25">
      <c r="A21" s="184" t="s">
        <v>336</v>
      </c>
      <c r="B21" s="184" t="s">
        <v>520</v>
      </c>
      <c r="C21" s="222" t="s">
        <v>521</v>
      </c>
      <c r="D21" s="223"/>
      <c r="E21" s="184" t="s">
        <v>22</v>
      </c>
      <c r="F21" s="185" t="s">
        <v>104</v>
      </c>
      <c r="G21" s="184"/>
      <c r="H21" s="184" t="s">
        <v>322</v>
      </c>
      <c r="I21" s="184" t="s">
        <v>323</v>
      </c>
      <c r="J21" s="184" t="s">
        <v>331</v>
      </c>
      <c r="K21" s="184" t="s">
        <v>347</v>
      </c>
      <c r="L21" s="184" t="s">
        <v>327</v>
      </c>
      <c r="M21" s="184" t="s">
        <v>326</v>
      </c>
      <c r="N21" s="224" t="s">
        <v>24</v>
      </c>
      <c r="O21" s="225"/>
      <c r="P21" s="185"/>
    </row>
    <row r="22" spans="1:16" s="182" customFormat="1" ht="16.5" x14ac:dyDescent="0.25">
      <c r="A22" s="184" t="s">
        <v>332</v>
      </c>
      <c r="B22" s="184" t="s">
        <v>523</v>
      </c>
      <c r="C22" s="222" t="s">
        <v>524</v>
      </c>
      <c r="D22" s="223"/>
      <c r="E22" s="184" t="s">
        <v>22</v>
      </c>
      <c r="F22" s="185" t="s">
        <v>113</v>
      </c>
      <c r="G22" s="184"/>
      <c r="H22" s="184" t="s">
        <v>322</v>
      </c>
      <c r="I22" s="184" t="s">
        <v>323</v>
      </c>
      <c r="J22" s="184" t="s">
        <v>338</v>
      </c>
      <c r="K22" s="184" t="s">
        <v>330</v>
      </c>
      <c r="L22" s="184" t="s">
        <v>324</v>
      </c>
      <c r="M22" s="184" t="s">
        <v>398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525</v>
      </c>
      <c r="C23" s="222" t="s">
        <v>526</v>
      </c>
      <c r="D23" s="223"/>
      <c r="E23" s="184" t="s">
        <v>22</v>
      </c>
      <c r="F23" s="185" t="s">
        <v>26</v>
      </c>
      <c r="G23" s="184"/>
      <c r="H23" s="184" t="s">
        <v>322</v>
      </c>
      <c r="I23" s="184" t="s">
        <v>323</v>
      </c>
      <c r="J23" s="184" t="s">
        <v>343</v>
      </c>
      <c r="K23" s="184" t="s">
        <v>330</v>
      </c>
      <c r="L23" s="184" t="s">
        <v>333</v>
      </c>
      <c r="M23" s="184" t="s">
        <v>345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527</v>
      </c>
      <c r="C24" s="222" t="s">
        <v>528</v>
      </c>
      <c r="D24" s="223"/>
      <c r="E24" s="184" t="s">
        <v>23</v>
      </c>
      <c r="F24" s="185" t="s">
        <v>529</v>
      </c>
      <c r="G24" s="184"/>
      <c r="H24" s="184" t="s">
        <v>322</v>
      </c>
      <c r="I24" s="184" t="s">
        <v>323</v>
      </c>
      <c r="J24" s="184" t="s">
        <v>322</v>
      </c>
      <c r="K24" s="184" t="s">
        <v>322</v>
      </c>
      <c r="L24" s="184" t="s">
        <v>333</v>
      </c>
      <c r="M24" s="184" t="s">
        <v>405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530</v>
      </c>
      <c r="C25" s="222" t="s">
        <v>531</v>
      </c>
      <c r="D25" s="223"/>
      <c r="E25" s="184" t="s">
        <v>23</v>
      </c>
      <c r="F25" s="185" t="s">
        <v>115</v>
      </c>
      <c r="G25" s="184"/>
      <c r="H25" s="184" t="s">
        <v>322</v>
      </c>
      <c r="I25" s="184" t="s">
        <v>323</v>
      </c>
      <c r="J25" s="184" t="s">
        <v>322</v>
      </c>
      <c r="K25" s="184" t="s">
        <v>322</v>
      </c>
      <c r="L25" s="184" t="s">
        <v>324</v>
      </c>
      <c r="M25" s="184" t="s">
        <v>402</v>
      </c>
      <c r="N25" s="224" t="s">
        <v>349</v>
      </c>
      <c r="O25" s="225"/>
      <c r="P25" s="185"/>
    </row>
    <row r="26" spans="1:16" s="182" customFormat="1" ht="16.5" x14ac:dyDescent="0.25">
      <c r="A26" s="184" t="s">
        <v>346</v>
      </c>
      <c r="B26" s="184" t="s">
        <v>532</v>
      </c>
      <c r="C26" s="222" t="s">
        <v>533</v>
      </c>
      <c r="D26" s="223"/>
      <c r="E26" s="184" t="s">
        <v>22</v>
      </c>
      <c r="F26" s="185" t="s">
        <v>534</v>
      </c>
      <c r="G26" s="184"/>
      <c r="H26" s="184" t="s">
        <v>322</v>
      </c>
      <c r="I26" s="184" t="s">
        <v>322</v>
      </c>
      <c r="J26" s="184" t="s">
        <v>343</v>
      </c>
      <c r="K26" s="184" t="s">
        <v>352</v>
      </c>
      <c r="L26" s="184" t="s">
        <v>327</v>
      </c>
      <c r="M26" s="184" t="s">
        <v>366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535</v>
      </c>
      <c r="C27" s="222" t="s">
        <v>536</v>
      </c>
      <c r="D27" s="223"/>
      <c r="E27" s="184" t="s">
        <v>23</v>
      </c>
      <c r="F27" s="185" t="s">
        <v>213</v>
      </c>
      <c r="G27" s="184"/>
      <c r="H27" s="184" t="s">
        <v>322</v>
      </c>
      <c r="I27" s="184" t="s">
        <v>323</v>
      </c>
      <c r="J27" s="184" t="s">
        <v>330</v>
      </c>
      <c r="K27" s="184" t="s">
        <v>330</v>
      </c>
      <c r="L27" s="184" t="s">
        <v>327</v>
      </c>
      <c r="M27" s="184" t="s">
        <v>607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537</v>
      </c>
      <c r="C28" s="222" t="s">
        <v>538</v>
      </c>
      <c r="D28" s="223"/>
      <c r="E28" s="184" t="s">
        <v>22</v>
      </c>
      <c r="F28" s="185" t="s">
        <v>539</v>
      </c>
      <c r="G28" s="184"/>
      <c r="H28" s="184" t="s">
        <v>322</v>
      </c>
      <c r="I28" s="184" t="s">
        <v>323</v>
      </c>
      <c r="J28" s="184" t="s">
        <v>346</v>
      </c>
      <c r="K28" s="184" t="s">
        <v>330</v>
      </c>
      <c r="L28" s="184" t="s">
        <v>327</v>
      </c>
      <c r="M28" s="184" t="s">
        <v>413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540</v>
      </c>
      <c r="C29" s="222" t="s">
        <v>541</v>
      </c>
      <c r="D29" s="223"/>
      <c r="E29" s="184" t="s">
        <v>22</v>
      </c>
      <c r="F29" s="185" t="s">
        <v>111</v>
      </c>
      <c r="G29" s="184"/>
      <c r="H29" s="184" t="s">
        <v>317</v>
      </c>
      <c r="I29" s="184" t="s">
        <v>317</v>
      </c>
      <c r="J29" s="184" t="s">
        <v>317</v>
      </c>
      <c r="K29" s="184" t="s">
        <v>317</v>
      </c>
      <c r="L29" s="184" t="s">
        <v>317</v>
      </c>
      <c r="M29" s="184" t="s">
        <v>317</v>
      </c>
      <c r="N29" s="224" t="s">
        <v>318</v>
      </c>
      <c r="O29" s="225"/>
      <c r="P29" s="185"/>
    </row>
    <row r="30" spans="1:16" s="182" customFormat="1" ht="16.5" x14ac:dyDescent="0.25">
      <c r="A30" s="184" t="s">
        <v>347</v>
      </c>
      <c r="B30" s="184" t="s">
        <v>542</v>
      </c>
      <c r="C30" s="222" t="s">
        <v>543</v>
      </c>
      <c r="D30" s="223"/>
      <c r="E30" s="184" t="s">
        <v>22</v>
      </c>
      <c r="F30" s="185" t="s">
        <v>544</v>
      </c>
      <c r="G30" s="184"/>
      <c r="H30" s="184" t="s">
        <v>330</v>
      </c>
      <c r="I30" s="184" t="s">
        <v>323</v>
      </c>
      <c r="J30" s="184" t="s">
        <v>319</v>
      </c>
      <c r="K30" s="184" t="s">
        <v>330</v>
      </c>
      <c r="L30" s="184" t="s">
        <v>327</v>
      </c>
      <c r="M30" s="184" t="s">
        <v>395</v>
      </c>
      <c r="N30" s="224" t="s">
        <v>340</v>
      </c>
      <c r="O30" s="225"/>
      <c r="P30" s="185"/>
    </row>
    <row r="31" spans="1:16" s="182" customFormat="1" ht="16.5" x14ac:dyDescent="0.25">
      <c r="A31" s="184" t="s">
        <v>334</v>
      </c>
      <c r="B31" s="184" t="s">
        <v>545</v>
      </c>
      <c r="C31" s="222" t="s">
        <v>546</v>
      </c>
      <c r="D31" s="223"/>
      <c r="E31" s="184" t="s">
        <v>23</v>
      </c>
      <c r="F31" s="185" t="s">
        <v>116</v>
      </c>
      <c r="G31" s="184"/>
      <c r="H31" s="184" t="s">
        <v>322</v>
      </c>
      <c r="I31" s="184" t="s">
        <v>323</v>
      </c>
      <c r="J31" s="184" t="s">
        <v>330</v>
      </c>
      <c r="K31" s="184" t="s">
        <v>334</v>
      </c>
      <c r="L31" s="184" t="s">
        <v>333</v>
      </c>
      <c r="M31" s="184" t="s">
        <v>401</v>
      </c>
      <c r="N31" s="224" t="s">
        <v>24</v>
      </c>
      <c r="O31" s="225"/>
      <c r="P31" s="185"/>
    </row>
    <row r="32" spans="1:16" s="182" customFormat="1" ht="16.5" x14ac:dyDescent="0.25">
      <c r="A32" s="184" t="s">
        <v>343</v>
      </c>
      <c r="B32" s="184" t="s">
        <v>547</v>
      </c>
      <c r="C32" s="222" t="s">
        <v>548</v>
      </c>
      <c r="D32" s="223"/>
      <c r="E32" s="184" t="s">
        <v>22</v>
      </c>
      <c r="F32" s="185" t="s">
        <v>27</v>
      </c>
      <c r="G32" s="184"/>
      <c r="H32" s="184" t="s">
        <v>322</v>
      </c>
      <c r="I32" s="184" t="s">
        <v>323</v>
      </c>
      <c r="J32" s="184" t="s">
        <v>347</v>
      </c>
      <c r="K32" s="184" t="s">
        <v>330</v>
      </c>
      <c r="L32" s="184" t="s">
        <v>324</v>
      </c>
      <c r="M32" s="184" t="s">
        <v>522</v>
      </c>
      <c r="N32" s="224" t="s">
        <v>24</v>
      </c>
      <c r="O32" s="225"/>
      <c r="P32" s="185"/>
    </row>
    <row r="33" spans="1:16" s="182" customFormat="1" ht="16.5" x14ac:dyDescent="0.25">
      <c r="A33" s="184" t="s">
        <v>322</v>
      </c>
      <c r="B33" s="184" t="s">
        <v>549</v>
      </c>
      <c r="C33" s="222" t="s">
        <v>550</v>
      </c>
      <c r="D33" s="223"/>
      <c r="E33" s="184" t="s">
        <v>23</v>
      </c>
      <c r="F33" s="185" t="s">
        <v>551</v>
      </c>
      <c r="G33" s="184"/>
      <c r="H33" s="184" t="s">
        <v>322</v>
      </c>
      <c r="I33" s="184" t="s">
        <v>323</v>
      </c>
      <c r="J33" s="184" t="s">
        <v>322</v>
      </c>
      <c r="K33" s="184" t="s">
        <v>322</v>
      </c>
      <c r="L33" s="184" t="s">
        <v>333</v>
      </c>
      <c r="M33" s="184" t="s">
        <v>405</v>
      </c>
      <c r="N33" s="224" t="s">
        <v>349</v>
      </c>
      <c r="O33" s="225"/>
      <c r="P33" s="185"/>
    </row>
    <row r="34" spans="1:16" s="182" customFormat="1" ht="16.5" x14ac:dyDescent="0.25">
      <c r="A34" s="184" t="s">
        <v>355</v>
      </c>
      <c r="B34" s="184" t="s">
        <v>552</v>
      </c>
      <c r="C34" s="222" t="s">
        <v>441</v>
      </c>
      <c r="D34" s="223"/>
      <c r="E34" s="184" t="s">
        <v>23</v>
      </c>
      <c r="F34" s="185" t="s">
        <v>553</v>
      </c>
      <c r="G34" s="184"/>
      <c r="H34" s="184" t="s">
        <v>322</v>
      </c>
      <c r="I34" s="184" t="s">
        <v>323</v>
      </c>
      <c r="J34" s="184" t="s">
        <v>352</v>
      </c>
      <c r="K34" s="184" t="s">
        <v>338</v>
      </c>
      <c r="L34" s="184" t="s">
        <v>333</v>
      </c>
      <c r="M34" s="184" t="s">
        <v>366</v>
      </c>
      <c r="N34" s="224" t="s">
        <v>24</v>
      </c>
      <c r="O34" s="225"/>
      <c r="P34" s="185"/>
    </row>
    <row r="35" spans="1:16" s="182" customFormat="1" ht="16.5" x14ac:dyDescent="0.25">
      <c r="A35" s="184" t="s">
        <v>359</v>
      </c>
      <c r="B35" s="184" t="s">
        <v>554</v>
      </c>
      <c r="C35" s="222" t="s">
        <v>555</v>
      </c>
      <c r="D35" s="223"/>
      <c r="E35" s="184" t="s">
        <v>23</v>
      </c>
      <c r="F35" s="185" t="s">
        <v>114</v>
      </c>
      <c r="G35" s="184"/>
      <c r="H35" s="184" t="s">
        <v>322</v>
      </c>
      <c r="I35" s="184" t="s">
        <v>323</v>
      </c>
      <c r="J35" s="184" t="s">
        <v>330</v>
      </c>
      <c r="K35" s="184" t="s">
        <v>330</v>
      </c>
      <c r="L35" s="184" t="s">
        <v>327</v>
      </c>
      <c r="M35" s="184" t="s">
        <v>607</v>
      </c>
      <c r="N35" s="224" t="s">
        <v>44</v>
      </c>
      <c r="O35" s="225"/>
      <c r="P35" s="185"/>
    </row>
    <row r="36" spans="1:16" s="182" customFormat="1" ht="16.5" x14ac:dyDescent="0.25">
      <c r="A36" s="184" t="s">
        <v>361</v>
      </c>
      <c r="B36" s="184" t="s">
        <v>556</v>
      </c>
      <c r="C36" s="222" t="s">
        <v>557</v>
      </c>
      <c r="D36" s="223"/>
      <c r="E36" s="184" t="s">
        <v>22</v>
      </c>
      <c r="F36" s="185" t="s">
        <v>29</v>
      </c>
      <c r="G36" s="184"/>
      <c r="H36" s="184" t="s">
        <v>322</v>
      </c>
      <c r="I36" s="184" t="s">
        <v>323</v>
      </c>
      <c r="J36" s="184" t="s">
        <v>336</v>
      </c>
      <c r="K36" s="184" t="s">
        <v>338</v>
      </c>
      <c r="L36" s="184" t="s">
        <v>327</v>
      </c>
      <c r="M36" s="184" t="s">
        <v>335</v>
      </c>
      <c r="N36" s="224" t="s">
        <v>44</v>
      </c>
      <c r="O36" s="225"/>
      <c r="P36" s="185"/>
    </row>
    <row r="37" spans="1:16" s="182" customFormat="1" ht="16.5" x14ac:dyDescent="0.25">
      <c r="A37" s="184" t="s">
        <v>325</v>
      </c>
      <c r="B37" s="184" t="s">
        <v>558</v>
      </c>
      <c r="C37" s="222" t="s">
        <v>559</v>
      </c>
      <c r="D37" s="223"/>
      <c r="E37" s="184" t="s">
        <v>22</v>
      </c>
      <c r="F37" s="185" t="s">
        <v>139</v>
      </c>
      <c r="G37" s="184"/>
      <c r="H37" s="184" t="s">
        <v>322</v>
      </c>
      <c r="I37" s="184" t="s">
        <v>322</v>
      </c>
      <c r="J37" s="184" t="s">
        <v>317</v>
      </c>
      <c r="K37" s="184" t="s">
        <v>338</v>
      </c>
      <c r="L37" s="184" t="s">
        <v>327</v>
      </c>
      <c r="M37" s="184" t="s">
        <v>362</v>
      </c>
      <c r="N37" s="224" t="s">
        <v>340</v>
      </c>
      <c r="O37" s="225"/>
      <c r="P37" s="185"/>
    </row>
    <row r="38" spans="1:16" s="182" customFormat="1" ht="16.5" x14ac:dyDescent="0.25">
      <c r="A38" s="184" t="s">
        <v>323</v>
      </c>
      <c r="B38" s="184" t="s">
        <v>560</v>
      </c>
      <c r="C38" s="222" t="s">
        <v>561</v>
      </c>
      <c r="D38" s="223"/>
      <c r="E38" s="184" t="s">
        <v>23</v>
      </c>
      <c r="F38" s="185" t="s">
        <v>104</v>
      </c>
      <c r="G38" s="184"/>
      <c r="H38" s="184" t="s">
        <v>322</v>
      </c>
      <c r="I38" s="184" t="s">
        <v>323</v>
      </c>
      <c r="J38" s="184" t="s">
        <v>322</v>
      </c>
      <c r="K38" s="184" t="s">
        <v>322</v>
      </c>
      <c r="L38" s="184" t="s">
        <v>324</v>
      </c>
      <c r="M38" s="184" t="s">
        <v>402</v>
      </c>
      <c r="N38" s="224" t="s">
        <v>349</v>
      </c>
      <c r="O38" s="225"/>
      <c r="P38" s="185"/>
    </row>
    <row r="39" spans="1:16" s="182" customFormat="1" ht="16.5" x14ac:dyDescent="0.25">
      <c r="A39" s="184" t="s">
        <v>365</v>
      </c>
      <c r="B39" s="184" t="s">
        <v>562</v>
      </c>
      <c r="C39" s="222" t="s">
        <v>563</v>
      </c>
      <c r="D39" s="223"/>
      <c r="E39" s="184" t="s">
        <v>23</v>
      </c>
      <c r="F39" s="185" t="s">
        <v>564</v>
      </c>
      <c r="G39" s="184"/>
      <c r="H39" s="184" t="s">
        <v>330</v>
      </c>
      <c r="I39" s="184" t="s">
        <v>323</v>
      </c>
      <c r="J39" s="184" t="s">
        <v>331</v>
      </c>
      <c r="K39" s="184" t="s">
        <v>330</v>
      </c>
      <c r="L39" s="184" t="s">
        <v>333</v>
      </c>
      <c r="M39" s="184" t="s">
        <v>399</v>
      </c>
      <c r="N39" s="224" t="s">
        <v>44</v>
      </c>
      <c r="O39" s="225"/>
      <c r="P39" s="185"/>
    </row>
    <row r="40" spans="1:16" s="182" customFormat="1" ht="16.5" x14ac:dyDescent="0.25">
      <c r="A40" s="184" t="s">
        <v>367</v>
      </c>
      <c r="B40" s="184" t="s">
        <v>565</v>
      </c>
      <c r="C40" s="222" t="s">
        <v>566</v>
      </c>
      <c r="D40" s="223"/>
      <c r="E40" s="184" t="s">
        <v>23</v>
      </c>
      <c r="F40" s="185" t="s">
        <v>107</v>
      </c>
      <c r="G40" s="184"/>
      <c r="H40" s="184" t="s">
        <v>322</v>
      </c>
      <c r="I40" s="184" t="s">
        <v>323</v>
      </c>
      <c r="J40" s="184" t="s">
        <v>334</v>
      </c>
      <c r="K40" s="184" t="s">
        <v>322</v>
      </c>
      <c r="L40" s="184" t="s">
        <v>324</v>
      </c>
      <c r="M40" s="184" t="s">
        <v>410</v>
      </c>
      <c r="N40" s="224" t="s">
        <v>349</v>
      </c>
      <c r="O40" s="225"/>
      <c r="P40" s="185"/>
    </row>
    <row r="41" spans="1:16" s="182" customFormat="1" ht="16.5" x14ac:dyDescent="0.25">
      <c r="A41" s="184" t="s">
        <v>369</v>
      </c>
      <c r="B41" s="184" t="s">
        <v>567</v>
      </c>
      <c r="C41" s="222" t="s">
        <v>568</v>
      </c>
      <c r="D41" s="223"/>
      <c r="E41" s="184" t="s">
        <v>22</v>
      </c>
      <c r="F41" s="185" t="s">
        <v>32</v>
      </c>
      <c r="G41" s="184"/>
      <c r="H41" s="184" t="s">
        <v>322</v>
      </c>
      <c r="I41" s="184" t="s">
        <v>322</v>
      </c>
      <c r="J41" s="184" t="s">
        <v>336</v>
      </c>
      <c r="K41" s="184" t="s">
        <v>322</v>
      </c>
      <c r="L41" s="184" t="s">
        <v>333</v>
      </c>
      <c r="M41" s="184" t="s">
        <v>399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569</v>
      </c>
      <c r="C42" s="222" t="s">
        <v>570</v>
      </c>
      <c r="D42" s="223"/>
      <c r="E42" s="184" t="s">
        <v>23</v>
      </c>
      <c r="F42" s="185" t="s">
        <v>571</v>
      </c>
      <c r="G42" s="184"/>
      <c r="H42" s="184" t="s">
        <v>322</v>
      </c>
      <c r="I42" s="184" t="s">
        <v>323</v>
      </c>
      <c r="J42" s="184" t="s">
        <v>322</v>
      </c>
      <c r="K42" s="184" t="s">
        <v>323</v>
      </c>
      <c r="L42" s="184" t="s">
        <v>324</v>
      </c>
      <c r="M42" s="184" t="s">
        <v>379</v>
      </c>
      <c r="N42" s="224" t="s">
        <v>349</v>
      </c>
      <c r="O42" s="225"/>
      <c r="P42" s="185"/>
    </row>
    <row r="43" spans="1:16" s="182" customFormat="1" ht="16.5" x14ac:dyDescent="0.25">
      <c r="A43" s="184" t="s">
        <v>372</v>
      </c>
      <c r="B43" s="184" t="s">
        <v>572</v>
      </c>
      <c r="C43" s="222" t="s">
        <v>573</v>
      </c>
      <c r="D43" s="223"/>
      <c r="E43" s="184" t="s">
        <v>22</v>
      </c>
      <c r="F43" s="185" t="s">
        <v>31</v>
      </c>
      <c r="G43" s="184"/>
      <c r="H43" s="184" t="s">
        <v>322</v>
      </c>
      <c r="I43" s="184" t="s">
        <v>323</v>
      </c>
      <c r="J43" s="184" t="s">
        <v>330</v>
      </c>
      <c r="K43" s="184" t="s">
        <v>330</v>
      </c>
      <c r="L43" s="184" t="s">
        <v>333</v>
      </c>
      <c r="M43" s="184" t="s">
        <v>366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574</v>
      </c>
      <c r="C44" s="222" t="s">
        <v>575</v>
      </c>
      <c r="D44" s="223"/>
      <c r="E44" s="184" t="s">
        <v>23</v>
      </c>
      <c r="F44" s="185" t="s">
        <v>576</v>
      </c>
      <c r="G44" s="184"/>
      <c r="H44" s="184" t="s">
        <v>322</v>
      </c>
      <c r="I44" s="184" t="s">
        <v>323</v>
      </c>
      <c r="J44" s="184" t="s">
        <v>330</v>
      </c>
      <c r="K44" s="184" t="s">
        <v>322</v>
      </c>
      <c r="L44" s="184" t="s">
        <v>333</v>
      </c>
      <c r="M44" s="184" t="s">
        <v>522</v>
      </c>
      <c r="N44" s="224" t="s">
        <v>24</v>
      </c>
      <c r="O44" s="225"/>
      <c r="P44" s="185"/>
    </row>
    <row r="45" spans="1:16" s="182" customFormat="1" ht="16.5" x14ac:dyDescent="0.25">
      <c r="A45" s="184" t="s">
        <v>374</v>
      </c>
      <c r="B45" s="184" t="s">
        <v>577</v>
      </c>
      <c r="C45" s="222" t="s">
        <v>578</v>
      </c>
      <c r="D45" s="223"/>
      <c r="E45" s="184" t="s">
        <v>23</v>
      </c>
      <c r="F45" s="185" t="s">
        <v>34</v>
      </c>
      <c r="G45" s="184"/>
      <c r="H45" s="184" t="s">
        <v>322</v>
      </c>
      <c r="I45" s="184" t="s">
        <v>323</v>
      </c>
      <c r="J45" s="184" t="s">
        <v>336</v>
      </c>
      <c r="K45" s="184" t="s">
        <v>338</v>
      </c>
      <c r="L45" s="184" t="s">
        <v>333</v>
      </c>
      <c r="M45" s="184" t="s">
        <v>356</v>
      </c>
      <c r="N45" s="224" t="s">
        <v>44</v>
      </c>
      <c r="O45" s="225"/>
      <c r="P45" s="185"/>
    </row>
    <row r="46" spans="1:16" s="182" customFormat="1" ht="16.5" x14ac:dyDescent="0.25">
      <c r="A46" s="184" t="s">
        <v>376</v>
      </c>
      <c r="B46" s="184" t="s">
        <v>579</v>
      </c>
      <c r="C46" s="222" t="s">
        <v>580</v>
      </c>
      <c r="D46" s="223"/>
      <c r="E46" s="184" t="s">
        <v>23</v>
      </c>
      <c r="F46" s="185" t="s">
        <v>106</v>
      </c>
      <c r="G46" s="184"/>
      <c r="H46" s="184" t="s">
        <v>322</v>
      </c>
      <c r="I46" s="184" t="s">
        <v>323</v>
      </c>
      <c r="J46" s="184" t="s">
        <v>322</v>
      </c>
      <c r="K46" s="184" t="s">
        <v>334</v>
      </c>
      <c r="L46" s="184" t="s">
        <v>333</v>
      </c>
      <c r="M46" s="184" t="s">
        <v>412</v>
      </c>
      <c r="N46" s="224" t="s">
        <v>349</v>
      </c>
      <c r="O46" s="225"/>
      <c r="P46" s="185"/>
    </row>
    <row r="47" spans="1:16" s="182" customFormat="1" ht="16.5" x14ac:dyDescent="0.25">
      <c r="A47" s="184" t="s">
        <v>378</v>
      </c>
      <c r="B47" s="184" t="s">
        <v>581</v>
      </c>
      <c r="C47" s="222" t="s">
        <v>214</v>
      </c>
      <c r="D47" s="223"/>
      <c r="E47" s="184" t="s">
        <v>23</v>
      </c>
      <c r="F47" s="185" t="s">
        <v>109</v>
      </c>
      <c r="G47" s="184"/>
      <c r="H47" s="184" t="s">
        <v>322</v>
      </c>
      <c r="I47" s="184" t="s">
        <v>323</v>
      </c>
      <c r="J47" s="184" t="s">
        <v>322</v>
      </c>
      <c r="K47" s="184" t="s">
        <v>322</v>
      </c>
      <c r="L47" s="184" t="s">
        <v>327</v>
      </c>
      <c r="M47" s="184" t="s">
        <v>412</v>
      </c>
      <c r="N47" s="224" t="s">
        <v>349</v>
      </c>
      <c r="O47" s="225"/>
      <c r="P47" s="185"/>
    </row>
    <row r="48" spans="1:16" s="182" customFormat="1" ht="16.5" x14ac:dyDescent="0.25">
      <c r="A48" s="184" t="s">
        <v>380</v>
      </c>
      <c r="B48" s="184" t="s">
        <v>582</v>
      </c>
      <c r="C48" s="222" t="s">
        <v>583</v>
      </c>
      <c r="D48" s="223"/>
      <c r="E48" s="184" t="s">
        <v>23</v>
      </c>
      <c r="F48" s="185" t="s">
        <v>30</v>
      </c>
      <c r="G48" s="184"/>
      <c r="H48" s="184" t="s">
        <v>322</v>
      </c>
      <c r="I48" s="184" t="s">
        <v>323</v>
      </c>
      <c r="J48" s="184" t="s">
        <v>347</v>
      </c>
      <c r="K48" s="184" t="s">
        <v>330</v>
      </c>
      <c r="L48" s="184" t="s">
        <v>327</v>
      </c>
      <c r="M48" s="184" t="s">
        <v>398</v>
      </c>
      <c r="N48" s="224" t="s">
        <v>24</v>
      </c>
      <c r="O48" s="225"/>
      <c r="P48" s="185"/>
    </row>
    <row r="49" spans="1:16" s="182" customFormat="1" ht="16.5" x14ac:dyDescent="0.25">
      <c r="A49" s="184" t="s">
        <v>381</v>
      </c>
      <c r="B49" s="184" t="s">
        <v>584</v>
      </c>
      <c r="C49" s="222" t="s">
        <v>585</v>
      </c>
      <c r="D49" s="223"/>
      <c r="E49" s="184" t="s">
        <v>23</v>
      </c>
      <c r="F49" s="185" t="s">
        <v>105</v>
      </c>
      <c r="G49" s="184"/>
      <c r="H49" s="184" t="s">
        <v>322</v>
      </c>
      <c r="I49" s="184" t="s">
        <v>323</v>
      </c>
      <c r="J49" s="184" t="s">
        <v>324</v>
      </c>
      <c r="K49" s="184" t="s">
        <v>330</v>
      </c>
      <c r="L49" s="184" t="s">
        <v>333</v>
      </c>
      <c r="M49" s="184" t="s">
        <v>408</v>
      </c>
      <c r="N49" s="224" t="s">
        <v>44</v>
      </c>
      <c r="O49" s="225"/>
      <c r="P49" s="185"/>
    </row>
    <row r="50" spans="1:16" s="182" customFormat="1" ht="16.5" x14ac:dyDescent="0.25">
      <c r="A50" s="184" t="s">
        <v>383</v>
      </c>
      <c r="B50" s="184" t="s">
        <v>586</v>
      </c>
      <c r="C50" s="222" t="s">
        <v>587</v>
      </c>
      <c r="D50" s="223"/>
      <c r="E50" s="184" t="s">
        <v>22</v>
      </c>
      <c r="F50" s="185" t="s">
        <v>588</v>
      </c>
      <c r="G50" s="184"/>
      <c r="H50" s="184" t="s">
        <v>322</v>
      </c>
      <c r="I50" s="184" t="s">
        <v>323</v>
      </c>
      <c r="J50" s="184" t="s">
        <v>321</v>
      </c>
      <c r="K50" s="184" t="s">
        <v>336</v>
      </c>
      <c r="L50" s="184" t="s">
        <v>327</v>
      </c>
      <c r="M50" s="184" t="s">
        <v>339</v>
      </c>
      <c r="N50" s="224" t="s">
        <v>340</v>
      </c>
      <c r="O50" s="225"/>
      <c r="P50" s="185"/>
    </row>
    <row r="51" spans="1:16" s="182" customFormat="1" ht="16.5" x14ac:dyDescent="0.25">
      <c r="A51" s="184" t="s">
        <v>384</v>
      </c>
      <c r="B51" s="184" t="s">
        <v>589</v>
      </c>
      <c r="C51" s="222" t="s">
        <v>590</v>
      </c>
      <c r="D51" s="223"/>
      <c r="E51" s="184" t="s">
        <v>22</v>
      </c>
      <c r="F51" s="185" t="s">
        <v>591</v>
      </c>
      <c r="G51" s="184"/>
      <c r="H51" s="184" t="s">
        <v>322</v>
      </c>
      <c r="I51" s="184" t="s">
        <v>323</v>
      </c>
      <c r="J51" s="184" t="s">
        <v>324</v>
      </c>
      <c r="K51" s="184" t="s">
        <v>336</v>
      </c>
      <c r="L51" s="184" t="s">
        <v>329</v>
      </c>
      <c r="M51" s="184" t="s">
        <v>344</v>
      </c>
      <c r="N51" s="224" t="s">
        <v>44</v>
      </c>
      <c r="O51" s="225"/>
      <c r="P51" s="185"/>
    </row>
    <row r="52" spans="1:16" s="182" customFormat="1" ht="16.5" x14ac:dyDescent="0.25">
      <c r="A52" s="184" t="s">
        <v>385</v>
      </c>
      <c r="B52" s="184" t="s">
        <v>592</v>
      </c>
      <c r="C52" s="222" t="s">
        <v>593</v>
      </c>
      <c r="D52" s="223"/>
      <c r="E52" s="184" t="s">
        <v>22</v>
      </c>
      <c r="F52" s="185" t="s">
        <v>594</v>
      </c>
      <c r="G52" s="184"/>
      <c r="H52" s="184"/>
      <c r="I52" s="184"/>
      <c r="J52" s="184"/>
      <c r="K52" s="184"/>
      <c r="L52" s="184"/>
      <c r="M52" s="184" t="s">
        <v>317</v>
      </c>
      <c r="N52" s="224" t="s">
        <v>318</v>
      </c>
      <c r="O52" s="225"/>
      <c r="P52" s="185"/>
    </row>
    <row r="53" spans="1:16" s="182" customFormat="1" ht="16.5" x14ac:dyDescent="0.25">
      <c r="A53" s="184" t="s">
        <v>386</v>
      </c>
      <c r="B53" s="184" t="s">
        <v>595</v>
      </c>
      <c r="C53" s="222" t="s">
        <v>596</v>
      </c>
      <c r="D53" s="223"/>
      <c r="E53" s="184" t="s">
        <v>22</v>
      </c>
      <c r="F53" s="185" t="s">
        <v>108</v>
      </c>
      <c r="G53" s="184"/>
      <c r="H53" s="184" t="s">
        <v>322</v>
      </c>
      <c r="I53" s="184" t="s">
        <v>323</v>
      </c>
      <c r="J53" s="184" t="s">
        <v>330</v>
      </c>
      <c r="K53" s="184" t="s">
        <v>330</v>
      </c>
      <c r="L53" s="184" t="s">
        <v>336</v>
      </c>
      <c r="M53" s="184" t="s">
        <v>398</v>
      </c>
      <c r="N53" s="224" t="s">
        <v>24</v>
      </c>
      <c r="O53" s="225"/>
      <c r="P53" s="185"/>
    </row>
    <row r="54" spans="1:16" s="182" customFormat="1" ht="16.5" x14ac:dyDescent="0.25">
      <c r="A54" s="184" t="s">
        <v>387</v>
      </c>
      <c r="B54" s="184" t="s">
        <v>597</v>
      </c>
      <c r="C54" s="222" t="s">
        <v>598</v>
      </c>
      <c r="D54" s="223"/>
      <c r="E54" s="184" t="s">
        <v>22</v>
      </c>
      <c r="F54" s="185" t="s">
        <v>599</v>
      </c>
      <c r="G54" s="184"/>
      <c r="H54" s="184" t="s">
        <v>322</v>
      </c>
      <c r="I54" s="184" t="s">
        <v>323</v>
      </c>
      <c r="J54" s="184" t="s">
        <v>324</v>
      </c>
      <c r="K54" s="184" t="s">
        <v>330</v>
      </c>
      <c r="L54" s="184" t="s">
        <v>327</v>
      </c>
      <c r="M54" s="184" t="s">
        <v>406</v>
      </c>
      <c r="N54" s="224" t="s">
        <v>44</v>
      </c>
      <c r="O54" s="225"/>
      <c r="P54" s="185"/>
    </row>
    <row r="55" spans="1:16" s="182" customFormat="1" ht="16.5" x14ac:dyDescent="0.25">
      <c r="A55" s="184" t="s">
        <v>389</v>
      </c>
      <c r="B55" s="184" t="s">
        <v>600</v>
      </c>
      <c r="C55" s="222" t="s">
        <v>601</v>
      </c>
      <c r="D55" s="223"/>
      <c r="E55" s="184" t="s">
        <v>23</v>
      </c>
      <c r="F55" s="185" t="s">
        <v>185</v>
      </c>
      <c r="G55" s="184"/>
      <c r="H55" s="184" t="s">
        <v>322</v>
      </c>
      <c r="I55" s="184" t="s">
        <v>323</v>
      </c>
      <c r="J55" s="184" t="s">
        <v>322</v>
      </c>
      <c r="K55" s="184" t="s">
        <v>359</v>
      </c>
      <c r="L55" s="184" t="s">
        <v>324</v>
      </c>
      <c r="M55" s="184" t="s">
        <v>348</v>
      </c>
      <c r="N55" s="224" t="s">
        <v>349</v>
      </c>
      <c r="O55" s="225"/>
      <c r="P55" s="185"/>
    </row>
    <row r="56" spans="1:16" s="182" customFormat="1" ht="16.5" x14ac:dyDescent="0.25">
      <c r="A56" s="184" t="s">
        <v>390</v>
      </c>
      <c r="B56" s="184" t="s">
        <v>602</v>
      </c>
      <c r="C56" s="222" t="s">
        <v>603</v>
      </c>
      <c r="D56" s="223"/>
      <c r="E56" s="184" t="s">
        <v>22</v>
      </c>
      <c r="F56" s="185" t="s">
        <v>118</v>
      </c>
      <c r="G56" s="184"/>
      <c r="H56" s="184" t="s">
        <v>322</v>
      </c>
      <c r="I56" s="184" t="s">
        <v>323</v>
      </c>
      <c r="J56" s="184" t="s">
        <v>352</v>
      </c>
      <c r="K56" s="184" t="s">
        <v>330</v>
      </c>
      <c r="L56" s="184" t="s">
        <v>324</v>
      </c>
      <c r="M56" s="184" t="s">
        <v>345</v>
      </c>
      <c r="N56" s="224" t="s">
        <v>24</v>
      </c>
      <c r="O56" s="225"/>
      <c r="P56" s="185"/>
    </row>
    <row r="57" spans="1:16" s="182" customFormat="1" ht="16.5" x14ac:dyDescent="0.25">
      <c r="A57" s="184" t="s">
        <v>368</v>
      </c>
      <c r="B57" s="184" t="s">
        <v>604</v>
      </c>
      <c r="C57" s="222" t="s">
        <v>605</v>
      </c>
      <c r="D57" s="223"/>
      <c r="E57" s="184" t="s">
        <v>22</v>
      </c>
      <c r="F57" s="185" t="s">
        <v>606</v>
      </c>
      <c r="G57" s="184"/>
      <c r="H57" s="184" t="s">
        <v>334</v>
      </c>
      <c r="I57" s="184" t="s">
        <v>323</v>
      </c>
      <c r="J57" s="184" t="s">
        <v>338</v>
      </c>
      <c r="K57" s="184" t="s">
        <v>359</v>
      </c>
      <c r="L57" s="184" t="s">
        <v>327</v>
      </c>
      <c r="M57" s="184" t="s">
        <v>326</v>
      </c>
      <c r="N57" s="224" t="s">
        <v>24</v>
      </c>
      <c r="O57" s="225"/>
      <c r="P57" s="185"/>
    </row>
    <row r="58" spans="1:16" s="182" customFormat="1" ht="16.5" x14ac:dyDescent="0.25">
      <c r="A58" s="184" t="s">
        <v>392</v>
      </c>
      <c r="B58" s="184" t="s">
        <v>608</v>
      </c>
      <c r="C58" s="222" t="s">
        <v>609</v>
      </c>
      <c r="D58" s="223"/>
      <c r="E58" s="184" t="s">
        <v>23</v>
      </c>
      <c r="F58" s="185" t="s">
        <v>610</v>
      </c>
      <c r="G58" s="184"/>
      <c r="H58" s="184" t="s">
        <v>322</v>
      </c>
      <c r="I58" s="184" t="s">
        <v>323</v>
      </c>
      <c r="J58" s="184" t="s">
        <v>343</v>
      </c>
      <c r="K58" s="184" t="s">
        <v>338</v>
      </c>
      <c r="L58" s="184" t="s">
        <v>327</v>
      </c>
      <c r="M58" s="184" t="s">
        <v>398</v>
      </c>
      <c r="N58" s="224" t="s">
        <v>24</v>
      </c>
      <c r="O58" s="225"/>
      <c r="P58" s="185"/>
    </row>
    <row r="59" spans="1:16" s="182" customFormat="1" ht="16.5" x14ac:dyDescent="0.25">
      <c r="A59" s="184" t="s">
        <v>382</v>
      </c>
      <c r="B59" s="184" t="s">
        <v>611</v>
      </c>
      <c r="C59" s="222" t="s">
        <v>612</v>
      </c>
      <c r="D59" s="223"/>
      <c r="E59" s="184" t="s">
        <v>22</v>
      </c>
      <c r="F59" s="185" t="s">
        <v>576</v>
      </c>
      <c r="G59" s="184"/>
      <c r="H59" s="184" t="s">
        <v>322</v>
      </c>
      <c r="I59" s="184" t="s">
        <v>323</v>
      </c>
      <c r="J59" s="184" t="s">
        <v>343</v>
      </c>
      <c r="K59" s="184" t="s">
        <v>338</v>
      </c>
      <c r="L59" s="184" t="s">
        <v>327</v>
      </c>
      <c r="M59" s="184" t="s">
        <v>398</v>
      </c>
      <c r="N59" s="224" t="s">
        <v>24</v>
      </c>
      <c r="O59" s="225"/>
      <c r="P59" s="185"/>
    </row>
    <row r="60" spans="1:16" s="182" customFormat="1" ht="16.5" x14ac:dyDescent="0.25">
      <c r="A60" s="184" t="s">
        <v>394</v>
      </c>
      <c r="B60" s="184" t="s">
        <v>613</v>
      </c>
      <c r="C60" s="222" t="s">
        <v>614</v>
      </c>
      <c r="D60" s="223"/>
      <c r="E60" s="184" t="s">
        <v>22</v>
      </c>
      <c r="F60" s="185" t="s">
        <v>112</v>
      </c>
      <c r="G60" s="184"/>
      <c r="H60" s="184" t="s">
        <v>322</v>
      </c>
      <c r="I60" s="184" t="s">
        <v>323</v>
      </c>
      <c r="J60" s="184" t="s">
        <v>331</v>
      </c>
      <c r="K60" s="184" t="s">
        <v>352</v>
      </c>
      <c r="L60" s="184" t="s">
        <v>329</v>
      </c>
      <c r="M60" s="184" t="s">
        <v>326</v>
      </c>
      <c r="N60" s="224" t="s">
        <v>24</v>
      </c>
      <c r="O60" s="225"/>
      <c r="P60" s="185"/>
    </row>
    <row r="61" spans="1:16" s="182" customFormat="1" ht="16.5" x14ac:dyDescent="0.25">
      <c r="A61" s="184" t="s">
        <v>481</v>
      </c>
      <c r="B61" s="184" t="s">
        <v>615</v>
      </c>
      <c r="C61" s="222" t="s">
        <v>616</v>
      </c>
      <c r="D61" s="223"/>
      <c r="E61" s="184" t="s">
        <v>23</v>
      </c>
      <c r="F61" s="185" t="s">
        <v>33</v>
      </c>
      <c r="G61" s="184"/>
      <c r="H61" s="184" t="s">
        <v>322</v>
      </c>
      <c r="I61" s="184" t="s">
        <v>323</v>
      </c>
      <c r="J61" s="184" t="s">
        <v>330</v>
      </c>
      <c r="K61" s="184" t="s">
        <v>330</v>
      </c>
      <c r="L61" s="184" t="s">
        <v>327</v>
      </c>
      <c r="M61" s="184" t="s">
        <v>607</v>
      </c>
      <c r="N61" s="224" t="s">
        <v>44</v>
      </c>
      <c r="O61" s="225"/>
      <c r="P61" s="185"/>
    </row>
    <row r="62" spans="1:16" s="182" customFormat="1" ht="16.5" x14ac:dyDescent="0.25">
      <c r="A62" s="184" t="s">
        <v>370</v>
      </c>
      <c r="B62" s="184" t="s">
        <v>617</v>
      </c>
      <c r="C62" s="222" t="s">
        <v>618</v>
      </c>
      <c r="D62" s="223"/>
      <c r="E62" s="184" t="s">
        <v>22</v>
      </c>
      <c r="F62" s="185" t="s">
        <v>119</v>
      </c>
      <c r="G62" s="184"/>
      <c r="H62" s="184" t="s">
        <v>322</v>
      </c>
      <c r="I62" s="184" t="s">
        <v>322</v>
      </c>
      <c r="J62" s="184" t="s">
        <v>352</v>
      </c>
      <c r="K62" s="184" t="s">
        <v>330</v>
      </c>
      <c r="L62" s="184" t="s">
        <v>327</v>
      </c>
      <c r="M62" s="184" t="s">
        <v>399</v>
      </c>
      <c r="N62" s="224" t="s">
        <v>44</v>
      </c>
      <c r="O62" s="225"/>
      <c r="P62" s="185"/>
    </row>
    <row r="63" spans="1:16" s="182" customFormat="1" ht="16.5" x14ac:dyDescent="0.25">
      <c r="A63" s="184" t="s">
        <v>415</v>
      </c>
      <c r="B63" s="184" t="s">
        <v>619</v>
      </c>
      <c r="C63" s="222" t="s">
        <v>620</v>
      </c>
      <c r="D63" s="223"/>
      <c r="E63" s="184" t="s">
        <v>22</v>
      </c>
      <c r="F63" s="185" t="s">
        <v>621</v>
      </c>
      <c r="G63" s="184"/>
      <c r="H63" s="184" t="s">
        <v>352</v>
      </c>
      <c r="I63" s="184" t="s">
        <v>322</v>
      </c>
      <c r="J63" s="184" t="s">
        <v>317</v>
      </c>
      <c r="K63" s="184" t="s">
        <v>320</v>
      </c>
      <c r="L63" s="184" t="s">
        <v>317</v>
      </c>
      <c r="M63" s="184" t="s">
        <v>385</v>
      </c>
      <c r="N63" s="224" t="s">
        <v>46</v>
      </c>
      <c r="O63" s="225"/>
      <c r="P63" s="185"/>
    </row>
    <row r="64" spans="1:16" s="182" customFormat="1" ht="16.5" x14ac:dyDescent="0.25">
      <c r="A64" s="184" t="s">
        <v>393</v>
      </c>
      <c r="B64" s="184" t="s">
        <v>622</v>
      </c>
      <c r="C64" s="222" t="s">
        <v>623</v>
      </c>
      <c r="D64" s="223"/>
      <c r="E64" s="184" t="s">
        <v>23</v>
      </c>
      <c r="F64" s="185" t="s">
        <v>624</v>
      </c>
      <c r="G64" s="184"/>
      <c r="H64" s="184" t="s">
        <v>322</v>
      </c>
      <c r="I64" s="184" t="s">
        <v>323</v>
      </c>
      <c r="J64" s="184" t="s">
        <v>330</v>
      </c>
      <c r="K64" s="184" t="s">
        <v>330</v>
      </c>
      <c r="L64" s="184" t="s">
        <v>321</v>
      </c>
      <c r="M64" s="184" t="s">
        <v>413</v>
      </c>
      <c r="N64" s="224" t="s">
        <v>44</v>
      </c>
      <c r="O64" s="225"/>
      <c r="P64" s="185"/>
    </row>
    <row r="65" spans="1:21" s="182" customFormat="1" ht="16.5" x14ac:dyDescent="0.25">
      <c r="A65" s="184" t="s">
        <v>414</v>
      </c>
      <c r="B65" s="184" t="s">
        <v>625</v>
      </c>
      <c r="C65" s="222" t="s">
        <v>626</v>
      </c>
      <c r="D65" s="223"/>
      <c r="E65" s="184" t="s">
        <v>23</v>
      </c>
      <c r="F65" s="185" t="s">
        <v>104</v>
      </c>
      <c r="G65" s="184"/>
      <c r="H65" s="184"/>
      <c r="I65" s="184"/>
      <c r="J65" s="184"/>
      <c r="K65" s="184"/>
      <c r="L65" s="184"/>
      <c r="M65" s="184" t="s">
        <v>317</v>
      </c>
      <c r="N65" s="224" t="s">
        <v>318</v>
      </c>
      <c r="O65" s="225"/>
      <c r="P65" s="185"/>
    </row>
    <row r="66" spans="1:21" s="182" customFormat="1" ht="16.5" x14ac:dyDescent="0.25">
      <c r="A66" s="184" t="s">
        <v>404</v>
      </c>
      <c r="B66" s="184" t="s">
        <v>627</v>
      </c>
      <c r="C66" s="222" t="s">
        <v>628</v>
      </c>
      <c r="D66" s="223"/>
      <c r="E66" s="184" t="s">
        <v>22</v>
      </c>
      <c r="F66" s="185" t="s">
        <v>110</v>
      </c>
      <c r="G66" s="184"/>
      <c r="H66" s="184"/>
      <c r="I66" s="184"/>
      <c r="J66" s="184"/>
      <c r="K66" s="184"/>
      <c r="L66" s="184"/>
      <c r="M66" s="184" t="s">
        <v>317</v>
      </c>
      <c r="N66" s="224" t="s">
        <v>318</v>
      </c>
      <c r="O66" s="225"/>
      <c r="P66" s="185"/>
    </row>
    <row r="67" spans="1:21" s="182" customFormat="1" ht="16.5" x14ac:dyDescent="0.25"/>
    <row r="68" spans="1:21" s="182" customFormat="1" ht="16.5" x14ac:dyDescent="0.25"/>
    <row r="69" spans="1:21" s="182" customFormat="1" ht="16.5" x14ac:dyDescent="0.25">
      <c r="A69" s="237" t="s">
        <v>629</v>
      </c>
      <c r="B69" s="238"/>
      <c r="C69" s="238"/>
      <c r="D69" s="238"/>
      <c r="J69" s="236" t="s">
        <v>396</v>
      </c>
      <c r="K69" s="236"/>
      <c r="L69" s="236"/>
      <c r="M69" s="236"/>
      <c r="N69" s="236"/>
      <c r="O69" s="236"/>
      <c r="P69" s="236"/>
    </row>
    <row r="70" spans="1:21" s="182" customFormat="1" ht="16.5" x14ac:dyDescent="0.25">
      <c r="J70" s="236" t="s">
        <v>397</v>
      </c>
      <c r="K70" s="236"/>
      <c r="L70" s="236"/>
      <c r="M70" s="236"/>
      <c r="N70" s="236"/>
      <c r="O70" s="236"/>
      <c r="P70" s="236"/>
    </row>
    <row r="71" spans="1:21" s="8" customFormat="1" ht="15" x14ac:dyDescent="0.25">
      <c r="A71" s="21"/>
      <c r="B71" s="12"/>
      <c r="E71" s="7"/>
      <c r="G71" s="11"/>
      <c r="H71" s="13"/>
      <c r="I71" s="13"/>
      <c r="J71" s="13"/>
      <c r="K71" s="13"/>
      <c r="L71" s="13"/>
      <c r="M71" s="13"/>
      <c r="N71" s="13"/>
      <c r="O71" s="11"/>
      <c r="P71" s="14"/>
    </row>
    <row r="72" spans="1:21" s="8" customFormat="1" ht="15" x14ac:dyDescent="0.25">
      <c r="A72" s="21"/>
      <c r="B72" s="203"/>
      <c r="C72" s="203"/>
      <c r="D72" s="203"/>
      <c r="E72" s="11"/>
      <c r="F72" s="11"/>
      <c r="G72" s="11"/>
      <c r="H72" s="11"/>
      <c r="I72" s="11"/>
      <c r="J72" s="11"/>
      <c r="K72" s="13"/>
      <c r="O72" s="7"/>
      <c r="P72" s="14"/>
    </row>
    <row r="73" spans="1:21" s="8" customFormat="1" ht="15" x14ac:dyDescent="0.25">
      <c r="A73" s="21"/>
      <c r="B73" s="15"/>
      <c r="C73" s="15"/>
      <c r="D73" s="15"/>
      <c r="E73" s="11"/>
      <c r="F73" s="11"/>
      <c r="G73" s="11"/>
      <c r="H73" s="11"/>
      <c r="I73" s="11"/>
      <c r="J73" s="11"/>
      <c r="K73" s="13"/>
      <c r="O73" s="7"/>
      <c r="P73" s="14"/>
    </row>
    <row r="74" spans="1:21" s="8" customFormat="1" ht="15" x14ac:dyDescent="0.25">
      <c r="A74" s="21"/>
      <c r="B74" s="15"/>
      <c r="C74" s="15"/>
      <c r="D74" s="15"/>
      <c r="E74" s="11"/>
      <c r="F74" s="11"/>
      <c r="G74" s="11"/>
      <c r="H74" s="11"/>
      <c r="I74" s="11"/>
      <c r="J74" s="11"/>
      <c r="K74" s="13"/>
      <c r="O74" s="7"/>
      <c r="P74" s="14"/>
    </row>
    <row r="75" spans="1:21" s="8" customFormat="1" ht="15" x14ac:dyDescent="0.25">
      <c r="A75" s="21"/>
      <c r="B75" s="15"/>
      <c r="C75" s="15"/>
      <c r="D75" s="15"/>
      <c r="E75" s="11"/>
      <c r="F75" s="11"/>
      <c r="G75" s="11"/>
      <c r="H75" s="11"/>
      <c r="I75" s="11"/>
      <c r="J75" s="11"/>
      <c r="K75" s="13"/>
      <c r="O75" s="7"/>
      <c r="P75" s="14"/>
    </row>
    <row r="76" spans="1:21" s="8" customFormat="1" ht="15" x14ac:dyDescent="0.25">
      <c r="A76" s="21"/>
      <c r="B76" s="15"/>
      <c r="C76" s="15"/>
      <c r="D76" s="15"/>
      <c r="E76" s="11"/>
      <c r="F76" s="11"/>
      <c r="G76" s="11"/>
      <c r="H76" s="11"/>
      <c r="I76" s="11"/>
      <c r="J76" s="11"/>
      <c r="K76" s="13"/>
      <c r="O76" s="7"/>
      <c r="P76" s="14"/>
    </row>
    <row r="77" spans="1:21" x14ac:dyDescent="0.25">
      <c r="A77" s="18"/>
      <c r="D77" s="202"/>
      <c r="E77" s="202"/>
      <c r="F77" s="202"/>
      <c r="I77" s="202"/>
      <c r="J77" s="202"/>
      <c r="K77" s="202"/>
      <c r="L77" s="202"/>
      <c r="M77" s="4"/>
      <c r="N77" s="4"/>
      <c r="O77" s="5"/>
      <c r="P77" s="6"/>
    </row>
    <row r="78" spans="1:21" x14ac:dyDescent="0.25">
      <c r="A78" s="18"/>
      <c r="D78" s="201"/>
      <c r="E78" s="201"/>
      <c r="F78" s="201"/>
      <c r="I78" s="201"/>
      <c r="J78" s="201"/>
      <c r="K78" s="201"/>
      <c r="L78" s="201"/>
      <c r="M78" s="4"/>
      <c r="N78" s="4"/>
      <c r="O78" s="5"/>
    </row>
    <row r="79" spans="1:21" x14ac:dyDescent="0.25">
      <c r="A79" s="18"/>
      <c r="F79" s="2"/>
      <c r="H79" s="16"/>
      <c r="I79" s="21"/>
      <c r="J79" s="21"/>
      <c r="K79" s="21"/>
      <c r="L79" s="21"/>
      <c r="M79" s="21"/>
      <c r="N79" s="4"/>
    </row>
    <row r="80" spans="1:21" x14ac:dyDescent="0.25">
      <c r="A80" s="18"/>
      <c r="F80" s="2"/>
      <c r="H80" s="16"/>
      <c r="I80" s="18"/>
      <c r="J80" s="18"/>
      <c r="K80" s="18"/>
      <c r="L80" s="18"/>
      <c r="M80" s="18"/>
      <c r="N80" s="4"/>
      <c r="P80" s="6"/>
      <c r="Q80" s="4"/>
      <c r="R80" s="4"/>
      <c r="S80" s="4"/>
      <c r="T80" s="4"/>
      <c r="U80" s="4"/>
    </row>
    <row r="81" spans="2:21" x14ac:dyDescent="0.25">
      <c r="B81" s="16"/>
      <c r="C81" s="17"/>
      <c r="D81" s="16"/>
      <c r="E81" s="16"/>
      <c r="F81" s="16"/>
      <c r="G81" s="16"/>
      <c r="I81" s="16"/>
      <c r="J81" s="16"/>
      <c r="K81" s="16"/>
      <c r="L81" s="16"/>
      <c r="M81" s="202"/>
      <c r="N81" s="202"/>
      <c r="O81" s="202"/>
      <c r="P81" s="6"/>
      <c r="Q81" s="4"/>
      <c r="R81" s="4"/>
      <c r="S81" s="4"/>
      <c r="T81" s="4"/>
      <c r="U81" s="4"/>
    </row>
    <row r="82" spans="2:21" x14ac:dyDescent="0.25">
      <c r="B82" s="16"/>
      <c r="C82" s="17"/>
      <c r="D82" s="16"/>
      <c r="E82" s="16"/>
      <c r="F82" s="16"/>
      <c r="G82" s="16"/>
      <c r="H82" s="21" t="s">
        <v>20</v>
      </c>
      <c r="I82" s="21" t="s">
        <v>17</v>
      </c>
      <c r="J82" s="21" t="s">
        <v>18</v>
      </c>
      <c r="K82" s="21" t="s">
        <v>21</v>
      </c>
      <c r="L82" s="21" t="s">
        <v>19</v>
      </c>
      <c r="M82" s="85" t="s">
        <v>25</v>
      </c>
      <c r="N82" s="4"/>
      <c r="P82" s="6"/>
      <c r="Q82" s="4"/>
      <c r="R82" s="4"/>
      <c r="S82" s="4"/>
      <c r="T82" s="4"/>
      <c r="U82" s="4"/>
    </row>
    <row r="83" spans="2:21" x14ac:dyDescent="0.25">
      <c r="B83" s="16"/>
      <c r="C83" s="17"/>
      <c r="D83" s="16"/>
      <c r="E83" s="16"/>
      <c r="F83" s="16"/>
      <c r="G83" s="16">
        <f>SUM(H83:M83)</f>
        <v>53</v>
      </c>
      <c r="H83" s="16">
        <f>COUNTIF(N14:O66,"xuất sắc")</f>
        <v>10</v>
      </c>
      <c r="I83" s="16">
        <f>COUNTIF(N14:O66,"tốt")</f>
        <v>18</v>
      </c>
      <c r="J83" s="16">
        <f>COUNTIF(N14:O66,"khá")</f>
        <v>14</v>
      </c>
      <c r="K83" s="16">
        <f>COUNTIF(N14:O66,"trung bình")</f>
        <v>3</v>
      </c>
      <c r="L83" s="16">
        <f>COUNTIF(N14:O66,"yếu")</f>
        <v>1</v>
      </c>
      <c r="M83" s="16">
        <f>COUNTIF(N14:O66,"kém")</f>
        <v>7</v>
      </c>
      <c r="N83" s="4"/>
      <c r="P83" s="6"/>
      <c r="Q83" s="4"/>
      <c r="R83" s="4"/>
      <c r="S83" s="4"/>
      <c r="T83" s="4"/>
      <c r="U83" s="4"/>
    </row>
    <row r="84" spans="2:21" x14ac:dyDescent="0.25">
      <c r="B84" s="16"/>
      <c r="C84" s="17"/>
      <c r="D84" s="16"/>
      <c r="E84" s="16"/>
      <c r="F84" s="16"/>
      <c r="G84" s="16"/>
      <c r="H84" s="16"/>
      <c r="I84" s="16"/>
      <c r="J84" s="16"/>
      <c r="K84" s="4"/>
      <c r="L84" s="4"/>
      <c r="M84" s="4"/>
      <c r="N84" s="4"/>
      <c r="P84" s="6"/>
      <c r="Q84" s="4"/>
      <c r="R84" s="4"/>
      <c r="S84" s="4"/>
      <c r="T84" s="4"/>
      <c r="U84" s="4"/>
    </row>
    <row r="85" spans="2:21" x14ac:dyDescent="0.25">
      <c r="B85" s="16"/>
      <c r="C85" s="17"/>
      <c r="D85" s="16"/>
      <c r="E85" s="16"/>
      <c r="F85" s="16"/>
      <c r="G85" s="16"/>
      <c r="H85" s="16"/>
      <c r="I85" s="16"/>
      <c r="J85" s="16"/>
      <c r="K85" s="4"/>
      <c r="L85" s="4"/>
      <c r="M85" s="4"/>
      <c r="N85" s="4"/>
      <c r="P85" s="6"/>
      <c r="Q85" s="4"/>
      <c r="R85" s="4"/>
      <c r="S85" s="4"/>
      <c r="T85" s="4"/>
      <c r="U85" s="4"/>
    </row>
    <row r="86" spans="2:21" x14ac:dyDescent="0.25">
      <c r="B86" s="16"/>
      <c r="C86" s="17"/>
      <c r="D86" s="16"/>
      <c r="E86" s="16"/>
      <c r="F86" s="16"/>
      <c r="G86" s="16"/>
      <c r="H86" s="16"/>
      <c r="I86" s="16"/>
      <c r="J86" s="16"/>
      <c r="K86" s="4"/>
      <c r="L86" s="4"/>
      <c r="M86" s="4"/>
      <c r="N86" s="4"/>
      <c r="P86" s="6"/>
      <c r="Q86" s="4"/>
      <c r="R86" s="4"/>
      <c r="S86" s="4"/>
      <c r="T86" s="4"/>
      <c r="U86" s="4"/>
    </row>
    <row r="87" spans="2:21" x14ac:dyDescent="0.25">
      <c r="B87" s="16"/>
      <c r="C87" s="17"/>
      <c r="D87" s="16"/>
      <c r="E87" s="16"/>
      <c r="F87" s="16"/>
      <c r="G87" s="16"/>
      <c r="H87" s="16"/>
      <c r="I87" s="16"/>
      <c r="J87" s="16"/>
      <c r="K87" s="4"/>
      <c r="L87" s="4"/>
      <c r="M87" s="4"/>
      <c r="N87" s="4"/>
      <c r="P87" s="6"/>
      <c r="Q87" s="4"/>
      <c r="R87" s="4"/>
      <c r="S87" s="4"/>
      <c r="T87" s="4"/>
      <c r="U87" s="4"/>
    </row>
    <row r="88" spans="2:21" x14ac:dyDescent="0.25">
      <c r="B88" s="16"/>
      <c r="C88" s="17"/>
      <c r="D88" s="16"/>
      <c r="E88" s="16"/>
      <c r="F88" s="16"/>
      <c r="G88" s="16"/>
      <c r="H88" s="16"/>
      <c r="I88" s="16"/>
      <c r="J88" s="16"/>
      <c r="K88" s="4"/>
      <c r="L88" s="4"/>
      <c r="M88" s="4"/>
      <c r="N88" s="4"/>
      <c r="P88" s="6"/>
      <c r="Q88" s="4"/>
      <c r="R88" s="4"/>
      <c r="S88" s="4"/>
      <c r="T88" s="4"/>
      <c r="U88" s="4"/>
    </row>
    <row r="89" spans="2:21" x14ac:dyDescent="0.25">
      <c r="B89" s="16"/>
      <c r="C89" s="17"/>
      <c r="D89" s="16"/>
      <c r="E89" s="16"/>
      <c r="F89" s="16"/>
      <c r="G89" s="16"/>
      <c r="H89" s="16"/>
      <c r="I89" s="16"/>
      <c r="J89" s="16"/>
      <c r="K89" s="4"/>
      <c r="L89" s="4"/>
      <c r="M89" s="4"/>
      <c r="N89" s="4"/>
      <c r="P89" s="6"/>
      <c r="Q89" s="4"/>
      <c r="R89" s="4"/>
      <c r="S89" s="4"/>
      <c r="T89" s="4"/>
      <c r="U89" s="4"/>
    </row>
    <row r="90" spans="2:21" x14ac:dyDescent="0.25">
      <c r="B90" s="16"/>
      <c r="C90" s="17"/>
      <c r="D90" s="16"/>
      <c r="E90" s="16"/>
      <c r="F90" s="16"/>
      <c r="G90" s="16"/>
      <c r="H90" s="16"/>
      <c r="I90" s="16"/>
      <c r="J90" s="16"/>
      <c r="K90" s="4"/>
      <c r="L90" s="4"/>
      <c r="M90" s="4"/>
      <c r="N90" s="4"/>
      <c r="P90" s="6"/>
      <c r="Q90" s="4"/>
      <c r="R90" s="4"/>
      <c r="S90" s="4"/>
      <c r="T90" s="4"/>
      <c r="U90" s="4"/>
    </row>
    <row r="91" spans="2:21" x14ac:dyDescent="0.25">
      <c r="B91" s="16"/>
      <c r="C91" s="17"/>
      <c r="D91" s="16"/>
      <c r="E91" s="16"/>
      <c r="F91" s="16"/>
      <c r="G91" s="16"/>
      <c r="H91" s="16"/>
      <c r="I91" s="16"/>
      <c r="J91" s="16"/>
      <c r="K91" s="4"/>
      <c r="L91" s="4"/>
      <c r="M91" s="4"/>
      <c r="N91" s="4"/>
      <c r="P91" s="6"/>
      <c r="Q91" s="4"/>
      <c r="R91" s="4"/>
      <c r="S91" s="4"/>
      <c r="T91" s="4"/>
      <c r="U91" s="4"/>
    </row>
    <row r="92" spans="2:21" x14ac:dyDescent="0.25">
      <c r="B92" s="16"/>
      <c r="C92" s="17"/>
      <c r="D92" s="16"/>
      <c r="E92" s="16"/>
      <c r="F92" s="16"/>
      <c r="G92" s="16"/>
      <c r="H92" s="16"/>
      <c r="I92" s="16"/>
      <c r="J92" s="16"/>
      <c r="K92" s="4"/>
      <c r="L92" s="4"/>
      <c r="M92" s="4"/>
      <c r="N92" s="4"/>
      <c r="P92" s="6"/>
      <c r="Q92" s="4"/>
      <c r="R92" s="4"/>
      <c r="S92" s="4"/>
      <c r="T92" s="4"/>
      <c r="U92" s="4"/>
    </row>
    <row r="93" spans="2:21" x14ac:dyDescent="0.25">
      <c r="B93" s="16"/>
      <c r="C93" s="17"/>
      <c r="D93" s="16"/>
      <c r="E93" s="16"/>
      <c r="F93" s="16"/>
      <c r="G93" s="16"/>
      <c r="H93" s="16"/>
      <c r="I93" s="16"/>
      <c r="J93" s="16"/>
      <c r="K93" s="4"/>
      <c r="L93" s="4"/>
      <c r="M93" s="4"/>
      <c r="N93" s="4"/>
      <c r="P93" s="6"/>
      <c r="Q93" s="4"/>
      <c r="R93" s="4"/>
      <c r="S93" s="4"/>
      <c r="T93" s="4"/>
      <c r="U93" s="4"/>
    </row>
    <row r="94" spans="2:21" x14ac:dyDescent="0.25">
      <c r="B94" s="16"/>
      <c r="C94" s="17"/>
      <c r="D94" s="16"/>
      <c r="E94" s="16"/>
      <c r="F94" s="16"/>
      <c r="G94" s="16"/>
      <c r="H94" s="16"/>
      <c r="I94" s="16"/>
      <c r="J94" s="16"/>
      <c r="K94" s="4"/>
      <c r="L94" s="4"/>
      <c r="M94" s="4"/>
      <c r="N94" s="4"/>
      <c r="P94" s="6"/>
      <c r="Q94" s="4"/>
      <c r="R94" s="4"/>
      <c r="S94" s="4"/>
      <c r="T94" s="4"/>
      <c r="U94" s="4"/>
    </row>
    <row r="95" spans="2:21" x14ac:dyDescent="0.25">
      <c r="B95" s="16"/>
      <c r="C95" s="17"/>
      <c r="D95" s="16"/>
      <c r="E95" s="16"/>
      <c r="F95" s="16"/>
      <c r="G95" s="16"/>
      <c r="H95" s="16"/>
      <c r="I95" s="16"/>
      <c r="J95" s="16"/>
      <c r="K95" s="4"/>
      <c r="L95" s="4"/>
      <c r="M95" s="4"/>
      <c r="N95" s="4"/>
      <c r="P95" s="6"/>
      <c r="Q95" s="4"/>
      <c r="R95" s="4"/>
      <c r="S95" s="4"/>
      <c r="T95" s="4"/>
      <c r="U95" s="4"/>
    </row>
    <row r="96" spans="2:21" x14ac:dyDescent="0.25">
      <c r="B96" s="16"/>
      <c r="C96" s="17"/>
      <c r="D96" s="16"/>
      <c r="E96" s="16"/>
      <c r="F96" s="16"/>
      <c r="G96" s="16"/>
      <c r="H96" s="16"/>
      <c r="I96" s="16"/>
      <c r="J96" s="16"/>
      <c r="K96" s="4"/>
      <c r="L96" s="4"/>
      <c r="M96" s="4"/>
      <c r="N96" s="4"/>
    </row>
    <row r="97" spans="1:27" x14ac:dyDescent="0.25">
      <c r="B97" s="16"/>
      <c r="C97" s="17"/>
      <c r="D97" s="16"/>
      <c r="E97" s="16"/>
      <c r="F97" s="16"/>
      <c r="G97" s="16"/>
      <c r="H97" s="16"/>
      <c r="I97" s="16"/>
      <c r="J97" s="16"/>
      <c r="K97" s="4"/>
      <c r="L97" s="4"/>
      <c r="M97" s="4"/>
      <c r="N97" s="4"/>
    </row>
    <row r="98" spans="1:27" x14ac:dyDescent="0.25">
      <c r="B98" s="16"/>
      <c r="C98" s="17"/>
      <c r="D98" s="16"/>
      <c r="E98" s="16"/>
      <c r="F98" s="16"/>
      <c r="G98" s="16"/>
      <c r="H98" s="16"/>
      <c r="I98" s="16"/>
      <c r="J98" s="16"/>
      <c r="K98" s="4"/>
      <c r="L98" s="4"/>
      <c r="M98" s="4"/>
      <c r="N98" s="4"/>
    </row>
    <row r="99" spans="1:27" x14ac:dyDescent="0.25">
      <c r="B99" s="16"/>
      <c r="C99" s="17"/>
      <c r="D99" s="16"/>
      <c r="E99" s="16"/>
      <c r="F99" s="16"/>
      <c r="G99" s="16"/>
      <c r="H99" s="16"/>
      <c r="I99" s="16"/>
      <c r="J99" s="16"/>
      <c r="K99" s="4"/>
      <c r="L99" s="4"/>
      <c r="M99" s="4"/>
      <c r="N99" s="4"/>
    </row>
    <row r="100" spans="1:27" x14ac:dyDescent="0.25">
      <c r="B100" s="16"/>
      <c r="C100" s="17"/>
      <c r="D100" s="16"/>
      <c r="E100" s="16"/>
      <c r="F100" s="16"/>
      <c r="G100" s="16"/>
      <c r="H100" s="16"/>
      <c r="I100" s="16"/>
      <c r="J100" s="16"/>
      <c r="K100" s="4"/>
      <c r="L100" s="4"/>
      <c r="M100" s="4"/>
      <c r="N100" s="4"/>
    </row>
    <row r="101" spans="1:27" x14ac:dyDescent="0.25">
      <c r="B101" s="16"/>
      <c r="C101" s="17"/>
      <c r="D101" s="16"/>
      <c r="E101" s="16"/>
      <c r="F101" s="16"/>
      <c r="G101" s="16"/>
      <c r="H101" s="16"/>
      <c r="I101" s="16"/>
      <c r="J101" s="16"/>
      <c r="K101" s="4"/>
      <c r="L101" s="4"/>
      <c r="M101" s="4"/>
      <c r="N101" s="4"/>
    </row>
    <row r="102" spans="1:27" x14ac:dyDescent="0.25">
      <c r="B102" s="16"/>
      <c r="C102" s="17"/>
      <c r="D102" s="16"/>
      <c r="E102" s="16"/>
      <c r="F102" s="16"/>
      <c r="G102" s="16"/>
      <c r="H102" s="16"/>
      <c r="I102" s="16"/>
      <c r="J102" s="16"/>
      <c r="K102" s="4"/>
      <c r="L102" s="4"/>
      <c r="M102" s="4"/>
      <c r="N102" s="4"/>
    </row>
    <row r="103" spans="1:27" x14ac:dyDescent="0.25">
      <c r="B103" s="16"/>
      <c r="C103" s="17"/>
      <c r="D103" s="16"/>
      <c r="E103" s="16"/>
      <c r="F103" s="16"/>
      <c r="G103" s="16"/>
      <c r="H103" s="16"/>
      <c r="I103" s="16"/>
      <c r="J103" s="16"/>
      <c r="K103" s="4"/>
      <c r="L103" s="4"/>
      <c r="M103" s="4"/>
      <c r="N103" s="4"/>
    </row>
    <row r="104" spans="1:27" x14ac:dyDescent="0.25">
      <c r="B104" s="16"/>
      <c r="C104" s="17"/>
      <c r="D104" s="16"/>
      <c r="E104" s="16"/>
      <c r="F104" s="16"/>
      <c r="G104" s="16"/>
      <c r="H104" s="16"/>
      <c r="I104" s="16"/>
      <c r="J104" s="16"/>
      <c r="K104" s="4"/>
      <c r="L104" s="4"/>
      <c r="M104" s="4"/>
      <c r="N104" s="4"/>
    </row>
    <row r="105" spans="1:27" x14ac:dyDescent="0.25">
      <c r="B105" s="16"/>
      <c r="C105" s="17"/>
      <c r="D105" s="16"/>
      <c r="E105" s="16"/>
      <c r="F105" s="16"/>
      <c r="G105" s="16"/>
      <c r="H105" s="16"/>
      <c r="I105" s="16"/>
      <c r="J105" s="16"/>
      <c r="K105" s="4"/>
      <c r="L105" s="4"/>
      <c r="M105" s="4"/>
      <c r="N105" s="4"/>
    </row>
    <row r="106" spans="1:27" x14ac:dyDescent="0.25">
      <c r="B106" s="16"/>
      <c r="C106" s="17"/>
      <c r="D106" s="16"/>
      <c r="E106" s="16"/>
      <c r="F106" s="16"/>
      <c r="G106" s="16"/>
      <c r="H106" s="16"/>
      <c r="I106" s="16"/>
      <c r="J106" s="16"/>
      <c r="K106" s="4"/>
      <c r="L106" s="4"/>
      <c r="M106" s="4"/>
      <c r="N106" s="4"/>
    </row>
    <row r="107" spans="1:27" s="3" customFormat="1" x14ac:dyDescent="0.25">
      <c r="A107" s="16"/>
      <c r="B107" s="16"/>
      <c r="C107" s="17"/>
      <c r="D107" s="16"/>
      <c r="E107" s="16"/>
      <c r="F107" s="16"/>
      <c r="G107" s="16"/>
      <c r="H107" s="16"/>
      <c r="I107" s="16"/>
      <c r="J107" s="16"/>
      <c r="K107" s="4"/>
      <c r="L107" s="4"/>
      <c r="M107" s="4"/>
      <c r="N107" s="4"/>
      <c r="O107" s="1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s="3" customFormat="1" x14ac:dyDescent="0.25">
      <c r="A108" s="16"/>
      <c r="B108" s="16"/>
      <c r="C108" s="17"/>
      <c r="D108" s="16"/>
      <c r="E108" s="16"/>
      <c r="F108" s="16"/>
      <c r="G108" s="16"/>
      <c r="H108" s="16"/>
      <c r="I108" s="16"/>
      <c r="J108" s="16"/>
      <c r="K108" s="4"/>
      <c r="L108" s="4"/>
      <c r="M108" s="4"/>
      <c r="N108" s="4"/>
      <c r="O108" s="1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s="3" customFormat="1" x14ac:dyDescent="0.25">
      <c r="A109" s="16"/>
      <c r="B109" s="16"/>
      <c r="C109" s="17"/>
      <c r="D109" s="16"/>
      <c r="E109" s="19"/>
      <c r="F109" s="19"/>
      <c r="G109" s="16"/>
      <c r="H109" s="16"/>
      <c r="I109" s="16"/>
      <c r="J109" s="16"/>
      <c r="K109" s="4"/>
      <c r="L109" s="4"/>
      <c r="M109" s="4"/>
      <c r="N109" s="4"/>
      <c r="O109" s="1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s="3" customFormat="1" x14ac:dyDescent="0.25">
      <c r="A110" s="16"/>
      <c r="B110" s="16"/>
      <c r="C110" s="17"/>
      <c r="D110" s="16"/>
      <c r="E110" s="16"/>
      <c r="F110" s="16"/>
      <c r="G110" s="16"/>
      <c r="H110" s="16"/>
      <c r="I110" s="16"/>
      <c r="J110" s="16"/>
      <c r="K110" s="4"/>
      <c r="L110" s="4"/>
      <c r="M110" s="4"/>
      <c r="N110" s="4"/>
      <c r="O110" s="1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s="3" customFormat="1" x14ac:dyDescent="0.25">
      <c r="A111" s="16"/>
      <c r="B111" s="16"/>
      <c r="C111" s="17"/>
      <c r="D111" s="16"/>
      <c r="E111" s="16"/>
      <c r="F111" s="16"/>
      <c r="G111" s="16"/>
      <c r="H111" s="16"/>
      <c r="I111" s="16"/>
      <c r="J111" s="16"/>
      <c r="K111" s="4"/>
      <c r="L111" s="4"/>
      <c r="M111" s="4"/>
      <c r="N111" s="4"/>
      <c r="O111" s="1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s="3" customFormat="1" x14ac:dyDescent="0.25">
      <c r="A112" s="16"/>
      <c r="B112" s="16"/>
      <c r="C112" s="17"/>
      <c r="D112" s="16"/>
      <c r="E112" s="16"/>
      <c r="F112" s="16"/>
      <c r="G112" s="16"/>
      <c r="H112" s="16"/>
      <c r="I112" s="16"/>
      <c r="J112" s="16"/>
      <c r="K112" s="4"/>
      <c r="L112" s="4"/>
      <c r="M112" s="4"/>
      <c r="N112" s="4"/>
      <c r="O112" s="1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s="3" customFormat="1" x14ac:dyDescent="0.25">
      <c r="A113" s="16"/>
      <c r="B113" s="16"/>
      <c r="C113" s="17"/>
      <c r="D113" s="16"/>
      <c r="E113" s="16"/>
      <c r="F113" s="16"/>
      <c r="G113" s="16"/>
      <c r="H113" s="16"/>
      <c r="I113" s="16"/>
      <c r="J113" s="16"/>
      <c r="K113" s="4"/>
      <c r="L113" s="4"/>
      <c r="M113" s="4"/>
      <c r="N113" s="4"/>
      <c r="O113" s="1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s="3" customFormat="1" x14ac:dyDescent="0.25">
      <c r="A114" s="16"/>
      <c r="B114" s="16"/>
      <c r="C114" s="17"/>
      <c r="D114" s="16"/>
      <c r="E114" s="16"/>
      <c r="F114" s="16"/>
      <c r="G114" s="16"/>
      <c r="H114" s="16"/>
      <c r="I114" s="16"/>
      <c r="J114" s="16"/>
      <c r="K114" s="4"/>
      <c r="L114" s="4"/>
      <c r="M114" s="4"/>
      <c r="N114" s="4"/>
      <c r="O114" s="1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s="3" customFormat="1" x14ac:dyDescent="0.25">
      <c r="A115" s="16"/>
      <c r="B115" s="16"/>
      <c r="C115" s="17"/>
      <c r="D115" s="16"/>
      <c r="E115" s="16"/>
      <c r="F115" s="16"/>
      <c r="G115" s="16"/>
      <c r="H115" s="16"/>
      <c r="I115" s="16"/>
      <c r="J115" s="16"/>
      <c r="K115" s="4"/>
      <c r="L115" s="4"/>
      <c r="M115" s="4"/>
      <c r="N115" s="4"/>
      <c r="O115" s="1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s="3" customFormat="1" x14ac:dyDescent="0.25">
      <c r="A116" s="16"/>
      <c r="B116" s="2"/>
      <c r="C116" s="2"/>
      <c r="D116" s="2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1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s="3" customFormat="1" x14ac:dyDescent="0.25">
      <c r="A117" s="16"/>
      <c r="B117" s="2"/>
      <c r="C117" s="2"/>
      <c r="D117" s="2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1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s="3" customFormat="1" x14ac:dyDescent="0.25">
      <c r="A118" s="16"/>
      <c r="B118" s="2"/>
      <c r="C118" s="2"/>
      <c r="D118" s="2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1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s="3" customFormat="1" x14ac:dyDescent="0.25">
      <c r="A119" s="16"/>
      <c r="B119" s="2"/>
      <c r="C119" s="2"/>
      <c r="D119" s="2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1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s="3" customFormat="1" x14ac:dyDescent="0.25">
      <c r="A120" s="34"/>
      <c r="B120" s="2"/>
      <c r="C120" s="2"/>
      <c r="D120" s="2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1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2" spans="1:27" s="3" customFormat="1" x14ac:dyDescent="0.25">
      <c r="A122" s="16"/>
      <c r="B122" s="2"/>
      <c r="C122" s="2"/>
      <c r="D122" s="2"/>
      <c r="E122" s="1"/>
      <c r="F122" s="1"/>
      <c r="G122" s="1"/>
      <c r="H122" s="2"/>
      <c r="I122" s="2"/>
      <c r="J122" s="2"/>
      <c r="K122" s="2"/>
      <c r="L122" s="2"/>
      <c r="M122" s="2"/>
      <c r="N122" s="1"/>
      <c r="O122" s="1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H123" s="1"/>
      <c r="I123" s="1"/>
      <c r="J123" s="1"/>
      <c r="K123" s="1"/>
      <c r="L123" s="1"/>
    </row>
    <row r="124" spans="1:27" x14ac:dyDescent="0.25">
      <c r="H124" s="1"/>
      <c r="I124" s="1"/>
      <c r="J124" s="1"/>
      <c r="K124" s="1"/>
      <c r="L124" s="1"/>
    </row>
    <row r="125" spans="1:27" x14ac:dyDescent="0.25">
      <c r="H125" s="1"/>
      <c r="I125" s="1"/>
      <c r="J125" s="1"/>
      <c r="K125" s="1"/>
      <c r="L125" s="1"/>
    </row>
    <row r="126" spans="1:27" x14ac:dyDescent="0.25">
      <c r="H126" s="1"/>
      <c r="I126" s="1"/>
      <c r="J126" s="1"/>
      <c r="K126" s="1"/>
      <c r="L126" s="1"/>
      <c r="M126" s="4"/>
    </row>
    <row r="128" spans="1:27" x14ac:dyDescent="0.25">
      <c r="B128" s="1"/>
    </row>
    <row r="129" spans="2:2" x14ac:dyDescent="0.25">
      <c r="B129" s="1"/>
    </row>
    <row r="130" spans="2:2" x14ac:dyDescent="0.25">
      <c r="B130" s="1"/>
    </row>
  </sheetData>
  <mergeCells count="135">
    <mergeCell ref="D78:F78"/>
    <mergeCell ref="I78:L78"/>
    <mergeCell ref="M81:O81"/>
    <mergeCell ref="B72:D72"/>
    <mergeCell ref="D77:F77"/>
    <mergeCell ref="I77:L77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J70:P70"/>
    <mergeCell ref="N14:O14"/>
    <mergeCell ref="C15:D15"/>
    <mergeCell ref="N15:O15"/>
    <mergeCell ref="C16:D16"/>
    <mergeCell ref="N16:O16"/>
    <mergeCell ref="C17:D17"/>
    <mergeCell ref="N17:O17"/>
    <mergeCell ref="A69:D69"/>
    <mergeCell ref="J69:P69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C18:D18"/>
    <mergeCell ref="N18:O18"/>
    <mergeCell ref="C19:D19"/>
    <mergeCell ref="N19:O19"/>
    <mergeCell ref="C20:D20"/>
    <mergeCell ref="N20:O20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28:D28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  <mergeCell ref="C63:D63"/>
    <mergeCell ref="N63:O63"/>
    <mergeCell ref="C64:D64"/>
    <mergeCell ref="N64:O64"/>
    <mergeCell ref="C65:D65"/>
    <mergeCell ref="N65:O65"/>
    <mergeCell ref="C66:D66"/>
    <mergeCell ref="N66:O66"/>
    <mergeCell ref="C58:D58"/>
    <mergeCell ref="N58:O58"/>
    <mergeCell ref="C59:D59"/>
    <mergeCell ref="N59:O59"/>
    <mergeCell ref="C60:D60"/>
    <mergeCell ref="N60:O60"/>
    <mergeCell ref="C61:D61"/>
    <mergeCell ref="N61:O61"/>
    <mergeCell ref="C62:D62"/>
    <mergeCell ref="N62:O62"/>
  </mergeCells>
  <conditionalFormatting sqref="H82:L82">
    <cfRule type="duplicateValues" dxfId="39" priority="1"/>
  </conditionalFormatting>
  <conditionalFormatting sqref="I79:M79">
    <cfRule type="duplicateValues" dxfId="38" priority="2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E64D-D054-49F2-AEE0-3B9CF5BA29A0}">
  <dimension ref="A1:AA104"/>
  <sheetViews>
    <sheetView topLeftCell="A22" workbookViewId="0">
      <selection activeCell="G33" sqref="G33:M34"/>
    </sheetView>
  </sheetViews>
  <sheetFormatPr defaultColWidth="10.28515625" defaultRowHeight="15.75" x14ac:dyDescent="0.25"/>
  <cols>
    <col min="1" max="1" width="5" style="142" bestFit="1" customWidth="1"/>
    <col min="2" max="2" width="11.28515625" style="83" bestFit="1" customWidth="1"/>
    <col min="3" max="3" width="19" style="83" bestFit="1" customWidth="1"/>
    <col min="4" max="4" width="5.7109375" style="83" bestFit="1" customWidth="1"/>
    <col min="5" max="5" width="6.42578125" style="142" bestFit="1" customWidth="1"/>
    <col min="6" max="6" width="8.42578125" style="142" bestFit="1" customWidth="1"/>
    <col min="7" max="7" width="11" style="83" bestFit="1" customWidth="1"/>
    <col min="8" max="12" width="6.85546875" style="83" customWidth="1"/>
    <col min="13" max="13" width="7.28515625" style="83" bestFit="1" customWidth="1"/>
    <col min="14" max="14" width="8.5703125" style="83" bestFit="1" customWidth="1"/>
    <col min="15" max="15" width="10.5703125" style="142" bestFit="1" customWidth="1"/>
    <col min="16" max="16" width="8" style="143" customWidth="1"/>
    <col min="17" max="16384" width="10.28515625" style="8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630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419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631</v>
      </c>
      <c r="C14" s="222" t="s">
        <v>632</v>
      </c>
      <c r="D14" s="223"/>
      <c r="E14" s="184" t="s">
        <v>22</v>
      </c>
      <c r="F14" s="185" t="s">
        <v>633</v>
      </c>
      <c r="G14" s="184"/>
      <c r="H14" s="184" t="s">
        <v>322</v>
      </c>
      <c r="I14" s="184" t="s">
        <v>323</v>
      </c>
      <c r="J14" s="184" t="s">
        <v>324</v>
      </c>
      <c r="K14" s="184" t="s">
        <v>332</v>
      </c>
      <c r="L14" s="184" t="s">
        <v>329</v>
      </c>
      <c r="M14" s="184" t="s">
        <v>335</v>
      </c>
      <c r="N14" s="224" t="s">
        <v>44</v>
      </c>
      <c r="O14" s="225"/>
      <c r="P14" s="185"/>
    </row>
    <row r="15" spans="1:16" s="182" customFormat="1" ht="16.5" x14ac:dyDescent="0.25">
      <c r="A15" s="184" t="s">
        <v>319</v>
      </c>
      <c r="B15" s="184" t="s">
        <v>634</v>
      </c>
      <c r="C15" s="222" t="s">
        <v>635</v>
      </c>
      <c r="D15" s="223"/>
      <c r="E15" s="184" t="s">
        <v>22</v>
      </c>
      <c r="F15" s="185" t="s">
        <v>636</v>
      </c>
      <c r="G15" s="184"/>
      <c r="H15" s="184" t="s">
        <v>322</v>
      </c>
      <c r="I15" s="184" t="s">
        <v>323</v>
      </c>
      <c r="J15" s="184" t="s">
        <v>352</v>
      </c>
      <c r="K15" s="184" t="s">
        <v>342</v>
      </c>
      <c r="L15" s="184" t="s">
        <v>324</v>
      </c>
      <c r="M15" s="184" t="s">
        <v>326</v>
      </c>
      <c r="N15" s="224" t="s">
        <v>24</v>
      </c>
      <c r="O15" s="225"/>
      <c r="P15" s="185"/>
    </row>
    <row r="16" spans="1:16" s="182" customFormat="1" ht="16.5" x14ac:dyDescent="0.25">
      <c r="A16" s="184" t="s">
        <v>320</v>
      </c>
      <c r="B16" s="184" t="s">
        <v>637</v>
      </c>
      <c r="C16" s="222" t="s">
        <v>638</v>
      </c>
      <c r="D16" s="223"/>
      <c r="E16" s="184" t="s">
        <v>23</v>
      </c>
      <c r="F16" s="185" t="s">
        <v>639</v>
      </c>
      <c r="G16" s="184"/>
      <c r="H16" s="184" t="s">
        <v>322</v>
      </c>
      <c r="I16" s="184" t="s">
        <v>323</v>
      </c>
      <c r="J16" s="184" t="s">
        <v>317</v>
      </c>
      <c r="K16" s="184" t="s">
        <v>343</v>
      </c>
      <c r="L16" s="184" t="s">
        <v>324</v>
      </c>
      <c r="M16" s="184" t="s">
        <v>406</v>
      </c>
      <c r="N16" s="224" t="s">
        <v>44</v>
      </c>
      <c r="O16" s="225"/>
      <c r="P16" s="185"/>
    </row>
    <row r="17" spans="1:16" s="182" customFormat="1" ht="16.5" x14ac:dyDescent="0.25">
      <c r="A17" s="184" t="s">
        <v>321</v>
      </c>
      <c r="B17" s="184" t="s">
        <v>640</v>
      </c>
      <c r="C17" s="222" t="s">
        <v>641</v>
      </c>
      <c r="D17" s="223"/>
      <c r="E17" s="184" t="s">
        <v>22</v>
      </c>
      <c r="F17" s="185" t="s">
        <v>642</v>
      </c>
      <c r="G17" s="184"/>
      <c r="H17" s="184" t="s">
        <v>322</v>
      </c>
      <c r="I17" s="184" t="s">
        <v>323</v>
      </c>
      <c r="J17" s="184" t="s">
        <v>338</v>
      </c>
      <c r="K17" s="184" t="s">
        <v>346</v>
      </c>
      <c r="L17" s="184" t="s">
        <v>324</v>
      </c>
      <c r="M17" s="184" t="s">
        <v>366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640</v>
      </c>
      <c r="C18" s="222" t="s">
        <v>641</v>
      </c>
      <c r="D18" s="223"/>
      <c r="E18" s="184" t="s">
        <v>22</v>
      </c>
      <c r="F18" s="185" t="s">
        <v>642</v>
      </c>
      <c r="G18" s="184"/>
      <c r="H18" s="184"/>
      <c r="I18" s="184"/>
      <c r="J18" s="184"/>
      <c r="K18" s="184"/>
      <c r="L18" s="184"/>
      <c r="M18" s="184" t="s">
        <v>317</v>
      </c>
      <c r="N18" s="224" t="s">
        <v>318</v>
      </c>
      <c r="O18" s="225"/>
      <c r="P18" s="185"/>
    </row>
    <row r="19" spans="1:16" s="182" customFormat="1" ht="16.5" x14ac:dyDescent="0.25">
      <c r="A19" s="184" t="s">
        <v>329</v>
      </c>
      <c r="B19" s="184" t="s">
        <v>640</v>
      </c>
      <c r="C19" s="222" t="s">
        <v>641</v>
      </c>
      <c r="D19" s="223"/>
      <c r="E19" s="184" t="s">
        <v>22</v>
      </c>
      <c r="F19" s="185" t="s">
        <v>642</v>
      </c>
      <c r="G19" s="184"/>
      <c r="H19" s="184"/>
      <c r="I19" s="184"/>
      <c r="J19" s="184"/>
      <c r="K19" s="184"/>
      <c r="L19" s="184"/>
      <c r="M19" s="184" t="s">
        <v>317</v>
      </c>
      <c r="N19" s="224" t="s">
        <v>318</v>
      </c>
      <c r="O19" s="225"/>
      <c r="P19" s="185"/>
    </row>
    <row r="20" spans="1:16" s="182" customFormat="1" ht="16.5" x14ac:dyDescent="0.25">
      <c r="A20" s="184" t="s">
        <v>333</v>
      </c>
      <c r="B20" s="184" t="s">
        <v>640</v>
      </c>
      <c r="C20" s="222" t="s">
        <v>641</v>
      </c>
      <c r="D20" s="223"/>
      <c r="E20" s="184" t="s">
        <v>22</v>
      </c>
      <c r="F20" s="185" t="s">
        <v>642</v>
      </c>
      <c r="G20" s="184"/>
      <c r="H20" s="184"/>
      <c r="I20" s="184"/>
      <c r="J20" s="184"/>
      <c r="K20" s="184"/>
      <c r="L20" s="184"/>
      <c r="M20" s="184" t="s">
        <v>317</v>
      </c>
      <c r="N20" s="224" t="s">
        <v>318</v>
      </c>
      <c r="O20" s="225"/>
      <c r="P20" s="185"/>
    </row>
    <row r="21" spans="1:16" s="182" customFormat="1" ht="16.5" x14ac:dyDescent="0.25">
      <c r="A21" s="184" t="s">
        <v>336</v>
      </c>
      <c r="B21" s="184" t="s">
        <v>640</v>
      </c>
      <c r="C21" s="222" t="s">
        <v>641</v>
      </c>
      <c r="D21" s="223"/>
      <c r="E21" s="184" t="s">
        <v>22</v>
      </c>
      <c r="F21" s="185" t="s">
        <v>642</v>
      </c>
      <c r="G21" s="184"/>
      <c r="H21" s="184"/>
      <c r="I21" s="184"/>
      <c r="J21" s="184"/>
      <c r="K21" s="184"/>
      <c r="L21" s="184"/>
      <c r="M21" s="184" t="s">
        <v>317</v>
      </c>
      <c r="N21" s="224" t="s">
        <v>318</v>
      </c>
      <c r="O21" s="225"/>
      <c r="P21" s="185"/>
    </row>
    <row r="22" spans="1:16" s="182" customFormat="1" ht="16.5" x14ac:dyDescent="0.25">
      <c r="A22" s="184" t="s">
        <v>332</v>
      </c>
      <c r="B22" s="184" t="s">
        <v>640</v>
      </c>
      <c r="C22" s="222" t="s">
        <v>641</v>
      </c>
      <c r="D22" s="223"/>
      <c r="E22" s="184" t="s">
        <v>22</v>
      </c>
      <c r="F22" s="185" t="s">
        <v>642</v>
      </c>
      <c r="G22" s="184"/>
      <c r="H22" s="184"/>
      <c r="I22" s="184"/>
      <c r="J22" s="184"/>
      <c r="K22" s="184"/>
      <c r="L22" s="184"/>
      <c r="M22" s="184" t="s">
        <v>317</v>
      </c>
      <c r="N22" s="224" t="s">
        <v>318</v>
      </c>
      <c r="O22" s="225"/>
      <c r="P22" s="185"/>
    </row>
    <row r="23" spans="1:16" s="182" customFormat="1" ht="16.5" x14ac:dyDescent="0.25"/>
    <row r="24" spans="1:16" s="182" customFormat="1" ht="16.5" x14ac:dyDescent="0.25"/>
    <row r="25" spans="1:16" s="182" customFormat="1" ht="16.5" x14ac:dyDescent="0.25">
      <c r="A25" s="237" t="s">
        <v>643</v>
      </c>
      <c r="B25" s="238"/>
      <c r="C25" s="238"/>
      <c r="D25" s="238"/>
      <c r="J25" s="236" t="s">
        <v>396</v>
      </c>
      <c r="K25" s="236"/>
      <c r="L25" s="236"/>
      <c r="M25" s="236"/>
      <c r="N25" s="236"/>
      <c r="O25" s="236"/>
      <c r="P25" s="236"/>
    </row>
    <row r="26" spans="1:16" s="182" customFormat="1" ht="16.5" x14ac:dyDescent="0.25">
      <c r="J26" s="236" t="s">
        <v>397</v>
      </c>
      <c r="K26" s="236"/>
      <c r="L26" s="236"/>
      <c r="M26" s="236"/>
      <c r="N26" s="236"/>
      <c r="O26" s="236"/>
      <c r="P26" s="236"/>
    </row>
    <row r="27" spans="1:16" s="84" customFormat="1" ht="14.25" x14ac:dyDescent="0.2">
      <c r="E27" s="71"/>
    </row>
    <row r="28" spans="1:16" s="84" customFormat="1" ht="14.25" x14ac:dyDescent="0.2">
      <c r="E28" s="71"/>
    </row>
    <row r="29" spans="1:16" s="84" customFormat="1" ht="14.25" x14ac:dyDescent="0.2">
      <c r="E29" s="71"/>
    </row>
    <row r="30" spans="1:16" s="84" customFormat="1" ht="14.25" x14ac:dyDescent="0.2">
      <c r="E30" s="71"/>
    </row>
    <row r="31" spans="1:16" s="84" customFormat="1" ht="14.25" x14ac:dyDescent="0.2">
      <c r="E31" s="71"/>
    </row>
    <row r="32" spans="1:16" s="84" customFormat="1" ht="14.25" x14ac:dyDescent="0.2">
      <c r="E32" s="71"/>
    </row>
    <row r="33" spans="5:13" s="84" customFormat="1" ht="15" x14ac:dyDescent="0.2">
      <c r="E33" s="71"/>
      <c r="H33" s="140" t="s">
        <v>20</v>
      </c>
      <c r="I33" s="140" t="s">
        <v>17</v>
      </c>
      <c r="J33" s="140" t="s">
        <v>18</v>
      </c>
      <c r="K33" s="140" t="s">
        <v>21</v>
      </c>
      <c r="L33" s="140" t="s">
        <v>19</v>
      </c>
      <c r="M33" s="141" t="s">
        <v>25</v>
      </c>
    </row>
    <row r="34" spans="5:13" s="84" customFormat="1" x14ac:dyDescent="0.2">
      <c r="E34" s="71"/>
      <c r="G34" s="84">
        <f>SUM(H34:M34)</f>
        <v>9</v>
      </c>
      <c r="H34" s="139">
        <f>COUNTIF(N14:O22,"xuất sắc")</f>
        <v>0</v>
      </c>
      <c r="I34" s="139">
        <f>COUNTIF(N14:O22,"tốt")</f>
        <v>2</v>
      </c>
      <c r="J34" s="139">
        <f>COUNTIF(N14:O22,"khá")</f>
        <v>2</v>
      </c>
      <c r="K34" s="139">
        <f>COUNTIF(N14:O22,"trung bình")</f>
        <v>0</v>
      </c>
      <c r="L34" s="139">
        <f>COUNTIF(N14:O22,"yếu")</f>
        <v>0</v>
      </c>
      <c r="M34" s="139">
        <f>COUNTIF(N14:O22,"kém")</f>
        <v>5</v>
      </c>
    </row>
    <row r="35" spans="5:13" s="84" customFormat="1" ht="14.25" x14ac:dyDescent="0.2">
      <c r="E35" s="71"/>
    </row>
    <row r="36" spans="5:13" s="84" customFormat="1" ht="14.25" x14ac:dyDescent="0.2">
      <c r="E36" s="71"/>
    </row>
    <row r="37" spans="5:13" s="84" customFormat="1" ht="14.25" x14ac:dyDescent="0.2">
      <c r="E37" s="71"/>
    </row>
    <row r="38" spans="5:13" s="84" customFormat="1" ht="14.25" x14ac:dyDescent="0.2">
      <c r="E38" s="71"/>
    </row>
    <row r="39" spans="5:13" s="84" customFormat="1" ht="14.25" x14ac:dyDescent="0.2">
      <c r="E39" s="71"/>
    </row>
    <row r="40" spans="5:13" s="84" customFormat="1" ht="14.25" x14ac:dyDescent="0.2">
      <c r="E40" s="71"/>
    </row>
    <row r="41" spans="5:13" s="84" customFormat="1" ht="14.25" x14ac:dyDescent="0.2">
      <c r="E41" s="71"/>
    </row>
    <row r="42" spans="5:13" s="84" customFormat="1" ht="14.25" x14ac:dyDescent="0.2">
      <c r="E42" s="71"/>
    </row>
    <row r="43" spans="5:13" s="84" customFormat="1" ht="14.25" x14ac:dyDescent="0.2">
      <c r="E43" s="71"/>
    </row>
    <row r="44" spans="5:13" s="84" customFormat="1" ht="14.25" x14ac:dyDescent="0.2">
      <c r="E44" s="71"/>
    </row>
    <row r="45" spans="5:13" s="84" customFormat="1" ht="14.25" x14ac:dyDescent="0.2">
      <c r="E45" s="71"/>
    </row>
    <row r="46" spans="5:13" s="84" customFormat="1" ht="14.25" x14ac:dyDescent="0.2">
      <c r="E46" s="71"/>
    </row>
    <row r="47" spans="5:13" s="84" customFormat="1" ht="14.25" x14ac:dyDescent="0.2">
      <c r="E47" s="71"/>
    </row>
    <row r="48" spans="5:13" s="84" customFormat="1" ht="14.25" x14ac:dyDescent="0.2">
      <c r="E48" s="71"/>
    </row>
    <row r="49" spans="1:21" s="84" customFormat="1" ht="14.25" x14ac:dyDescent="0.2">
      <c r="E49" s="71"/>
    </row>
    <row r="50" spans="1:21" s="84" customFormat="1" ht="14.25" x14ac:dyDescent="0.2">
      <c r="E50" s="71"/>
    </row>
    <row r="51" spans="1:21" s="84" customFormat="1" ht="14.25" x14ac:dyDescent="0.2">
      <c r="E51" s="71"/>
    </row>
    <row r="52" spans="1:21" s="84" customFormat="1" ht="15" x14ac:dyDescent="0.25">
      <c r="A52" s="153"/>
      <c r="E52" s="71"/>
    </row>
    <row r="53" spans="1:21" s="84" customFormat="1" ht="15" x14ac:dyDescent="0.25">
      <c r="A53" s="153"/>
      <c r="E53" s="71"/>
    </row>
    <row r="54" spans="1:21" s="84" customFormat="1" ht="15" x14ac:dyDescent="0.25">
      <c r="A54" s="153"/>
      <c r="E54" s="71"/>
    </row>
    <row r="55" spans="1:21" s="84" customFormat="1" ht="15" x14ac:dyDescent="0.25">
      <c r="A55" s="153"/>
      <c r="E55" s="71"/>
    </row>
    <row r="56" spans="1:21" s="84" customFormat="1" ht="15" x14ac:dyDescent="0.25">
      <c r="A56" s="153"/>
      <c r="E56" s="71"/>
    </row>
    <row r="57" spans="1:21" s="84" customFormat="1" ht="15" x14ac:dyDescent="0.25">
      <c r="A57" s="153"/>
      <c r="E57" s="71"/>
    </row>
    <row r="58" spans="1:21" x14ac:dyDescent="0.25">
      <c r="A58" s="139"/>
      <c r="B58" s="139"/>
      <c r="C58" s="150"/>
      <c r="D58" s="139"/>
      <c r="E58" s="139"/>
      <c r="F58" s="139"/>
      <c r="G58" s="139"/>
      <c r="H58" s="139"/>
      <c r="I58" s="139"/>
      <c r="J58" s="139"/>
      <c r="K58" s="148"/>
      <c r="L58" s="148"/>
      <c r="M58" s="148"/>
      <c r="N58" s="148"/>
      <c r="P58" s="149"/>
      <c r="Q58" s="148"/>
      <c r="R58" s="148"/>
      <c r="S58" s="148"/>
      <c r="T58" s="148"/>
      <c r="U58" s="148"/>
    </row>
    <row r="59" spans="1:21" x14ac:dyDescent="0.25">
      <c r="A59" s="139"/>
      <c r="B59" s="139"/>
      <c r="C59" s="150"/>
      <c r="D59" s="139"/>
      <c r="E59" s="139"/>
      <c r="F59" s="139"/>
      <c r="G59" s="139"/>
      <c r="H59" s="139"/>
      <c r="I59" s="139"/>
      <c r="J59" s="139"/>
      <c r="K59" s="148"/>
      <c r="L59" s="148"/>
      <c r="M59" s="148"/>
      <c r="N59" s="148"/>
      <c r="P59" s="149"/>
      <c r="Q59" s="148"/>
      <c r="R59" s="148"/>
      <c r="S59" s="148"/>
      <c r="T59" s="148"/>
      <c r="U59" s="148"/>
    </row>
    <row r="60" spans="1:21" x14ac:dyDescent="0.25">
      <c r="A60" s="139"/>
      <c r="B60" s="139"/>
      <c r="C60" s="150"/>
      <c r="D60" s="139"/>
      <c r="E60" s="139"/>
      <c r="F60" s="139"/>
      <c r="G60" s="139"/>
      <c r="H60" s="139"/>
      <c r="I60" s="139"/>
      <c r="J60" s="139"/>
      <c r="K60" s="148"/>
      <c r="L60" s="148"/>
      <c r="M60" s="148"/>
      <c r="N60" s="148"/>
      <c r="P60" s="149"/>
      <c r="Q60" s="148"/>
      <c r="R60" s="148"/>
      <c r="S60" s="148"/>
      <c r="T60" s="148"/>
      <c r="U60" s="148"/>
    </row>
    <row r="61" spans="1:21" x14ac:dyDescent="0.25">
      <c r="A61" s="139"/>
      <c r="B61" s="139"/>
      <c r="C61" s="150"/>
      <c r="D61" s="139"/>
      <c r="E61" s="139"/>
      <c r="F61" s="139"/>
      <c r="G61" s="139"/>
      <c r="H61" s="139"/>
      <c r="I61" s="139"/>
      <c r="J61" s="139"/>
      <c r="K61" s="148"/>
      <c r="L61" s="148"/>
      <c r="M61" s="148"/>
      <c r="N61" s="148"/>
      <c r="P61" s="149"/>
      <c r="Q61" s="148"/>
      <c r="R61" s="148"/>
      <c r="S61" s="148"/>
      <c r="T61" s="148"/>
      <c r="U61" s="148"/>
    </row>
    <row r="62" spans="1:21" x14ac:dyDescent="0.25">
      <c r="A62" s="139"/>
      <c r="B62" s="139"/>
      <c r="C62" s="150"/>
      <c r="D62" s="139"/>
      <c r="E62" s="139"/>
      <c r="F62" s="139"/>
      <c r="G62" s="139"/>
      <c r="H62" s="139"/>
      <c r="I62" s="139"/>
      <c r="J62" s="139"/>
      <c r="K62" s="148"/>
      <c r="L62" s="148"/>
      <c r="M62" s="148"/>
      <c r="N62" s="148"/>
      <c r="P62" s="149"/>
      <c r="Q62" s="148"/>
      <c r="R62" s="148"/>
      <c r="S62" s="148"/>
      <c r="T62" s="148"/>
      <c r="U62" s="148"/>
    </row>
    <row r="63" spans="1:21" x14ac:dyDescent="0.25">
      <c r="A63" s="139"/>
      <c r="B63" s="139"/>
      <c r="C63" s="150"/>
      <c r="D63" s="139"/>
      <c r="E63" s="139"/>
      <c r="F63" s="139"/>
      <c r="G63" s="139"/>
      <c r="H63" s="139"/>
      <c r="I63" s="139"/>
      <c r="J63" s="139"/>
      <c r="K63" s="148"/>
      <c r="L63" s="148"/>
      <c r="M63" s="148"/>
      <c r="N63" s="148"/>
      <c r="P63" s="149"/>
      <c r="Q63" s="148"/>
      <c r="R63" s="148"/>
      <c r="S63" s="148"/>
      <c r="T63" s="148"/>
      <c r="U63" s="148"/>
    </row>
    <row r="64" spans="1:21" x14ac:dyDescent="0.25">
      <c r="A64" s="139"/>
      <c r="B64" s="139"/>
      <c r="C64" s="150"/>
      <c r="D64" s="139"/>
      <c r="E64" s="139"/>
      <c r="F64" s="139"/>
      <c r="G64" s="139"/>
      <c r="H64" s="139"/>
      <c r="I64" s="139"/>
      <c r="J64" s="139"/>
      <c r="K64" s="148"/>
      <c r="L64" s="148"/>
      <c r="M64" s="148"/>
      <c r="N64" s="148"/>
      <c r="P64" s="149"/>
      <c r="Q64" s="148"/>
      <c r="R64" s="148"/>
      <c r="S64" s="148"/>
      <c r="T64" s="148"/>
      <c r="U64" s="148"/>
    </row>
    <row r="65" spans="1:21" x14ac:dyDescent="0.25">
      <c r="A65" s="139"/>
      <c r="B65" s="139"/>
      <c r="C65" s="150"/>
      <c r="D65" s="139"/>
      <c r="E65" s="139"/>
      <c r="F65" s="139"/>
      <c r="G65" s="139"/>
      <c r="H65" s="139"/>
      <c r="I65" s="139"/>
      <c r="J65" s="139"/>
      <c r="K65" s="148"/>
      <c r="L65" s="148"/>
      <c r="M65" s="148"/>
      <c r="N65" s="148"/>
      <c r="P65" s="149"/>
      <c r="Q65" s="148"/>
      <c r="R65" s="148"/>
      <c r="S65" s="148"/>
      <c r="T65" s="148"/>
      <c r="U65" s="148"/>
    </row>
    <row r="66" spans="1:21" x14ac:dyDescent="0.25">
      <c r="A66" s="139"/>
      <c r="B66" s="139"/>
      <c r="C66" s="150"/>
      <c r="D66" s="139"/>
      <c r="E66" s="139"/>
      <c r="F66" s="139"/>
      <c r="G66" s="139"/>
      <c r="H66" s="139"/>
      <c r="I66" s="139"/>
      <c r="J66" s="139"/>
      <c r="K66" s="148"/>
      <c r="L66" s="148"/>
      <c r="M66" s="148"/>
      <c r="N66" s="148"/>
      <c r="P66" s="149"/>
      <c r="Q66" s="148"/>
      <c r="R66" s="148"/>
      <c r="S66" s="148"/>
      <c r="T66" s="148"/>
      <c r="U66" s="148"/>
    </row>
    <row r="67" spans="1:21" x14ac:dyDescent="0.25">
      <c r="A67" s="139"/>
      <c r="B67" s="139"/>
      <c r="C67" s="150"/>
      <c r="D67" s="139"/>
      <c r="E67" s="139"/>
      <c r="F67" s="139"/>
      <c r="G67" s="139"/>
      <c r="H67" s="139"/>
      <c r="I67" s="139"/>
      <c r="J67" s="139"/>
      <c r="K67" s="148"/>
      <c r="L67" s="148"/>
      <c r="M67" s="148"/>
      <c r="N67" s="148"/>
      <c r="P67" s="149"/>
      <c r="Q67" s="148"/>
      <c r="R67" s="148"/>
      <c r="S67" s="148"/>
      <c r="T67" s="148"/>
      <c r="U67" s="148"/>
    </row>
    <row r="68" spans="1:21" x14ac:dyDescent="0.25">
      <c r="A68" s="139"/>
      <c r="B68" s="139"/>
      <c r="C68" s="150"/>
      <c r="D68" s="139"/>
      <c r="E68" s="139"/>
      <c r="F68" s="139"/>
      <c r="G68" s="139"/>
      <c r="H68" s="139"/>
      <c r="I68" s="139"/>
      <c r="J68" s="139"/>
      <c r="K68" s="148"/>
      <c r="L68" s="148"/>
      <c r="M68" s="148"/>
      <c r="N68" s="148"/>
      <c r="P68" s="149"/>
      <c r="Q68" s="148"/>
      <c r="R68" s="148"/>
      <c r="S68" s="148"/>
      <c r="T68" s="148"/>
      <c r="U68" s="148"/>
    </row>
    <row r="69" spans="1:21" x14ac:dyDescent="0.25">
      <c r="A69" s="139"/>
      <c r="B69" s="139"/>
      <c r="C69" s="150"/>
      <c r="D69" s="139"/>
      <c r="E69" s="139"/>
      <c r="F69" s="139"/>
      <c r="G69" s="139"/>
      <c r="H69" s="139"/>
      <c r="I69" s="139"/>
      <c r="J69" s="139"/>
      <c r="K69" s="148"/>
      <c r="L69" s="148"/>
      <c r="M69" s="148"/>
      <c r="N69" s="148"/>
      <c r="P69" s="149"/>
      <c r="Q69" s="148"/>
      <c r="R69" s="148"/>
      <c r="S69" s="148"/>
      <c r="T69" s="148"/>
      <c r="U69" s="148"/>
    </row>
    <row r="70" spans="1:21" x14ac:dyDescent="0.25">
      <c r="A70" s="139"/>
      <c r="B70" s="139"/>
      <c r="C70" s="150"/>
      <c r="D70" s="139"/>
      <c r="E70" s="139"/>
      <c r="F70" s="139"/>
      <c r="G70" s="139"/>
      <c r="H70" s="139"/>
      <c r="I70" s="139"/>
      <c r="J70" s="139"/>
      <c r="K70" s="148"/>
      <c r="L70" s="148"/>
      <c r="M70" s="148"/>
      <c r="N70" s="148"/>
    </row>
    <row r="71" spans="1:21" x14ac:dyDescent="0.25">
      <c r="A71" s="139"/>
      <c r="B71" s="139"/>
      <c r="C71" s="150"/>
      <c r="D71" s="139"/>
      <c r="E71" s="139"/>
      <c r="F71" s="139"/>
      <c r="G71" s="139"/>
      <c r="H71" s="139"/>
      <c r="I71" s="139"/>
      <c r="J71" s="139"/>
      <c r="K71" s="148"/>
      <c r="L71" s="148"/>
      <c r="M71" s="148"/>
      <c r="N71" s="148"/>
    </row>
    <row r="72" spans="1:21" x14ac:dyDescent="0.25">
      <c r="A72" s="139"/>
      <c r="B72" s="139"/>
      <c r="C72" s="150"/>
      <c r="D72" s="139"/>
      <c r="E72" s="139"/>
      <c r="F72" s="139"/>
      <c r="G72" s="139"/>
      <c r="H72" s="139"/>
      <c r="I72" s="139"/>
      <c r="J72" s="139"/>
      <c r="K72" s="148"/>
      <c r="L72" s="148"/>
      <c r="M72" s="148"/>
      <c r="N72" s="148"/>
    </row>
    <row r="73" spans="1:21" x14ac:dyDescent="0.25">
      <c r="A73" s="139"/>
      <c r="B73" s="139"/>
      <c r="C73" s="150"/>
      <c r="D73" s="139"/>
      <c r="E73" s="139"/>
      <c r="F73" s="139"/>
      <c r="G73" s="139"/>
      <c r="H73" s="139"/>
      <c r="I73" s="139"/>
      <c r="J73" s="139"/>
      <c r="K73" s="148"/>
      <c r="L73" s="148"/>
      <c r="M73" s="148"/>
      <c r="N73" s="148"/>
    </row>
    <row r="74" spans="1:21" x14ac:dyDescent="0.25">
      <c r="A74" s="139"/>
      <c r="B74" s="139"/>
      <c r="C74" s="150"/>
      <c r="D74" s="139"/>
      <c r="E74" s="139"/>
      <c r="F74" s="139"/>
      <c r="G74" s="139"/>
      <c r="H74" s="139"/>
      <c r="I74" s="139"/>
      <c r="J74" s="139"/>
      <c r="K74" s="148"/>
      <c r="L74" s="148"/>
      <c r="M74" s="148"/>
      <c r="N74" s="148"/>
    </row>
    <row r="75" spans="1:21" x14ac:dyDescent="0.25">
      <c r="A75" s="139"/>
      <c r="B75" s="139"/>
      <c r="C75" s="150"/>
      <c r="D75" s="139"/>
      <c r="E75" s="139"/>
      <c r="F75" s="139"/>
      <c r="G75" s="139"/>
      <c r="H75" s="139"/>
      <c r="I75" s="139"/>
      <c r="J75" s="139"/>
      <c r="K75" s="148"/>
      <c r="L75" s="148"/>
      <c r="M75" s="148"/>
      <c r="N75" s="148"/>
    </row>
    <row r="76" spans="1:21" x14ac:dyDescent="0.25">
      <c r="A76" s="139"/>
      <c r="B76" s="139"/>
      <c r="C76" s="150"/>
      <c r="D76" s="139"/>
      <c r="E76" s="139"/>
      <c r="F76" s="139"/>
      <c r="G76" s="139"/>
      <c r="H76" s="139"/>
      <c r="I76" s="139"/>
      <c r="J76" s="139"/>
      <c r="K76" s="148"/>
      <c r="L76" s="148"/>
      <c r="M76" s="148"/>
      <c r="N76" s="148"/>
    </row>
    <row r="77" spans="1:21" x14ac:dyDescent="0.25">
      <c r="A77" s="139"/>
      <c r="B77" s="139"/>
      <c r="C77" s="150"/>
      <c r="D77" s="139"/>
      <c r="E77" s="139"/>
      <c r="F77" s="139"/>
      <c r="G77" s="139"/>
      <c r="H77" s="139"/>
      <c r="I77" s="139"/>
      <c r="J77" s="139"/>
      <c r="K77" s="148"/>
      <c r="L77" s="148"/>
      <c r="M77" s="148"/>
      <c r="N77" s="148"/>
    </row>
    <row r="78" spans="1:21" x14ac:dyDescent="0.25">
      <c r="A78" s="139"/>
      <c r="B78" s="139"/>
      <c r="C78" s="150"/>
      <c r="D78" s="139"/>
      <c r="E78" s="139"/>
      <c r="F78" s="139"/>
      <c r="G78" s="139"/>
      <c r="H78" s="139"/>
      <c r="I78" s="139"/>
      <c r="J78" s="139"/>
      <c r="K78" s="148"/>
      <c r="L78" s="148"/>
      <c r="M78" s="148"/>
      <c r="N78" s="148"/>
    </row>
    <row r="79" spans="1:21" x14ac:dyDescent="0.25">
      <c r="A79" s="139"/>
      <c r="B79" s="139"/>
      <c r="C79" s="150"/>
      <c r="D79" s="139"/>
      <c r="E79" s="139"/>
      <c r="F79" s="139"/>
      <c r="G79" s="139"/>
      <c r="H79" s="139"/>
      <c r="I79" s="139"/>
      <c r="J79" s="139"/>
      <c r="K79" s="148"/>
      <c r="L79" s="148"/>
      <c r="M79" s="148"/>
      <c r="N79" s="148"/>
    </row>
    <row r="80" spans="1:21" x14ac:dyDescent="0.25">
      <c r="A80" s="139"/>
      <c r="B80" s="139"/>
      <c r="C80" s="150"/>
      <c r="D80" s="139"/>
      <c r="E80" s="139"/>
      <c r="F80" s="139"/>
      <c r="G80" s="139"/>
      <c r="H80" s="139"/>
      <c r="I80" s="139"/>
      <c r="J80" s="139"/>
      <c r="K80" s="148"/>
      <c r="L80" s="148"/>
      <c r="M80" s="148"/>
      <c r="N80" s="148"/>
    </row>
    <row r="81" spans="1:27" s="143" customFormat="1" x14ac:dyDescent="0.25">
      <c r="A81" s="139"/>
      <c r="B81" s="139"/>
      <c r="C81" s="150"/>
      <c r="D81" s="139"/>
      <c r="E81" s="139"/>
      <c r="F81" s="139"/>
      <c r="G81" s="139"/>
      <c r="H81" s="139"/>
      <c r="I81" s="139"/>
      <c r="J81" s="139"/>
      <c r="K81" s="148"/>
      <c r="L81" s="148"/>
      <c r="M81" s="148"/>
      <c r="N81" s="148"/>
      <c r="O81" s="142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</row>
    <row r="82" spans="1:27" s="143" customFormat="1" x14ac:dyDescent="0.25">
      <c r="A82" s="139"/>
      <c r="B82" s="139"/>
      <c r="C82" s="150"/>
      <c r="D82" s="139"/>
      <c r="E82" s="139"/>
      <c r="F82" s="139"/>
      <c r="G82" s="139"/>
      <c r="H82" s="139"/>
      <c r="I82" s="139"/>
      <c r="J82" s="139"/>
      <c r="K82" s="148"/>
      <c r="L82" s="148"/>
      <c r="M82" s="148"/>
      <c r="N82" s="148"/>
      <c r="O82" s="142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</row>
    <row r="83" spans="1:27" s="143" customFormat="1" x14ac:dyDescent="0.25">
      <c r="A83" s="139"/>
      <c r="B83" s="139"/>
      <c r="C83" s="150"/>
      <c r="D83" s="139"/>
      <c r="E83" s="151"/>
      <c r="F83" s="151"/>
      <c r="G83" s="139"/>
      <c r="H83" s="139"/>
      <c r="I83" s="139"/>
      <c r="J83" s="139"/>
      <c r="K83" s="148"/>
      <c r="L83" s="148"/>
      <c r="M83" s="148"/>
      <c r="N83" s="148"/>
      <c r="O83" s="142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</row>
    <row r="84" spans="1:27" s="143" customFormat="1" x14ac:dyDescent="0.25">
      <c r="A84" s="139"/>
      <c r="B84" s="139"/>
      <c r="C84" s="150"/>
      <c r="D84" s="139"/>
      <c r="E84" s="139"/>
      <c r="F84" s="139"/>
      <c r="G84" s="139"/>
      <c r="H84" s="139"/>
      <c r="I84" s="139"/>
      <c r="J84" s="139"/>
      <c r="K84" s="148"/>
      <c r="L84" s="148"/>
      <c r="M84" s="148"/>
      <c r="N84" s="148"/>
      <c r="O84" s="142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</row>
    <row r="85" spans="1:27" s="143" customFormat="1" x14ac:dyDescent="0.25">
      <c r="A85" s="139"/>
      <c r="B85" s="139"/>
      <c r="C85" s="150"/>
      <c r="D85" s="139"/>
      <c r="E85" s="139"/>
      <c r="F85" s="139"/>
      <c r="G85" s="139"/>
      <c r="H85" s="139"/>
      <c r="I85" s="139"/>
      <c r="J85" s="139"/>
      <c r="K85" s="148"/>
      <c r="L85" s="148"/>
      <c r="M85" s="148"/>
      <c r="N85" s="148"/>
      <c r="O85" s="142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</row>
    <row r="86" spans="1:27" s="143" customFormat="1" x14ac:dyDescent="0.25">
      <c r="A86" s="139"/>
      <c r="B86" s="139"/>
      <c r="C86" s="150"/>
      <c r="D86" s="139"/>
      <c r="E86" s="139"/>
      <c r="F86" s="139"/>
      <c r="G86" s="139"/>
      <c r="H86" s="139"/>
      <c r="I86" s="139"/>
      <c r="J86" s="139"/>
      <c r="K86" s="148"/>
      <c r="L86" s="148"/>
      <c r="M86" s="148"/>
      <c r="N86" s="148"/>
      <c r="O86" s="142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</row>
    <row r="87" spans="1:27" s="143" customFormat="1" x14ac:dyDescent="0.25">
      <c r="A87" s="139"/>
      <c r="B87" s="139"/>
      <c r="C87" s="150"/>
      <c r="D87" s="139"/>
      <c r="E87" s="139"/>
      <c r="F87" s="139"/>
      <c r="G87" s="139"/>
      <c r="H87" s="139"/>
      <c r="I87" s="139"/>
      <c r="J87" s="139"/>
      <c r="K87" s="148"/>
      <c r="L87" s="148"/>
      <c r="M87" s="148"/>
      <c r="N87" s="148"/>
      <c r="O87" s="142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</row>
    <row r="88" spans="1:27" s="143" customFormat="1" x14ac:dyDescent="0.25">
      <c r="A88" s="139"/>
      <c r="B88" s="139"/>
      <c r="C88" s="150"/>
      <c r="D88" s="139"/>
      <c r="E88" s="139"/>
      <c r="F88" s="139"/>
      <c r="G88" s="139"/>
      <c r="H88" s="139"/>
      <c r="I88" s="139"/>
      <c r="J88" s="139"/>
      <c r="K88" s="148"/>
      <c r="L88" s="148"/>
      <c r="M88" s="148"/>
      <c r="N88" s="148"/>
      <c r="O88" s="142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s="143" customFormat="1" x14ac:dyDescent="0.25">
      <c r="A89" s="139"/>
      <c r="B89" s="139"/>
      <c r="C89" s="150"/>
      <c r="D89" s="139"/>
      <c r="E89" s="139"/>
      <c r="F89" s="139"/>
      <c r="G89" s="139"/>
      <c r="H89" s="139"/>
      <c r="I89" s="139"/>
      <c r="J89" s="139"/>
      <c r="K89" s="148"/>
      <c r="L89" s="148"/>
      <c r="M89" s="148"/>
      <c r="N89" s="148"/>
      <c r="O89" s="142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s="143" customFormat="1" x14ac:dyDescent="0.25">
      <c r="A90" s="142"/>
      <c r="B90" s="83"/>
      <c r="C90" s="83"/>
      <c r="D90" s="83"/>
      <c r="E90" s="142"/>
      <c r="F90" s="83"/>
      <c r="G90" s="83"/>
      <c r="H90" s="83"/>
      <c r="I90" s="83"/>
      <c r="J90" s="83"/>
      <c r="K90" s="83"/>
      <c r="L90" s="83"/>
      <c r="M90" s="83"/>
      <c r="N90" s="83"/>
      <c r="O90" s="142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s="143" customFormat="1" x14ac:dyDescent="0.25">
      <c r="A91" s="142"/>
      <c r="B91" s="83"/>
      <c r="C91" s="83"/>
      <c r="D91" s="83"/>
      <c r="E91" s="142"/>
      <c r="F91" s="83"/>
      <c r="G91" s="83"/>
      <c r="H91" s="83"/>
      <c r="I91" s="83"/>
      <c r="J91" s="83"/>
      <c r="K91" s="83"/>
      <c r="L91" s="83"/>
      <c r="M91" s="83"/>
      <c r="N91" s="83"/>
      <c r="O91" s="142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s="143" customFormat="1" x14ac:dyDescent="0.25">
      <c r="A92" s="142"/>
      <c r="B92" s="83"/>
      <c r="C92" s="83"/>
      <c r="D92" s="83"/>
      <c r="E92" s="142"/>
      <c r="F92" s="83"/>
      <c r="G92" s="83"/>
      <c r="H92" s="83"/>
      <c r="I92" s="83"/>
      <c r="J92" s="83"/>
      <c r="K92" s="83"/>
      <c r="L92" s="83"/>
      <c r="M92" s="83"/>
      <c r="N92" s="83"/>
      <c r="O92" s="142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s="143" customFormat="1" x14ac:dyDescent="0.25">
      <c r="A93" s="142"/>
      <c r="B93" s="83"/>
      <c r="C93" s="83"/>
      <c r="D93" s="83"/>
      <c r="E93" s="142"/>
      <c r="F93" s="83"/>
      <c r="G93" s="83"/>
      <c r="H93" s="83"/>
      <c r="I93" s="83"/>
      <c r="J93" s="83"/>
      <c r="K93" s="83"/>
      <c r="L93" s="83"/>
      <c r="M93" s="83"/>
      <c r="N93" s="83"/>
      <c r="O93" s="142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</row>
    <row r="94" spans="1:27" s="143" customFormat="1" x14ac:dyDescent="0.25">
      <c r="A94" s="152"/>
      <c r="B94" s="83"/>
      <c r="C94" s="83"/>
      <c r="D94" s="83"/>
      <c r="E94" s="142"/>
      <c r="F94" s="142"/>
      <c r="G94" s="83"/>
      <c r="H94" s="83"/>
      <c r="I94" s="83"/>
      <c r="J94" s="83"/>
      <c r="K94" s="83"/>
      <c r="L94" s="83"/>
      <c r="M94" s="83"/>
      <c r="N94" s="83"/>
      <c r="O94" s="142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</row>
    <row r="96" spans="1:27" s="143" customFormat="1" x14ac:dyDescent="0.25">
      <c r="A96" s="142"/>
      <c r="B96" s="83"/>
      <c r="C96" s="83"/>
      <c r="D96" s="83"/>
      <c r="E96" s="142"/>
      <c r="F96" s="142"/>
      <c r="G96" s="142"/>
      <c r="H96" s="83"/>
      <c r="I96" s="83"/>
      <c r="J96" s="83"/>
      <c r="K96" s="83"/>
      <c r="L96" s="83"/>
      <c r="M96" s="83"/>
      <c r="N96" s="142"/>
      <c r="O96" s="142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</row>
    <row r="97" spans="2:13" x14ac:dyDescent="0.25">
      <c r="H97" s="142"/>
      <c r="I97" s="142"/>
      <c r="J97" s="142"/>
      <c r="K97" s="142"/>
      <c r="L97" s="142"/>
    </row>
    <row r="98" spans="2:13" x14ac:dyDescent="0.25">
      <c r="H98" s="142"/>
      <c r="I98" s="142"/>
      <c r="J98" s="142"/>
      <c r="K98" s="142"/>
      <c r="L98" s="142"/>
    </row>
    <row r="99" spans="2:13" x14ac:dyDescent="0.25">
      <c r="H99" s="142"/>
      <c r="I99" s="142"/>
      <c r="J99" s="142"/>
      <c r="K99" s="142"/>
      <c r="L99" s="142"/>
    </row>
    <row r="100" spans="2:13" x14ac:dyDescent="0.25">
      <c r="H100" s="142"/>
      <c r="I100" s="142"/>
      <c r="J100" s="142"/>
      <c r="K100" s="142"/>
      <c r="L100" s="142"/>
      <c r="M100" s="148"/>
    </row>
    <row r="102" spans="2:13" x14ac:dyDescent="0.25">
      <c r="B102" s="142"/>
    </row>
    <row r="103" spans="2:13" x14ac:dyDescent="0.25">
      <c r="B103" s="142"/>
    </row>
    <row r="104" spans="2:13" x14ac:dyDescent="0.25">
      <c r="B104" s="142"/>
    </row>
  </sheetData>
  <mergeCells count="41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A25:D25"/>
    <mergeCell ref="J25:P25"/>
    <mergeCell ref="J26:P26"/>
    <mergeCell ref="C20:D20"/>
    <mergeCell ref="N20:O20"/>
    <mergeCell ref="C21:D21"/>
    <mergeCell ref="N21:O21"/>
    <mergeCell ref="C22:D22"/>
    <mergeCell ref="N22:O22"/>
  </mergeCells>
  <conditionalFormatting sqref="H33:L33">
    <cfRule type="duplicateValues" dxfId="37" priority="1"/>
  </conditionalFormatting>
  <pageMargins left="0.51181102362204722" right="0.5118110236220472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A64AC-3933-4DB7-B66C-8E7B51ECBD5D}">
  <sheetPr>
    <tabColor rgb="FF00B050"/>
  </sheetPr>
  <dimension ref="A1:P72"/>
  <sheetViews>
    <sheetView topLeftCell="A55" workbookViewId="0">
      <selection activeCell="G71" sqref="G71:M72"/>
    </sheetView>
  </sheetViews>
  <sheetFormatPr defaultRowHeight="16.5" x14ac:dyDescent="0.25"/>
  <cols>
    <col min="1" max="1" width="4.7109375" style="182" customWidth="1"/>
    <col min="2" max="2" width="10.7109375" style="182" customWidth="1"/>
    <col min="3" max="3" width="20.7109375" style="182" customWidth="1"/>
    <col min="4" max="4" width="10.7109375" style="182" customWidth="1"/>
    <col min="5" max="5" width="6.7109375" style="182" customWidth="1"/>
    <col min="6" max="6" width="12.7109375" style="182" customWidth="1"/>
    <col min="7" max="7" width="10.7109375" style="182" customWidth="1"/>
    <col min="8" max="13" width="6.140625" style="182" customWidth="1"/>
    <col min="14" max="17" width="10.7109375" style="182" customWidth="1"/>
    <col min="18" max="18" width="9.140625" style="182" customWidth="1"/>
    <col min="19" max="16384" width="9.140625" style="182"/>
  </cols>
  <sheetData>
    <row r="1" spans="1:16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5" spans="1:16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ht="5.0999999999999996" customHeight="1" x14ac:dyDescent="0.25"/>
    <row r="7" spans="1:16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x14ac:dyDescent="0.25">
      <c r="D9" s="232" t="s">
        <v>2608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x14ac:dyDescent="0.25">
      <c r="D10" s="232" t="s">
        <v>419</v>
      </c>
      <c r="E10" s="232"/>
      <c r="F10" s="232"/>
      <c r="G10" s="232"/>
      <c r="H10" s="232"/>
      <c r="I10" s="232"/>
    </row>
    <row r="12" spans="1:16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x14ac:dyDescent="0.25">
      <c r="A14" s="184" t="s">
        <v>316</v>
      </c>
      <c r="B14" s="184" t="s">
        <v>2609</v>
      </c>
      <c r="C14" s="222" t="s">
        <v>2610</v>
      </c>
      <c r="D14" s="223"/>
      <c r="E14" s="184" t="s">
        <v>22</v>
      </c>
      <c r="F14" s="185" t="s">
        <v>2611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x14ac:dyDescent="0.25">
      <c r="A15" s="184" t="s">
        <v>319</v>
      </c>
      <c r="B15" s="184" t="s">
        <v>2612</v>
      </c>
      <c r="C15" s="222" t="s">
        <v>2613</v>
      </c>
      <c r="D15" s="223"/>
      <c r="E15" s="184" t="s">
        <v>22</v>
      </c>
      <c r="F15" s="185" t="s">
        <v>2614</v>
      </c>
      <c r="G15" s="184"/>
      <c r="H15" s="184" t="s">
        <v>322</v>
      </c>
      <c r="I15" s="184" t="s">
        <v>323</v>
      </c>
      <c r="J15" s="184" t="s">
        <v>347</v>
      </c>
      <c r="K15" s="184" t="s">
        <v>325</v>
      </c>
      <c r="L15" s="184" t="s">
        <v>324</v>
      </c>
      <c r="M15" s="184" t="s">
        <v>403</v>
      </c>
      <c r="N15" s="224" t="s">
        <v>349</v>
      </c>
      <c r="O15" s="225"/>
      <c r="P15" s="185"/>
    </row>
    <row r="16" spans="1:16" x14ac:dyDescent="0.25">
      <c r="A16" s="184" t="s">
        <v>320</v>
      </c>
      <c r="B16" s="184" t="s">
        <v>2615</v>
      </c>
      <c r="C16" s="222" t="s">
        <v>2616</v>
      </c>
      <c r="D16" s="223"/>
      <c r="E16" s="184" t="s">
        <v>23</v>
      </c>
      <c r="F16" s="185" t="s">
        <v>2617</v>
      </c>
      <c r="G16" s="184"/>
      <c r="H16" s="184" t="s">
        <v>322</v>
      </c>
      <c r="I16" s="184" t="s">
        <v>323</v>
      </c>
      <c r="J16" s="184" t="s">
        <v>338</v>
      </c>
      <c r="K16" s="184" t="s">
        <v>322</v>
      </c>
      <c r="L16" s="184" t="s">
        <v>327</v>
      </c>
      <c r="M16" s="184" t="s">
        <v>326</v>
      </c>
      <c r="N16" s="224" t="s">
        <v>24</v>
      </c>
      <c r="O16" s="225"/>
      <c r="P16" s="185"/>
    </row>
    <row r="17" spans="1:16" x14ac:dyDescent="0.25">
      <c r="A17" s="184" t="s">
        <v>321</v>
      </c>
      <c r="B17" s="184" t="s">
        <v>2618</v>
      </c>
      <c r="C17" s="222" t="s">
        <v>2619</v>
      </c>
      <c r="D17" s="223"/>
      <c r="E17" s="184" t="s">
        <v>22</v>
      </c>
      <c r="F17" s="185" t="s">
        <v>203</v>
      </c>
      <c r="G17" s="184"/>
      <c r="H17" s="184" t="s">
        <v>322</v>
      </c>
      <c r="I17" s="184" t="s">
        <v>323</v>
      </c>
      <c r="J17" s="184" t="s">
        <v>338</v>
      </c>
      <c r="K17" s="184" t="s">
        <v>323</v>
      </c>
      <c r="L17" s="184" t="s">
        <v>332</v>
      </c>
      <c r="M17" s="184" t="s">
        <v>472</v>
      </c>
      <c r="N17" s="224" t="s">
        <v>349</v>
      </c>
      <c r="O17" s="225"/>
      <c r="P17" s="185"/>
    </row>
    <row r="18" spans="1:16" x14ac:dyDescent="0.25">
      <c r="A18" s="184" t="s">
        <v>327</v>
      </c>
      <c r="B18" s="184" t="s">
        <v>2620</v>
      </c>
      <c r="C18" s="222" t="s">
        <v>2621</v>
      </c>
      <c r="D18" s="223"/>
      <c r="E18" s="184" t="s">
        <v>22</v>
      </c>
      <c r="F18" s="185" t="s">
        <v>2622</v>
      </c>
      <c r="G18" s="184"/>
      <c r="H18" s="184" t="s">
        <v>352</v>
      </c>
      <c r="I18" s="184" t="s">
        <v>323</v>
      </c>
      <c r="J18" s="184" t="s">
        <v>324</v>
      </c>
      <c r="K18" s="184" t="s">
        <v>338</v>
      </c>
      <c r="L18" s="184" t="s">
        <v>333</v>
      </c>
      <c r="M18" s="184" t="s">
        <v>335</v>
      </c>
      <c r="N18" s="224" t="s">
        <v>44</v>
      </c>
      <c r="O18" s="225"/>
      <c r="P18" s="185"/>
    </row>
    <row r="19" spans="1:16" x14ac:dyDescent="0.25">
      <c r="A19" s="184" t="s">
        <v>329</v>
      </c>
      <c r="B19" s="184" t="s">
        <v>2623</v>
      </c>
      <c r="C19" s="222" t="s">
        <v>2624</v>
      </c>
      <c r="D19" s="223"/>
      <c r="E19" s="184" t="s">
        <v>23</v>
      </c>
      <c r="F19" s="185" t="s">
        <v>2625</v>
      </c>
      <c r="G19" s="184"/>
      <c r="H19" s="184" t="s">
        <v>322</v>
      </c>
      <c r="I19" s="184" t="s">
        <v>323</v>
      </c>
      <c r="J19" s="184" t="s">
        <v>324</v>
      </c>
      <c r="K19" s="184" t="s">
        <v>359</v>
      </c>
      <c r="L19" s="184" t="s">
        <v>320</v>
      </c>
      <c r="M19" s="184" t="s">
        <v>366</v>
      </c>
      <c r="N19" s="224" t="s">
        <v>24</v>
      </c>
      <c r="O19" s="225"/>
      <c r="P19" s="185"/>
    </row>
    <row r="20" spans="1:16" x14ac:dyDescent="0.25">
      <c r="A20" s="184" t="s">
        <v>333</v>
      </c>
      <c r="B20" s="184" t="s">
        <v>2626</v>
      </c>
      <c r="C20" s="222" t="s">
        <v>2627</v>
      </c>
      <c r="D20" s="223"/>
      <c r="E20" s="184" t="s">
        <v>23</v>
      </c>
      <c r="F20" s="185" t="s">
        <v>2628</v>
      </c>
      <c r="G20" s="184"/>
      <c r="H20" s="184" t="s">
        <v>322</v>
      </c>
      <c r="I20" s="184" t="s">
        <v>323</v>
      </c>
      <c r="J20" s="184" t="s">
        <v>347</v>
      </c>
      <c r="K20" s="184" t="s">
        <v>322</v>
      </c>
      <c r="L20" s="184" t="s">
        <v>324</v>
      </c>
      <c r="M20" s="184" t="s">
        <v>405</v>
      </c>
      <c r="N20" s="224" t="s">
        <v>349</v>
      </c>
      <c r="O20" s="225"/>
      <c r="P20" s="185"/>
    </row>
    <row r="21" spans="1:16" x14ac:dyDescent="0.25">
      <c r="A21" s="184" t="s">
        <v>336</v>
      </c>
      <c r="B21" s="184" t="s">
        <v>2629</v>
      </c>
      <c r="C21" s="222" t="s">
        <v>2630</v>
      </c>
      <c r="D21" s="223"/>
      <c r="E21" s="184" t="s">
        <v>23</v>
      </c>
      <c r="F21" s="185" t="s">
        <v>2631</v>
      </c>
      <c r="G21" s="184"/>
      <c r="H21" s="184" t="s">
        <v>334</v>
      </c>
      <c r="I21" s="184" t="s">
        <v>323</v>
      </c>
      <c r="J21" s="184" t="s">
        <v>324</v>
      </c>
      <c r="K21" s="184" t="s">
        <v>338</v>
      </c>
      <c r="L21" s="184" t="s">
        <v>317</v>
      </c>
      <c r="M21" s="184" t="s">
        <v>358</v>
      </c>
      <c r="N21" s="224" t="s">
        <v>44</v>
      </c>
      <c r="O21" s="225"/>
      <c r="P21" s="185"/>
    </row>
    <row r="22" spans="1:16" x14ac:dyDescent="0.25">
      <c r="A22" s="184" t="s">
        <v>332</v>
      </c>
      <c r="B22" s="184" t="s">
        <v>2632</v>
      </c>
      <c r="C22" s="222" t="s">
        <v>2633</v>
      </c>
      <c r="D22" s="223"/>
      <c r="E22" s="184" t="s">
        <v>22</v>
      </c>
      <c r="F22" s="185" t="s">
        <v>2634</v>
      </c>
      <c r="G22" s="184"/>
      <c r="H22" s="184" t="s">
        <v>352</v>
      </c>
      <c r="I22" s="184" t="s">
        <v>323</v>
      </c>
      <c r="J22" s="184" t="s">
        <v>324</v>
      </c>
      <c r="K22" s="184" t="s">
        <v>330</v>
      </c>
      <c r="L22" s="184" t="s">
        <v>317</v>
      </c>
      <c r="M22" s="184" t="s">
        <v>358</v>
      </c>
      <c r="N22" s="224" t="s">
        <v>44</v>
      </c>
      <c r="O22" s="225"/>
      <c r="P22" s="185"/>
    </row>
    <row r="23" spans="1:16" x14ac:dyDescent="0.25">
      <c r="A23" s="184" t="s">
        <v>324</v>
      </c>
      <c r="B23" s="184" t="s">
        <v>2635</v>
      </c>
      <c r="C23" s="222" t="s">
        <v>2616</v>
      </c>
      <c r="D23" s="223"/>
      <c r="E23" s="184" t="s">
        <v>23</v>
      </c>
      <c r="F23" s="185" t="s">
        <v>2636</v>
      </c>
      <c r="G23" s="184"/>
      <c r="H23" s="184" t="s">
        <v>322</v>
      </c>
      <c r="I23" s="184" t="s">
        <v>323</v>
      </c>
      <c r="J23" s="184" t="s">
        <v>324</v>
      </c>
      <c r="K23" s="184" t="s">
        <v>338</v>
      </c>
      <c r="L23" s="184" t="s">
        <v>317</v>
      </c>
      <c r="M23" s="184" t="s">
        <v>337</v>
      </c>
      <c r="N23" s="224" t="s">
        <v>44</v>
      </c>
      <c r="O23" s="225"/>
      <c r="P23" s="185"/>
    </row>
    <row r="24" spans="1:16" x14ac:dyDescent="0.25">
      <c r="A24" s="184" t="s">
        <v>342</v>
      </c>
      <c r="B24" s="184" t="s">
        <v>2637</v>
      </c>
      <c r="C24" s="222" t="s">
        <v>2638</v>
      </c>
      <c r="D24" s="223"/>
      <c r="E24" s="184" t="s">
        <v>22</v>
      </c>
      <c r="F24" s="185" t="s">
        <v>2639</v>
      </c>
      <c r="G24" s="184"/>
      <c r="H24" s="184" t="s">
        <v>322</v>
      </c>
      <c r="I24" s="184" t="s">
        <v>323</v>
      </c>
      <c r="J24" s="184" t="s">
        <v>324</v>
      </c>
      <c r="K24" s="184" t="s">
        <v>352</v>
      </c>
      <c r="L24" s="184" t="s">
        <v>317</v>
      </c>
      <c r="M24" s="184" t="s">
        <v>409</v>
      </c>
      <c r="N24" s="224" t="s">
        <v>44</v>
      </c>
      <c r="O24" s="225"/>
      <c r="P24" s="185"/>
    </row>
    <row r="25" spans="1:16" x14ac:dyDescent="0.25">
      <c r="A25" s="184" t="s">
        <v>338</v>
      </c>
      <c r="B25" s="184" t="s">
        <v>2640</v>
      </c>
      <c r="C25" s="222" t="s">
        <v>2641</v>
      </c>
      <c r="D25" s="223"/>
      <c r="E25" s="184" t="s">
        <v>23</v>
      </c>
      <c r="F25" s="185" t="s">
        <v>2642</v>
      </c>
      <c r="G25" s="184"/>
      <c r="H25" s="184" t="s">
        <v>334</v>
      </c>
      <c r="I25" s="184" t="s">
        <v>323</v>
      </c>
      <c r="J25" s="184" t="s">
        <v>338</v>
      </c>
      <c r="K25" s="184" t="s">
        <v>330</v>
      </c>
      <c r="L25" s="184" t="s">
        <v>316</v>
      </c>
      <c r="M25" s="184" t="s">
        <v>335</v>
      </c>
      <c r="N25" s="224" t="s">
        <v>44</v>
      </c>
      <c r="O25" s="225"/>
      <c r="P25" s="185"/>
    </row>
    <row r="26" spans="1:16" x14ac:dyDescent="0.25">
      <c r="A26" s="184" t="s">
        <v>346</v>
      </c>
      <c r="B26" s="184" t="s">
        <v>2643</v>
      </c>
      <c r="C26" s="222" t="s">
        <v>2644</v>
      </c>
      <c r="D26" s="223"/>
      <c r="E26" s="184" t="s">
        <v>23</v>
      </c>
      <c r="F26" s="185" t="s">
        <v>208</v>
      </c>
      <c r="G26" s="184"/>
      <c r="H26" s="184" t="s">
        <v>322</v>
      </c>
      <c r="I26" s="184" t="s">
        <v>323</v>
      </c>
      <c r="J26" s="184" t="s">
        <v>324</v>
      </c>
      <c r="K26" s="184" t="s">
        <v>338</v>
      </c>
      <c r="L26" s="184" t="s">
        <v>317</v>
      </c>
      <c r="M26" s="184" t="s">
        <v>337</v>
      </c>
      <c r="N26" s="224" t="s">
        <v>44</v>
      </c>
      <c r="O26" s="225"/>
      <c r="P26" s="185"/>
    </row>
    <row r="27" spans="1:16" x14ac:dyDescent="0.25">
      <c r="A27" s="184" t="s">
        <v>330</v>
      </c>
      <c r="B27" s="184" t="s">
        <v>2645</v>
      </c>
      <c r="C27" s="222" t="s">
        <v>1098</v>
      </c>
      <c r="D27" s="223"/>
      <c r="E27" s="184" t="s">
        <v>23</v>
      </c>
      <c r="F27" s="185" t="s">
        <v>2646</v>
      </c>
      <c r="G27" s="184"/>
      <c r="H27" s="184" t="s">
        <v>322</v>
      </c>
      <c r="I27" s="184" t="s">
        <v>323</v>
      </c>
      <c r="J27" s="184" t="s">
        <v>324</v>
      </c>
      <c r="K27" s="184" t="s">
        <v>338</v>
      </c>
      <c r="L27" s="184" t="s">
        <v>317</v>
      </c>
      <c r="M27" s="184" t="s">
        <v>337</v>
      </c>
      <c r="N27" s="224" t="s">
        <v>44</v>
      </c>
      <c r="O27" s="225"/>
      <c r="P27" s="185"/>
    </row>
    <row r="28" spans="1:16" x14ac:dyDescent="0.25">
      <c r="A28" s="184" t="s">
        <v>331</v>
      </c>
      <c r="B28" s="184" t="s">
        <v>2647</v>
      </c>
      <c r="C28" s="222" t="s">
        <v>2648</v>
      </c>
      <c r="D28" s="223"/>
      <c r="E28" s="184" t="s">
        <v>22</v>
      </c>
      <c r="F28" s="185" t="s">
        <v>507</v>
      </c>
      <c r="G28" s="184"/>
      <c r="H28" s="184" t="s">
        <v>334</v>
      </c>
      <c r="I28" s="184" t="s">
        <v>323</v>
      </c>
      <c r="J28" s="184" t="s">
        <v>324</v>
      </c>
      <c r="K28" s="184" t="s">
        <v>330</v>
      </c>
      <c r="L28" s="184" t="s">
        <v>317</v>
      </c>
      <c r="M28" s="184" t="s">
        <v>337</v>
      </c>
      <c r="N28" s="224" t="s">
        <v>44</v>
      </c>
      <c r="O28" s="225"/>
      <c r="P28" s="185"/>
    </row>
    <row r="29" spans="1:16" x14ac:dyDescent="0.25">
      <c r="A29" s="184" t="s">
        <v>352</v>
      </c>
      <c r="B29" s="184" t="s">
        <v>2649</v>
      </c>
      <c r="C29" s="222" t="s">
        <v>2650</v>
      </c>
      <c r="D29" s="223"/>
      <c r="E29" s="184" t="s">
        <v>22</v>
      </c>
      <c r="F29" s="185" t="s">
        <v>26</v>
      </c>
      <c r="G29" s="184"/>
      <c r="H29" s="184" t="s">
        <v>334</v>
      </c>
      <c r="I29" s="184" t="s">
        <v>323</v>
      </c>
      <c r="J29" s="184" t="s">
        <v>324</v>
      </c>
      <c r="K29" s="184" t="s">
        <v>338</v>
      </c>
      <c r="L29" s="184" t="s">
        <v>317</v>
      </c>
      <c r="M29" s="184" t="s">
        <v>358</v>
      </c>
      <c r="N29" s="224" t="s">
        <v>44</v>
      </c>
      <c r="O29" s="225"/>
      <c r="P29" s="185"/>
    </row>
    <row r="30" spans="1:16" x14ac:dyDescent="0.25">
      <c r="A30" s="184" t="s">
        <v>347</v>
      </c>
      <c r="B30" s="184" t="s">
        <v>2651</v>
      </c>
      <c r="C30" s="222" t="s">
        <v>2652</v>
      </c>
      <c r="D30" s="223"/>
      <c r="E30" s="184" t="s">
        <v>22</v>
      </c>
      <c r="F30" s="185" t="s">
        <v>2653</v>
      </c>
      <c r="G30" s="184"/>
      <c r="H30" s="184" t="s">
        <v>334</v>
      </c>
      <c r="I30" s="184" t="s">
        <v>323</v>
      </c>
      <c r="J30" s="184" t="s">
        <v>324</v>
      </c>
      <c r="K30" s="184" t="s">
        <v>338</v>
      </c>
      <c r="L30" s="184" t="s">
        <v>317</v>
      </c>
      <c r="M30" s="184" t="s">
        <v>358</v>
      </c>
      <c r="N30" s="224" t="s">
        <v>44</v>
      </c>
      <c r="O30" s="225"/>
      <c r="P30" s="185"/>
    </row>
    <row r="31" spans="1:16" x14ac:dyDescent="0.25">
      <c r="A31" s="184" t="s">
        <v>334</v>
      </c>
      <c r="B31" s="184" t="s">
        <v>2654</v>
      </c>
      <c r="C31" s="222" t="s">
        <v>2655</v>
      </c>
      <c r="D31" s="223"/>
      <c r="E31" s="184" t="s">
        <v>23</v>
      </c>
      <c r="F31" s="185" t="s">
        <v>2656</v>
      </c>
      <c r="G31" s="184"/>
      <c r="H31" s="184" t="s">
        <v>322</v>
      </c>
      <c r="I31" s="184" t="s">
        <v>323</v>
      </c>
      <c r="J31" s="184" t="s">
        <v>324</v>
      </c>
      <c r="K31" s="184" t="s">
        <v>338</v>
      </c>
      <c r="L31" s="184" t="s">
        <v>317</v>
      </c>
      <c r="M31" s="184" t="s">
        <v>337</v>
      </c>
      <c r="N31" s="224" t="s">
        <v>44</v>
      </c>
      <c r="O31" s="225"/>
      <c r="P31" s="185"/>
    </row>
    <row r="32" spans="1:16" x14ac:dyDescent="0.25">
      <c r="A32" s="184" t="s">
        <v>343</v>
      </c>
      <c r="B32" s="184" t="s">
        <v>2657</v>
      </c>
      <c r="C32" s="222" t="s">
        <v>2658</v>
      </c>
      <c r="D32" s="223"/>
      <c r="E32" s="184" t="s">
        <v>22</v>
      </c>
      <c r="F32" s="185" t="s">
        <v>2659</v>
      </c>
      <c r="G32" s="184"/>
      <c r="H32" s="184" t="s">
        <v>322</v>
      </c>
      <c r="I32" s="184" t="s">
        <v>325</v>
      </c>
      <c r="J32" s="184" t="s">
        <v>324</v>
      </c>
      <c r="K32" s="184" t="s">
        <v>338</v>
      </c>
      <c r="L32" s="184" t="s">
        <v>317</v>
      </c>
      <c r="M32" s="184" t="s">
        <v>363</v>
      </c>
      <c r="N32" s="224" t="s">
        <v>44</v>
      </c>
      <c r="O32" s="225"/>
      <c r="P32" s="185"/>
    </row>
    <row r="33" spans="1:16" x14ac:dyDescent="0.25">
      <c r="A33" s="184" t="s">
        <v>322</v>
      </c>
      <c r="B33" s="184" t="s">
        <v>2660</v>
      </c>
      <c r="C33" s="222" t="s">
        <v>2661</v>
      </c>
      <c r="D33" s="223"/>
      <c r="E33" s="184" t="s">
        <v>22</v>
      </c>
      <c r="F33" s="185" t="s">
        <v>233</v>
      </c>
      <c r="G33" s="184"/>
      <c r="H33" s="184" t="s">
        <v>334</v>
      </c>
      <c r="I33" s="184" t="s">
        <v>323</v>
      </c>
      <c r="J33" s="184" t="s">
        <v>324</v>
      </c>
      <c r="K33" s="184" t="s">
        <v>338</v>
      </c>
      <c r="L33" s="184" t="s">
        <v>317</v>
      </c>
      <c r="M33" s="184" t="s">
        <v>358</v>
      </c>
      <c r="N33" s="224" t="s">
        <v>44</v>
      </c>
      <c r="O33" s="225"/>
      <c r="P33" s="185"/>
    </row>
    <row r="34" spans="1:16" x14ac:dyDescent="0.25">
      <c r="A34" s="184" t="s">
        <v>355</v>
      </c>
      <c r="B34" s="184" t="s">
        <v>2662</v>
      </c>
      <c r="C34" s="222" t="s">
        <v>2663</v>
      </c>
      <c r="D34" s="223"/>
      <c r="E34" s="184" t="s">
        <v>23</v>
      </c>
      <c r="F34" s="185" t="s">
        <v>2664</v>
      </c>
      <c r="G34" s="184"/>
      <c r="H34" s="184" t="s">
        <v>352</v>
      </c>
      <c r="I34" s="184" t="s">
        <v>323</v>
      </c>
      <c r="J34" s="184" t="s">
        <v>324</v>
      </c>
      <c r="K34" s="184" t="s">
        <v>334</v>
      </c>
      <c r="L34" s="184" t="s">
        <v>317</v>
      </c>
      <c r="M34" s="184" t="s">
        <v>344</v>
      </c>
      <c r="N34" s="224" t="s">
        <v>44</v>
      </c>
      <c r="O34" s="225"/>
      <c r="P34" s="185"/>
    </row>
    <row r="35" spans="1:16" x14ac:dyDescent="0.25">
      <c r="A35" s="184" t="s">
        <v>359</v>
      </c>
      <c r="B35" s="184" t="s">
        <v>2665</v>
      </c>
      <c r="C35" s="222" t="s">
        <v>2666</v>
      </c>
      <c r="D35" s="223"/>
      <c r="E35" s="184" t="s">
        <v>22</v>
      </c>
      <c r="F35" s="185" t="s">
        <v>220</v>
      </c>
      <c r="G35" s="184"/>
      <c r="H35" s="184" t="s">
        <v>322</v>
      </c>
      <c r="I35" s="184" t="s">
        <v>323</v>
      </c>
      <c r="J35" s="184" t="s">
        <v>324</v>
      </c>
      <c r="K35" s="184" t="s">
        <v>338</v>
      </c>
      <c r="L35" s="184" t="s">
        <v>317</v>
      </c>
      <c r="M35" s="184" t="s">
        <v>337</v>
      </c>
      <c r="N35" s="224" t="s">
        <v>44</v>
      </c>
      <c r="O35" s="225"/>
      <c r="P35" s="185"/>
    </row>
    <row r="36" spans="1:16" x14ac:dyDescent="0.25">
      <c r="A36" s="184" t="s">
        <v>361</v>
      </c>
      <c r="B36" s="184" t="s">
        <v>2667</v>
      </c>
      <c r="C36" s="222" t="s">
        <v>2668</v>
      </c>
      <c r="D36" s="223"/>
      <c r="E36" s="184" t="s">
        <v>23</v>
      </c>
      <c r="F36" s="185" t="s">
        <v>808</v>
      </c>
      <c r="G36" s="184"/>
      <c r="H36" s="184" t="s">
        <v>334</v>
      </c>
      <c r="I36" s="184" t="s">
        <v>323</v>
      </c>
      <c r="J36" s="184" t="s">
        <v>324</v>
      </c>
      <c r="K36" s="184" t="s">
        <v>338</v>
      </c>
      <c r="L36" s="184" t="s">
        <v>317</v>
      </c>
      <c r="M36" s="184" t="s">
        <v>358</v>
      </c>
      <c r="N36" s="224" t="s">
        <v>44</v>
      </c>
      <c r="O36" s="225"/>
      <c r="P36" s="185"/>
    </row>
    <row r="37" spans="1:16" x14ac:dyDescent="0.25">
      <c r="A37" s="184" t="s">
        <v>325</v>
      </c>
      <c r="B37" s="184" t="s">
        <v>2669</v>
      </c>
      <c r="C37" s="222" t="s">
        <v>2670</v>
      </c>
      <c r="D37" s="223"/>
      <c r="E37" s="184" t="s">
        <v>22</v>
      </c>
      <c r="F37" s="185" t="s">
        <v>2671</v>
      </c>
      <c r="G37" s="184"/>
      <c r="H37" s="184" t="s">
        <v>322</v>
      </c>
      <c r="I37" s="184" t="s">
        <v>323</v>
      </c>
      <c r="J37" s="184" t="s">
        <v>324</v>
      </c>
      <c r="K37" s="184" t="s">
        <v>338</v>
      </c>
      <c r="L37" s="184" t="s">
        <v>317</v>
      </c>
      <c r="M37" s="184" t="s">
        <v>337</v>
      </c>
      <c r="N37" s="224" t="s">
        <v>44</v>
      </c>
      <c r="O37" s="225"/>
      <c r="P37" s="185"/>
    </row>
    <row r="38" spans="1:16" x14ac:dyDescent="0.25">
      <c r="A38" s="184" t="s">
        <v>323</v>
      </c>
      <c r="B38" s="184" t="s">
        <v>2672</v>
      </c>
      <c r="C38" s="222" t="s">
        <v>2673</v>
      </c>
      <c r="D38" s="223"/>
      <c r="E38" s="184" t="s">
        <v>23</v>
      </c>
      <c r="F38" s="185" t="s">
        <v>139</v>
      </c>
      <c r="G38" s="184"/>
      <c r="H38" s="184" t="s">
        <v>352</v>
      </c>
      <c r="I38" s="184" t="s">
        <v>323</v>
      </c>
      <c r="J38" s="184" t="s">
        <v>324</v>
      </c>
      <c r="K38" s="184" t="s">
        <v>330</v>
      </c>
      <c r="L38" s="184" t="s">
        <v>317</v>
      </c>
      <c r="M38" s="184" t="s">
        <v>358</v>
      </c>
      <c r="N38" s="224" t="s">
        <v>44</v>
      </c>
      <c r="O38" s="225"/>
      <c r="P38" s="185"/>
    </row>
    <row r="39" spans="1:16" x14ac:dyDescent="0.25">
      <c r="A39" s="184" t="s">
        <v>365</v>
      </c>
      <c r="B39" s="184" t="s">
        <v>2674</v>
      </c>
      <c r="C39" s="222" t="s">
        <v>2675</v>
      </c>
      <c r="D39" s="223"/>
      <c r="E39" s="184" t="s">
        <v>22</v>
      </c>
      <c r="F39" s="185" t="s">
        <v>2676</v>
      </c>
      <c r="G39" s="184"/>
      <c r="H39" s="184" t="s">
        <v>334</v>
      </c>
      <c r="I39" s="184" t="s">
        <v>323</v>
      </c>
      <c r="J39" s="184" t="s">
        <v>324</v>
      </c>
      <c r="K39" s="184" t="s">
        <v>338</v>
      </c>
      <c r="L39" s="184" t="s">
        <v>336</v>
      </c>
      <c r="M39" s="184" t="s">
        <v>416</v>
      </c>
      <c r="N39" s="224" t="s">
        <v>44</v>
      </c>
      <c r="O39" s="225"/>
      <c r="P39" s="185"/>
    </row>
    <row r="40" spans="1:16" x14ac:dyDescent="0.25">
      <c r="A40" s="184" t="s">
        <v>367</v>
      </c>
      <c r="B40" s="184" t="s">
        <v>2677</v>
      </c>
      <c r="C40" s="222" t="s">
        <v>2678</v>
      </c>
      <c r="D40" s="223"/>
      <c r="E40" s="184" t="s">
        <v>23</v>
      </c>
      <c r="F40" s="185" t="s">
        <v>2679</v>
      </c>
      <c r="G40" s="184"/>
      <c r="H40" s="184" t="s">
        <v>334</v>
      </c>
      <c r="I40" s="184" t="s">
        <v>323</v>
      </c>
      <c r="J40" s="184" t="s">
        <v>331</v>
      </c>
      <c r="K40" s="184" t="s">
        <v>322</v>
      </c>
      <c r="L40" s="184" t="s">
        <v>317</v>
      </c>
      <c r="M40" s="184" t="s">
        <v>607</v>
      </c>
      <c r="N40" s="224" t="s">
        <v>44</v>
      </c>
      <c r="O40" s="225"/>
      <c r="P40" s="185"/>
    </row>
    <row r="41" spans="1:16" x14ac:dyDescent="0.25">
      <c r="A41" s="184" t="s">
        <v>369</v>
      </c>
      <c r="B41" s="184" t="s">
        <v>2680</v>
      </c>
      <c r="C41" s="222" t="s">
        <v>2681</v>
      </c>
      <c r="D41" s="223"/>
      <c r="E41" s="184" t="s">
        <v>22</v>
      </c>
      <c r="F41" s="185" t="s">
        <v>2193</v>
      </c>
      <c r="G41" s="184"/>
      <c r="H41" s="184" t="s">
        <v>334</v>
      </c>
      <c r="I41" s="184" t="s">
        <v>323</v>
      </c>
      <c r="J41" s="184" t="s">
        <v>324</v>
      </c>
      <c r="K41" s="184" t="s">
        <v>338</v>
      </c>
      <c r="L41" s="184" t="s">
        <v>317</v>
      </c>
      <c r="M41" s="184" t="s">
        <v>358</v>
      </c>
      <c r="N41" s="224" t="s">
        <v>44</v>
      </c>
      <c r="O41" s="225"/>
      <c r="P41" s="185"/>
    </row>
    <row r="42" spans="1:16" x14ac:dyDescent="0.25">
      <c r="A42" s="184" t="s">
        <v>371</v>
      </c>
      <c r="B42" s="184" t="s">
        <v>2682</v>
      </c>
      <c r="C42" s="222" t="s">
        <v>2683</v>
      </c>
      <c r="D42" s="223"/>
      <c r="E42" s="184" t="s">
        <v>23</v>
      </c>
      <c r="F42" s="185" t="s">
        <v>215</v>
      </c>
      <c r="G42" s="184"/>
      <c r="H42" s="184" t="s">
        <v>322</v>
      </c>
      <c r="I42" s="184" t="s">
        <v>323</v>
      </c>
      <c r="J42" s="184" t="s">
        <v>324</v>
      </c>
      <c r="K42" s="184" t="s">
        <v>338</v>
      </c>
      <c r="L42" s="184" t="s">
        <v>317</v>
      </c>
      <c r="M42" s="184" t="s">
        <v>337</v>
      </c>
      <c r="N42" s="224" t="s">
        <v>44</v>
      </c>
      <c r="O42" s="225"/>
      <c r="P42" s="185"/>
    </row>
    <row r="43" spans="1:16" x14ac:dyDescent="0.25">
      <c r="A43" s="184" t="s">
        <v>372</v>
      </c>
      <c r="B43" s="184" t="s">
        <v>2684</v>
      </c>
      <c r="C43" s="222" t="s">
        <v>2685</v>
      </c>
      <c r="D43" s="223"/>
      <c r="E43" s="184" t="s">
        <v>23</v>
      </c>
      <c r="F43" s="185" t="s">
        <v>2686</v>
      </c>
      <c r="G43" s="184"/>
      <c r="H43" s="184" t="s">
        <v>334</v>
      </c>
      <c r="I43" s="184" t="s">
        <v>323</v>
      </c>
      <c r="J43" s="184" t="s">
        <v>324</v>
      </c>
      <c r="K43" s="184" t="s">
        <v>338</v>
      </c>
      <c r="L43" s="184" t="s">
        <v>317</v>
      </c>
      <c r="M43" s="184" t="s">
        <v>358</v>
      </c>
      <c r="N43" s="224" t="s">
        <v>44</v>
      </c>
      <c r="O43" s="225"/>
      <c r="P43" s="185"/>
    </row>
    <row r="44" spans="1:16" x14ac:dyDescent="0.25">
      <c r="A44" s="184" t="s">
        <v>373</v>
      </c>
      <c r="B44" s="184" t="s">
        <v>2687</v>
      </c>
      <c r="C44" s="222" t="s">
        <v>2688</v>
      </c>
      <c r="D44" s="223"/>
      <c r="E44" s="184" t="s">
        <v>22</v>
      </c>
      <c r="F44" s="185" t="s">
        <v>2689</v>
      </c>
      <c r="G44" s="184"/>
      <c r="H44" s="184" t="s">
        <v>334</v>
      </c>
      <c r="I44" s="184" t="s">
        <v>323</v>
      </c>
      <c r="J44" s="184" t="s">
        <v>324</v>
      </c>
      <c r="K44" s="184" t="s">
        <v>338</v>
      </c>
      <c r="L44" s="184" t="s">
        <v>317</v>
      </c>
      <c r="M44" s="184" t="s">
        <v>358</v>
      </c>
      <c r="N44" s="224" t="s">
        <v>44</v>
      </c>
      <c r="O44" s="225"/>
      <c r="P44" s="185"/>
    </row>
    <row r="45" spans="1:16" x14ac:dyDescent="0.25">
      <c r="A45" s="184" t="s">
        <v>374</v>
      </c>
      <c r="B45" s="184" t="s">
        <v>2690</v>
      </c>
      <c r="C45" s="222" t="s">
        <v>2691</v>
      </c>
      <c r="D45" s="223"/>
      <c r="E45" s="184" t="s">
        <v>22</v>
      </c>
      <c r="F45" s="185" t="s">
        <v>217</v>
      </c>
      <c r="G45" s="184"/>
      <c r="H45" s="184" t="s">
        <v>322</v>
      </c>
      <c r="I45" s="184" t="s">
        <v>323</v>
      </c>
      <c r="J45" s="184" t="s">
        <v>324</v>
      </c>
      <c r="K45" s="184" t="s">
        <v>338</v>
      </c>
      <c r="L45" s="184" t="s">
        <v>317</v>
      </c>
      <c r="M45" s="184" t="s">
        <v>337</v>
      </c>
      <c r="N45" s="224" t="s">
        <v>44</v>
      </c>
      <c r="O45" s="225"/>
      <c r="P45" s="185"/>
    </row>
    <row r="46" spans="1:16" x14ac:dyDescent="0.25">
      <c r="A46" s="184" t="s">
        <v>376</v>
      </c>
      <c r="B46" s="184" t="s">
        <v>2692</v>
      </c>
      <c r="C46" s="222" t="s">
        <v>2693</v>
      </c>
      <c r="D46" s="223"/>
      <c r="E46" s="184" t="s">
        <v>22</v>
      </c>
      <c r="F46" s="185" t="s">
        <v>2694</v>
      </c>
      <c r="G46" s="184"/>
      <c r="H46" s="184" t="s">
        <v>322</v>
      </c>
      <c r="I46" s="184" t="s">
        <v>323</v>
      </c>
      <c r="J46" s="184" t="s">
        <v>324</v>
      </c>
      <c r="K46" s="184" t="s">
        <v>338</v>
      </c>
      <c r="L46" s="184" t="s">
        <v>317</v>
      </c>
      <c r="M46" s="184" t="s">
        <v>337</v>
      </c>
      <c r="N46" s="224" t="s">
        <v>44</v>
      </c>
      <c r="O46" s="225"/>
      <c r="P46" s="185"/>
    </row>
    <row r="47" spans="1:16" x14ac:dyDescent="0.25">
      <c r="A47" s="184" t="s">
        <v>378</v>
      </c>
      <c r="B47" s="184" t="s">
        <v>2695</v>
      </c>
      <c r="C47" s="222" t="s">
        <v>2696</v>
      </c>
      <c r="D47" s="223"/>
      <c r="E47" s="184" t="s">
        <v>22</v>
      </c>
      <c r="F47" s="185" t="s">
        <v>2697</v>
      </c>
      <c r="G47" s="184"/>
      <c r="H47" s="184" t="s">
        <v>334</v>
      </c>
      <c r="I47" s="184" t="s">
        <v>323</v>
      </c>
      <c r="J47" s="184" t="s">
        <v>324</v>
      </c>
      <c r="K47" s="184" t="s">
        <v>338</v>
      </c>
      <c r="L47" s="184" t="s">
        <v>317</v>
      </c>
      <c r="M47" s="184" t="s">
        <v>358</v>
      </c>
      <c r="N47" s="224" t="s">
        <v>44</v>
      </c>
      <c r="O47" s="225"/>
      <c r="P47" s="185"/>
    </row>
    <row r="48" spans="1:16" x14ac:dyDescent="0.25">
      <c r="A48" s="184" t="s">
        <v>380</v>
      </c>
      <c r="B48" s="184" t="s">
        <v>2698</v>
      </c>
      <c r="C48" s="222" t="s">
        <v>2699</v>
      </c>
      <c r="D48" s="223"/>
      <c r="E48" s="184" t="s">
        <v>22</v>
      </c>
      <c r="F48" s="185" t="s">
        <v>534</v>
      </c>
      <c r="G48" s="184"/>
      <c r="H48" s="184" t="s">
        <v>322</v>
      </c>
      <c r="I48" s="184" t="s">
        <v>323</v>
      </c>
      <c r="J48" s="184" t="s">
        <v>347</v>
      </c>
      <c r="K48" s="184" t="s">
        <v>352</v>
      </c>
      <c r="L48" s="184" t="s">
        <v>316</v>
      </c>
      <c r="M48" s="184" t="s">
        <v>341</v>
      </c>
      <c r="N48" s="224" t="s">
        <v>44</v>
      </c>
      <c r="O48" s="225"/>
      <c r="P48" s="185"/>
    </row>
    <row r="49" spans="1:16" x14ac:dyDescent="0.25">
      <c r="A49" s="184" t="s">
        <v>381</v>
      </c>
      <c r="B49" s="184" t="s">
        <v>2700</v>
      </c>
      <c r="C49" s="222" t="s">
        <v>2701</v>
      </c>
      <c r="D49" s="223"/>
      <c r="E49" s="184" t="s">
        <v>22</v>
      </c>
      <c r="F49" s="185" t="s">
        <v>571</v>
      </c>
      <c r="G49" s="184"/>
      <c r="H49" s="184" t="s">
        <v>322</v>
      </c>
      <c r="I49" s="184" t="s">
        <v>323</v>
      </c>
      <c r="J49" s="184" t="s">
        <v>324</v>
      </c>
      <c r="K49" s="184" t="s">
        <v>338</v>
      </c>
      <c r="L49" s="184" t="s">
        <v>324</v>
      </c>
      <c r="M49" s="184" t="s">
        <v>413</v>
      </c>
      <c r="N49" s="224" t="s">
        <v>44</v>
      </c>
      <c r="O49" s="225"/>
      <c r="P49" s="185"/>
    </row>
    <row r="50" spans="1:16" x14ac:dyDescent="0.25">
      <c r="A50" s="184" t="s">
        <v>383</v>
      </c>
      <c r="B50" s="184" t="s">
        <v>2702</v>
      </c>
      <c r="C50" s="222" t="s">
        <v>2703</v>
      </c>
      <c r="D50" s="223"/>
      <c r="E50" s="184" t="s">
        <v>23</v>
      </c>
      <c r="F50" s="185" t="s">
        <v>2642</v>
      </c>
      <c r="G50" s="184"/>
      <c r="H50" s="184" t="s">
        <v>334</v>
      </c>
      <c r="I50" s="184" t="s">
        <v>322</v>
      </c>
      <c r="J50" s="184" t="s">
        <v>338</v>
      </c>
      <c r="K50" s="184" t="s">
        <v>347</v>
      </c>
      <c r="L50" s="184" t="s">
        <v>327</v>
      </c>
      <c r="M50" s="184" t="s">
        <v>356</v>
      </c>
      <c r="N50" s="224" t="s">
        <v>44</v>
      </c>
      <c r="O50" s="225"/>
      <c r="P50" s="185"/>
    </row>
    <row r="51" spans="1:16" x14ac:dyDescent="0.25">
      <c r="A51" s="184" t="s">
        <v>384</v>
      </c>
      <c r="B51" s="184" t="s">
        <v>2704</v>
      </c>
      <c r="C51" s="222" t="s">
        <v>2705</v>
      </c>
      <c r="D51" s="223"/>
      <c r="E51" s="184" t="s">
        <v>22</v>
      </c>
      <c r="F51" s="185" t="s">
        <v>2706</v>
      </c>
      <c r="G51" s="184"/>
      <c r="H51" s="184" t="s">
        <v>334</v>
      </c>
      <c r="I51" s="184" t="s">
        <v>323</v>
      </c>
      <c r="J51" s="184" t="s">
        <v>324</v>
      </c>
      <c r="K51" s="184" t="s">
        <v>322</v>
      </c>
      <c r="L51" s="184" t="s">
        <v>317</v>
      </c>
      <c r="M51" s="184" t="s">
        <v>416</v>
      </c>
      <c r="N51" s="224" t="s">
        <v>44</v>
      </c>
      <c r="O51" s="225"/>
      <c r="P51" s="185"/>
    </row>
    <row r="52" spans="1:16" x14ac:dyDescent="0.25">
      <c r="A52" s="184" t="s">
        <v>385</v>
      </c>
      <c r="B52" s="184" t="s">
        <v>2707</v>
      </c>
      <c r="C52" s="222" t="s">
        <v>2708</v>
      </c>
      <c r="D52" s="223"/>
      <c r="E52" s="184" t="s">
        <v>22</v>
      </c>
      <c r="F52" s="185" t="s">
        <v>227</v>
      </c>
      <c r="G52" s="184"/>
      <c r="H52" s="184" t="s">
        <v>322</v>
      </c>
      <c r="I52" s="184" t="s">
        <v>323</v>
      </c>
      <c r="J52" s="184" t="s">
        <v>324</v>
      </c>
      <c r="K52" s="184" t="s">
        <v>338</v>
      </c>
      <c r="L52" s="184" t="s">
        <v>317</v>
      </c>
      <c r="M52" s="184" t="s">
        <v>337</v>
      </c>
      <c r="N52" s="224" t="s">
        <v>44</v>
      </c>
      <c r="O52" s="225"/>
      <c r="P52" s="185"/>
    </row>
    <row r="53" spans="1:16" x14ac:dyDescent="0.25">
      <c r="A53" s="184" t="s">
        <v>386</v>
      </c>
      <c r="B53" s="184" t="s">
        <v>2709</v>
      </c>
      <c r="C53" s="222" t="s">
        <v>2710</v>
      </c>
      <c r="D53" s="223"/>
      <c r="E53" s="184" t="s">
        <v>22</v>
      </c>
      <c r="F53" s="185" t="s">
        <v>2711</v>
      </c>
      <c r="G53" s="184"/>
      <c r="H53" s="184" t="s">
        <v>334</v>
      </c>
      <c r="I53" s="184" t="s">
        <v>323</v>
      </c>
      <c r="J53" s="184" t="s">
        <v>324</v>
      </c>
      <c r="K53" s="184" t="s">
        <v>338</v>
      </c>
      <c r="L53" s="184" t="s">
        <v>317</v>
      </c>
      <c r="M53" s="184" t="s">
        <v>358</v>
      </c>
      <c r="N53" s="224" t="s">
        <v>44</v>
      </c>
      <c r="O53" s="225"/>
      <c r="P53" s="185"/>
    </row>
    <row r="54" spans="1:16" x14ac:dyDescent="0.25">
      <c r="A54" s="184" t="s">
        <v>387</v>
      </c>
      <c r="B54" s="184" t="s">
        <v>2709</v>
      </c>
      <c r="C54" s="222" t="s">
        <v>2710</v>
      </c>
      <c r="D54" s="223"/>
      <c r="E54" s="184" t="s">
        <v>22</v>
      </c>
      <c r="F54" s="185" t="s">
        <v>2711</v>
      </c>
      <c r="G54" s="184"/>
      <c r="H54" s="184" t="s">
        <v>334</v>
      </c>
      <c r="I54" s="184" t="s">
        <v>323</v>
      </c>
      <c r="J54" s="184" t="s">
        <v>324</v>
      </c>
      <c r="K54" s="184" t="s">
        <v>338</v>
      </c>
      <c r="L54" s="184" t="s">
        <v>317</v>
      </c>
      <c r="M54" s="184" t="s">
        <v>358</v>
      </c>
      <c r="N54" s="224" t="s">
        <v>44</v>
      </c>
      <c r="O54" s="225"/>
      <c r="P54" s="185"/>
    </row>
    <row r="55" spans="1:16" x14ac:dyDescent="0.25">
      <c r="A55" s="184" t="s">
        <v>389</v>
      </c>
      <c r="B55" s="184" t="s">
        <v>2712</v>
      </c>
      <c r="C55" s="222" t="s">
        <v>2713</v>
      </c>
      <c r="D55" s="223"/>
      <c r="E55" s="184" t="s">
        <v>22</v>
      </c>
      <c r="F55" s="185" t="s">
        <v>2714</v>
      </c>
      <c r="G55" s="184"/>
      <c r="H55" s="184" t="s">
        <v>322</v>
      </c>
      <c r="I55" s="184" t="s">
        <v>323</v>
      </c>
      <c r="J55" s="184" t="s">
        <v>338</v>
      </c>
      <c r="K55" s="184" t="s">
        <v>325</v>
      </c>
      <c r="L55" s="184" t="s">
        <v>324</v>
      </c>
      <c r="M55" s="184" t="s">
        <v>472</v>
      </c>
      <c r="N55" s="224" t="s">
        <v>349</v>
      </c>
      <c r="O55" s="225"/>
      <c r="P55" s="185"/>
    </row>
    <row r="56" spans="1:16" x14ac:dyDescent="0.25">
      <c r="A56" s="184" t="s">
        <v>390</v>
      </c>
      <c r="B56" s="184" t="s">
        <v>2715</v>
      </c>
      <c r="C56" s="222" t="s">
        <v>2716</v>
      </c>
      <c r="D56" s="223"/>
      <c r="E56" s="184" t="s">
        <v>22</v>
      </c>
      <c r="F56" s="185" t="s">
        <v>610</v>
      </c>
      <c r="G56" s="184"/>
      <c r="H56" s="184" t="s">
        <v>334</v>
      </c>
      <c r="I56" s="184" t="s">
        <v>323</v>
      </c>
      <c r="J56" s="184" t="s">
        <v>324</v>
      </c>
      <c r="K56" s="184" t="s">
        <v>338</v>
      </c>
      <c r="L56" s="184" t="s">
        <v>317</v>
      </c>
      <c r="M56" s="184" t="s">
        <v>358</v>
      </c>
      <c r="N56" s="224" t="s">
        <v>44</v>
      </c>
      <c r="O56" s="225"/>
      <c r="P56" s="185"/>
    </row>
    <row r="57" spans="1:16" x14ac:dyDescent="0.25">
      <c r="A57" s="184" t="s">
        <v>368</v>
      </c>
      <c r="B57" s="184" t="s">
        <v>2717</v>
      </c>
      <c r="C57" s="222" t="s">
        <v>2718</v>
      </c>
      <c r="D57" s="223"/>
      <c r="E57" s="184" t="s">
        <v>22</v>
      </c>
      <c r="F57" s="185" t="s">
        <v>534</v>
      </c>
      <c r="G57" s="184"/>
      <c r="H57" s="184" t="s">
        <v>334</v>
      </c>
      <c r="I57" s="184" t="s">
        <v>323</v>
      </c>
      <c r="J57" s="184" t="s">
        <v>324</v>
      </c>
      <c r="K57" s="184" t="s">
        <v>338</v>
      </c>
      <c r="L57" s="184" t="s">
        <v>317</v>
      </c>
      <c r="M57" s="184" t="s">
        <v>358</v>
      </c>
      <c r="N57" s="224" t="s">
        <v>44</v>
      </c>
      <c r="O57" s="225"/>
      <c r="P57" s="185"/>
    </row>
    <row r="58" spans="1:16" x14ac:dyDescent="0.25">
      <c r="A58" s="184" t="s">
        <v>392</v>
      </c>
      <c r="B58" s="184" t="s">
        <v>2719</v>
      </c>
      <c r="C58" s="222" t="s">
        <v>2720</v>
      </c>
      <c r="D58" s="223"/>
      <c r="E58" s="184" t="s">
        <v>22</v>
      </c>
      <c r="F58" s="185" t="s">
        <v>2721</v>
      </c>
      <c r="G58" s="184"/>
      <c r="H58" s="184" t="s">
        <v>334</v>
      </c>
      <c r="I58" s="184" t="s">
        <v>323</v>
      </c>
      <c r="J58" s="184" t="s">
        <v>338</v>
      </c>
      <c r="K58" s="184" t="s">
        <v>359</v>
      </c>
      <c r="L58" s="184" t="s">
        <v>324</v>
      </c>
      <c r="M58" s="184" t="s">
        <v>400</v>
      </c>
      <c r="N58" s="224" t="s">
        <v>24</v>
      </c>
      <c r="O58" s="225"/>
      <c r="P58" s="185"/>
    </row>
    <row r="59" spans="1:16" x14ac:dyDescent="0.25">
      <c r="A59" s="184" t="s">
        <v>382</v>
      </c>
      <c r="B59" s="184" t="s">
        <v>2722</v>
      </c>
      <c r="C59" s="222" t="s">
        <v>2723</v>
      </c>
      <c r="D59" s="223"/>
      <c r="E59" s="184" t="s">
        <v>22</v>
      </c>
      <c r="F59" s="185" t="s">
        <v>2724</v>
      </c>
      <c r="G59" s="184"/>
      <c r="H59" s="184" t="s">
        <v>334</v>
      </c>
      <c r="I59" s="184" t="s">
        <v>323</v>
      </c>
      <c r="J59" s="184" t="s">
        <v>324</v>
      </c>
      <c r="K59" s="184" t="s">
        <v>338</v>
      </c>
      <c r="L59" s="184" t="s">
        <v>317</v>
      </c>
      <c r="M59" s="184" t="s">
        <v>358</v>
      </c>
      <c r="N59" s="224" t="s">
        <v>44</v>
      </c>
      <c r="O59" s="225"/>
      <c r="P59" s="185"/>
    </row>
    <row r="62" spans="1:16" x14ac:dyDescent="0.25">
      <c r="A62" s="237" t="s">
        <v>2725</v>
      </c>
      <c r="B62" s="238"/>
      <c r="C62" s="238"/>
      <c r="D62" s="238"/>
      <c r="J62" s="236" t="s">
        <v>396</v>
      </c>
      <c r="K62" s="236"/>
      <c r="L62" s="236"/>
      <c r="M62" s="236"/>
      <c r="N62" s="236"/>
      <c r="O62" s="236"/>
      <c r="P62" s="236"/>
    </row>
    <row r="63" spans="1:16" x14ac:dyDescent="0.25">
      <c r="J63" s="236" t="s">
        <v>397</v>
      </c>
      <c r="K63" s="236"/>
      <c r="L63" s="236"/>
      <c r="M63" s="236"/>
      <c r="N63" s="236"/>
      <c r="O63" s="236"/>
      <c r="P63" s="236"/>
    </row>
    <row r="64" spans="1:16" x14ac:dyDescent="0.25">
      <c r="A64" s="238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</row>
    <row r="71" spans="7:13" x14ac:dyDescent="0.25">
      <c r="G71" s="84"/>
      <c r="H71" s="140" t="s">
        <v>20</v>
      </c>
      <c r="I71" s="140" t="s">
        <v>17</v>
      </c>
      <c r="J71" s="140" t="s">
        <v>18</v>
      </c>
      <c r="K71" s="140" t="s">
        <v>21</v>
      </c>
      <c r="L71" s="140" t="s">
        <v>19</v>
      </c>
      <c r="M71" s="141" t="s">
        <v>25</v>
      </c>
    </row>
    <row r="72" spans="7:13" x14ac:dyDescent="0.25">
      <c r="G72" s="84">
        <f>SUM(H72:M72)</f>
        <v>46</v>
      </c>
      <c r="H72" s="139">
        <f>COUNTIF(N14:O59,"xuất sắc")</f>
        <v>4</v>
      </c>
      <c r="I72" s="139">
        <f>COUNTIF(N14:O59,"tốt")</f>
        <v>3</v>
      </c>
      <c r="J72" s="139">
        <f>COUNTIF(N14:O59,"khá")</f>
        <v>38</v>
      </c>
      <c r="K72" s="139">
        <f>COUNTIF(N14:O59,"trung bình")</f>
        <v>0</v>
      </c>
      <c r="L72" s="139">
        <f>COUNTIF(N14:O59,"yếu")</f>
        <v>0</v>
      </c>
      <c r="M72" s="139">
        <f>COUNTIF(N14:O59,"kém")</f>
        <v>1</v>
      </c>
    </row>
  </sheetData>
  <autoFilter ref="A12:Z60" xr:uid="{4F6A64AC-3933-4DB7-B66C-8E7B51ECBD5D}">
    <filterColumn colId="2" showButton="0"/>
  </autoFilter>
  <mergeCells count="116">
    <mergeCell ref="J1:P1"/>
    <mergeCell ref="J2:P2"/>
    <mergeCell ref="J3:P3"/>
    <mergeCell ref="J5:P5"/>
    <mergeCell ref="A2:D2"/>
    <mergeCell ref="A3:D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A7:P7"/>
    <mergeCell ref="D8:J8"/>
    <mergeCell ref="D9:M9"/>
    <mergeCell ref="D10:I10"/>
    <mergeCell ref="A12:A13"/>
    <mergeCell ref="B12:B13"/>
    <mergeCell ref="C12:D13"/>
    <mergeCell ref="C18:D18"/>
    <mergeCell ref="N18:O18"/>
    <mergeCell ref="C19:D19"/>
    <mergeCell ref="N19:O19"/>
    <mergeCell ref="C20:D20"/>
    <mergeCell ref="N20:O20"/>
    <mergeCell ref="C15:D15"/>
    <mergeCell ref="N15:O15"/>
    <mergeCell ref="C16:D16"/>
    <mergeCell ref="N16:O16"/>
    <mergeCell ref="C17:D17"/>
    <mergeCell ref="N17:O17"/>
    <mergeCell ref="C24:D24"/>
    <mergeCell ref="N24:O24"/>
    <mergeCell ref="C25:D25"/>
    <mergeCell ref="N25:O25"/>
    <mergeCell ref="C26:D26"/>
    <mergeCell ref="N26:O26"/>
    <mergeCell ref="C21:D21"/>
    <mergeCell ref="N21:O21"/>
    <mergeCell ref="C22:D22"/>
    <mergeCell ref="N22:O22"/>
    <mergeCell ref="C23:D23"/>
    <mergeCell ref="N23:O23"/>
    <mergeCell ref="C30:D30"/>
    <mergeCell ref="N30:O30"/>
    <mergeCell ref="C31:D31"/>
    <mergeCell ref="N31:O31"/>
    <mergeCell ref="C32:D32"/>
    <mergeCell ref="N32:O32"/>
    <mergeCell ref="C27:D27"/>
    <mergeCell ref="N27:O27"/>
    <mergeCell ref="C28:D28"/>
    <mergeCell ref="N28:O28"/>
    <mergeCell ref="C29:D29"/>
    <mergeCell ref="N29:O29"/>
    <mergeCell ref="C36:D36"/>
    <mergeCell ref="N36:O36"/>
    <mergeCell ref="C37:D37"/>
    <mergeCell ref="N37:O37"/>
    <mergeCell ref="C38:D38"/>
    <mergeCell ref="N38:O38"/>
    <mergeCell ref="C33:D33"/>
    <mergeCell ref="N33:O33"/>
    <mergeCell ref="C34:D34"/>
    <mergeCell ref="N34:O34"/>
    <mergeCell ref="C35:D35"/>
    <mergeCell ref="N35:O35"/>
    <mergeCell ref="C42:D42"/>
    <mergeCell ref="N42:O42"/>
    <mergeCell ref="C43:D43"/>
    <mergeCell ref="N43:O43"/>
    <mergeCell ref="C44:D44"/>
    <mergeCell ref="N44:O44"/>
    <mergeCell ref="C39:D39"/>
    <mergeCell ref="N39:O39"/>
    <mergeCell ref="C40:D40"/>
    <mergeCell ref="N40:O40"/>
    <mergeCell ref="C41:D41"/>
    <mergeCell ref="N41:O41"/>
    <mergeCell ref="C48:D48"/>
    <mergeCell ref="N48:O48"/>
    <mergeCell ref="C49:D49"/>
    <mergeCell ref="N49:O49"/>
    <mergeCell ref="C50:D50"/>
    <mergeCell ref="N50:O50"/>
    <mergeCell ref="C45:D45"/>
    <mergeCell ref="N45:O45"/>
    <mergeCell ref="C46:D46"/>
    <mergeCell ref="N46:O46"/>
    <mergeCell ref="C47:D47"/>
    <mergeCell ref="N47:O47"/>
    <mergeCell ref="C54:D54"/>
    <mergeCell ref="N54:O54"/>
    <mergeCell ref="C55:D55"/>
    <mergeCell ref="N55:O55"/>
    <mergeCell ref="C56:D56"/>
    <mergeCell ref="N56:O56"/>
    <mergeCell ref="C51:D51"/>
    <mergeCell ref="N51:O51"/>
    <mergeCell ref="C52:D52"/>
    <mergeCell ref="N52:O52"/>
    <mergeCell ref="C53:D53"/>
    <mergeCell ref="N53:O53"/>
    <mergeCell ref="A62:D62"/>
    <mergeCell ref="J62:P62"/>
    <mergeCell ref="J63:P63"/>
    <mergeCell ref="A64:P64"/>
    <mergeCell ref="C57:D57"/>
    <mergeCell ref="N57:O57"/>
    <mergeCell ref="C58:D58"/>
    <mergeCell ref="N58:O58"/>
    <mergeCell ref="C59:D59"/>
    <mergeCell ref="N59:O59"/>
  </mergeCells>
  <conditionalFormatting sqref="H67:L67">
    <cfRule type="duplicateValues" dxfId="36" priority="2"/>
  </conditionalFormatting>
  <conditionalFormatting sqref="H71:L71">
    <cfRule type="duplicateValues" dxfId="35" priority="1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5DF9-E101-4E8E-A551-DCC41B091CAC}">
  <sheetPr>
    <tabColor rgb="FFFF0000"/>
  </sheetPr>
  <dimension ref="A1:P64"/>
  <sheetViews>
    <sheetView topLeftCell="A47" workbookViewId="0">
      <selection activeCell="G63" sqref="G63:M64"/>
    </sheetView>
  </sheetViews>
  <sheetFormatPr defaultRowHeight="16.5" x14ac:dyDescent="0.25"/>
  <cols>
    <col min="1" max="1" width="4.7109375" style="182" customWidth="1"/>
    <col min="2" max="2" width="10.7109375" style="182" customWidth="1"/>
    <col min="3" max="3" width="20.7109375" style="182" customWidth="1"/>
    <col min="4" max="4" width="10.7109375" style="182" customWidth="1"/>
    <col min="5" max="5" width="6.7109375" style="182" customWidth="1"/>
    <col min="6" max="6" width="12.7109375" style="182" customWidth="1"/>
    <col min="7" max="7" width="10.7109375" style="182" customWidth="1"/>
    <col min="8" max="13" width="6.140625" style="182" customWidth="1"/>
    <col min="14" max="17" width="10.7109375" style="182" customWidth="1"/>
    <col min="18" max="16384" width="9.140625" style="182"/>
  </cols>
  <sheetData>
    <row r="1" spans="1:16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5" spans="1:16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ht="5.0999999999999996" customHeight="1" x14ac:dyDescent="0.25"/>
    <row r="7" spans="1:16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x14ac:dyDescent="0.25">
      <c r="D9" s="232" t="s">
        <v>2726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x14ac:dyDescent="0.25">
      <c r="D10" s="232" t="s">
        <v>419</v>
      </c>
      <c r="E10" s="232"/>
      <c r="F10" s="232"/>
      <c r="G10" s="232"/>
      <c r="H10" s="232"/>
      <c r="I10" s="232"/>
    </row>
    <row r="12" spans="1:16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x14ac:dyDescent="0.25">
      <c r="A14" s="184" t="s">
        <v>316</v>
      </c>
      <c r="B14" s="184" t="s">
        <v>2727</v>
      </c>
      <c r="C14" s="222" t="s">
        <v>601</v>
      </c>
      <c r="D14" s="223"/>
      <c r="E14" s="184" t="s">
        <v>23</v>
      </c>
      <c r="F14" s="185" t="s">
        <v>2728</v>
      </c>
      <c r="G14" s="184"/>
      <c r="H14" s="184" t="s">
        <v>322</v>
      </c>
      <c r="I14" s="184" t="s">
        <v>323</v>
      </c>
      <c r="J14" s="184" t="s">
        <v>331</v>
      </c>
      <c r="K14" s="184" t="s">
        <v>346</v>
      </c>
      <c r="L14" s="184" t="s">
        <v>324</v>
      </c>
      <c r="M14" s="184" t="s">
        <v>328</v>
      </c>
      <c r="N14" s="224" t="s">
        <v>24</v>
      </c>
      <c r="O14" s="225"/>
      <c r="P14" s="185"/>
    </row>
    <row r="15" spans="1:16" x14ac:dyDescent="0.25">
      <c r="A15" s="184" t="s">
        <v>319</v>
      </c>
      <c r="B15" s="184" t="s">
        <v>2729</v>
      </c>
      <c r="C15" s="222" t="s">
        <v>2730</v>
      </c>
      <c r="D15" s="223"/>
      <c r="E15" s="184" t="s">
        <v>23</v>
      </c>
      <c r="F15" s="185" t="s">
        <v>2731</v>
      </c>
      <c r="G15" s="184"/>
      <c r="H15" s="184" t="s">
        <v>322</v>
      </c>
      <c r="I15" s="184" t="s">
        <v>323</v>
      </c>
      <c r="J15" s="184" t="s">
        <v>347</v>
      </c>
      <c r="K15" s="184" t="s">
        <v>323</v>
      </c>
      <c r="L15" s="184" t="s">
        <v>327</v>
      </c>
      <c r="M15" s="184" t="s">
        <v>405</v>
      </c>
      <c r="N15" s="224" t="s">
        <v>349</v>
      </c>
      <c r="O15" s="225"/>
      <c r="P15" s="185"/>
    </row>
    <row r="16" spans="1:16" x14ac:dyDescent="0.25">
      <c r="A16" s="184" t="s">
        <v>320</v>
      </c>
      <c r="B16" s="184" t="s">
        <v>2732</v>
      </c>
      <c r="C16" s="222" t="s">
        <v>2733</v>
      </c>
      <c r="D16" s="223"/>
      <c r="E16" s="184" t="s">
        <v>23</v>
      </c>
      <c r="F16" s="185" t="s">
        <v>407</v>
      </c>
      <c r="G16" s="184"/>
      <c r="H16" s="184" t="s">
        <v>322</v>
      </c>
      <c r="I16" s="184" t="s">
        <v>323</v>
      </c>
      <c r="J16" s="184" t="s">
        <v>324</v>
      </c>
      <c r="K16" s="184" t="s">
        <v>322</v>
      </c>
      <c r="L16" s="184" t="s">
        <v>319</v>
      </c>
      <c r="M16" s="184" t="s">
        <v>413</v>
      </c>
      <c r="N16" s="224" t="s">
        <v>44</v>
      </c>
      <c r="O16" s="225"/>
      <c r="P16" s="185"/>
    </row>
    <row r="17" spans="1:16" x14ac:dyDescent="0.25">
      <c r="A17" s="184" t="s">
        <v>321</v>
      </c>
      <c r="B17" s="184" t="s">
        <v>2734</v>
      </c>
      <c r="C17" s="222" t="s">
        <v>2735</v>
      </c>
      <c r="D17" s="223"/>
      <c r="E17" s="184" t="s">
        <v>23</v>
      </c>
      <c r="F17" s="185" t="s">
        <v>2736</v>
      </c>
      <c r="G17" s="184"/>
      <c r="H17" s="184" t="s">
        <v>322</v>
      </c>
      <c r="I17" s="184" t="s">
        <v>323</v>
      </c>
      <c r="J17" s="184" t="s">
        <v>324</v>
      </c>
      <c r="K17" s="184" t="s">
        <v>347</v>
      </c>
      <c r="L17" s="184" t="s">
        <v>317</v>
      </c>
      <c r="M17" s="184" t="s">
        <v>356</v>
      </c>
      <c r="N17" s="224" t="s">
        <v>44</v>
      </c>
      <c r="O17" s="225"/>
      <c r="P17" s="185"/>
    </row>
    <row r="18" spans="1:16" x14ac:dyDescent="0.25">
      <c r="A18" s="184" t="s">
        <v>327</v>
      </c>
      <c r="B18" s="184" t="s">
        <v>2737</v>
      </c>
      <c r="C18" s="222" t="s">
        <v>2738</v>
      </c>
      <c r="D18" s="223"/>
      <c r="E18" s="184" t="s">
        <v>22</v>
      </c>
      <c r="F18" s="185" t="s">
        <v>2739</v>
      </c>
      <c r="G18" s="184"/>
      <c r="H18" s="184" t="s">
        <v>322</v>
      </c>
      <c r="I18" s="184" t="s">
        <v>323</v>
      </c>
      <c r="J18" s="184" t="s">
        <v>331</v>
      </c>
      <c r="K18" s="184" t="s">
        <v>352</v>
      </c>
      <c r="L18" s="184" t="s">
        <v>324</v>
      </c>
      <c r="M18" s="184" t="s">
        <v>522</v>
      </c>
      <c r="N18" s="224" t="s">
        <v>24</v>
      </c>
      <c r="O18" s="225"/>
      <c r="P18" s="185"/>
    </row>
    <row r="19" spans="1:16" x14ac:dyDescent="0.25">
      <c r="A19" s="184" t="s">
        <v>329</v>
      </c>
      <c r="B19" s="184" t="s">
        <v>2740</v>
      </c>
      <c r="C19" s="222" t="s">
        <v>2741</v>
      </c>
      <c r="D19" s="223"/>
      <c r="E19" s="184" t="s">
        <v>22</v>
      </c>
      <c r="F19" s="185" t="s">
        <v>2742</v>
      </c>
      <c r="G19" s="184"/>
      <c r="H19" s="184" t="s">
        <v>334</v>
      </c>
      <c r="I19" s="184" t="s">
        <v>323</v>
      </c>
      <c r="J19" s="184" t="s">
        <v>324</v>
      </c>
      <c r="K19" s="184" t="s">
        <v>338</v>
      </c>
      <c r="L19" s="184" t="s">
        <v>321</v>
      </c>
      <c r="M19" s="184" t="s">
        <v>344</v>
      </c>
      <c r="N19" s="224" t="s">
        <v>44</v>
      </c>
      <c r="O19" s="225"/>
      <c r="P19" s="185"/>
    </row>
    <row r="20" spans="1:16" x14ac:dyDescent="0.25">
      <c r="A20" s="184" t="s">
        <v>333</v>
      </c>
      <c r="B20" s="184" t="s">
        <v>2743</v>
      </c>
      <c r="C20" s="222" t="s">
        <v>2744</v>
      </c>
      <c r="D20" s="223"/>
      <c r="E20" s="184" t="s">
        <v>22</v>
      </c>
      <c r="F20" s="185" t="s">
        <v>2745</v>
      </c>
      <c r="G20" s="184"/>
      <c r="H20" s="184" t="s">
        <v>334</v>
      </c>
      <c r="I20" s="184" t="s">
        <v>323</v>
      </c>
      <c r="J20" s="184" t="s">
        <v>324</v>
      </c>
      <c r="K20" s="184" t="s">
        <v>338</v>
      </c>
      <c r="L20" s="184" t="s">
        <v>317</v>
      </c>
      <c r="M20" s="184" t="s">
        <v>358</v>
      </c>
      <c r="N20" s="224" t="s">
        <v>44</v>
      </c>
      <c r="O20" s="225"/>
      <c r="P20" s="185"/>
    </row>
    <row r="21" spans="1:16" x14ac:dyDescent="0.25">
      <c r="A21" s="184" t="s">
        <v>336</v>
      </c>
      <c r="B21" s="184" t="s">
        <v>2746</v>
      </c>
      <c r="C21" s="222" t="s">
        <v>2747</v>
      </c>
      <c r="D21" s="223"/>
      <c r="E21" s="184" t="s">
        <v>23</v>
      </c>
      <c r="F21" s="185" t="s">
        <v>2748</v>
      </c>
      <c r="G21" s="184"/>
      <c r="H21" s="184" t="s">
        <v>322</v>
      </c>
      <c r="I21" s="184" t="s">
        <v>323</v>
      </c>
      <c r="J21" s="184" t="s">
        <v>322</v>
      </c>
      <c r="K21" s="184" t="s">
        <v>355</v>
      </c>
      <c r="L21" s="184" t="s">
        <v>324</v>
      </c>
      <c r="M21" s="184" t="s">
        <v>403</v>
      </c>
      <c r="N21" s="224" t="s">
        <v>349</v>
      </c>
      <c r="O21" s="225"/>
      <c r="P21" s="185"/>
    </row>
    <row r="22" spans="1:16" x14ac:dyDescent="0.25">
      <c r="A22" s="184" t="s">
        <v>332</v>
      </c>
      <c r="B22" s="184" t="s">
        <v>2749</v>
      </c>
      <c r="C22" s="222" t="s">
        <v>2750</v>
      </c>
      <c r="D22" s="223"/>
      <c r="E22" s="184" t="s">
        <v>23</v>
      </c>
      <c r="F22" s="185" t="s">
        <v>571</v>
      </c>
      <c r="G22" s="184"/>
      <c r="H22" s="184" t="s">
        <v>322</v>
      </c>
      <c r="I22" s="184" t="s">
        <v>323</v>
      </c>
      <c r="J22" s="184" t="s">
        <v>324</v>
      </c>
      <c r="K22" s="184" t="s">
        <v>330</v>
      </c>
      <c r="L22" s="184" t="s">
        <v>317</v>
      </c>
      <c r="M22" s="184" t="s">
        <v>344</v>
      </c>
      <c r="N22" s="224" t="s">
        <v>44</v>
      </c>
      <c r="O22" s="225"/>
      <c r="P22" s="185"/>
    </row>
    <row r="23" spans="1:16" x14ac:dyDescent="0.25">
      <c r="A23" s="184" t="s">
        <v>324</v>
      </c>
      <c r="B23" s="184" t="s">
        <v>2751</v>
      </c>
      <c r="C23" s="222" t="s">
        <v>2752</v>
      </c>
      <c r="D23" s="223"/>
      <c r="E23" s="184" t="s">
        <v>22</v>
      </c>
      <c r="F23" s="185" t="s">
        <v>2753</v>
      </c>
      <c r="G23" s="184"/>
      <c r="H23" s="184" t="s">
        <v>334</v>
      </c>
      <c r="I23" s="184" t="s">
        <v>323</v>
      </c>
      <c r="J23" s="184" t="s">
        <v>331</v>
      </c>
      <c r="K23" s="184" t="s">
        <v>330</v>
      </c>
      <c r="L23" s="184" t="s">
        <v>316</v>
      </c>
      <c r="M23" s="184" t="s">
        <v>416</v>
      </c>
      <c r="N23" s="224" t="s">
        <v>44</v>
      </c>
      <c r="O23" s="225"/>
      <c r="P23" s="185"/>
    </row>
    <row r="24" spans="1:16" x14ac:dyDescent="0.25">
      <c r="A24" s="184" t="s">
        <v>342</v>
      </c>
      <c r="B24" s="184" t="s">
        <v>2754</v>
      </c>
      <c r="C24" s="222" t="s">
        <v>2755</v>
      </c>
      <c r="D24" s="223"/>
      <c r="E24" s="184" t="s">
        <v>22</v>
      </c>
      <c r="F24" s="185" t="s">
        <v>220</v>
      </c>
      <c r="G24" s="184"/>
      <c r="H24" s="184" t="s">
        <v>322</v>
      </c>
      <c r="I24" s="184" t="s">
        <v>323</v>
      </c>
      <c r="J24" s="184" t="s">
        <v>331</v>
      </c>
      <c r="K24" s="184" t="s">
        <v>323</v>
      </c>
      <c r="L24" s="184" t="s">
        <v>327</v>
      </c>
      <c r="M24" s="184" t="s">
        <v>412</v>
      </c>
      <c r="N24" s="224" t="s">
        <v>349</v>
      </c>
      <c r="O24" s="225"/>
      <c r="P24" s="185"/>
    </row>
    <row r="25" spans="1:16" x14ac:dyDescent="0.25">
      <c r="A25" s="184" t="s">
        <v>338</v>
      </c>
      <c r="B25" s="184" t="s">
        <v>2756</v>
      </c>
      <c r="C25" s="222" t="s">
        <v>2757</v>
      </c>
      <c r="D25" s="223"/>
      <c r="E25" s="184" t="s">
        <v>22</v>
      </c>
      <c r="F25" s="185" t="s">
        <v>2676</v>
      </c>
      <c r="G25" s="184"/>
      <c r="H25" s="184" t="s">
        <v>322</v>
      </c>
      <c r="I25" s="184" t="s">
        <v>323</v>
      </c>
      <c r="J25" s="184" t="s">
        <v>322</v>
      </c>
      <c r="K25" s="184" t="s">
        <v>323</v>
      </c>
      <c r="L25" s="184" t="s">
        <v>327</v>
      </c>
      <c r="M25" s="184" t="s">
        <v>402</v>
      </c>
      <c r="N25" s="224" t="s">
        <v>349</v>
      </c>
      <c r="O25" s="225"/>
      <c r="P25" s="185"/>
    </row>
    <row r="26" spans="1:16" x14ac:dyDescent="0.25">
      <c r="A26" s="184" t="s">
        <v>346</v>
      </c>
      <c r="B26" s="184" t="s">
        <v>2758</v>
      </c>
      <c r="C26" s="222" t="s">
        <v>2759</v>
      </c>
      <c r="D26" s="223"/>
      <c r="E26" s="184" t="s">
        <v>22</v>
      </c>
      <c r="F26" s="185" t="s">
        <v>304</v>
      </c>
      <c r="G26" s="184"/>
      <c r="H26" s="184" t="s">
        <v>322</v>
      </c>
      <c r="I26" s="184" t="s">
        <v>323</v>
      </c>
      <c r="J26" s="184" t="s">
        <v>324</v>
      </c>
      <c r="K26" s="184" t="s">
        <v>338</v>
      </c>
      <c r="L26" s="184" t="s">
        <v>324</v>
      </c>
      <c r="M26" s="184" t="s">
        <v>413</v>
      </c>
      <c r="N26" s="224" t="s">
        <v>44</v>
      </c>
      <c r="O26" s="225"/>
      <c r="P26" s="185"/>
    </row>
    <row r="27" spans="1:16" x14ac:dyDescent="0.25">
      <c r="A27" s="184" t="s">
        <v>330</v>
      </c>
      <c r="B27" s="184" t="s">
        <v>2760</v>
      </c>
      <c r="C27" s="222" t="s">
        <v>2761</v>
      </c>
      <c r="D27" s="223"/>
      <c r="E27" s="184" t="s">
        <v>23</v>
      </c>
      <c r="F27" s="185" t="s">
        <v>219</v>
      </c>
      <c r="G27" s="184"/>
      <c r="H27" s="184" t="s">
        <v>322</v>
      </c>
      <c r="I27" s="184" t="s">
        <v>323</v>
      </c>
      <c r="J27" s="184" t="s">
        <v>324</v>
      </c>
      <c r="K27" s="184" t="s">
        <v>352</v>
      </c>
      <c r="L27" s="184" t="s">
        <v>317</v>
      </c>
      <c r="M27" s="184" t="s">
        <v>409</v>
      </c>
      <c r="N27" s="224" t="s">
        <v>44</v>
      </c>
      <c r="O27" s="225"/>
      <c r="P27" s="185"/>
    </row>
    <row r="28" spans="1:16" x14ac:dyDescent="0.25">
      <c r="A28" s="184" t="s">
        <v>331</v>
      </c>
      <c r="B28" s="184" t="s">
        <v>2762</v>
      </c>
      <c r="C28" s="222" t="s">
        <v>2763</v>
      </c>
      <c r="D28" s="223"/>
      <c r="E28" s="184" t="s">
        <v>23</v>
      </c>
      <c r="F28" s="185" t="s">
        <v>2764</v>
      </c>
      <c r="G28" s="184"/>
      <c r="H28" s="184" t="s">
        <v>352</v>
      </c>
      <c r="I28" s="184" t="s">
        <v>323</v>
      </c>
      <c r="J28" s="184" t="s">
        <v>324</v>
      </c>
      <c r="K28" s="184" t="s">
        <v>322</v>
      </c>
      <c r="L28" s="184" t="s">
        <v>327</v>
      </c>
      <c r="M28" s="184" t="s">
        <v>408</v>
      </c>
      <c r="N28" s="224" t="s">
        <v>44</v>
      </c>
      <c r="O28" s="225"/>
      <c r="P28" s="185"/>
    </row>
    <row r="29" spans="1:16" x14ac:dyDescent="0.25">
      <c r="A29" s="184" t="s">
        <v>352</v>
      </c>
      <c r="B29" s="184" t="s">
        <v>2765</v>
      </c>
      <c r="C29" s="222" t="s">
        <v>2766</v>
      </c>
      <c r="D29" s="223"/>
      <c r="E29" s="184" t="s">
        <v>23</v>
      </c>
      <c r="F29" s="185" t="s">
        <v>2767</v>
      </c>
      <c r="G29" s="184"/>
      <c r="H29" s="184" t="s">
        <v>322</v>
      </c>
      <c r="I29" s="184" t="s">
        <v>323</v>
      </c>
      <c r="J29" s="184" t="s">
        <v>338</v>
      </c>
      <c r="K29" s="184" t="s">
        <v>342</v>
      </c>
      <c r="L29" s="184" t="s">
        <v>317</v>
      </c>
      <c r="M29" s="184" t="s">
        <v>353</v>
      </c>
      <c r="N29" s="224" t="s">
        <v>44</v>
      </c>
      <c r="O29" s="225"/>
      <c r="P29" s="185"/>
    </row>
    <row r="30" spans="1:16" x14ac:dyDescent="0.25">
      <c r="A30" s="184" t="s">
        <v>347</v>
      </c>
      <c r="B30" s="184" t="s">
        <v>2768</v>
      </c>
      <c r="C30" s="222" t="s">
        <v>2769</v>
      </c>
      <c r="D30" s="223"/>
      <c r="E30" s="184" t="s">
        <v>23</v>
      </c>
      <c r="F30" s="185" t="s">
        <v>2770</v>
      </c>
      <c r="G30" s="184"/>
      <c r="H30" s="184" t="s">
        <v>334</v>
      </c>
      <c r="I30" s="184" t="s">
        <v>323</v>
      </c>
      <c r="J30" s="184" t="s">
        <v>324</v>
      </c>
      <c r="K30" s="184" t="s">
        <v>322</v>
      </c>
      <c r="L30" s="184" t="s">
        <v>324</v>
      </c>
      <c r="M30" s="184" t="s">
        <v>328</v>
      </c>
      <c r="N30" s="224" t="s">
        <v>24</v>
      </c>
      <c r="O30" s="225"/>
      <c r="P30" s="185"/>
    </row>
    <row r="31" spans="1:16" x14ac:dyDescent="0.25">
      <c r="A31" s="184" t="s">
        <v>334</v>
      </c>
      <c r="B31" s="184" t="s">
        <v>2771</v>
      </c>
      <c r="C31" s="222" t="s">
        <v>2772</v>
      </c>
      <c r="D31" s="223"/>
      <c r="E31" s="184" t="s">
        <v>22</v>
      </c>
      <c r="F31" s="185" t="s">
        <v>2773</v>
      </c>
      <c r="G31" s="184"/>
      <c r="H31" s="184" t="s">
        <v>334</v>
      </c>
      <c r="I31" s="184" t="s">
        <v>323</v>
      </c>
      <c r="J31" s="184" t="s">
        <v>331</v>
      </c>
      <c r="K31" s="184" t="s">
        <v>322</v>
      </c>
      <c r="L31" s="184" t="s">
        <v>317</v>
      </c>
      <c r="M31" s="184" t="s">
        <v>607</v>
      </c>
      <c r="N31" s="224" t="s">
        <v>44</v>
      </c>
      <c r="O31" s="225"/>
      <c r="P31" s="185"/>
    </row>
    <row r="32" spans="1:16" x14ac:dyDescent="0.25">
      <c r="A32" s="184" t="s">
        <v>343</v>
      </c>
      <c r="B32" s="184" t="s">
        <v>2774</v>
      </c>
      <c r="C32" s="222" t="s">
        <v>2775</v>
      </c>
      <c r="D32" s="223"/>
      <c r="E32" s="184" t="s">
        <v>22</v>
      </c>
      <c r="F32" s="185" t="s">
        <v>2776</v>
      </c>
      <c r="G32" s="184"/>
      <c r="H32" s="184" t="s">
        <v>334</v>
      </c>
      <c r="I32" s="184" t="s">
        <v>323</v>
      </c>
      <c r="J32" s="184" t="s">
        <v>324</v>
      </c>
      <c r="K32" s="184" t="s">
        <v>361</v>
      </c>
      <c r="L32" s="184" t="s">
        <v>324</v>
      </c>
      <c r="M32" s="184" t="s">
        <v>522</v>
      </c>
      <c r="N32" s="224" t="s">
        <v>24</v>
      </c>
      <c r="O32" s="225"/>
      <c r="P32" s="185"/>
    </row>
    <row r="33" spans="1:16" x14ac:dyDescent="0.25">
      <c r="A33" s="184" t="s">
        <v>322</v>
      </c>
      <c r="B33" s="184" t="s">
        <v>2777</v>
      </c>
      <c r="C33" s="222" t="s">
        <v>2778</v>
      </c>
      <c r="D33" s="223"/>
      <c r="E33" s="184" t="s">
        <v>22</v>
      </c>
      <c r="F33" s="185" t="s">
        <v>32</v>
      </c>
      <c r="G33" s="184"/>
      <c r="H33" s="184" t="s">
        <v>334</v>
      </c>
      <c r="I33" s="184" t="s">
        <v>323</v>
      </c>
      <c r="J33" s="184" t="s">
        <v>324</v>
      </c>
      <c r="K33" s="184" t="s">
        <v>338</v>
      </c>
      <c r="L33" s="184" t="s">
        <v>324</v>
      </c>
      <c r="M33" s="184" t="s">
        <v>399</v>
      </c>
      <c r="N33" s="224" t="s">
        <v>44</v>
      </c>
      <c r="O33" s="225"/>
      <c r="P33" s="185"/>
    </row>
    <row r="34" spans="1:16" x14ac:dyDescent="0.25">
      <c r="A34" s="184" t="s">
        <v>355</v>
      </c>
      <c r="B34" s="184" t="s">
        <v>2779</v>
      </c>
      <c r="C34" s="222" t="s">
        <v>2564</v>
      </c>
      <c r="D34" s="223"/>
      <c r="E34" s="184" t="s">
        <v>22</v>
      </c>
      <c r="F34" s="185" t="s">
        <v>2780</v>
      </c>
      <c r="G34" s="184"/>
      <c r="H34" s="184" t="s">
        <v>334</v>
      </c>
      <c r="I34" s="184" t="s">
        <v>323</v>
      </c>
      <c r="J34" s="184" t="s">
        <v>324</v>
      </c>
      <c r="K34" s="184" t="s">
        <v>338</v>
      </c>
      <c r="L34" s="184" t="s">
        <v>317</v>
      </c>
      <c r="M34" s="184" t="s">
        <v>358</v>
      </c>
      <c r="N34" s="224" t="s">
        <v>44</v>
      </c>
      <c r="O34" s="225"/>
      <c r="P34" s="185"/>
    </row>
    <row r="35" spans="1:16" x14ac:dyDescent="0.25">
      <c r="A35" s="184" t="s">
        <v>359</v>
      </c>
      <c r="B35" s="184" t="s">
        <v>2781</v>
      </c>
      <c r="C35" s="222" t="s">
        <v>2782</v>
      </c>
      <c r="D35" s="223"/>
      <c r="E35" s="184" t="s">
        <v>22</v>
      </c>
      <c r="F35" s="185" t="s">
        <v>2783</v>
      </c>
      <c r="G35" s="184"/>
      <c r="H35" s="184" t="s">
        <v>334</v>
      </c>
      <c r="I35" s="184" t="s">
        <v>323</v>
      </c>
      <c r="J35" s="184" t="s">
        <v>324</v>
      </c>
      <c r="K35" s="184" t="s">
        <v>330</v>
      </c>
      <c r="L35" s="184" t="s">
        <v>317</v>
      </c>
      <c r="M35" s="184" t="s">
        <v>337</v>
      </c>
      <c r="N35" s="224" t="s">
        <v>44</v>
      </c>
      <c r="O35" s="225"/>
      <c r="P35" s="185"/>
    </row>
    <row r="36" spans="1:16" x14ac:dyDescent="0.25">
      <c r="A36" s="184" t="s">
        <v>361</v>
      </c>
      <c r="B36" s="184" t="s">
        <v>2784</v>
      </c>
      <c r="C36" s="222" t="s">
        <v>2785</v>
      </c>
      <c r="D36" s="223"/>
      <c r="E36" s="184" t="s">
        <v>22</v>
      </c>
      <c r="F36" s="185" t="s">
        <v>2786</v>
      </c>
      <c r="G36" s="184"/>
      <c r="H36" s="184" t="s">
        <v>334</v>
      </c>
      <c r="I36" s="184" t="s">
        <v>323</v>
      </c>
      <c r="J36" s="184" t="s">
        <v>324</v>
      </c>
      <c r="K36" s="184" t="s">
        <v>338</v>
      </c>
      <c r="L36" s="184" t="s">
        <v>327</v>
      </c>
      <c r="M36" s="184" t="s">
        <v>335</v>
      </c>
      <c r="N36" s="224" t="s">
        <v>44</v>
      </c>
      <c r="O36" s="225"/>
      <c r="P36" s="185"/>
    </row>
    <row r="37" spans="1:16" x14ac:dyDescent="0.25">
      <c r="A37" s="184" t="s">
        <v>325</v>
      </c>
      <c r="B37" s="184" t="s">
        <v>2787</v>
      </c>
      <c r="C37" s="222" t="s">
        <v>2788</v>
      </c>
      <c r="D37" s="223"/>
      <c r="E37" s="184" t="s">
        <v>22</v>
      </c>
      <c r="F37" s="185" t="s">
        <v>227</v>
      </c>
      <c r="G37" s="184"/>
      <c r="H37" s="184" t="s">
        <v>322</v>
      </c>
      <c r="I37" s="184" t="s">
        <v>323</v>
      </c>
      <c r="J37" s="184" t="s">
        <v>334</v>
      </c>
      <c r="K37" s="184" t="s">
        <v>322</v>
      </c>
      <c r="L37" s="184" t="s">
        <v>317</v>
      </c>
      <c r="M37" s="184" t="s">
        <v>328</v>
      </c>
      <c r="N37" s="224" t="s">
        <v>24</v>
      </c>
      <c r="O37" s="225"/>
      <c r="P37" s="185"/>
    </row>
    <row r="38" spans="1:16" x14ac:dyDescent="0.25">
      <c r="A38" s="184" t="s">
        <v>323</v>
      </c>
      <c r="B38" s="184" t="s">
        <v>2789</v>
      </c>
      <c r="C38" s="222" t="s">
        <v>2790</v>
      </c>
      <c r="D38" s="223"/>
      <c r="E38" s="184" t="s">
        <v>23</v>
      </c>
      <c r="F38" s="185" t="s">
        <v>2791</v>
      </c>
      <c r="G38" s="184"/>
      <c r="H38" s="184" t="s">
        <v>334</v>
      </c>
      <c r="I38" s="184" t="s">
        <v>323</v>
      </c>
      <c r="J38" s="184" t="s">
        <v>324</v>
      </c>
      <c r="K38" s="184" t="s">
        <v>322</v>
      </c>
      <c r="L38" s="184" t="s">
        <v>317</v>
      </c>
      <c r="M38" s="184" t="s">
        <v>416</v>
      </c>
      <c r="N38" s="224" t="s">
        <v>44</v>
      </c>
      <c r="O38" s="225"/>
      <c r="P38" s="185"/>
    </row>
    <row r="39" spans="1:16" x14ac:dyDescent="0.25">
      <c r="A39" s="184" t="s">
        <v>365</v>
      </c>
      <c r="B39" s="184" t="s">
        <v>2792</v>
      </c>
      <c r="C39" s="222" t="s">
        <v>2793</v>
      </c>
      <c r="D39" s="223"/>
      <c r="E39" s="184" t="s">
        <v>23</v>
      </c>
      <c r="F39" s="185" t="s">
        <v>2711</v>
      </c>
      <c r="G39" s="184"/>
      <c r="H39" s="184" t="s">
        <v>322</v>
      </c>
      <c r="I39" s="184" t="s">
        <v>323</v>
      </c>
      <c r="J39" s="184" t="s">
        <v>324</v>
      </c>
      <c r="K39" s="184" t="s">
        <v>322</v>
      </c>
      <c r="L39" s="184" t="s">
        <v>316</v>
      </c>
      <c r="M39" s="184" t="s">
        <v>408</v>
      </c>
      <c r="N39" s="224" t="s">
        <v>44</v>
      </c>
      <c r="O39" s="225"/>
      <c r="P39" s="185"/>
    </row>
    <row r="40" spans="1:16" x14ac:dyDescent="0.25">
      <c r="A40" s="184" t="s">
        <v>367</v>
      </c>
      <c r="B40" s="184" t="s">
        <v>2794</v>
      </c>
      <c r="C40" s="222" t="s">
        <v>2795</v>
      </c>
      <c r="D40" s="223"/>
      <c r="E40" s="184" t="s">
        <v>23</v>
      </c>
      <c r="F40" s="185" t="s">
        <v>2796</v>
      </c>
      <c r="G40" s="184"/>
      <c r="H40" s="184" t="s">
        <v>322</v>
      </c>
      <c r="I40" s="184" t="s">
        <v>323</v>
      </c>
      <c r="J40" s="184" t="s">
        <v>324</v>
      </c>
      <c r="K40" s="184" t="s">
        <v>322</v>
      </c>
      <c r="L40" s="184" t="s">
        <v>319</v>
      </c>
      <c r="M40" s="184" t="s">
        <v>413</v>
      </c>
      <c r="N40" s="224" t="s">
        <v>44</v>
      </c>
      <c r="O40" s="225"/>
      <c r="P40" s="185"/>
    </row>
    <row r="41" spans="1:16" x14ac:dyDescent="0.25">
      <c r="A41" s="184" t="s">
        <v>369</v>
      </c>
      <c r="B41" s="184" t="s">
        <v>2797</v>
      </c>
      <c r="C41" s="222" t="s">
        <v>2798</v>
      </c>
      <c r="D41" s="223"/>
      <c r="E41" s="184" t="s">
        <v>22</v>
      </c>
      <c r="F41" s="185" t="s">
        <v>652</v>
      </c>
      <c r="G41" s="184"/>
      <c r="H41" s="184" t="s">
        <v>324</v>
      </c>
      <c r="I41" s="184" t="s">
        <v>323</v>
      </c>
      <c r="J41" s="184" t="s">
        <v>324</v>
      </c>
      <c r="K41" s="184" t="s">
        <v>352</v>
      </c>
      <c r="L41" s="184" t="s">
        <v>327</v>
      </c>
      <c r="M41" s="184" t="s">
        <v>363</v>
      </c>
      <c r="N41" s="224" t="s">
        <v>44</v>
      </c>
      <c r="O41" s="225"/>
      <c r="P41" s="185"/>
    </row>
    <row r="42" spans="1:16" x14ac:dyDescent="0.25">
      <c r="A42" s="184" t="s">
        <v>371</v>
      </c>
      <c r="B42" s="184" t="s">
        <v>2799</v>
      </c>
      <c r="C42" s="222" t="s">
        <v>2800</v>
      </c>
      <c r="D42" s="223"/>
      <c r="E42" s="184" t="s">
        <v>22</v>
      </c>
      <c r="F42" s="185" t="s">
        <v>2801</v>
      </c>
      <c r="G42" s="184"/>
      <c r="H42" s="184" t="s">
        <v>334</v>
      </c>
      <c r="I42" s="184" t="s">
        <v>323</v>
      </c>
      <c r="J42" s="184" t="s">
        <v>324</v>
      </c>
      <c r="K42" s="184" t="s">
        <v>338</v>
      </c>
      <c r="L42" s="184" t="s">
        <v>317</v>
      </c>
      <c r="M42" s="184" t="s">
        <v>358</v>
      </c>
      <c r="N42" s="224" t="s">
        <v>44</v>
      </c>
      <c r="O42" s="225"/>
      <c r="P42" s="185"/>
    </row>
    <row r="43" spans="1:16" x14ac:dyDescent="0.25">
      <c r="A43" s="184" t="s">
        <v>372</v>
      </c>
      <c r="B43" s="184" t="s">
        <v>2802</v>
      </c>
      <c r="C43" s="222" t="s">
        <v>2803</v>
      </c>
      <c r="D43" s="223"/>
      <c r="E43" s="184" t="s">
        <v>23</v>
      </c>
      <c r="F43" s="185" t="s">
        <v>2804</v>
      </c>
      <c r="G43" s="184"/>
      <c r="H43" s="184" t="s">
        <v>334</v>
      </c>
      <c r="I43" s="184" t="s">
        <v>323</v>
      </c>
      <c r="J43" s="184" t="s">
        <v>324</v>
      </c>
      <c r="K43" s="184" t="s">
        <v>330</v>
      </c>
      <c r="L43" s="184" t="s">
        <v>316</v>
      </c>
      <c r="M43" s="184" t="s">
        <v>353</v>
      </c>
      <c r="N43" s="224" t="s">
        <v>44</v>
      </c>
      <c r="O43" s="225"/>
      <c r="P43" s="185"/>
    </row>
    <row r="44" spans="1:16" x14ac:dyDescent="0.25">
      <c r="A44" s="184" t="s">
        <v>373</v>
      </c>
      <c r="B44" s="184" t="s">
        <v>2805</v>
      </c>
      <c r="C44" s="222" t="s">
        <v>2806</v>
      </c>
      <c r="D44" s="223"/>
      <c r="E44" s="184" t="s">
        <v>22</v>
      </c>
      <c r="F44" s="185" t="s">
        <v>2764</v>
      </c>
      <c r="G44" s="184"/>
      <c r="H44" s="184" t="s">
        <v>334</v>
      </c>
      <c r="I44" s="184" t="s">
        <v>323</v>
      </c>
      <c r="J44" s="184" t="s">
        <v>324</v>
      </c>
      <c r="K44" s="184" t="s">
        <v>338</v>
      </c>
      <c r="L44" s="184" t="s">
        <v>317</v>
      </c>
      <c r="M44" s="184" t="s">
        <v>358</v>
      </c>
      <c r="N44" s="224" t="s">
        <v>44</v>
      </c>
      <c r="O44" s="225"/>
      <c r="P44" s="185"/>
    </row>
    <row r="45" spans="1:16" x14ac:dyDescent="0.25">
      <c r="A45" s="184" t="s">
        <v>374</v>
      </c>
      <c r="B45" s="184" t="s">
        <v>2807</v>
      </c>
      <c r="C45" s="222" t="s">
        <v>1031</v>
      </c>
      <c r="D45" s="223"/>
      <c r="E45" s="184" t="s">
        <v>22</v>
      </c>
      <c r="F45" s="185" t="s">
        <v>842</v>
      </c>
      <c r="G45" s="184"/>
      <c r="H45" s="184" t="s">
        <v>334</v>
      </c>
      <c r="I45" s="184" t="s">
        <v>323</v>
      </c>
      <c r="J45" s="184" t="s">
        <v>324</v>
      </c>
      <c r="K45" s="184" t="s">
        <v>330</v>
      </c>
      <c r="L45" s="184" t="s">
        <v>317</v>
      </c>
      <c r="M45" s="184" t="s">
        <v>337</v>
      </c>
      <c r="N45" s="224" t="s">
        <v>44</v>
      </c>
      <c r="O45" s="225"/>
      <c r="P45" s="185"/>
    </row>
    <row r="46" spans="1:16" x14ac:dyDescent="0.25">
      <c r="A46" s="184" t="s">
        <v>376</v>
      </c>
      <c r="B46" s="184" t="s">
        <v>2808</v>
      </c>
      <c r="C46" s="222" t="s">
        <v>2809</v>
      </c>
      <c r="D46" s="223"/>
      <c r="E46" s="184" t="s">
        <v>22</v>
      </c>
      <c r="F46" s="185" t="s">
        <v>31</v>
      </c>
      <c r="G46" s="184"/>
      <c r="H46" s="184" t="s">
        <v>334</v>
      </c>
      <c r="I46" s="184" t="s">
        <v>323</v>
      </c>
      <c r="J46" s="184" t="s">
        <v>324</v>
      </c>
      <c r="K46" s="184" t="s">
        <v>338</v>
      </c>
      <c r="L46" s="184" t="s">
        <v>327</v>
      </c>
      <c r="M46" s="184" t="s">
        <v>335</v>
      </c>
      <c r="N46" s="224" t="s">
        <v>44</v>
      </c>
      <c r="O46" s="225"/>
      <c r="P46" s="185"/>
    </row>
    <row r="47" spans="1:16" x14ac:dyDescent="0.25">
      <c r="A47" s="184" t="s">
        <v>378</v>
      </c>
      <c r="B47" s="184" t="s">
        <v>2810</v>
      </c>
      <c r="C47" s="222" t="s">
        <v>2811</v>
      </c>
      <c r="D47" s="223"/>
      <c r="E47" s="184" t="s">
        <v>22</v>
      </c>
      <c r="F47" s="185" t="s">
        <v>294</v>
      </c>
      <c r="G47" s="184"/>
      <c r="H47" s="184" t="s">
        <v>334</v>
      </c>
      <c r="I47" s="184" t="s">
        <v>323</v>
      </c>
      <c r="J47" s="184" t="s">
        <v>324</v>
      </c>
      <c r="K47" s="184" t="s">
        <v>338</v>
      </c>
      <c r="L47" s="184" t="s">
        <v>317</v>
      </c>
      <c r="M47" s="184" t="s">
        <v>358</v>
      </c>
      <c r="N47" s="224" t="s">
        <v>44</v>
      </c>
      <c r="O47" s="225"/>
      <c r="P47" s="185"/>
    </row>
    <row r="48" spans="1:16" x14ac:dyDescent="0.25">
      <c r="A48" s="184" t="s">
        <v>380</v>
      </c>
      <c r="B48" s="184" t="s">
        <v>2812</v>
      </c>
      <c r="C48" s="222" t="s">
        <v>2813</v>
      </c>
      <c r="D48" s="223"/>
      <c r="E48" s="184" t="s">
        <v>22</v>
      </c>
      <c r="F48" s="185" t="s">
        <v>2814</v>
      </c>
      <c r="G48" s="184"/>
      <c r="H48" s="184" t="s">
        <v>334</v>
      </c>
      <c r="I48" s="184" t="s">
        <v>323</v>
      </c>
      <c r="J48" s="184" t="s">
        <v>324</v>
      </c>
      <c r="K48" s="184" t="s">
        <v>338</v>
      </c>
      <c r="L48" s="184" t="s">
        <v>317</v>
      </c>
      <c r="M48" s="184" t="s">
        <v>358</v>
      </c>
      <c r="N48" s="224" t="s">
        <v>44</v>
      </c>
      <c r="O48" s="225"/>
      <c r="P48" s="185"/>
    </row>
    <row r="49" spans="1:16" x14ac:dyDescent="0.25">
      <c r="A49" s="184" t="s">
        <v>381</v>
      </c>
      <c r="B49" s="184" t="s">
        <v>2815</v>
      </c>
      <c r="C49" s="222" t="s">
        <v>2816</v>
      </c>
      <c r="D49" s="223"/>
      <c r="E49" s="184" t="s">
        <v>22</v>
      </c>
      <c r="F49" s="185" t="s">
        <v>206</v>
      </c>
      <c r="G49" s="184"/>
      <c r="H49" s="184" t="s">
        <v>334</v>
      </c>
      <c r="I49" s="184" t="s">
        <v>323</v>
      </c>
      <c r="J49" s="184" t="s">
        <v>324</v>
      </c>
      <c r="K49" s="184" t="s">
        <v>338</v>
      </c>
      <c r="L49" s="184" t="s">
        <v>317</v>
      </c>
      <c r="M49" s="184" t="s">
        <v>358</v>
      </c>
      <c r="N49" s="224" t="s">
        <v>44</v>
      </c>
      <c r="O49" s="225"/>
      <c r="P49" s="185"/>
    </row>
    <row r="50" spans="1:16" x14ac:dyDescent="0.25">
      <c r="A50" s="184" t="s">
        <v>383</v>
      </c>
      <c r="B50" s="184" t="s">
        <v>2817</v>
      </c>
      <c r="C50" s="222" t="s">
        <v>2818</v>
      </c>
      <c r="D50" s="223"/>
      <c r="E50" s="184" t="s">
        <v>22</v>
      </c>
      <c r="F50" s="185" t="s">
        <v>2819</v>
      </c>
      <c r="G50" s="184"/>
      <c r="H50" s="184"/>
      <c r="I50" s="184"/>
      <c r="J50" s="184"/>
      <c r="K50" s="184"/>
      <c r="L50" s="184"/>
      <c r="M50" s="184" t="s">
        <v>317</v>
      </c>
      <c r="N50" s="224" t="s">
        <v>318</v>
      </c>
      <c r="O50" s="225"/>
      <c r="P50" s="185"/>
    </row>
    <row r="51" spans="1:16" x14ac:dyDescent="0.25">
      <c r="A51" s="184" t="s">
        <v>384</v>
      </c>
      <c r="B51" s="184" t="s">
        <v>2820</v>
      </c>
      <c r="C51" s="222" t="s">
        <v>2821</v>
      </c>
      <c r="D51" s="223"/>
      <c r="E51" s="184" t="s">
        <v>22</v>
      </c>
      <c r="F51" s="185" t="s">
        <v>2822</v>
      </c>
      <c r="G51" s="184"/>
      <c r="H51" s="184"/>
      <c r="I51" s="184"/>
      <c r="J51" s="184"/>
      <c r="K51" s="184"/>
      <c r="L51" s="184"/>
      <c r="M51" s="184" t="s">
        <v>317</v>
      </c>
      <c r="N51" s="224" t="s">
        <v>318</v>
      </c>
      <c r="O51" s="225"/>
      <c r="P51" s="185"/>
    </row>
    <row r="54" spans="1:16" x14ac:dyDescent="0.25">
      <c r="A54" s="237" t="s">
        <v>1762</v>
      </c>
      <c r="B54" s="238"/>
      <c r="C54" s="238"/>
      <c r="D54" s="238"/>
      <c r="J54" s="236" t="s">
        <v>396</v>
      </c>
      <c r="K54" s="236"/>
      <c r="L54" s="236"/>
      <c r="M54" s="236"/>
      <c r="N54" s="236"/>
      <c r="O54" s="236"/>
      <c r="P54" s="236"/>
    </row>
    <row r="55" spans="1:16" x14ac:dyDescent="0.25">
      <c r="J55" s="236" t="s">
        <v>397</v>
      </c>
      <c r="K55" s="236"/>
      <c r="L55" s="236"/>
      <c r="M55" s="236"/>
      <c r="N55" s="236"/>
      <c r="O55" s="236"/>
      <c r="P55" s="236"/>
    </row>
    <row r="56" spans="1:16" x14ac:dyDescent="0.25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</row>
    <row r="63" spans="1:16" x14ac:dyDescent="0.25">
      <c r="G63" s="84"/>
      <c r="H63" s="140" t="s">
        <v>20</v>
      </c>
      <c r="I63" s="140" t="s">
        <v>17</v>
      </c>
      <c r="J63" s="140" t="s">
        <v>18</v>
      </c>
      <c r="K63" s="140" t="s">
        <v>21</v>
      </c>
      <c r="L63" s="140" t="s">
        <v>19</v>
      </c>
      <c r="M63" s="141" t="s">
        <v>25</v>
      </c>
    </row>
    <row r="64" spans="1:16" x14ac:dyDescent="0.25">
      <c r="G64" s="84">
        <f>SUM(H64:M64)</f>
        <v>38</v>
      </c>
      <c r="H64" s="139">
        <f>COUNTIF(N14:O51,"xuất sắc")</f>
        <v>4</v>
      </c>
      <c r="I64" s="139">
        <f>COUNTIF(N14:O51,"tốt")</f>
        <v>5</v>
      </c>
      <c r="J64" s="139">
        <f>COUNTIF(N14:O51,"khá")</f>
        <v>27</v>
      </c>
      <c r="K64" s="139">
        <f>COUNTIF(N14:O51,"trung bình")</f>
        <v>0</v>
      </c>
      <c r="L64" s="139">
        <f>COUNTIF(N14:O51,"yếu")</f>
        <v>0</v>
      </c>
      <c r="M64" s="139">
        <f>COUNTIF(N14:O51,"kém")</f>
        <v>2</v>
      </c>
    </row>
  </sheetData>
  <autoFilter ref="A12:AB52" xr:uid="{68975DF9-E101-4E8E-A551-DCC41B091CAC}">
    <filterColumn colId="2" showButton="0"/>
  </autoFilter>
  <mergeCells count="100">
    <mergeCell ref="J1:P1"/>
    <mergeCell ref="A2:D2"/>
    <mergeCell ref="J2:P2"/>
    <mergeCell ref="A3:D3"/>
    <mergeCell ref="M12:M13"/>
    <mergeCell ref="N12:O13"/>
    <mergeCell ref="P12:P1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J55:P55"/>
    <mergeCell ref="A56:P56"/>
    <mergeCell ref="C50:D50"/>
    <mergeCell ref="N50:O50"/>
    <mergeCell ref="C51:D51"/>
    <mergeCell ref="N51:O51"/>
    <mergeCell ref="A54:D54"/>
    <mergeCell ref="J54:P54"/>
  </mergeCells>
  <conditionalFormatting sqref="H63:L63">
    <cfRule type="duplicateValues" dxfId="34" priority="1"/>
  </conditionalFormatting>
  <conditionalFormatting sqref="Q57:U57">
    <cfRule type="duplicateValues" dxfId="33" priority="2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ACD7D-8B2E-45DB-9E7C-7CBAA9CF10A7}">
  <dimension ref="A1:AA116"/>
  <sheetViews>
    <sheetView topLeftCell="A23" workbookViewId="0">
      <selection activeCell="G39" sqref="G39:M40"/>
    </sheetView>
  </sheetViews>
  <sheetFormatPr defaultColWidth="11.28515625" defaultRowHeight="15.75" x14ac:dyDescent="0.25"/>
  <cols>
    <col min="1" max="1" width="5" style="42" bestFit="1" customWidth="1"/>
    <col min="2" max="2" width="11.28515625" style="43" bestFit="1" customWidth="1"/>
    <col min="3" max="3" width="19" style="43" customWidth="1"/>
    <col min="4" max="4" width="3.5703125" style="43" bestFit="1" customWidth="1"/>
    <col min="5" max="5" width="6.42578125" style="42" bestFit="1" customWidth="1"/>
    <col min="6" max="6" width="10.140625" style="42" bestFit="1" customWidth="1"/>
    <col min="7" max="7" width="11" style="43" bestFit="1" customWidth="1"/>
    <col min="8" max="12" width="8.7109375" style="43" customWidth="1"/>
    <col min="13" max="13" width="7.28515625" style="43" bestFit="1" customWidth="1"/>
    <col min="14" max="14" width="8.5703125" style="43" bestFit="1" customWidth="1"/>
    <col min="15" max="15" width="10.5703125" style="42" bestFit="1" customWidth="1"/>
    <col min="16" max="16" width="10.7109375" style="44" bestFit="1" customWidth="1"/>
    <col min="17" max="16384" width="11.28515625" style="4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644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419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645</v>
      </c>
      <c r="C14" s="222" t="s">
        <v>646</v>
      </c>
      <c r="D14" s="223"/>
      <c r="E14" s="184" t="s">
        <v>22</v>
      </c>
      <c r="F14" s="185" t="s">
        <v>647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648</v>
      </c>
      <c r="C15" s="222" t="s">
        <v>649</v>
      </c>
      <c r="D15" s="223"/>
      <c r="E15" s="184" t="s">
        <v>22</v>
      </c>
      <c r="F15" s="185" t="s">
        <v>207</v>
      </c>
      <c r="G15" s="184"/>
      <c r="H15" s="184" t="s">
        <v>322</v>
      </c>
      <c r="I15" s="184" t="s">
        <v>323</v>
      </c>
      <c r="J15" s="184" t="s">
        <v>331</v>
      </c>
      <c r="K15" s="184" t="s">
        <v>323</v>
      </c>
      <c r="L15" s="184" t="s">
        <v>324</v>
      </c>
      <c r="M15" s="184" t="s">
        <v>402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650</v>
      </c>
      <c r="C16" s="222" t="s">
        <v>651</v>
      </c>
      <c r="D16" s="223"/>
      <c r="E16" s="184" t="s">
        <v>22</v>
      </c>
      <c r="F16" s="185" t="s">
        <v>652</v>
      </c>
      <c r="G16" s="184"/>
      <c r="H16" s="184" t="s">
        <v>322</v>
      </c>
      <c r="I16" s="184" t="s">
        <v>323</v>
      </c>
      <c r="J16" s="184" t="s">
        <v>346</v>
      </c>
      <c r="K16" s="184" t="s">
        <v>323</v>
      </c>
      <c r="L16" s="184" t="s">
        <v>336</v>
      </c>
      <c r="M16" s="184" t="s">
        <v>472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653</v>
      </c>
      <c r="C17" s="222" t="s">
        <v>654</v>
      </c>
      <c r="D17" s="223"/>
      <c r="E17" s="184" t="s">
        <v>22</v>
      </c>
      <c r="F17" s="185" t="s">
        <v>655</v>
      </c>
      <c r="G17" s="184"/>
      <c r="H17" s="184" t="s">
        <v>322</v>
      </c>
      <c r="I17" s="184" t="s">
        <v>322</v>
      </c>
      <c r="J17" s="184" t="s">
        <v>346</v>
      </c>
      <c r="K17" s="184" t="s">
        <v>343</v>
      </c>
      <c r="L17" s="184" t="s">
        <v>324</v>
      </c>
      <c r="M17" s="184" t="s">
        <v>326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656</v>
      </c>
      <c r="C18" s="222" t="s">
        <v>657</v>
      </c>
      <c r="D18" s="223"/>
      <c r="E18" s="184" t="s">
        <v>22</v>
      </c>
      <c r="F18" s="185" t="s">
        <v>658</v>
      </c>
      <c r="G18" s="184"/>
      <c r="H18" s="184" t="s">
        <v>334</v>
      </c>
      <c r="I18" s="184" t="s">
        <v>322</v>
      </c>
      <c r="J18" s="184" t="s">
        <v>347</v>
      </c>
      <c r="K18" s="184" t="s">
        <v>355</v>
      </c>
      <c r="L18" s="184" t="s">
        <v>321</v>
      </c>
      <c r="M18" s="184" t="s">
        <v>366</v>
      </c>
      <c r="N18" s="224" t="s">
        <v>24</v>
      </c>
      <c r="O18" s="225"/>
      <c r="P18" s="185"/>
    </row>
    <row r="19" spans="1:16" s="182" customFormat="1" ht="16.5" x14ac:dyDescent="0.25">
      <c r="A19" s="184" t="s">
        <v>329</v>
      </c>
      <c r="B19" s="184" t="s">
        <v>659</v>
      </c>
      <c r="C19" s="222" t="s">
        <v>660</v>
      </c>
      <c r="D19" s="223"/>
      <c r="E19" s="184" t="s">
        <v>22</v>
      </c>
      <c r="F19" s="185" t="s">
        <v>661</v>
      </c>
      <c r="G19" s="184"/>
      <c r="H19" s="184" t="s">
        <v>322</v>
      </c>
      <c r="I19" s="184" t="s">
        <v>323</v>
      </c>
      <c r="J19" s="184" t="s">
        <v>317</v>
      </c>
      <c r="K19" s="184" t="s">
        <v>325</v>
      </c>
      <c r="L19" s="184" t="s">
        <v>317</v>
      </c>
      <c r="M19" s="184" t="s">
        <v>344</v>
      </c>
      <c r="N19" s="224" t="s">
        <v>44</v>
      </c>
      <c r="O19" s="225"/>
      <c r="P19" s="185"/>
    </row>
    <row r="20" spans="1:16" s="182" customFormat="1" ht="16.5" x14ac:dyDescent="0.25">
      <c r="A20" s="184" t="s">
        <v>333</v>
      </c>
      <c r="B20" s="184" t="s">
        <v>662</v>
      </c>
      <c r="C20" s="222" t="s">
        <v>663</v>
      </c>
      <c r="D20" s="223"/>
      <c r="E20" s="184" t="s">
        <v>22</v>
      </c>
      <c r="F20" s="185" t="s">
        <v>664</v>
      </c>
      <c r="G20" s="184"/>
      <c r="H20" s="184" t="s">
        <v>322</v>
      </c>
      <c r="I20" s="184" t="s">
        <v>359</v>
      </c>
      <c r="J20" s="184" t="s">
        <v>324</v>
      </c>
      <c r="K20" s="184" t="s">
        <v>346</v>
      </c>
      <c r="L20" s="184" t="s">
        <v>327</v>
      </c>
      <c r="M20" s="184" t="s">
        <v>335</v>
      </c>
      <c r="N20" s="224" t="s">
        <v>44</v>
      </c>
      <c r="O20" s="225"/>
      <c r="P20" s="185"/>
    </row>
    <row r="21" spans="1:16" s="182" customFormat="1" ht="16.5" x14ac:dyDescent="0.25">
      <c r="A21" s="184" t="s">
        <v>336</v>
      </c>
      <c r="B21" s="184" t="s">
        <v>665</v>
      </c>
      <c r="C21" s="222" t="s">
        <v>666</v>
      </c>
      <c r="D21" s="223"/>
      <c r="E21" s="184" t="s">
        <v>23</v>
      </c>
      <c r="F21" s="185" t="s">
        <v>667</v>
      </c>
      <c r="G21" s="184"/>
      <c r="H21" s="184" t="s">
        <v>322</v>
      </c>
      <c r="I21" s="184" t="s">
        <v>323</v>
      </c>
      <c r="J21" s="184" t="s">
        <v>322</v>
      </c>
      <c r="K21" s="184" t="s">
        <v>323</v>
      </c>
      <c r="L21" s="184" t="s">
        <v>324</v>
      </c>
      <c r="M21" s="184" t="s">
        <v>379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668</v>
      </c>
      <c r="C22" s="222" t="s">
        <v>669</v>
      </c>
      <c r="D22" s="223"/>
      <c r="E22" s="184" t="s">
        <v>22</v>
      </c>
      <c r="F22" s="185" t="s">
        <v>27</v>
      </c>
      <c r="G22" s="184"/>
      <c r="H22" s="184" t="s">
        <v>322</v>
      </c>
      <c r="I22" s="184" t="s">
        <v>323</v>
      </c>
      <c r="J22" s="184" t="s">
        <v>324</v>
      </c>
      <c r="K22" s="184" t="s">
        <v>323</v>
      </c>
      <c r="L22" s="184" t="s">
        <v>327</v>
      </c>
      <c r="M22" s="184" t="s">
        <v>345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670</v>
      </c>
      <c r="C23" s="222" t="s">
        <v>671</v>
      </c>
      <c r="D23" s="223"/>
      <c r="E23" s="184" t="s">
        <v>22</v>
      </c>
      <c r="F23" s="185" t="s">
        <v>664</v>
      </c>
      <c r="G23" s="184"/>
      <c r="H23" s="184" t="s">
        <v>322</v>
      </c>
      <c r="I23" s="184" t="s">
        <v>323</v>
      </c>
      <c r="J23" s="184" t="s">
        <v>347</v>
      </c>
      <c r="K23" s="184" t="s">
        <v>323</v>
      </c>
      <c r="L23" s="184" t="s">
        <v>324</v>
      </c>
      <c r="M23" s="184" t="s">
        <v>348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672</v>
      </c>
      <c r="C24" s="222" t="s">
        <v>673</v>
      </c>
      <c r="D24" s="223"/>
      <c r="E24" s="184" t="s">
        <v>22</v>
      </c>
      <c r="F24" s="185" t="s">
        <v>29</v>
      </c>
      <c r="G24" s="184"/>
      <c r="H24" s="184" t="s">
        <v>322</v>
      </c>
      <c r="I24" s="184" t="s">
        <v>323</v>
      </c>
      <c r="J24" s="184" t="s">
        <v>352</v>
      </c>
      <c r="K24" s="184" t="s">
        <v>323</v>
      </c>
      <c r="L24" s="184" t="s">
        <v>324</v>
      </c>
      <c r="M24" s="184" t="s">
        <v>403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2823</v>
      </c>
      <c r="C25" s="222" t="s">
        <v>674</v>
      </c>
      <c r="D25" s="223"/>
      <c r="E25" s="184" t="s">
        <v>22</v>
      </c>
      <c r="F25" s="185" t="s">
        <v>675</v>
      </c>
      <c r="G25" s="184"/>
      <c r="H25" s="184" t="s">
        <v>322</v>
      </c>
      <c r="I25" s="184" t="s">
        <v>323</v>
      </c>
      <c r="J25" s="184" t="s">
        <v>346</v>
      </c>
      <c r="K25" s="184" t="s">
        <v>323</v>
      </c>
      <c r="L25" s="184" t="s">
        <v>317</v>
      </c>
      <c r="M25" s="184" t="s">
        <v>328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676</v>
      </c>
      <c r="C26" s="222" t="s">
        <v>677</v>
      </c>
      <c r="D26" s="223"/>
      <c r="E26" s="184" t="s">
        <v>22</v>
      </c>
      <c r="F26" s="185" t="s">
        <v>678</v>
      </c>
      <c r="G26" s="184"/>
      <c r="H26" s="184" t="s">
        <v>322</v>
      </c>
      <c r="I26" s="184" t="s">
        <v>322</v>
      </c>
      <c r="J26" s="184" t="s">
        <v>324</v>
      </c>
      <c r="K26" s="184" t="s">
        <v>325</v>
      </c>
      <c r="L26" s="184" t="s">
        <v>317</v>
      </c>
      <c r="M26" s="184" t="s">
        <v>406</v>
      </c>
      <c r="N26" s="224" t="s">
        <v>44</v>
      </c>
      <c r="O26" s="225"/>
      <c r="P26" s="185"/>
    </row>
    <row r="27" spans="1:16" s="182" customFormat="1" ht="16.5" x14ac:dyDescent="0.25">
      <c r="A27" s="184" t="s">
        <v>330</v>
      </c>
      <c r="B27" s="184" t="s">
        <v>679</v>
      </c>
      <c r="C27" s="222" t="s">
        <v>680</v>
      </c>
      <c r="D27" s="223"/>
      <c r="E27" s="184" t="s">
        <v>22</v>
      </c>
      <c r="F27" s="185" t="s">
        <v>208</v>
      </c>
      <c r="G27" s="184"/>
      <c r="H27" s="184" t="s">
        <v>334</v>
      </c>
      <c r="I27" s="184" t="s">
        <v>323</v>
      </c>
      <c r="J27" s="184" t="s">
        <v>324</v>
      </c>
      <c r="K27" s="184" t="s">
        <v>323</v>
      </c>
      <c r="L27" s="184" t="s">
        <v>327</v>
      </c>
      <c r="M27" s="184" t="s">
        <v>328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681</v>
      </c>
      <c r="C28" s="222" t="s">
        <v>682</v>
      </c>
      <c r="D28" s="223"/>
      <c r="E28" s="184" t="s">
        <v>22</v>
      </c>
      <c r="F28" s="185" t="s">
        <v>30</v>
      </c>
      <c r="G28" s="184"/>
      <c r="H28" s="184" t="s">
        <v>322</v>
      </c>
      <c r="I28" s="184" t="s">
        <v>323</v>
      </c>
      <c r="J28" s="184" t="s">
        <v>324</v>
      </c>
      <c r="K28" s="184" t="s">
        <v>323</v>
      </c>
      <c r="L28" s="184" t="s">
        <v>327</v>
      </c>
      <c r="M28" s="184" t="s">
        <v>345</v>
      </c>
      <c r="N28" s="224" t="s">
        <v>24</v>
      </c>
      <c r="O28" s="225"/>
      <c r="P28" s="185"/>
    </row>
    <row r="29" spans="1:16" s="182" customFormat="1" ht="16.5" x14ac:dyDescent="0.25">
      <c r="A29" s="184" t="s">
        <v>352</v>
      </c>
      <c r="B29" s="184" t="s">
        <v>683</v>
      </c>
      <c r="C29" s="222" t="s">
        <v>684</v>
      </c>
      <c r="D29" s="223"/>
      <c r="E29" s="184" t="s">
        <v>23</v>
      </c>
      <c r="F29" s="185" t="s">
        <v>28</v>
      </c>
      <c r="G29" s="184"/>
      <c r="H29" s="184" t="s">
        <v>322</v>
      </c>
      <c r="I29" s="184" t="s">
        <v>323</v>
      </c>
      <c r="J29" s="184" t="s">
        <v>331</v>
      </c>
      <c r="K29" s="184" t="s">
        <v>331</v>
      </c>
      <c r="L29" s="184" t="s">
        <v>319</v>
      </c>
      <c r="M29" s="184" t="s">
        <v>413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2824</v>
      </c>
      <c r="C30" s="222" t="s">
        <v>685</v>
      </c>
      <c r="D30" s="223"/>
      <c r="E30" s="184" t="s">
        <v>23</v>
      </c>
      <c r="F30" s="185" t="s">
        <v>686</v>
      </c>
      <c r="G30" s="184"/>
      <c r="H30" s="184" t="s">
        <v>322</v>
      </c>
      <c r="I30" s="184" t="s">
        <v>323</v>
      </c>
      <c r="J30" s="184" t="s">
        <v>338</v>
      </c>
      <c r="K30" s="184" t="s">
        <v>323</v>
      </c>
      <c r="L30" s="184" t="s">
        <v>327</v>
      </c>
      <c r="M30" s="184" t="s">
        <v>400</v>
      </c>
      <c r="N30" s="224" t="s">
        <v>24</v>
      </c>
      <c r="O30" s="225"/>
      <c r="P30" s="185"/>
    </row>
    <row r="31" spans="1:16" s="182" customFormat="1" ht="16.5" x14ac:dyDescent="0.25"/>
    <row r="32" spans="1:16" s="182" customFormat="1" ht="16.5" x14ac:dyDescent="0.25"/>
    <row r="33" spans="1:16" s="182" customFormat="1" ht="16.5" x14ac:dyDescent="0.25">
      <c r="A33" s="237" t="s">
        <v>2825</v>
      </c>
      <c r="B33" s="238"/>
      <c r="C33" s="238"/>
      <c r="D33" s="238"/>
      <c r="J33" s="236" t="s">
        <v>396</v>
      </c>
      <c r="K33" s="236"/>
      <c r="L33" s="236"/>
      <c r="M33" s="236"/>
      <c r="N33" s="236"/>
      <c r="O33" s="236"/>
      <c r="P33" s="236"/>
    </row>
    <row r="34" spans="1:16" s="182" customFormat="1" ht="16.5" x14ac:dyDescent="0.25">
      <c r="J34" s="236" t="s">
        <v>397</v>
      </c>
      <c r="K34" s="236"/>
      <c r="L34" s="236"/>
      <c r="M34" s="236"/>
      <c r="N34" s="236"/>
      <c r="O34" s="236"/>
      <c r="P34" s="236"/>
    </row>
    <row r="35" spans="1:16" s="38" customFormat="1" ht="15" x14ac:dyDescent="0.25">
      <c r="A35" s="35"/>
      <c r="B35" s="35"/>
      <c r="C35" s="35"/>
      <c r="D35" s="35"/>
      <c r="E35" s="36"/>
      <c r="F35" s="35"/>
      <c r="G35" s="35"/>
      <c r="H35" s="35"/>
      <c r="K35" s="181"/>
      <c r="L35" s="181"/>
      <c r="M35" s="181"/>
      <c r="N35" s="181"/>
    </row>
    <row r="36" spans="1:16" s="38" customFormat="1" ht="16.5" x14ac:dyDescent="0.25">
      <c r="A36" s="204"/>
      <c r="B36" s="205"/>
      <c r="C36" s="205"/>
      <c r="D36" s="205"/>
      <c r="E36" s="187"/>
      <c r="F36" s="187"/>
      <c r="G36" s="187"/>
      <c r="H36" s="187"/>
      <c r="I36" s="187"/>
      <c r="J36" s="206"/>
      <c r="K36" s="206"/>
      <c r="L36" s="206"/>
      <c r="M36" s="206"/>
      <c r="N36" s="206"/>
      <c r="O36" s="206"/>
      <c r="P36" s="206"/>
    </row>
    <row r="37" spans="1:16" s="38" customFormat="1" x14ac:dyDescent="0.25">
      <c r="A37" s="187"/>
      <c r="B37" s="187"/>
      <c r="C37" s="187"/>
      <c r="D37" s="187"/>
      <c r="E37" s="187"/>
      <c r="F37" s="187"/>
      <c r="G37" s="187"/>
      <c r="H37" s="187"/>
      <c r="I37" s="187"/>
      <c r="J37" s="206"/>
      <c r="K37" s="206"/>
      <c r="L37" s="206"/>
      <c r="M37" s="206"/>
      <c r="N37" s="206"/>
      <c r="O37" s="206"/>
      <c r="P37" s="206"/>
    </row>
    <row r="38" spans="1:16" s="38" customFormat="1" ht="15" x14ac:dyDescent="0.25">
      <c r="B38" s="40"/>
      <c r="E38" s="40"/>
      <c r="F38" s="40"/>
    </row>
    <row r="39" spans="1:16" s="38" customFormat="1" ht="15" x14ac:dyDescent="0.25">
      <c r="B39" s="40"/>
      <c r="E39" s="40"/>
      <c r="F39" s="40"/>
      <c r="G39" s="84"/>
      <c r="H39" s="140" t="s">
        <v>20</v>
      </c>
      <c r="I39" s="140" t="s">
        <v>17</v>
      </c>
      <c r="J39" s="140" t="s">
        <v>18</v>
      </c>
      <c r="K39" s="140" t="s">
        <v>21</v>
      </c>
      <c r="L39" s="140" t="s">
        <v>19</v>
      </c>
      <c r="M39" s="141" t="s">
        <v>25</v>
      </c>
    </row>
    <row r="40" spans="1:16" s="38" customFormat="1" x14ac:dyDescent="0.25">
      <c r="B40" s="40"/>
      <c r="E40" s="40"/>
      <c r="F40" s="40"/>
      <c r="G40" s="84">
        <f>SUM(H40:M40)</f>
        <v>17</v>
      </c>
      <c r="H40" s="139">
        <f>COUNTIF(N14:O30,"xuất sắc")</f>
        <v>5</v>
      </c>
      <c r="I40" s="139">
        <f>COUNTIF(N14:O30,"tốt")</f>
        <v>7</v>
      </c>
      <c r="J40" s="139">
        <f>COUNTIF(N14:O30,"khá")</f>
        <v>4</v>
      </c>
      <c r="K40" s="139">
        <f>COUNTIF(N14:O30,"trung bình")</f>
        <v>0</v>
      </c>
      <c r="L40" s="139">
        <f>COUNTIF(N14:O30,"yếu")</f>
        <v>0</v>
      </c>
      <c r="M40" s="139">
        <f>COUNTIF(N14:O30,"kém")</f>
        <v>1</v>
      </c>
    </row>
    <row r="41" spans="1:16" s="49" customFormat="1" x14ac:dyDescent="0.25">
      <c r="B41" s="43"/>
      <c r="C41" s="43"/>
      <c r="D41" s="246"/>
      <c r="E41" s="246"/>
      <c r="F41" s="246"/>
      <c r="G41" s="43"/>
      <c r="H41" s="43"/>
      <c r="I41" s="246"/>
      <c r="J41" s="246"/>
      <c r="K41" s="246"/>
      <c r="L41" s="246"/>
      <c r="M41" s="46"/>
    </row>
    <row r="42" spans="1:16" s="48" customFormat="1" x14ac:dyDescent="0.25">
      <c r="B42" s="43"/>
      <c r="C42" s="43"/>
      <c r="D42" s="43"/>
      <c r="E42" s="42"/>
      <c r="F42" s="43"/>
      <c r="G42" s="43"/>
      <c r="H42" s="52"/>
      <c r="I42" s="53"/>
      <c r="J42" s="53"/>
      <c r="K42" s="53"/>
      <c r="L42" s="53"/>
      <c r="M42" s="53"/>
    </row>
    <row r="43" spans="1:16" s="48" customFormat="1" x14ac:dyDescent="0.25">
      <c r="B43" s="43"/>
      <c r="C43" s="43"/>
      <c r="D43" s="43"/>
      <c r="E43" s="42"/>
      <c r="F43" s="43"/>
      <c r="G43" s="43"/>
      <c r="H43" s="52"/>
      <c r="I43" s="54"/>
      <c r="J43" s="54"/>
      <c r="K43" s="54"/>
      <c r="L43" s="54"/>
      <c r="M43" s="54"/>
    </row>
    <row r="44" spans="1:16" s="48" customFormat="1" ht="14.25" x14ac:dyDescent="0.2">
      <c r="E44" s="47"/>
    </row>
    <row r="45" spans="1:16" s="48" customFormat="1" ht="14.25" x14ac:dyDescent="0.2">
      <c r="E45" s="47"/>
    </row>
    <row r="46" spans="1:16" s="48" customFormat="1" ht="14.25" x14ac:dyDescent="0.2">
      <c r="E46" s="47"/>
    </row>
    <row r="47" spans="1:16" s="48" customFormat="1" ht="14.25" x14ac:dyDescent="0.2">
      <c r="E47" s="47"/>
    </row>
    <row r="48" spans="1:16" s="48" customFormat="1" ht="14.25" x14ac:dyDescent="0.2">
      <c r="E48" s="47"/>
    </row>
    <row r="49" spans="1:16" s="48" customFormat="1" ht="14.25" x14ac:dyDescent="0.2">
      <c r="E49" s="47"/>
    </row>
    <row r="50" spans="1:16" s="48" customFormat="1" ht="14.25" x14ac:dyDescent="0.2">
      <c r="E50" s="47"/>
    </row>
    <row r="51" spans="1:16" s="48" customFormat="1" ht="15" x14ac:dyDescent="0.25">
      <c r="A51" s="55"/>
      <c r="E51" s="47"/>
    </row>
    <row r="52" spans="1:16" s="48" customFormat="1" ht="15" x14ac:dyDescent="0.25">
      <c r="A52" s="55"/>
      <c r="E52" s="47"/>
    </row>
    <row r="53" spans="1:16" s="48" customFormat="1" ht="15" x14ac:dyDescent="0.25">
      <c r="A53" s="55"/>
      <c r="E53" s="47"/>
    </row>
    <row r="54" spans="1:16" s="48" customFormat="1" ht="15" x14ac:dyDescent="0.25">
      <c r="A54" s="55"/>
      <c r="E54" s="47"/>
    </row>
    <row r="55" spans="1:16" s="48" customFormat="1" ht="15" x14ac:dyDescent="0.25">
      <c r="A55" s="55"/>
      <c r="E55" s="47"/>
    </row>
    <row r="56" spans="1:16" s="48" customFormat="1" ht="15" x14ac:dyDescent="0.25">
      <c r="A56" s="55"/>
      <c r="E56" s="47"/>
    </row>
    <row r="57" spans="1:16" s="48" customFormat="1" ht="15" x14ac:dyDescent="0.25">
      <c r="A57" s="50"/>
      <c r="E57" s="47"/>
      <c r="N57" s="51"/>
      <c r="O57" s="50"/>
      <c r="P57" s="56"/>
    </row>
    <row r="58" spans="1:16" s="48" customFormat="1" ht="15" x14ac:dyDescent="0.2">
      <c r="A58" s="57"/>
      <c r="E58" s="47"/>
      <c r="P58" s="56"/>
    </row>
    <row r="59" spans="1:16" s="48" customFormat="1" ht="15" x14ac:dyDescent="0.2">
      <c r="A59" s="57"/>
      <c r="E59" s="47"/>
      <c r="P59" s="56"/>
    </row>
    <row r="60" spans="1:16" s="48" customFormat="1" ht="15" x14ac:dyDescent="0.2">
      <c r="A60" s="57"/>
      <c r="E60" s="47"/>
      <c r="P60" s="56"/>
    </row>
    <row r="61" spans="1:16" s="48" customFormat="1" ht="15" x14ac:dyDescent="0.2">
      <c r="A61" s="57"/>
      <c r="E61" s="47"/>
      <c r="P61" s="56"/>
    </row>
    <row r="62" spans="1:16" s="48" customFormat="1" ht="15" x14ac:dyDescent="0.2">
      <c r="A62" s="57"/>
      <c r="E62" s="47"/>
      <c r="P62" s="56"/>
    </row>
    <row r="63" spans="1:16" x14ac:dyDescent="0.25">
      <c r="A63" s="43"/>
      <c r="N63" s="46"/>
      <c r="O63" s="46"/>
      <c r="P63" s="45"/>
    </row>
    <row r="64" spans="1:16" x14ac:dyDescent="0.25">
      <c r="A64" s="43"/>
      <c r="N64" s="46"/>
      <c r="O64" s="46"/>
    </row>
    <row r="65" spans="1:21" x14ac:dyDescent="0.25">
      <c r="A65" s="43"/>
      <c r="N65" s="46"/>
    </row>
    <row r="66" spans="1:21" x14ac:dyDescent="0.25">
      <c r="A66" s="43"/>
      <c r="N66" s="46"/>
      <c r="P66" s="45"/>
      <c r="Q66" s="46"/>
      <c r="R66" s="46"/>
      <c r="S66" s="46"/>
      <c r="T66" s="46"/>
      <c r="U66" s="46"/>
    </row>
    <row r="67" spans="1:21" x14ac:dyDescent="0.25">
      <c r="A67" s="52"/>
      <c r="B67" s="52"/>
      <c r="C67" s="58"/>
      <c r="D67" s="52"/>
      <c r="E67" s="52"/>
      <c r="F67" s="52"/>
      <c r="G67" s="52"/>
      <c r="I67" s="52"/>
      <c r="J67" s="52"/>
      <c r="K67" s="52"/>
      <c r="L67" s="52"/>
      <c r="M67" s="247"/>
      <c r="N67" s="247"/>
      <c r="O67" s="247"/>
      <c r="P67" s="45"/>
      <c r="Q67" s="46"/>
      <c r="R67" s="46"/>
      <c r="S67" s="46"/>
      <c r="T67" s="46"/>
      <c r="U67" s="46"/>
    </row>
    <row r="68" spans="1:21" x14ac:dyDescent="0.25">
      <c r="A68" s="52"/>
      <c r="B68" s="52"/>
      <c r="C68" s="58"/>
      <c r="D68" s="52"/>
      <c r="E68" s="52"/>
      <c r="F68" s="52"/>
      <c r="G68" s="52"/>
      <c r="H68" s="52"/>
      <c r="I68" s="52"/>
      <c r="J68" s="52"/>
      <c r="K68" s="46"/>
      <c r="L68" s="46"/>
      <c r="M68" s="46"/>
      <c r="N68" s="46"/>
      <c r="P68" s="45"/>
      <c r="Q68" s="46"/>
      <c r="R68" s="46"/>
      <c r="S68" s="46"/>
      <c r="T68" s="46"/>
      <c r="U68" s="46"/>
    </row>
    <row r="69" spans="1:21" x14ac:dyDescent="0.25">
      <c r="A69" s="52"/>
      <c r="B69" s="52"/>
      <c r="C69" s="58"/>
      <c r="D69" s="52"/>
      <c r="E69" s="52"/>
      <c r="F69" s="52"/>
      <c r="G69" s="52"/>
      <c r="H69" s="52"/>
      <c r="I69" s="52"/>
      <c r="J69" s="52"/>
      <c r="K69" s="46"/>
      <c r="L69" s="46"/>
      <c r="M69" s="46"/>
      <c r="N69" s="46"/>
      <c r="P69" s="45"/>
      <c r="Q69" s="46"/>
      <c r="R69" s="46"/>
      <c r="S69" s="46"/>
      <c r="T69" s="46"/>
      <c r="U69" s="46"/>
    </row>
    <row r="70" spans="1:21" x14ac:dyDescent="0.25">
      <c r="A70" s="52"/>
      <c r="B70" s="52"/>
      <c r="C70" s="58"/>
      <c r="D70" s="52"/>
      <c r="E70" s="52"/>
      <c r="F70" s="52"/>
      <c r="G70" s="52"/>
      <c r="H70" s="52"/>
      <c r="I70" s="52"/>
      <c r="J70" s="52"/>
      <c r="K70" s="46"/>
      <c r="L70" s="46"/>
      <c r="M70" s="46"/>
      <c r="N70" s="46"/>
      <c r="P70" s="45"/>
      <c r="Q70" s="46"/>
      <c r="R70" s="46"/>
      <c r="S70" s="46"/>
      <c r="T70" s="46"/>
      <c r="U70" s="46"/>
    </row>
    <row r="71" spans="1:21" x14ac:dyDescent="0.25">
      <c r="A71" s="52"/>
      <c r="B71" s="52"/>
      <c r="C71" s="58"/>
      <c r="D71" s="52"/>
      <c r="E71" s="52"/>
      <c r="F71" s="52"/>
      <c r="G71" s="52"/>
      <c r="H71" s="52"/>
      <c r="I71" s="52"/>
      <c r="J71" s="52"/>
      <c r="K71" s="46"/>
      <c r="L71" s="46"/>
      <c r="M71" s="46"/>
      <c r="N71" s="46"/>
      <c r="P71" s="45"/>
      <c r="Q71" s="46"/>
      <c r="R71" s="46"/>
      <c r="S71" s="46"/>
      <c r="T71" s="46"/>
      <c r="U71" s="46"/>
    </row>
    <row r="72" spans="1:21" x14ac:dyDescent="0.25">
      <c r="A72" s="52"/>
      <c r="B72" s="52"/>
      <c r="C72" s="58"/>
      <c r="D72" s="52"/>
      <c r="E72" s="52"/>
      <c r="F72" s="52"/>
      <c r="G72" s="52"/>
      <c r="H72" s="52"/>
      <c r="I72" s="52"/>
      <c r="J72" s="52"/>
      <c r="K72" s="46"/>
      <c r="L72" s="46"/>
      <c r="M72" s="46"/>
      <c r="N72" s="46"/>
      <c r="P72" s="45"/>
      <c r="Q72" s="46"/>
      <c r="R72" s="46"/>
      <c r="S72" s="46"/>
      <c r="T72" s="46"/>
      <c r="U72" s="46"/>
    </row>
    <row r="73" spans="1:21" x14ac:dyDescent="0.25">
      <c r="A73" s="52"/>
      <c r="B73" s="52"/>
      <c r="C73" s="58"/>
      <c r="D73" s="52"/>
      <c r="E73" s="52"/>
      <c r="F73" s="52"/>
      <c r="G73" s="52"/>
      <c r="H73" s="52"/>
      <c r="I73" s="52"/>
      <c r="J73" s="52"/>
      <c r="K73" s="46"/>
      <c r="L73" s="46"/>
      <c r="M73" s="46"/>
      <c r="N73" s="46"/>
      <c r="P73" s="45"/>
      <c r="Q73" s="46"/>
      <c r="R73" s="46"/>
      <c r="S73" s="46"/>
      <c r="T73" s="46"/>
      <c r="U73" s="46"/>
    </row>
    <row r="74" spans="1:21" x14ac:dyDescent="0.25">
      <c r="A74" s="52"/>
      <c r="B74" s="52"/>
      <c r="C74" s="58"/>
      <c r="D74" s="52"/>
      <c r="E74" s="52"/>
      <c r="F74" s="52"/>
      <c r="G74" s="52"/>
      <c r="H74" s="52"/>
      <c r="I74" s="52"/>
      <c r="J74" s="52"/>
      <c r="K74" s="46"/>
      <c r="L74" s="46"/>
      <c r="M74" s="46"/>
      <c r="N74" s="46"/>
      <c r="P74" s="45"/>
      <c r="Q74" s="46"/>
      <c r="R74" s="46"/>
      <c r="S74" s="46"/>
      <c r="T74" s="46"/>
      <c r="U74" s="46"/>
    </row>
    <row r="75" spans="1:21" x14ac:dyDescent="0.25">
      <c r="A75" s="52"/>
      <c r="B75" s="52"/>
      <c r="C75" s="58"/>
      <c r="D75" s="52"/>
      <c r="E75" s="52"/>
      <c r="F75" s="52"/>
      <c r="G75" s="52"/>
      <c r="H75" s="52"/>
      <c r="I75" s="52"/>
      <c r="J75" s="52"/>
      <c r="K75" s="46"/>
      <c r="L75" s="46"/>
      <c r="M75" s="46"/>
      <c r="N75" s="46"/>
      <c r="P75" s="45"/>
      <c r="Q75" s="46"/>
      <c r="R75" s="46"/>
      <c r="S75" s="46"/>
      <c r="T75" s="46"/>
      <c r="U75" s="46"/>
    </row>
    <row r="76" spans="1:21" x14ac:dyDescent="0.25">
      <c r="A76" s="52"/>
      <c r="B76" s="52"/>
      <c r="C76" s="58"/>
      <c r="D76" s="52"/>
      <c r="E76" s="52"/>
      <c r="F76" s="52"/>
      <c r="G76" s="52"/>
      <c r="H76" s="52"/>
      <c r="I76" s="52"/>
      <c r="J76" s="52"/>
      <c r="K76" s="46"/>
      <c r="L76" s="46"/>
      <c r="M76" s="46"/>
      <c r="N76" s="46"/>
      <c r="P76" s="45"/>
      <c r="Q76" s="46"/>
      <c r="R76" s="46"/>
      <c r="S76" s="46"/>
      <c r="T76" s="46"/>
      <c r="U76" s="46"/>
    </row>
    <row r="77" spans="1:21" x14ac:dyDescent="0.25">
      <c r="A77" s="52"/>
      <c r="B77" s="52"/>
      <c r="C77" s="58"/>
      <c r="D77" s="52"/>
      <c r="E77" s="52"/>
      <c r="F77" s="52"/>
      <c r="G77" s="52"/>
      <c r="H77" s="52"/>
      <c r="I77" s="52"/>
      <c r="J77" s="52"/>
      <c r="K77" s="46"/>
      <c r="L77" s="46"/>
      <c r="M77" s="46"/>
      <c r="N77" s="46"/>
      <c r="P77" s="45"/>
      <c r="Q77" s="46"/>
      <c r="R77" s="46"/>
      <c r="S77" s="46"/>
      <c r="T77" s="46"/>
      <c r="U77" s="46"/>
    </row>
    <row r="78" spans="1:21" x14ac:dyDescent="0.25">
      <c r="A78" s="52"/>
      <c r="B78" s="52"/>
      <c r="C78" s="58"/>
      <c r="D78" s="52"/>
      <c r="E78" s="52"/>
      <c r="F78" s="52"/>
      <c r="G78" s="52"/>
      <c r="H78" s="52"/>
      <c r="I78" s="52"/>
      <c r="J78" s="52"/>
      <c r="K78" s="46"/>
      <c r="L78" s="46"/>
      <c r="M78" s="46"/>
      <c r="N78" s="46"/>
      <c r="P78" s="45"/>
      <c r="Q78" s="46"/>
      <c r="R78" s="46"/>
      <c r="S78" s="46"/>
      <c r="T78" s="46"/>
      <c r="U78" s="46"/>
    </row>
    <row r="79" spans="1:21" x14ac:dyDescent="0.25">
      <c r="A79" s="52"/>
      <c r="B79" s="52"/>
      <c r="C79" s="58"/>
      <c r="D79" s="52"/>
      <c r="E79" s="52"/>
      <c r="F79" s="52"/>
      <c r="G79" s="52"/>
      <c r="H79" s="52"/>
      <c r="I79" s="52"/>
      <c r="J79" s="52"/>
      <c r="K79" s="46"/>
      <c r="L79" s="46"/>
      <c r="M79" s="46"/>
      <c r="N79" s="46"/>
      <c r="P79" s="45"/>
      <c r="Q79" s="46"/>
      <c r="R79" s="46"/>
      <c r="S79" s="46"/>
      <c r="T79" s="46"/>
      <c r="U79" s="46"/>
    </row>
    <row r="80" spans="1:21" x14ac:dyDescent="0.25">
      <c r="A80" s="52"/>
      <c r="B80" s="52"/>
      <c r="C80" s="58"/>
      <c r="D80" s="52"/>
      <c r="E80" s="52"/>
      <c r="F80" s="52"/>
      <c r="G80" s="52"/>
      <c r="H80" s="52"/>
      <c r="I80" s="52"/>
      <c r="J80" s="52"/>
      <c r="K80" s="46"/>
      <c r="L80" s="46"/>
      <c r="M80" s="46"/>
      <c r="N80" s="46"/>
      <c r="P80" s="45"/>
      <c r="Q80" s="46"/>
      <c r="R80" s="46"/>
      <c r="S80" s="46"/>
      <c r="T80" s="46"/>
      <c r="U80" s="46"/>
    </row>
    <row r="81" spans="1:27" x14ac:dyDescent="0.25">
      <c r="A81" s="52"/>
      <c r="B81" s="52"/>
      <c r="C81" s="58"/>
      <c r="D81" s="52"/>
      <c r="E81" s="52"/>
      <c r="F81" s="52"/>
      <c r="G81" s="52"/>
      <c r="H81" s="52"/>
      <c r="I81" s="52"/>
      <c r="J81" s="52"/>
      <c r="K81" s="46"/>
      <c r="L81" s="46"/>
      <c r="M81" s="46"/>
      <c r="N81" s="46"/>
      <c r="P81" s="45"/>
      <c r="Q81" s="46"/>
      <c r="R81" s="46"/>
      <c r="S81" s="46"/>
      <c r="T81" s="46"/>
      <c r="U81" s="46"/>
    </row>
    <row r="82" spans="1:27" x14ac:dyDescent="0.25">
      <c r="A82" s="52"/>
      <c r="B82" s="52"/>
      <c r="C82" s="58"/>
      <c r="D82" s="52"/>
      <c r="E82" s="52"/>
      <c r="F82" s="52"/>
      <c r="G82" s="52"/>
      <c r="H82" s="52"/>
      <c r="I82" s="52"/>
      <c r="J82" s="52"/>
      <c r="K82" s="46"/>
      <c r="L82" s="46"/>
      <c r="M82" s="46"/>
      <c r="N82" s="46"/>
    </row>
    <row r="83" spans="1:27" x14ac:dyDescent="0.25">
      <c r="A83" s="52"/>
      <c r="B83" s="52"/>
      <c r="C83" s="58"/>
      <c r="D83" s="52"/>
      <c r="E83" s="52"/>
      <c r="F83" s="52"/>
      <c r="G83" s="52"/>
      <c r="H83" s="52"/>
      <c r="I83" s="52"/>
      <c r="J83" s="52"/>
      <c r="K83" s="46"/>
      <c r="L83" s="46"/>
      <c r="M83" s="46"/>
      <c r="N83" s="46"/>
    </row>
    <row r="84" spans="1:27" x14ac:dyDescent="0.25">
      <c r="A84" s="52"/>
      <c r="B84" s="52"/>
      <c r="C84" s="58"/>
      <c r="D84" s="52"/>
      <c r="E84" s="52"/>
      <c r="F84" s="52"/>
      <c r="G84" s="52"/>
      <c r="H84" s="52"/>
      <c r="I84" s="52"/>
      <c r="J84" s="52"/>
      <c r="K84" s="46"/>
      <c r="L84" s="46"/>
      <c r="M84" s="46"/>
      <c r="N84" s="46"/>
    </row>
    <row r="85" spans="1:27" x14ac:dyDescent="0.25">
      <c r="A85" s="52"/>
      <c r="B85" s="52"/>
      <c r="C85" s="58"/>
      <c r="D85" s="52"/>
      <c r="E85" s="52"/>
      <c r="F85" s="52"/>
      <c r="G85" s="52"/>
      <c r="H85" s="52"/>
      <c r="I85" s="52"/>
      <c r="J85" s="52"/>
      <c r="K85" s="46"/>
      <c r="L85" s="46"/>
      <c r="M85" s="46"/>
      <c r="N85" s="46"/>
    </row>
    <row r="86" spans="1:27" x14ac:dyDescent="0.25">
      <c r="A86" s="52"/>
      <c r="B86" s="52"/>
      <c r="C86" s="58"/>
      <c r="D86" s="52"/>
      <c r="E86" s="52"/>
      <c r="F86" s="52"/>
      <c r="G86" s="52"/>
      <c r="H86" s="52"/>
      <c r="I86" s="52"/>
      <c r="J86" s="52"/>
      <c r="K86" s="46"/>
      <c r="L86" s="46"/>
      <c r="M86" s="46"/>
      <c r="N86" s="46"/>
    </row>
    <row r="87" spans="1:27" x14ac:dyDescent="0.25">
      <c r="A87" s="52"/>
      <c r="B87" s="52"/>
      <c r="C87" s="58"/>
      <c r="D87" s="52"/>
      <c r="E87" s="52"/>
      <c r="F87" s="52"/>
      <c r="G87" s="52"/>
      <c r="H87" s="52"/>
      <c r="I87" s="52"/>
      <c r="J87" s="52"/>
      <c r="K87" s="46"/>
      <c r="L87" s="46"/>
      <c r="M87" s="46"/>
      <c r="N87" s="46"/>
    </row>
    <row r="88" spans="1:27" x14ac:dyDescent="0.25">
      <c r="A88" s="52"/>
      <c r="B88" s="52"/>
      <c r="C88" s="58"/>
      <c r="D88" s="52"/>
      <c r="E88" s="52"/>
      <c r="F88" s="52"/>
      <c r="G88" s="52"/>
      <c r="H88" s="52"/>
      <c r="I88" s="52"/>
      <c r="J88" s="52"/>
      <c r="K88" s="46"/>
      <c r="L88" s="46"/>
      <c r="M88" s="46"/>
      <c r="N88" s="46"/>
    </row>
    <row r="89" spans="1:27" x14ac:dyDescent="0.25">
      <c r="A89" s="52"/>
      <c r="B89" s="52"/>
      <c r="C89" s="58"/>
      <c r="D89" s="52"/>
      <c r="E89" s="52"/>
      <c r="F89" s="52"/>
      <c r="G89" s="52"/>
      <c r="H89" s="52"/>
      <c r="I89" s="52"/>
      <c r="J89" s="52"/>
      <c r="K89" s="46"/>
      <c r="L89" s="46"/>
      <c r="M89" s="46"/>
      <c r="N89" s="46"/>
    </row>
    <row r="90" spans="1:27" x14ac:dyDescent="0.25">
      <c r="A90" s="52"/>
      <c r="B90" s="52"/>
      <c r="C90" s="58"/>
      <c r="D90" s="52"/>
      <c r="E90" s="52"/>
      <c r="F90" s="52"/>
      <c r="G90" s="52"/>
      <c r="H90" s="52"/>
      <c r="I90" s="52"/>
      <c r="J90" s="52"/>
      <c r="K90" s="46"/>
      <c r="L90" s="46"/>
      <c r="M90" s="46"/>
      <c r="N90" s="46"/>
    </row>
    <row r="91" spans="1:27" x14ac:dyDescent="0.25">
      <c r="A91" s="52"/>
      <c r="B91" s="52"/>
      <c r="C91" s="58"/>
      <c r="D91" s="52"/>
      <c r="E91" s="52"/>
      <c r="F91" s="52"/>
      <c r="G91" s="52"/>
      <c r="H91" s="52"/>
      <c r="I91" s="52"/>
      <c r="J91" s="52"/>
      <c r="K91" s="46"/>
      <c r="L91" s="46"/>
      <c r="M91" s="46"/>
      <c r="N91" s="46"/>
    </row>
    <row r="92" spans="1:27" x14ac:dyDescent="0.25">
      <c r="A92" s="52"/>
      <c r="B92" s="52"/>
      <c r="C92" s="58"/>
      <c r="D92" s="52"/>
      <c r="E92" s="52"/>
      <c r="F92" s="52"/>
      <c r="G92" s="52"/>
      <c r="H92" s="52"/>
      <c r="I92" s="52"/>
      <c r="J92" s="52"/>
      <c r="K92" s="46"/>
      <c r="L92" s="46"/>
      <c r="M92" s="46"/>
      <c r="N92" s="46"/>
    </row>
    <row r="93" spans="1:27" s="44" customFormat="1" x14ac:dyDescent="0.25">
      <c r="A93" s="52"/>
      <c r="B93" s="52"/>
      <c r="C93" s="58"/>
      <c r="D93" s="52"/>
      <c r="E93" s="52"/>
      <c r="F93" s="52"/>
      <c r="G93" s="52"/>
      <c r="H93" s="52"/>
      <c r="I93" s="52"/>
      <c r="J93" s="52"/>
      <c r="K93" s="46"/>
      <c r="L93" s="46"/>
      <c r="M93" s="46"/>
      <c r="N93" s="46"/>
      <c r="O93" s="42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 s="44" customFormat="1" x14ac:dyDescent="0.25">
      <c r="A94" s="52"/>
      <c r="B94" s="52"/>
      <c r="C94" s="58"/>
      <c r="D94" s="52"/>
      <c r="E94" s="52"/>
      <c r="F94" s="52"/>
      <c r="G94" s="52"/>
      <c r="H94" s="52"/>
      <c r="I94" s="52"/>
      <c r="J94" s="52"/>
      <c r="K94" s="46"/>
      <c r="L94" s="46"/>
      <c r="M94" s="46"/>
      <c r="N94" s="46"/>
      <c r="O94" s="42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 s="44" customFormat="1" x14ac:dyDescent="0.25">
      <c r="A95" s="52"/>
      <c r="B95" s="52"/>
      <c r="C95" s="58"/>
      <c r="D95" s="52"/>
      <c r="E95" s="59"/>
      <c r="F95" s="59"/>
      <c r="G95" s="52"/>
      <c r="H95" s="52"/>
      <c r="I95" s="52"/>
      <c r="J95" s="52"/>
      <c r="K95" s="46"/>
      <c r="L95" s="46"/>
      <c r="M95" s="46"/>
      <c r="N95" s="46"/>
      <c r="O95" s="42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 s="44" customFormat="1" x14ac:dyDescent="0.25">
      <c r="A96" s="52"/>
      <c r="B96" s="52"/>
      <c r="C96" s="58"/>
      <c r="D96" s="52"/>
      <c r="E96" s="52"/>
      <c r="F96" s="52"/>
      <c r="G96" s="52"/>
      <c r="H96" s="52"/>
      <c r="I96" s="52"/>
      <c r="J96" s="52"/>
      <c r="K96" s="46"/>
      <c r="L96" s="46"/>
      <c r="M96" s="46"/>
      <c r="N96" s="46"/>
      <c r="O96" s="42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s="44" customFormat="1" x14ac:dyDescent="0.25">
      <c r="A97" s="52"/>
      <c r="B97" s="52"/>
      <c r="C97" s="58"/>
      <c r="D97" s="52"/>
      <c r="E97" s="52"/>
      <c r="F97" s="52"/>
      <c r="G97" s="52"/>
      <c r="H97" s="52"/>
      <c r="I97" s="52"/>
      <c r="J97" s="52"/>
      <c r="K97" s="46"/>
      <c r="L97" s="46"/>
      <c r="M97" s="46"/>
      <c r="N97" s="46"/>
      <c r="O97" s="42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 s="44" customFormat="1" x14ac:dyDescent="0.25">
      <c r="A98" s="52"/>
      <c r="B98" s="52"/>
      <c r="C98" s="58"/>
      <c r="D98" s="52"/>
      <c r="E98" s="52"/>
      <c r="F98" s="52"/>
      <c r="G98" s="52"/>
      <c r="H98" s="52"/>
      <c r="I98" s="52"/>
      <c r="J98" s="52"/>
      <c r="K98" s="46"/>
      <c r="L98" s="46"/>
      <c r="M98" s="46"/>
      <c r="N98" s="46"/>
      <c r="O98" s="42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 s="44" customFormat="1" x14ac:dyDescent="0.25">
      <c r="A99" s="52"/>
      <c r="B99" s="52"/>
      <c r="C99" s="58"/>
      <c r="D99" s="52"/>
      <c r="E99" s="52"/>
      <c r="F99" s="52"/>
      <c r="G99" s="52"/>
      <c r="H99" s="52"/>
      <c r="I99" s="52"/>
      <c r="J99" s="52"/>
      <c r="K99" s="46"/>
      <c r="L99" s="46"/>
      <c r="M99" s="46"/>
      <c r="N99" s="46"/>
      <c r="O99" s="42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 s="44" customFormat="1" x14ac:dyDescent="0.25">
      <c r="A100" s="52"/>
      <c r="B100" s="52"/>
      <c r="C100" s="58"/>
      <c r="D100" s="52"/>
      <c r="E100" s="52"/>
      <c r="F100" s="52"/>
      <c r="G100" s="52"/>
      <c r="H100" s="52"/>
      <c r="I100" s="52"/>
      <c r="J100" s="52"/>
      <c r="K100" s="46"/>
      <c r="L100" s="46"/>
      <c r="M100" s="46"/>
      <c r="N100" s="46"/>
      <c r="O100" s="42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 s="44" customFormat="1" x14ac:dyDescent="0.25">
      <c r="A101" s="52"/>
      <c r="B101" s="52"/>
      <c r="C101" s="58"/>
      <c r="D101" s="52"/>
      <c r="E101" s="52"/>
      <c r="F101" s="52"/>
      <c r="G101" s="52"/>
      <c r="H101" s="52"/>
      <c r="I101" s="52"/>
      <c r="J101" s="52"/>
      <c r="K101" s="46"/>
      <c r="L101" s="46"/>
      <c r="M101" s="46"/>
      <c r="N101" s="46"/>
      <c r="O101" s="42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 s="44" customFormat="1" x14ac:dyDescent="0.25">
      <c r="A102" s="42"/>
      <c r="B102" s="43"/>
      <c r="C102" s="43"/>
      <c r="D102" s="43"/>
      <c r="E102" s="42"/>
      <c r="F102" s="43"/>
      <c r="G102" s="43"/>
      <c r="H102" s="43"/>
      <c r="I102" s="43"/>
      <c r="J102" s="43"/>
      <c r="K102" s="43"/>
      <c r="L102" s="43"/>
      <c r="M102" s="43"/>
      <c r="N102" s="43"/>
      <c r="O102" s="42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 s="44" customFormat="1" x14ac:dyDescent="0.25">
      <c r="A103" s="42"/>
      <c r="B103" s="43"/>
      <c r="C103" s="43"/>
      <c r="D103" s="43"/>
      <c r="E103" s="42"/>
      <c r="F103" s="43"/>
      <c r="G103" s="43"/>
      <c r="H103" s="43"/>
      <c r="I103" s="43"/>
      <c r="J103" s="43"/>
      <c r="K103" s="43"/>
      <c r="L103" s="43"/>
      <c r="M103" s="43"/>
      <c r="N103" s="43"/>
      <c r="O103" s="42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 s="44" customFormat="1" x14ac:dyDescent="0.25">
      <c r="A104" s="42"/>
      <c r="B104" s="43"/>
      <c r="C104" s="43"/>
      <c r="D104" s="43"/>
      <c r="E104" s="42"/>
      <c r="F104" s="43"/>
      <c r="G104" s="43"/>
      <c r="H104" s="43"/>
      <c r="I104" s="43"/>
      <c r="J104" s="43"/>
      <c r="K104" s="43"/>
      <c r="L104" s="43"/>
      <c r="M104" s="43"/>
      <c r="N104" s="43"/>
      <c r="O104" s="42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 s="44" customFormat="1" x14ac:dyDescent="0.25">
      <c r="A105" s="42"/>
      <c r="B105" s="43"/>
      <c r="C105" s="43"/>
      <c r="D105" s="43"/>
      <c r="E105" s="42"/>
      <c r="F105" s="43"/>
      <c r="G105" s="43"/>
      <c r="H105" s="43"/>
      <c r="I105" s="43"/>
      <c r="J105" s="43"/>
      <c r="K105" s="43"/>
      <c r="L105" s="43"/>
      <c r="M105" s="43"/>
      <c r="N105" s="43"/>
      <c r="O105" s="42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 s="44" customFormat="1" x14ac:dyDescent="0.25">
      <c r="A106" s="60"/>
      <c r="B106" s="43"/>
      <c r="C106" s="43"/>
      <c r="D106" s="43"/>
      <c r="E106" s="42"/>
      <c r="F106" s="42"/>
      <c r="G106" s="43"/>
      <c r="H106" s="43"/>
      <c r="I106" s="43"/>
      <c r="J106" s="43"/>
      <c r="K106" s="43"/>
      <c r="L106" s="43"/>
      <c r="M106" s="43"/>
      <c r="N106" s="43"/>
      <c r="O106" s="42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8" spans="1:27" s="44" customFormat="1" x14ac:dyDescent="0.25">
      <c r="A108" s="42"/>
      <c r="B108" s="43"/>
      <c r="C108" s="43"/>
      <c r="D108" s="43"/>
      <c r="E108" s="42"/>
      <c r="F108" s="42"/>
      <c r="G108" s="42"/>
      <c r="H108" s="43"/>
      <c r="I108" s="43"/>
      <c r="J108" s="43"/>
      <c r="K108" s="43"/>
      <c r="L108" s="43"/>
      <c r="M108" s="43"/>
      <c r="N108" s="42"/>
      <c r="O108" s="42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 x14ac:dyDescent="0.25">
      <c r="H109" s="42"/>
      <c r="I109" s="42"/>
      <c r="J109" s="42"/>
      <c r="K109" s="42"/>
      <c r="L109" s="42"/>
    </row>
    <row r="110" spans="1:27" x14ac:dyDescent="0.25">
      <c r="H110" s="42"/>
      <c r="I110" s="42"/>
      <c r="J110" s="42"/>
      <c r="K110" s="42"/>
      <c r="L110" s="42"/>
    </row>
    <row r="111" spans="1:27" x14ac:dyDescent="0.25">
      <c r="H111" s="42"/>
      <c r="I111" s="42"/>
      <c r="J111" s="42"/>
      <c r="K111" s="42"/>
      <c r="L111" s="42"/>
    </row>
    <row r="112" spans="1:27" x14ac:dyDescent="0.25">
      <c r="H112" s="42"/>
      <c r="I112" s="42"/>
      <c r="J112" s="42"/>
      <c r="K112" s="42"/>
      <c r="L112" s="42"/>
      <c r="M112" s="46"/>
    </row>
    <row r="114" spans="2:2" x14ac:dyDescent="0.25">
      <c r="B114" s="42"/>
    </row>
    <row r="115" spans="2:2" x14ac:dyDescent="0.25">
      <c r="B115" s="42"/>
    </row>
    <row r="116" spans="2:2" x14ac:dyDescent="0.25">
      <c r="B116" s="42"/>
    </row>
  </sheetData>
  <mergeCells count="63">
    <mergeCell ref="P12:P13"/>
    <mergeCell ref="J1:P1"/>
    <mergeCell ref="A2:D2"/>
    <mergeCell ref="J2:P2"/>
    <mergeCell ref="A3:D3"/>
    <mergeCell ref="J3:P3"/>
    <mergeCell ref="C14:D14"/>
    <mergeCell ref="N14:O14"/>
    <mergeCell ref="C15:D15"/>
    <mergeCell ref="N15:O15"/>
    <mergeCell ref="M12:M13"/>
    <mergeCell ref="N12:O13"/>
    <mergeCell ref="C16:D16"/>
    <mergeCell ref="N16:O16"/>
    <mergeCell ref="C17:D17"/>
    <mergeCell ref="N17:O17"/>
    <mergeCell ref="C18:D18"/>
    <mergeCell ref="N18:O18"/>
    <mergeCell ref="N24:O24"/>
    <mergeCell ref="C19:D19"/>
    <mergeCell ref="N19:O19"/>
    <mergeCell ref="C20:D20"/>
    <mergeCell ref="N20:O20"/>
    <mergeCell ref="C21:D21"/>
    <mergeCell ref="N21:O21"/>
    <mergeCell ref="M67:O67"/>
    <mergeCell ref="A36:D36"/>
    <mergeCell ref="J36:P36"/>
    <mergeCell ref="J37:P37"/>
    <mergeCell ref="C30:D30"/>
    <mergeCell ref="N30:O30"/>
    <mergeCell ref="J5:P5"/>
    <mergeCell ref="A7:P7"/>
    <mergeCell ref="D8:J8"/>
    <mergeCell ref="D9:M9"/>
    <mergeCell ref="D41:F41"/>
    <mergeCell ref="I41:L41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A33:D33"/>
    <mergeCell ref="J33:P33"/>
    <mergeCell ref="J34:P34"/>
    <mergeCell ref="D10:I10"/>
    <mergeCell ref="A12:A13"/>
    <mergeCell ref="B12:B13"/>
    <mergeCell ref="C12:D13"/>
    <mergeCell ref="E12:E13"/>
    <mergeCell ref="F12:F13"/>
    <mergeCell ref="G12:G13"/>
    <mergeCell ref="H12:L12"/>
    <mergeCell ref="C22:D22"/>
    <mergeCell ref="N22:O22"/>
    <mergeCell ref="C23:D23"/>
    <mergeCell ref="N23:O23"/>
    <mergeCell ref="C24:D24"/>
  </mergeCells>
  <conditionalFormatting sqref="H39:L39">
    <cfRule type="duplicateValues" dxfId="32" priority="1"/>
  </conditionalFormatting>
  <conditionalFormatting sqref="I42:M42">
    <cfRule type="duplicateValues" dxfId="31" priority="3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381E-1DB7-4FE0-ADCF-31C330565623}">
  <dimension ref="A1:AA105"/>
  <sheetViews>
    <sheetView topLeftCell="G41" zoomScaleNormal="100" workbookViewId="0">
      <selection activeCell="H53" sqref="H53:N54"/>
    </sheetView>
  </sheetViews>
  <sheetFormatPr defaultColWidth="10.28515625" defaultRowHeight="15.75" x14ac:dyDescent="0.25"/>
  <cols>
    <col min="1" max="1" width="5" style="1" bestFit="1" customWidth="1"/>
    <col min="2" max="2" width="11.140625" style="2" bestFit="1" customWidth="1"/>
    <col min="3" max="3" width="28.140625" style="2" bestFit="1" customWidth="1"/>
    <col min="4" max="4" width="7.28515625" style="2" bestFit="1" customWidth="1"/>
    <col min="5" max="5" width="6.42578125" style="1" bestFit="1" customWidth="1"/>
    <col min="6" max="6" width="11.28515625" style="1" bestFit="1" customWidth="1"/>
    <col min="7" max="7" width="11" style="2" bestFit="1" customWidth="1"/>
    <col min="8" max="12" width="8.5703125" style="2" customWidth="1"/>
    <col min="13" max="13" width="7.28515625" style="2" bestFit="1" customWidth="1"/>
    <col min="14" max="14" width="10" style="2" bestFit="1" customWidth="1"/>
    <col min="15" max="15" width="34.140625" style="89" bestFit="1" customWidth="1"/>
    <col min="16" max="16" width="7.42578125" style="3" customWidth="1"/>
    <col min="17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688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419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689</v>
      </c>
      <c r="C14" s="222" t="s">
        <v>690</v>
      </c>
      <c r="D14" s="223"/>
      <c r="E14" s="184" t="s">
        <v>22</v>
      </c>
      <c r="F14" s="185" t="s">
        <v>219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691</v>
      </c>
      <c r="C15" s="222" t="s">
        <v>692</v>
      </c>
      <c r="D15" s="223"/>
      <c r="E15" s="184" t="s">
        <v>23</v>
      </c>
      <c r="F15" s="185" t="s">
        <v>184</v>
      </c>
      <c r="G15" s="184"/>
      <c r="H15" s="184" t="s">
        <v>322</v>
      </c>
      <c r="I15" s="184" t="s">
        <v>323</v>
      </c>
      <c r="J15" s="184" t="s">
        <v>331</v>
      </c>
      <c r="K15" s="184" t="s">
        <v>325</v>
      </c>
      <c r="L15" s="184" t="s">
        <v>324</v>
      </c>
      <c r="M15" s="184" t="s">
        <v>388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693</v>
      </c>
      <c r="C16" s="222" t="s">
        <v>601</v>
      </c>
      <c r="D16" s="223"/>
      <c r="E16" s="184" t="s">
        <v>23</v>
      </c>
      <c r="F16" s="185" t="s">
        <v>233</v>
      </c>
      <c r="G16" s="184"/>
      <c r="H16" s="184" t="s">
        <v>322</v>
      </c>
      <c r="I16" s="184" t="s">
        <v>323</v>
      </c>
      <c r="J16" s="184" t="s">
        <v>322</v>
      </c>
      <c r="K16" s="184" t="s">
        <v>323</v>
      </c>
      <c r="L16" s="184" t="s">
        <v>324</v>
      </c>
      <c r="M16" s="184" t="s">
        <v>379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694</v>
      </c>
      <c r="C17" s="222" t="s">
        <v>695</v>
      </c>
      <c r="D17" s="223"/>
      <c r="E17" s="184" t="s">
        <v>23</v>
      </c>
      <c r="F17" s="185" t="s">
        <v>226</v>
      </c>
      <c r="G17" s="184"/>
      <c r="H17" s="184" t="s">
        <v>322</v>
      </c>
      <c r="I17" s="184" t="s">
        <v>323</v>
      </c>
      <c r="J17" s="184" t="s">
        <v>322</v>
      </c>
      <c r="K17" s="184" t="s">
        <v>323</v>
      </c>
      <c r="L17" s="184" t="s">
        <v>324</v>
      </c>
      <c r="M17" s="184" t="s">
        <v>379</v>
      </c>
      <c r="N17" s="224" t="s">
        <v>349</v>
      </c>
      <c r="O17" s="225"/>
      <c r="P17" s="185"/>
    </row>
    <row r="18" spans="1:16" s="182" customFormat="1" ht="16.5" x14ac:dyDescent="0.25">
      <c r="A18" s="184" t="s">
        <v>327</v>
      </c>
      <c r="B18" s="184" t="s">
        <v>696</v>
      </c>
      <c r="C18" s="222" t="s">
        <v>697</v>
      </c>
      <c r="D18" s="223"/>
      <c r="E18" s="184" t="s">
        <v>23</v>
      </c>
      <c r="F18" s="185" t="s">
        <v>230</v>
      </c>
      <c r="G18" s="184"/>
      <c r="H18" s="184" t="s">
        <v>322</v>
      </c>
      <c r="I18" s="184" t="s">
        <v>323</v>
      </c>
      <c r="J18" s="184" t="s">
        <v>331</v>
      </c>
      <c r="K18" s="184" t="s">
        <v>323</v>
      </c>
      <c r="L18" s="184" t="s">
        <v>324</v>
      </c>
      <c r="M18" s="184" t="s">
        <v>402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698</v>
      </c>
      <c r="C19" s="222" t="s">
        <v>699</v>
      </c>
      <c r="D19" s="223"/>
      <c r="E19" s="184" t="s">
        <v>23</v>
      </c>
      <c r="F19" s="185" t="s">
        <v>184</v>
      </c>
      <c r="G19" s="184"/>
      <c r="H19" s="184" t="s">
        <v>322</v>
      </c>
      <c r="I19" s="184" t="s">
        <v>323</v>
      </c>
      <c r="J19" s="184" t="s">
        <v>322</v>
      </c>
      <c r="K19" s="184" t="s">
        <v>323</v>
      </c>
      <c r="L19" s="184" t="s">
        <v>324</v>
      </c>
      <c r="M19" s="184" t="s">
        <v>379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700</v>
      </c>
      <c r="C20" s="222" t="s">
        <v>701</v>
      </c>
      <c r="D20" s="223"/>
      <c r="E20" s="184" t="s">
        <v>23</v>
      </c>
      <c r="F20" s="185" t="s">
        <v>134</v>
      </c>
      <c r="G20" s="184"/>
      <c r="H20" s="184" t="s">
        <v>322</v>
      </c>
      <c r="I20" s="184" t="s">
        <v>323</v>
      </c>
      <c r="J20" s="184" t="s">
        <v>352</v>
      </c>
      <c r="K20" s="184" t="s">
        <v>323</v>
      </c>
      <c r="L20" s="184" t="s">
        <v>324</v>
      </c>
      <c r="M20" s="184" t="s">
        <v>403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702</v>
      </c>
      <c r="C21" s="222" t="s">
        <v>703</v>
      </c>
      <c r="D21" s="223"/>
      <c r="E21" s="184" t="s">
        <v>23</v>
      </c>
      <c r="F21" s="185" t="s">
        <v>33</v>
      </c>
      <c r="G21" s="184"/>
      <c r="H21" s="184" t="s">
        <v>322</v>
      </c>
      <c r="I21" s="184" t="s">
        <v>323</v>
      </c>
      <c r="J21" s="184" t="s">
        <v>322</v>
      </c>
      <c r="K21" s="184" t="s">
        <v>323</v>
      </c>
      <c r="L21" s="184" t="s">
        <v>333</v>
      </c>
      <c r="M21" s="184" t="s">
        <v>348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704</v>
      </c>
      <c r="C22" s="222" t="s">
        <v>705</v>
      </c>
      <c r="D22" s="223"/>
      <c r="E22" s="184" t="s">
        <v>22</v>
      </c>
      <c r="F22" s="185" t="s">
        <v>221</v>
      </c>
      <c r="G22" s="184"/>
      <c r="H22" s="184" t="s">
        <v>322</v>
      </c>
      <c r="I22" s="184" t="s">
        <v>323</v>
      </c>
      <c r="J22" s="184" t="s">
        <v>331</v>
      </c>
      <c r="K22" s="184" t="s">
        <v>322</v>
      </c>
      <c r="L22" s="184" t="s">
        <v>329</v>
      </c>
      <c r="M22" s="184" t="s">
        <v>522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706</v>
      </c>
      <c r="C23" s="222" t="s">
        <v>707</v>
      </c>
      <c r="D23" s="223"/>
      <c r="E23" s="184" t="s">
        <v>23</v>
      </c>
      <c r="F23" s="185" t="s">
        <v>200</v>
      </c>
      <c r="G23" s="184"/>
      <c r="H23" s="184" t="s">
        <v>322</v>
      </c>
      <c r="I23" s="184" t="s">
        <v>323</v>
      </c>
      <c r="J23" s="184" t="s">
        <v>331</v>
      </c>
      <c r="K23" s="184" t="s">
        <v>322</v>
      </c>
      <c r="L23" s="184" t="s">
        <v>333</v>
      </c>
      <c r="M23" s="184" t="s">
        <v>400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708</v>
      </c>
      <c r="C24" s="222" t="s">
        <v>709</v>
      </c>
      <c r="D24" s="223"/>
      <c r="E24" s="184" t="s">
        <v>23</v>
      </c>
      <c r="F24" s="185" t="s">
        <v>224</v>
      </c>
      <c r="G24" s="184"/>
      <c r="H24" s="184" t="s">
        <v>322</v>
      </c>
      <c r="I24" s="184" t="s">
        <v>323</v>
      </c>
      <c r="J24" s="184" t="s">
        <v>331</v>
      </c>
      <c r="K24" s="184" t="s">
        <v>322</v>
      </c>
      <c r="L24" s="184" t="s">
        <v>333</v>
      </c>
      <c r="M24" s="184" t="s">
        <v>400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710</v>
      </c>
      <c r="C25" s="222" t="s">
        <v>711</v>
      </c>
      <c r="D25" s="223"/>
      <c r="E25" s="184" t="s">
        <v>23</v>
      </c>
      <c r="F25" s="185" t="s">
        <v>215</v>
      </c>
      <c r="G25" s="184"/>
      <c r="H25" s="184" t="s">
        <v>322</v>
      </c>
      <c r="I25" s="184" t="s">
        <v>323</v>
      </c>
      <c r="J25" s="184" t="s">
        <v>331</v>
      </c>
      <c r="K25" s="184" t="s">
        <v>323</v>
      </c>
      <c r="L25" s="184" t="s">
        <v>333</v>
      </c>
      <c r="M25" s="184" t="s">
        <v>405</v>
      </c>
      <c r="N25" s="224" t="s">
        <v>349</v>
      </c>
      <c r="O25" s="225"/>
      <c r="P25" s="185"/>
    </row>
    <row r="26" spans="1:16" s="182" customFormat="1" ht="16.5" x14ac:dyDescent="0.25">
      <c r="A26" s="184" t="s">
        <v>346</v>
      </c>
      <c r="B26" s="184" t="s">
        <v>712</v>
      </c>
      <c r="C26" s="222" t="s">
        <v>713</v>
      </c>
      <c r="D26" s="223"/>
      <c r="E26" s="184" t="s">
        <v>23</v>
      </c>
      <c r="F26" s="185" t="s">
        <v>234</v>
      </c>
      <c r="G26" s="184"/>
      <c r="H26" s="184" t="s">
        <v>322</v>
      </c>
      <c r="I26" s="184" t="s">
        <v>323</v>
      </c>
      <c r="J26" s="184" t="s">
        <v>343</v>
      </c>
      <c r="K26" s="184" t="s">
        <v>322</v>
      </c>
      <c r="L26" s="184" t="s">
        <v>333</v>
      </c>
      <c r="M26" s="184" t="s">
        <v>472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714</v>
      </c>
      <c r="C27" s="222" t="s">
        <v>715</v>
      </c>
      <c r="D27" s="223"/>
      <c r="E27" s="184" t="s">
        <v>23</v>
      </c>
      <c r="F27" s="185" t="s">
        <v>220</v>
      </c>
      <c r="G27" s="184"/>
      <c r="H27" s="184" t="s">
        <v>322</v>
      </c>
      <c r="I27" s="184" t="s">
        <v>323</v>
      </c>
      <c r="J27" s="184" t="s">
        <v>322</v>
      </c>
      <c r="K27" s="184" t="s">
        <v>323</v>
      </c>
      <c r="L27" s="184" t="s">
        <v>333</v>
      </c>
      <c r="M27" s="184" t="s">
        <v>348</v>
      </c>
      <c r="N27" s="224" t="s">
        <v>349</v>
      </c>
      <c r="O27" s="225"/>
      <c r="P27" s="185"/>
    </row>
    <row r="28" spans="1:16" s="182" customFormat="1" ht="16.5" x14ac:dyDescent="0.25">
      <c r="A28" s="184" t="s">
        <v>331</v>
      </c>
      <c r="B28" s="184" t="s">
        <v>716</v>
      </c>
      <c r="C28" s="222" t="s">
        <v>717</v>
      </c>
      <c r="D28" s="223"/>
      <c r="E28" s="184" t="s">
        <v>23</v>
      </c>
      <c r="F28" s="185" t="s">
        <v>231</v>
      </c>
      <c r="G28" s="184"/>
      <c r="H28" s="184" t="s">
        <v>322</v>
      </c>
      <c r="I28" s="184" t="s">
        <v>323</v>
      </c>
      <c r="J28" s="184" t="s">
        <v>352</v>
      </c>
      <c r="K28" s="184" t="s">
        <v>361</v>
      </c>
      <c r="L28" s="184" t="s">
        <v>327</v>
      </c>
      <c r="M28" s="184" t="s">
        <v>350</v>
      </c>
      <c r="N28" s="224" t="s">
        <v>24</v>
      </c>
      <c r="O28" s="225"/>
      <c r="P28" s="185"/>
    </row>
    <row r="29" spans="1:16" s="182" customFormat="1" ht="16.5" x14ac:dyDescent="0.25">
      <c r="A29" s="184" t="s">
        <v>352</v>
      </c>
      <c r="B29" s="184" t="s">
        <v>718</v>
      </c>
      <c r="C29" s="222" t="s">
        <v>719</v>
      </c>
      <c r="D29" s="223"/>
      <c r="E29" s="184" t="s">
        <v>23</v>
      </c>
      <c r="F29" s="185" t="s">
        <v>236</v>
      </c>
      <c r="G29" s="184"/>
      <c r="H29" s="184" t="s">
        <v>322</v>
      </c>
      <c r="I29" s="184" t="s">
        <v>323</v>
      </c>
      <c r="J29" s="184" t="s">
        <v>331</v>
      </c>
      <c r="K29" s="184" t="s">
        <v>322</v>
      </c>
      <c r="L29" s="184" t="s">
        <v>333</v>
      </c>
      <c r="M29" s="184" t="s">
        <v>400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720</v>
      </c>
      <c r="C30" s="222" t="s">
        <v>721</v>
      </c>
      <c r="D30" s="223"/>
      <c r="E30" s="184" t="s">
        <v>23</v>
      </c>
      <c r="F30" s="185" t="s">
        <v>237</v>
      </c>
      <c r="G30" s="184"/>
      <c r="H30" s="184" t="s">
        <v>352</v>
      </c>
      <c r="I30" s="184" t="s">
        <v>323</v>
      </c>
      <c r="J30" s="184" t="s">
        <v>331</v>
      </c>
      <c r="K30" s="184" t="s">
        <v>342</v>
      </c>
      <c r="L30" s="184" t="s">
        <v>327</v>
      </c>
      <c r="M30" s="184" t="s">
        <v>356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722</v>
      </c>
      <c r="C31" s="222" t="s">
        <v>723</v>
      </c>
      <c r="D31" s="223"/>
      <c r="E31" s="184" t="s">
        <v>22</v>
      </c>
      <c r="F31" s="185" t="s">
        <v>216</v>
      </c>
      <c r="G31" s="184"/>
      <c r="H31" s="184" t="s">
        <v>322</v>
      </c>
      <c r="I31" s="184" t="s">
        <v>323</v>
      </c>
      <c r="J31" s="184" t="s">
        <v>324</v>
      </c>
      <c r="K31" s="184" t="s">
        <v>352</v>
      </c>
      <c r="L31" s="184" t="s">
        <v>324</v>
      </c>
      <c r="M31" s="184" t="s">
        <v>398</v>
      </c>
      <c r="N31" s="224" t="s">
        <v>24</v>
      </c>
      <c r="O31" s="225"/>
      <c r="P31" s="185"/>
    </row>
    <row r="32" spans="1:16" s="182" customFormat="1" ht="16.5" x14ac:dyDescent="0.25">
      <c r="A32" s="184" t="s">
        <v>343</v>
      </c>
      <c r="B32" s="184" t="s">
        <v>724</v>
      </c>
      <c r="C32" s="222" t="s">
        <v>725</v>
      </c>
      <c r="D32" s="223"/>
      <c r="E32" s="184" t="s">
        <v>23</v>
      </c>
      <c r="F32" s="185" t="s">
        <v>229</v>
      </c>
      <c r="G32" s="184"/>
      <c r="H32" s="184" t="s">
        <v>322</v>
      </c>
      <c r="I32" s="184" t="s">
        <v>323</v>
      </c>
      <c r="J32" s="184" t="s">
        <v>331</v>
      </c>
      <c r="K32" s="184" t="s">
        <v>322</v>
      </c>
      <c r="L32" s="184" t="s">
        <v>333</v>
      </c>
      <c r="M32" s="184" t="s">
        <v>400</v>
      </c>
      <c r="N32" s="224" t="s">
        <v>24</v>
      </c>
      <c r="O32" s="225"/>
      <c r="P32" s="185"/>
    </row>
    <row r="33" spans="1:16" s="182" customFormat="1" ht="16.5" x14ac:dyDescent="0.25">
      <c r="A33" s="184" t="s">
        <v>322</v>
      </c>
      <c r="B33" s="184" t="s">
        <v>726</v>
      </c>
      <c r="C33" s="222" t="s">
        <v>727</v>
      </c>
      <c r="D33" s="223"/>
      <c r="E33" s="184" t="s">
        <v>23</v>
      </c>
      <c r="F33" s="185" t="s">
        <v>232</v>
      </c>
      <c r="G33" s="184"/>
      <c r="H33" s="184" t="s">
        <v>334</v>
      </c>
      <c r="I33" s="184" t="s">
        <v>323</v>
      </c>
      <c r="J33" s="184" t="s">
        <v>324</v>
      </c>
      <c r="K33" s="184" t="s">
        <v>330</v>
      </c>
      <c r="L33" s="184" t="s">
        <v>317</v>
      </c>
      <c r="M33" s="184" t="s">
        <v>337</v>
      </c>
      <c r="N33" s="224" t="s">
        <v>44</v>
      </c>
      <c r="O33" s="225"/>
      <c r="P33" s="185"/>
    </row>
    <row r="34" spans="1:16" s="182" customFormat="1" ht="16.5" x14ac:dyDescent="0.25">
      <c r="A34" s="184" t="s">
        <v>355</v>
      </c>
      <c r="B34" s="184" t="s">
        <v>728</v>
      </c>
      <c r="C34" s="222" t="s">
        <v>729</v>
      </c>
      <c r="D34" s="223"/>
      <c r="E34" s="184" t="s">
        <v>23</v>
      </c>
      <c r="F34" s="185" t="s">
        <v>217</v>
      </c>
      <c r="G34" s="184"/>
      <c r="H34" s="184" t="s">
        <v>352</v>
      </c>
      <c r="I34" s="184" t="s">
        <v>323</v>
      </c>
      <c r="J34" s="184" t="s">
        <v>346</v>
      </c>
      <c r="K34" s="184" t="s">
        <v>352</v>
      </c>
      <c r="L34" s="184" t="s">
        <v>329</v>
      </c>
      <c r="M34" s="184" t="s">
        <v>408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730</v>
      </c>
      <c r="C35" s="222" t="s">
        <v>731</v>
      </c>
      <c r="D35" s="223"/>
      <c r="E35" s="184" t="s">
        <v>23</v>
      </c>
      <c r="F35" s="185" t="s">
        <v>225</v>
      </c>
      <c r="G35" s="184"/>
      <c r="H35" s="184" t="s">
        <v>334</v>
      </c>
      <c r="I35" s="184" t="s">
        <v>323</v>
      </c>
      <c r="J35" s="184" t="s">
        <v>352</v>
      </c>
      <c r="K35" s="184" t="s">
        <v>334</v>
      </c>
      <c r="L35" s="184" t="s">
        <v>327</v>
      </c>
      <c r="M35" s="184" t="s">
        <v>326</v>
      </c>
      <c r="N35" s="224" t="s">
        <v>24</v>
      </c>
      <c r="O35" s="225"/>
      <c r="P35" s="185"/>
    </row>
    <row r="36" spans="1:16" s="182" customFormat="1" ht="16.5" x14ac:dyDescent="0.25">
      <c r="A36" s="184" t="s">
        <v>361</v>
      </c>
      <c r="B36" s="184" t="s">
        <v>732</v>
      </c>
      <c r="C36" s="222" t="s">
        <v>733</v>
      </c>
      <c r="D36" s="223"/>
      <c r="E36" s="184" t="s">
        <v>23</v>
      </c>
      <c r="F36" s="185" t="s">
        <v>34</v>
      </c>
      <c r="G36" s="184"/>
      <c r="H36" s="184" t="s">
        <v>322</v>
      </c>
      <c r="I36" s="184" t="s">
        <v>323</v>
      </c>
      <c r="J36" s="184" t="s">
        <v>343</v>
      </c>
      <c r="K36" s="184" t="s">
        <v>322</v>
      </c>
      <c r="L36" s="184" t="s">
        <v>333</v>
      </c>
      <c r="M36" s="184" t="s">
        <v>472</v>
      </c>
      <c r="N36" s="224" t="s">
        <v>349</v>
      </c>
      <c r="O36" s="225"/>
      <c r="P36" s="185"/>
    </row>
    <row r="37" spans="1:16" s="182" customFormat="1" ht="16.5" x14ac:dyDescent="0.25">
      <c r="A37" s="184" t="s">
        <v>325</v>
      </c>
      <c r="B37" s="184" t="s">
        <v>734</v>
      </c>
      <c r="C37" s="222" t="s">
        <v>735</v>
      </c>
      <c r="D37" s="223"/>
      <c r="E37" s="184" t="s">
        <v>23</v>
      </c>
      <c r="F37" s="185" t="s">
        <v>223</v>
      </c>
      <c r="G37" s="184"/>
      <c r="H37" s="184" t="s">
        <v>322</v>
      </c>
      <c r="I37" s="184" t="s">
        <v>323</v>
      </c>
      <c r="J37" s="184" t="s">
        <v>322</v>
      </c>
      <c r="K37" s="184" t="s">
        <v>330</v>
      </c>
      <c r="L37" s="184" t="s">
        <v>320</v>
      </c>
      <c r="M37" s="184" t="s">
        <v>326</v>
      </c>
      <c r="N37" s="224" t="s">
        <v>24</v>
      </c>
      <c r="O37" s="225"/>
      <c r="P37" s="185"/>
    </row>
    <row r="38" spans="1:16" s="182" customFormat="1" ht="16.5" x14ac:dyDescent="0.25">
      <c r="A38" s="184" t="s">
        <v>323</v>
      </c>
      <c r="B38" s="184" t="s">
        <v>736</v>
      </c>
      <c r="C38" s="222" t="s">
        <v>737</v>
      </c>
      <c r="D38" s="223"/>
      <c r="E38" s="184" t="s">
        <v>23</v>
      </c>
      <c r="F38" s="185" t="s">
        <v>227</v>
      </c>
      <c r="G38" s="184"/>
      <c r="H38" s="184" t="s">
        <v>322</v>
      </c>
      <c r="I38" s="184" t="s">
        <v>323</v>
      </c>
      <c r="J38" s="184" t="s">
        <v>331</v>
      </c>
      <c r="K38" s="184" t="s">
        <v>330</v>
      </c>
      <c r="L38" s="184" t="s">
        <v>324</v>
      </c>
      <c r="M38" s="184" t="s">
        <v>401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738</v>
      </c>
      <c r="C39" s="222" t="s">
        <v>739</v>
      </c>
      <c r="D39" s="223"/>
      <c r="E39" s="184" t="s">
        <v>22</v>
      </c>
      <c r="F39" s="185" t="s">
        <v>222</v>
      </c>
      <c r="G39" s="184"/>
      <c r="H39" s="184" t="s">
        <v>322</v>
      </c>
      <c r="I39" s="184" t="s">
        <v>323</v>
      </c>
      <c r="J39" s="184" t="s">
        <v>334</v>
      </c>
      <c r="K39" s="184" t="s">
        <v>334</v>
      </c>
      <c r="L39" s="184" t="s">
        <v>324</v>
      </c>
      <c r="M39" s="184" t="s">
        <v>472</v>
      </c>
      <c r="N39" s="224" t="s">
        <v>349</v>
      </c>
      <c r="O39" s="225"/>
      <c r="P39" s="185"/>
    </row>
    <row r="40" spans="1:16" s="182" customFormat="1" ht="16.5" x14ac:dyDescent="0.25">
      <c r="A40" s="184" t="s">
        <v>367</v>
      </c>
      <c r="B40" s="184" t="s">
        <v>740</v>
      </c>
      <c r="C40" s="222" t="s">
        <v>741</v>
      </c>
      <c r="D40" s="223"/>
      <c r="E40" s="184" t="s">
        <v>22</v>
      </c>
      <c r="F40" s="185" t="s">
        <v>219</v>
      </c>
      <c r="G40" s="184"/>
      <c r="H40" s="184" t="s">
        <v>334</v>
      </c>
      <c r="I40" s="184" t="s">
        <v>323</v>
      </c>
      <c r="J40" s="184" t="s">
        <v>332</v>
      </c>
      <c r="K40" s="184" t="s">
        <v>325</v>
      </c>
      <c r="L40" s="184" t="s">
        <v>319</v>
      </c>
      <c r="M40" s="184" t="s">
        <v>607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742</v>
      </c>
      <c r="C41" s="222" t="s">
        <v>743</v>
      </c>
      <c r="D41" s="223"/>
      <c r="E41" s="184" t="s">
        <v>22</v>
      </c>
      <c r="F41" s="185" t="s">
        <v>218</v>
      </c>
      <c r="G41" s="184"/>
      <c r="H41" s="184" t="s">
        <v>322</v>
      </c>
      <c r="I41" s="184" t="s">
        <v>323</v>
      </c>
      <c r="J41" s="184" t="s">
        <v>322</v>
      </c>
      <c r="K41" s="184" t="s">
        <v>322</v>
      </c>
      <c r="L41" s="184" t="s">
        <v>320</v>
      </c>
      <c r="M41" s="184" t="s">
        <v>351</v>
      </c>
      <c r="N41" s="224" t="s">
        <v>24</v>
      </c>
      <c r="O41" s="225"/>
      <c r="P41" s="185"/>
    </row>
    <row r="42" spans="1:16" s="182" customFormat="1" ht="16.5" x14ac:dyDescent="0.25">
      <c r="A42" s="184" t="s">
        <v>371</v>
      </c>
      <c r="B42" s="184" t="s">
        <v>744</v>
      </c>
      <c r="C42" s="222" t="s">
        <v>745</v>
      </c>
      <c r="D42" s="223"/>
      <c r="E42" s="184" t="s">
        <v>23</v>
      </c>
      <c r="F42" s="185" t="s">
        <v>235</v>
      </c>
      <c r="G42" s="184"/>
      <c r="H42" s="184" t="s">
        <v>322</v>
      </c>
      <c r="I42" s="184" t="s">
        <v>323</v>
      </c>
      <c r="J42" s="184" t="s">
        <v>332</v>
      </c>
      <c r="K42" s="184" t="s">
        <v>323</v>
      </c>
      <c r="L42" s="184" t="s">
        <v>319</v>
      </c>
      <c r="M42" s="184" t="s">
        <v>398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746</v>
      </c>
      <c r="C43" s="222" t="s">
        <v>747</v>
      </c>
      <c r="D43" s="223"/>
      <c r="E43" s="184" t="s">
        <v>22</v>
      </c>
      <c r="F43" s="185" t="s">
        <v>228</v>
      </c>
      <c r="G43" s="184"/>
      <c r="H43" s="184" t="s">
        <v>352</v>
      </c>
      <c r="I43" s="184" t="s">
        <v>323</v>
      </c>
      <c r="J43" s="184" t="s">
        <v>319</v>
      </c>
      <c r="K43" s="184" t="s">
        <v>346</v>
      </c>
      <c r="L43" s="184" t="s">
        <v>320</v>
      </c>
      <c r="M43" s="184" t="s">
        <v>357</v>
      </c>
      <c r="N43" s="224" t="s">
        <v>340</v>
      </c>
      <c r="O43" s="225"/>
      <c r="P43" s="185"/>
    </row>
    <row r="44" spans="1:16" s="182" customFormat="1" ht="16.5" x14ac:dyDescent="0.25"/>
    <row r="45" spans="1:16" s="182" customFormat="1" ht="16.5" x14ac:dyDescent="0.25"/>
    <row r="46" spans="1:16" s="182" customFormat="1" ht="16.5" x14ac:dyDescent="0.25">
      <c r="A46" s="237" t="s">
        <v>748</v>
      </c>
      <c r="B46" s="238"/>
      <c r="C46" s="238"/>
      <c r="D46" s="238"/>
      <c r="J46" s="236" t="s">
        <v>396</v>
      </c>
      <c r="K46" s="236"/>
      <c r="L46" s="236"/>
      <c r="M46" s="236"/>
      <c r="N46" s="236"/>
      <c r="O46" s="236"/>
      <c r="P46" s="236"/>
    </row>
    <row r="47" spans="1:16" s="182" customFormat="1" ht="16.5" x14ac:dyDescent="0.25">
      <c r="J47" s="236" t="s">
        <v>397</v>
      </c>
      <c r="K47" s="236"/>
      <c r="L47" s="236"/>
      <c r="M47" s="236"/>
      <c r="N47" s="236"/>
      <c r="O47" s="236"/>
      <c r="P47" s="236"/>
    </row>
    <row r="48" spans="1:16" s="38" customFormat="1" ht="15" x14ac:dyDescent="0.25">
      <c r="B48" s="40"/>
      <c r="F48" s="40"/>
      <c r="O48" s="87"/>
    </row>
    <row r="49" spans="1:24" s="38" customFormat="1" ht="15" x14ac:dyDescent="0.25">
      <c r="B49" s="40"/>
      <c r="F49" s="40"/>
      <c r="O49" s="87"/>
    </row>
    <row r="50" spans="1:24" s="38" customFormat="1" ht="15" x14ac:dyDescent="0.25">
      <c r="B50" s="40"/>
      <c r="F50" s="40"/>
      <c r="O50" s="87"/>
      <c r="X50" s="87"/>
    </row>
    <row r="51" spans="1:24" s="38" customFormat="1" ht="15" x14ac:dyDescent="0.25">
      <c r="B51" s="40"/>
      <c r="F51" s="40"/>
      <c r="X51" s="87"/>
    </row>
    <row r="52" spans="1:24" x14ac:dyDescent="0.25">
      <c r="A52" s="2"/>
      <c r="D52" s="202"/>
      <c r="E52" s="202"/>
      <c r="F52" s="202"/>
      <c r="P52" s="2"/>
      <c r="R52" s="201"/>
      <c r="S52" s="201"/>
      <c r="T52" s="201"/>
      <c r="U52" s="201"/>
      <c r="V52" s="4"/>
      <c r="W52" s="4"/>
      <c r="X52" s="88"/>
    </row>
    <row r="53" spans="1:24" x14ac:dyDescent="0.25">
      <c r="A53" s="2"/>
      <c r="D53" s="201"/>
      <c r="E53" s="201"/>
      <c r="F53" s="201"/>
      <c r="H53" s="84"/>
      <c r="I53" s="140" t="s">
        <v>20</v>
      </c>
      <c r="J53" s="140" t="s">
        <v>17</v>
      </c>
      <c r="K53" s="140" t="s">
        <v>18</v>
      </c>
      <c r="L53" s="140" t="s">
        <v>21</v>
      </c>
      <c r="M53" s="140" t="s">
        <v>19</v>
      </c>
      <c r="N53" s="141" t="s">
        <v>25</v>
      </c>
      <c r="P53" s="2"/>
      <c r="Q53" s="16"/>
      <c r="R53" s="21"/>
      <c r="S53" s="21"/>
      <c r="T53" s="21"/>
      <c r="U53" s="21"/>
      <c r="V53" s="21"/>
      <c r="X53" s="89"/>
    </row>
    <row r="54" spans="1:24" x14ac:dyDescent="0.25">
      <c r="A54" s="2"/>
      <c r="E54" s="2"/>
      <c r="F54" s="2"/>
      <c r="H54" s="84">
        <f>SUM(I54:N54)</f>
        <v>30</v>
      </c>
      <c r="I54" s="139">
        <f>COUNTIF(N14:O43,"xuất sắc")</f>
        <v>12</v>
      </c>
      <c r="J54" s="139">
        <f>COUNTIF(N14:O43,"tốt")</f>
        <v>12</v>
      </c>
      <c r="K54" s="139">
        <f>COUNTIF(N14:O43,"khá")</f>
        <v>4</v>
      </c>
      <c r="L54" s="139">
        <f>COUNTIF(N14:O43,"trung bình")</f>
        <v>1</v>
      </c>
      <c r="M54" s="139">
        <f>COUNTIF(N14:O43,"yếu")</f>
        <v>0</v>
      </c>
      <c r="N54" s="139">
        <f>COUNTIF(N14:O43,"kém")</f>
        <v>1</v>
      </c>
      <c r="P54" s="2"/>
      <c r="Q54" s="16"/>
      <c r="R54" s="16"/>
      <c r="S54" s="16"/>
      <c r="T54" s="16"/>
      <c r="U54" s="16"/>
      <c r="V54" s="16"/>
      <c r="W54" s="16"/>
      <c r="X54" s="89"/>
    </row>
    <row r="55" spans="1:24" x14ac:dyDescent="0.25">
      <c r="A55" s="2"/>
      <c r="E55" s="2"/>
      <c r="F55" s="2"/>
      <c r="P55" s="16"/>
      <c r="R55" s="16"/>
      <c r="S55" s="16"/>
      <c r="T55" s="16"/>
      <c r="U55" s="16"/>
      <c r="V55" s="202"/>
      <c r="W55" s="202"/>
      <c r="X55" s="202"/>
    </row>
    <row r="56" spans="1:24" x14ac:dyDescent="0.25">
      <c r="A56" s="16"/>
      <c r="B56" s="16"/>
      <c r="C56" s="17"/>
      <c r="D56" s="16"/>
      <c r="E56" s="16"/>
      <c r="F56" s="16"/>
      <c r="P56" s="16"/>
      <c r="Q56" s="16"/>
      <c r="R56" s="72"/>
      <c r="S56" s="72"/>
      <c r="T56" s="72"/>
      <c r="U56" s="72"/>
      <c r="V56" s="72"/>
      <c r="W56" s="72"/>
      <c r="X56" s="89"/>
    </row>
    <row r="57" spans="1:24" x14ac:dyDescent="0.25">
      <c r="A57" s="16"/>
      <c r="B57" s="16"/>
      <c r="C57" s="17"/>
      <c r="D57" s="16"/>
      <c r="E57" s="16"/>
      <c r="F57" s="16"/>
      <c r="P57" s="6"/>
      <c r="Q57" s="4"/>
      <c r="R57" s="4"/>
      <c r="S57" s="4"/>
      <c r="T57" s="4"/>
      <c r="U57" s="4"/>
    </row>
    <row r="58" spans="1:24" x14ac:dyDescent="0.25">
      <c r="A58" s="16"/>
      <c r="B58" s="16"/>
      <c r="C58" s="17"/>
      <c r="D58" s="16"/>
      <c r="E58" s="16"/>
      <c r="F58" s="16"/>
      <c r="N58" s="4"/>
      <c r="P58" s="6"/>
      <c r="Q58" s="4"/>
      <c r="R58" s="4"/>
      <c r="S58" s="4"/>
      <c r="T58" s="4"/>
      <c r="U58" s="4"/>
    </row>
    <row r="59" spans="1:24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4"/>
      <c r="L59" s="4"/>
      <c r="M59" s="4"/>
      <c r="N59" s="4"/>
      <c r="P59" s="6"/>
      <c r="Q59" s="4"/>
      <c r="R59" s="4"/>
      <c r="S59" s="4"/>
      <c r="T59" s="4"/>
      <c r="U59" s="4"/>
    </row>
    <row r="60" spans="1:24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4"/>
      <c r="L60" s="4"/>
      <c r="M60" s="4"/>
      <c r="N60" s="4"/>
      <c r="P60" s="6"/>
      <c r="Q60" s="4"/>
      <c r="R60" s="4"/>
      <c r="S60" s="4"/>
      <c r="T60" s="4"/>
      <c r="U60" s="4"/>
    </row>
    <row r="61" spans="1:24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4"/>
      <c r="L61" s="4"/>
      <c r="M61" s="4"/>
      <c r="N61" s="4"/>
      <c r="P61" s="6"/>
      <c r="Q61" s="4"/>
      <c r="R61" s="4"/>
      <c r="S61" s="4"/>
      <c r="T61" s="4"/>
      <c r="U61" s="4"/>
    </row>
    <row r="62" spans="1:24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4"/>
      <c r="L62" s="4"/>
      <c r="M62" s="4"/>
      <c r="N62" s="4"/>
      <c r="P62" s="6"/>
      <c r="Q62" s="4"/>
      <c r="R62" s="4"/>
      <c r="S62" s="4"/>
      <c r="T62" s="4"/>
      <c r="U62" s="4"/>
    </row>
    <row r="63" spans="1:24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4"/>
      <c r="L63" s="4"/>
      <c r="M63" s="4"/>
      <c r="N63" s="4"/>
      <c r="P63" s="6"/>
      <c r="Q63" s="4"/>
      <c r="R63" s="4"/>
      <c r="S63" s="4"/>
      <c r="T63" s="4"/>
      <c r="U63" s="4"/>
    </row>
    <row r="64" spans="1:24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4"/>
      <c r="L64" s="4"/>
      <c r="M64" s="4"/>
      <c r="N64" s="4"/>
      <c r="P64" s="6"/>
      <c r="Q64" s="4"/>
      <c r="R64" s="4"/>
      <c r="S64" s="4"/>
      <c r="T64" s="4"/>
      <c r="U64" s="4"/>
    </row>
    <row r="65" spans="1:21" x14ac:dyDescent="0.25">
      <c r="A65" s="16"/>
      <c r="B65" s="16"/>
      <c r="C65" s="17"/>
      <c r="D65" s="16"/>
      <c r="E65" s="16"/>
      <c r="F65" s="16"/>
      <c r="G65" s="16"/>
      <c r="H65" s="16"/>
      <c r="I65" s="16"/>
      <c r="J65" s="16"/>
      <c r="K65" s="4"/>
      <c r="L65" s="4"/>
      <c r="M65" s="4"/>
      <c r="N65" s="4"/>
      <c r="P65" s="6"/>
      <c r="Q65" s="4"/>
      <c r="R65" s="4"/>
      <c r="S65" s="4"/>
      <c r="T65" s="4"/>
      <c r="U65" s="4"/>
    </row>
    <row r="66" spans="1:21" x14ac:dyDescent="0.25">
      <c r="A66" s="16"/>
      <c r="B66" s="16"/>
      <c r="C66" s="17"/>
      <c r="D66" s="16"/>
      <c r="E66" s="16"/>
      <c r="F66" s="16"/>
      <c r="G66" s="16"/>
      <c r="H66" s="16"/>
      <c r="I66" s="16"/>
      <c r="J66" s="16"/>
      <c r="K66" s="4"/>
      <c r="L66" s="4"/>
      <c r="M66" s="4"/>
      <c r="N66" s="4"/>
      <c r="P66" s="6"/>
      <c r="Q66" s="4"/>
      <c r="R66" s="4"/>
      <c r="S66" s="4"/>
      <c r="T66" s="4"/>
      <c r="U66" s="4"/>
    </row>
    <row r="67" spans="1:21" x14ac:dyDescent="0.25">
      <c r="A67" s="16"/>
      <c r="B67" s="16"/>
      <c r="C67" s="17"/>
      <c r="D67" s="16"/>
      <c r="E67" s="16"/>
      <c r="F67" s="16"/>
      <c r="G67" s="16"/>
      <c r="H67" s="16"/>
      <c r="I67" s="16"/>
      <c r="J67" s="16"/>
      <c r="K67" s="4"/>
      <c r="L67" s="4"/>
      <c r="M67" s="4"/>
      <c r="N67" s="4"/>
      <c r="P67" s="6"/>
      <c r="Q67" s="4"/>
      <c r="R67" s="4"/>
      <c r="S67" s="4"/>
      <c r="T67" s="4"/>
      <c r="U67" s="4"/>
    </row>
    <row r="68" spans="1:21" x14ac:dyDescent="0.25">
      <c r="A68" s="16"/>
      <c r="B68" s="16"/>
      <c r="C68" s="17"/>
      <c r="D68" s="16"/>
      <c r="E68" s="16"/>
      <c r="F68" s="16"/>
      <c r="G68" s="16"/>
      <c r="H68" s="16"/>
      <c r="I68" s="16"/>
      <c r="J68" s="16"/>
      <c r="K68" s="4"/>
      <c r="L68" s="4"/>
      <c r="M68" s="4"/>
      <c r="N68" s="4"/>
      <c r="P68" s="6"/>
      <c r="Q68" s="4"/>
      <c r="R68" s="4"/>
      <c r="S68" s="4"/>
      <c r="T68" s="4"/>
      <c r="U68" s="4"/>
    </row>
    <row r="69" spans="1:21" x14ac:dyDescent="0.25">
      <c r="A69" s="16"/>
      <c r="B69" s="16"/>
      <c r="C69" s="17"/>
      <c r="D69" s="16"/>
      <c r="E69" s="16"/>
      <c r="F69" s="16"/>
      <c r="G69" s="16"/>
      <c r="H69" s="16"/>
      <c r="I69" s="16"/>
      <c r="J69" s="16"/>
      <c r="K69" s="4"/>
      <c r="L69" s="4"/>
      <c r="M69" s="4"/>
      <c r="N69" s="4"/>
      <c r="P69" s="6"/>
      <c r="Q69" s="4"/>
      <c r="R69" s="4"/>
      <c r="S69" s="4"/>
      <c r="T69" s="4"/>
      <c r="U69" s="4"/>
    </row>
    <row r="70" spans="1:21" x14ac:dyDescent="0.25">
      <c r="A70" s="16"/>
      <c r="B70" s="16"/>
      <c r="C70" s="17"/>
      <c r="D70" s="16"/>
      <c r="E70" s="16"/>
      <c r="F70" s="16"/>
      <c r="G70" s="16"/>
      <c r="H70" s="16"/>
      <c r="I70" s="16"/>
      <c r="J70" s="16"/>
      <c r="K70" s="4"/>
      <c r="L70" s="4"/>
      <c r="M70" s="4"/>
      <c r="N70" s="4"/>
      <c r="P70" s="6"/>
      <c r="Q70" s="4"/>
      <c r="R70" s="4"/>
      <c r="S70" s="4"/>
      <c r="T70" s="4"/>
      <c r="U70" s="4"/>
    </row>
    <row r="71" spans="1:21" x14ac:dyDescent="0.25">
      <c r="A71" s="16"/>
      <c r="B71" s="16"/>
      <c r="C71" s="17"/>
      <c r="D71" s="16"/>
      <c r="E71" s="16"/>
      <c r="F71" s="16"/>
      <c r="G71" s="16"/>
      <c r="H71" s="16"/>
      <c r="I71" s="16"/>
      <c r="J71" s="16"/>
      <c r="K71" s="4"/>
      <c r="L71" s="4"/>
      <c r="M71" s="4"/>
      <c r="N71" s="4"/>
    </row>
    <row r="72" spans="1:21" x14ac:dyDescent="0.25">
      <c r="A72" s="16"/>
      <c r="B72" s="16"/>
      <c r="C72" s="17"/>
      <c r="D72" s="16"/>
      <c r="E72" s="16"/>
      <c r="F72" s="16"/>
      <c r="G72" s="16"/>
      <c r="H72" s="16"/>
      <c r="I72" s="16"/>
      <c r="J72" s="16"/>
      <c r="K72" s="4"/>
      <c r="L72" s="4"/>
      <c r="M72" s="4"/>
      <c r="N72" s="4"/>
    </row>
    <row r="73" spans="1:21" x14ac:dyDescent="0.25">
      <c r="A73" s="16"/>
      <c r="B73" s="16"/>
      <c r="C73" s="17"/>
      <c r="D73" s="16"/>
      <c r="E73" s="16"/>
      <c r="F73" s="16"/>
      <c r="G73" s="16"/>
      <c r="H73" s="16"/>
      <c r="I73" s="16"/>
      <c r="J73" s="16"/>
      <c r="K73" s="4"/>
      <c r="L73" s="4"/>
      <c r="M73" s="4"/>
      <c r="N73" s="4"/>
    </row>
    <row r="74" spans="1:21" x14ac:dyDescent="0.25">
      <c r="A74" s="16"/>
      <c r="B74" s="16"/>
      <c r="C74" s="17"/>
      <c r="D74" s="16"/>
      <c r="E74" s="16"/>
      <c r="F74" s="16"/>
      <c r="G74" s="16"/>
      <c r="H74" s="16"/>
      <c r="I74" s="16"/>
      <c r="J74" s="16"/>
      <c r="K74" s="4"/>
      <c r="L74" s="4"/>
      <c r="M74" s="4"/>
      <c r="N74" s="4"/>
    </row>
    <row r="75" spans="1:21" x14ac:dyDescent="0.25">
      <c r="A75" s="16"/>
      <c r="B75" s="16"/>
      <c r="C75" s="17"/>
      <c r="D75" s="16"/>
      <c r="E75" s="16"/>
      <c r="F75" s="16"/>
      <c r="G75" s="16"/>
      <c r="H75" s="16"/>
      <c r="I75" s="16"/>
      <c r="J75" s="16"/>
      <c r="K75" s="4"/>
      <c r="L75" s="4"/>
      <c r="M75" s="4"/>
      <c r="N75" s="4"/>
    </row>
    <row r="76" spans="1:21" x14ac:dyDescent="0.25">
      <c r="A76" s="16"/>
      <c r="B76" s="16"/>
      <c r="C76" s="17"/>
      <c r="D76" s="16"/>
      <c r="E76" s="16"/>
      <c r="F76" s="16"/>
      <c r="G76" s="16"/>
      <c r="H76" s="16"/>
      <c r="I76" s="16"/>
      <c r="J76" s="16"/>
      <c r="K76" s="4"/>
      <c r="L76" s="4"/>
      <c r="M76" s="4"/>
      <c r="N76" s="4"/>
    </row>
    <row r="77" spans="1:21" x14ac:dyDescent="0.25">
      <c r="A77" s="16"/>
      <c r="B77" s="16"/>
      <c r="C77" s="17"/>
      <c r="D77" s="16"/>
      <c r="E77" s="16"/>
      <c r="F77" s="16"/>
      <c r="G77" s="16"/>
      <c r="H77" s="16"/>
      <c r="I77" s="16"/>
      <c r="J77" s="16"/>
      <c r="K77" s="4"/>
      <c r="L77" s="4"/>
      <c r="M77" s="4"/>
      <c r="N77" s="4"/>
    </row>
    <row r="78" spans="1:21" x14ac:dyDescent="0.25">
      <c r="A78" s="16"/>
      <c r="B78" s="16"/>
      <c r="C78" s="17"/>
      <c r="D78" s="16"/>
      <c r="E78" s="16"/>
      <c r="F78" s="16"/>
      <c r="G78" s="16"/>
      <c r="H78" s="16"/>
      <c r="I78" s="16"/>
      <c r="J78" s="16"/>
      <c r="K78" s="4"/>
      <c r="L78" s="4"/>
      <c r="M78" s="4"/>
      <c r="N78" s="4"/>
    </row>
    <row r="79" spans="1:21" x14ac:dyDescent="0.25">
      <c r="A79" s="16"/>
      <c r="B79" s="16"/>
      <c r="C79" s="17"/>
      <c r="D79" s="16"/>
      <c r="E79" s="16"/>
      <c r="F79" s="16"/>
      <c r="G79" s="16"/>
      <c r="H79" s="16"/>
      <c r="I79" s="16"/>
      <c r="J79" s="16"/>
      <c r="K79" s="4"/>
      <c r="L79" s="4"/>
      <c r="M79" s="4"/>
      <c r="N79" s="4"/>
    </row>
    <row r="80" spans="1:21" x14ac:dyDescent="0.25">
      <c r="A80" s="16"/>
      <c r="B80" s="16"/>
      <c r="C80" s="17"/>
      <c r="D80" s="16"/>
      <c r="E80" s="16"/>
      <c r="F80" s="16"/>
      <c r="G80" s="16"/>
      <c r="H80" s="16"/>
      <c r="I80" s="16"/>
      <c r="J80" s="16"/>
      <c r="K80" s="4"/>
      <c r="L80" s="4"/>
      <c r="M80" s="4"/>
      <c r="N80" s="4"/>
    </row>
    <row r="81" spans="1:27" x14ac:dyDescent="0.25">
      <c r="A81" s="16"/>
      <c r="B81" s="16"/>
      <c r="C81" s="17"/>
      <c r="D81" s="16"/>
      <c r="E81" s="16"/>
      <c r="F81" s="16"/>
      <c r="G81" s="16"/>
      <c r="H81" s="16"/>
      <c r="I81" s="16"/>
      <c r="J81" s="16"/>
      <c r="K81" s="4"/>
      <c r="L81" s="4"/>
      <c r="M81" s="4"/>
      <c r="N81" s="4"/>
    </row>
    <row r="82" spans="1:27" s="3" customFormat="1" x14ac:dyDescent="0.25">
      <c r="A82" s="16"/>
      <c r="B82" s="16"/>
      <c r="C82" s="17"/>
      <c r="D82" s="16"/>
      <c r="E82" s="16"/>
      <c r="F82" s="16"/>
      <c r="G82" s="16"/>
      <c r="H82" s="16"/>
      <c r="I82" s="16"/>
      <c r="J82" s="16"/>
      <c r="K82" s="4"/>
      <c r="L82" s="4"/>
      <c r="M82" s="4"/>
      <c r="N82" s="4"/>
      <c r="O82" s="89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3" customFormat="1" x14ac:dyDescent="0.25">
      <c r="A83" s="16"/>
      <c r="B83" s="16"/>
      <c r="C83" s="17"/>
      <c r="D83" s="16"/>
      <c r="E83" s="16"/>
      <c r="F83" s="16"/>
      <c r="G83" s="16"/>
      <c r="H83" s="16"/>
      <c r="I83" s="16"/>
      <c r="J83" s="16"/>
      <c r="K83" s="4"/>
      <c r="L83" s="4"/>
      <c r="M83" s="4"/>
      <c r="N83" s="4"/>
      <c r="O83" s="89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3" customFormat="1" x14ac:dyDescent="0.25">
      <c r="A84" s="16"/>
      <c r="B84" s="16"/>
      <c r="C84" s="17"/>
      <c r="D84" s="16"/>
      <c r="E84" s="19"/>
      <c r="F84" s="19"/>
      <c r="G84" s="16"/>
      <c r="H84" s="16"/>
      <c r="I84" s="16"/>
      <c r="J84" s="16"/>
      <c r="K84" s="4"/>
      <c r="L84" s="4"/>
      <c r="M84" s="4"/>
      <c r="N84" s="4"/>
      <c r="O84" s="89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3" customFormat="1" x14ac:dyDescent="0.25">
      <c r="A85" s="16"/>
      <c r="B85" s="16"/>
      <c r="C85" s="17"/>
      <c r="D85" s="16"/>
      <c r="E85" s="16"/>
      <c r="F85" s="16"/>
      <c r="G85" s="16"/>
      <c r="H85" s="16"/>
      <c r="I85" s="16"/>
      <c r="J85" s="16"/>
      <c r="K85" s="4"/>
      <c r="L85" s="4"/>
      <c r="M85" s="4"/>
      <c r="N85" s="4"/>
      <c r="O85" s="89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3" customFormat="1" x14ac:dyDescent="0.25">
      <c r="A86" s="16"/>
      <c r="B86" s="16"/>
      <c r="C86" s="17"/>
      <c r="D86" s="16"/>
      <c r="E86" s="16"/>
      <c r="F86" s="16"/>
      <c r="G86" s="16"/>
      <c r="H86" s="16"/>
      <c r="I86" s="16"/>
      <c r="J86" s="16"/>
      <c r="K86" s="4"/>
      <c r="L86" s="4"/>
      <c r="M86" s="4"/>
      <c r="N86" s="4"/>
      <c r="O86" s="89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3" customFormat="1" x14ac:dyDescent="0.25">
      <c r="A87" s="16"/>
      <c r="B87" s="16"/>
      <c r="C87" s="17"/>
      <c r="D87" s="16"/>
      <c r="E87" s="16"/>
      <c r="F87" s="16"/>
      <c r="G87" s="16"/>
      <c r="H87" s="16"/>
      <c r="I87" s="16"/>
      <c r="J87" s="16"/>
      <c r="K87" s="4"/>
      <c r="L87" s="4"/>
      <c r="M87" s="4"/>
      <c r="N87" s="4"/>
      <c r="O87" s="89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3" customFormat="1" x14ac:dyDescent="0.25">
      <c r="A88" s="16"/>
      <c r="B88" s="16"/>
      <c r="C88" s="17"/>
      <c r="D88" s="16"/>
      <c r="E88" s="16"/>
      <c r="F88" s="16"/>
      <c r="G88" s="16"/>
      <c r="H88" s="16"/>
      <c r="I88" s="16"/>
      <c r="J88" s="16"/>
      <c r="K88" s="4"/>
      <c r="L88" s="4"/>
      <c r="M88" s="4"/>
      <c r="N88" s="4"/>
      <c r="O88" s="89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3" customFormat="1" x14ac:dyDescent="0.25">
      <c r="A89" s="16"/>
      <c r="B89" s="16"/>
      <c r="C89" s="17"/>
      <c r="D89" s="16"/>
      <c r="E89" s="16"/>
      <c r="F89" s="16"/>
      <c r="G89" s="16"/>
      <c r="H89" s="16"/>
      <c r="I89" s="16"/>
      <c r="J89" s="16"/>
      <c r="K89" s="4"/>
      <c r="L89" s="4"/>
      <c r="M89" s="4"/>
      <c r="N89" s="4"/>
      <c r="O89" s="89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3" customFormat="1" x14ac:dyDescent="0.25">
      <c r="A90" s="16"/>
      <c r="B90" s="16"/>
      <c r="C90" s="17"/>
      <c r="D90" s="16"/>
      <c r="E90" s="16"/>
      <c r="F90" s="16"/>
      <c r="G90" s="16"/>
      <c r="H90" s="16"/>
      <c r="I90" s="16"/>
      <c r="J90" s="16"/>
      <c r="K90" s="4"/>
      <c r="L90" s="4"/>
      <c r="M90" s="4"/>
      <c r="N90" s="4"/>
      <c r="O90" s="89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3" customForma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89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3" customForma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89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3" customForma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89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s="3" customForma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89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3" customFormat="1" x14ac:dyDescent="0.25">
      <c r="A95" s="20"/>
      <c r="B95" s="2"/>
      <c r="C95" s="2"/>
      <c r="D95" s="2"/>
      <c r="E95" s="1"/>
      <c r="F95" s="1"/>
      <c r="G95" s="2"/>
      <c r="H95" s="2"/>
      <c r="I95" s="2"/>
      <c r="J95" s="2"/>
      <c r="K95" s="2"/>
      <c r="L95" s="2"/>
      <c r="M95" s="2"/>
      <c r="N95" s="2"/>
      <c r="O95" s="89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7" spans="1:27" s="3" customFormat="1" x14ac:dyDescent="0.25">
      <c r="A97" s="1"/>
      <c r="B97" s="2"/>
      <c r="C97" s="2"/>
      <c r="D97" s="2"/>
      <c r="E97" s="1"/>
      <c r="F97" s="1"/>
      <c r="G97" s="1"/>
      <c r="H97" s="2"/>
      <c r="I97" s="2"/>
      <c r="J97" s="2"/>
      <c r="K97" s="2"/>
      <c r="L97" s="2"/>
      <c r="M97" s="2"/>
      <c r="N97" s="1"/>
      <c r="O97" s="89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H98" s="1"/>
      <c r="I98" s="1"/>
      <c r="J98" s="1"/>
      <c r="K98" s="1"/>
      <c r="L98" s="1"/>
    </row>
    <row r="99" spans="1:27" x14ac:dyDescent="0.25">
      <c r="H99" s="1"/>
      <c r="I99" s="1"/>
      <c r="J99" s="1"/>
      <c r="K99" s="1"/>
      <c r="L99" s="1"/>
    </row>
    <row r="100" spans="1:27" x14ac:dyDescent="0.25">
      <c r="H100" s="1"/>
      <c r="I100" s="1"/>
      <c r="J100" s="1"/>
      <c r="K100" s="1"/>
      <c r="L100" s="1"/>
    </row>
    <row r="101" spans="1:27" x14ac:dyDescent="0.25">
      <c r="H101" s="1"/>
      <c r="I101" s="1"/>
      <c r="J101" s="1"/>
      <c r="K101" s="1"/>
      <c r="L101" s="1"/>
      <c r="M101" s="4"/>
    </row>
    <row r="103" spans="1:27" x14ac:dyDescent="0.25">
      <c r="B103" s="1"/>
    </row>
    <row r="104" spans="1:27" x14ac:dyDescent="0.25">
      <c r="B104" s="1"/>
    </row>
    <row r="105" spans="1:27" x14ac:dyDescent="0.25">
      <c r="B105" s="1"/>
    </row>
  </sheetData>
  <mergeCells count="87">
    <mergeCell ref="V55:X55"/>
    <mergeCell ref="D52:F52"/>
    <mergeCell ref="D53:F53"/>
    <mergeCell ref="R52:U52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A46:D46"/>
    <mergeCell ref="J46:P46"/>
    <mergeCell ref="J47:P47"/>
    <mergeCell ref="C41:D41"/>
    <mergeCell ref="N41:O41"/>
    <mergeCell ref="C42:D42"/>
    <mergeCell ref="N42:O42"/>
    <mergeCell ref="C43:D43"/>
    <mergeCell ref="N43:O43"/>
  </mergeCells>
  <conditionalFormatting sqref="I53:M53">
    <cfRule type="duplicateValues" dxfId="30" priority="1"/>
  </conditionalFormatting>
  <conditionalFormatting sqref="R53:V53">
    <cfRule type="duplicateValues" dxfId="29" priority="3"/>
  </conditionalFormatting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77C3-BFC0-4D71-8548-0C5A4E9B2BB7}">
  <dimension ref="A1:S36"/>
  <sheetViews>
    <sheetView topLeftCell="A23" workbookViewId="0">
      <selection activeCell="L35" sqref="L35"/>
    </sheetView>
  </sheetViews>
  <sheetFormatPr defaultColWidth="8.85546875" defaultRowHeight="16.5" x14ac:dyDescent="0.25"/>
  <cols>
    <col min="1" max="1" width="3.85546875" style="93" bestFit="1" customWidth="1"/>
    <col min="2" max="2" width="13.5703125" style="93" bestFit="1" customWidth="1"/>
    <col min="3" max="3" width="27" style="98" bestFit="1" customWidth="1"/>
    <col min="4" max="4" width="6.5703125" style="93" bestFit="1" customWidth="1"/>
    <col min="5" max="5" width="9.42578125" style="93" bestFit="1" customWidth="1"/>
    <col min="6" max="8" width="8" style="93" bestFit="1" customWidth="1"/>
    <col min="9" max="9" width="6.7109375" style="93" bestFit="1" customWidth="1"/>
    <col min="10" max="10" width="9.5703125" style="93" bestFit="1" customWidth="1"/>
    <col min="11" max="11" width="16.28515625" style="93" bestFit="1" customWidth="1"/>
    <col min="12" max="12" width="9.28515625" style="171" bestFit="1" customWidth="1"/>
    <col min="13" max="16384" width="8.85546875" style="93"/>
  </cols>
  <sheetData>
    <row r="1" spans="1:19" s="73" customFormat="1" ht="15.75" x14ac:dyDescent="0.25">
      <c r="A1" s="193" t="s">
        <v>101</v>
      </c>
      <c r="B1" s="193" t="s">
        <v>38</v>
      </c>
      <c r="C1" s="193" t="s">
        <v>39</v>
      </c>
      <c r="D1" s="193" t="s">
        <v>40</v>
      </c>
      <c r="E1" s="193"/>
      <c r="F1" s="193"/>
      <c r="G1" s="193"/>
      <c r="H1" s="193"/>
      <c r="I1" s="193"/>
      <c r="J1" s="193" t="s">
        <v>41</v>
      </c>
      <c r="K1" s="193" t="s">
        <v>42</v>
      </c>
      <c r="L1" s="168"/>
    </row>
    <row r="2" spans="1:19" s="73" customFormat="1" ht="15.75" x14ac:dyDescent="0.25">
      <c r="A2" s="193"/>
      <c r="B2" s="193"/>
      <c r="C2" s="193"/>
      <c r="D2" s="91" t="s">
        <v>35</v>
      </c>
      <c r="E2" s="91" t="s">
        <v>43</v>
      </c>
      <c r="F2" s="91" t="s">
        <v>24</v>
      </c>
      <c r="G2" s="91" t="s">
        <v>44</v>
      </c>
      <c r="H2" s="91" t="s">
        <v>45</v>
      </c>
      <c r="I2" s="91" t="s">
        <v>46</v>
      </c>
      <c r="J2" s="193"/>
      <c r="K2" s="193"/>
      <c r="L2" s="168"/>
    </row>
    <row r="3" spans="1:19" s="130" customFormat="1" x14ac:dyDescent="0.25">
      <c r="A3" s="190">
        <v>4</v>
      </c>
      <c r="B3" s="133" t="s">
        <v>102</v>
      </c>
      <c r="C3" s="172" t="s">
        <v>306</v>
      </c>
      <c r="D3" s="190">
        <f t="shared" ref="D3:D32" si="0">SUM(E3:J3)</f>
        <v>38</v>
      </c>
      <c r="E3" s="129">
        <f>DA22TYA!I81</f>
        <v>0</v>
      </c>
      <c r="F3" s="129">
        <f>DA22TYA!J81</f>
        <v>0</v>
      </c>
      <c r="G3" s="129">
        <f>DA22TYA!K81</f>
        <v>27</v>
      </c>
      <c r="H3" s="129">
        <f>DA22TYA!L81</f>
        <v>10</v>
      </c>
      <c r="I3" s="129">
        <f>DA22TYA!M81</f>
        <v>0</v>
      </c>
      <c r="J3" s="129">
        <f>DA22TYA!N81</f>
        <v>1</v>
      </c>
      <c r="K3" s="91">
        <f t="shared" ref="K3:K33" si="1">D3-J3</f>
        <v>37</v>
      </c>
      <c r="L3" s="168"/>
      <c r="M3" s="73"/>
      <c r="N3" s="73"/>
      <c r="O3" s="73"/>
      <c r="P3" s="73"/>
      <c r="Q3" s="73"/>
      <c r="R3" s="73"/>
      <c r="S3" s="73"/>
    </row>
    <row r="4" spans="1:19" s="130" customFormat="1" x14ac:dyDescent="0.25">
      <c r="A4" s="190">
        <v>5</v>
      </c>
      <c r="B4" s="133" t="s">
        <v>103</v>
      </c>
      <c r="C4" s="172" t="s">
        <v>121</v>
      </c>
      <c r="D4" s="190">
        <f t="shared" si="0"/>
        <v>53</v>
      </c>
      <c r="E4" s="129">
        <f>DA22TYB!H83</f>
        <v>10</v>
      </c>
      <c r="F4" s="129">
        <f>DA22TYB!I83</f>
        <v>18</v>
      </c>
      <c r="G4" s="129">
        <f>DA22TYB!J83</f>
        <v>14</v>
      </c>
      <c r="H4" s="129">
        <f>DA22TYB!K83</f>
        <v>3</v>
      </c>
      <c r="I4" s="129">
        <f>DA22TYB!L83</f>
        <v>1</v>
      </c>
      <c r="J4" s="129">
        <f>DA22TYB!M83</f>
        <v>7</v>
      </c>
      <c r="K4" s="91">
        <f t="shared" si="1"/>
        <v>46</v>
      </c>
      <c r="L4" s="168"/>
      <c r="M4" s="73"/>
      <c r="N4" s="73"/>
      <c r="O4" s="73"/>
      <c r="P4" s="73"/>
      <c r="Q4" s="73"/>
      <c r="R4" s="73"/>
      <c r="S4" s="73"/>
    </row>
    <row r="5" spans="1:19" s="130" customFormat="1" x14ac:dyDescent="0.25">
      <c r="A5" s="190">
        <v>6</v>
      </c>
      <c r="B5" s="127" t="s">
        <v>58</v>
      </c>
      <c r="C5" s="131" t="s">
        <v>59</v>
      </c>
      <c r="D5" s="190">
        <f t="shared" si="0"/>
        <v>35</v>
      </c>
      <c r="E5" s="129">
        <f>DA23TYA!I62</f>
        <v>20</v>
      </c>
      <c r="F5" s="129">
        <f>DA23TYA!J62</f>
        <v>6</v>
      </c>
      <c r="G5" s="129">
        <f>DA23TYA!K62</f>
        <v>8</v>
      </c>
      <c r="H5" s="129">
        <f>DA23TYA!L62</f>
        <v>1</v>
      </c>
      <c r="I5" s="129">
        <f>DA23TYA!M62</f>
        <v>0</v>
      </c>
      <c r="J5" s="129">
        <f>DA23TYA!N62</f>
        <v>0</v>
      </c>
      <c r="K5" s="91">
        <f t="shared" si="1"/>
        <v>35</v>
      </c>
      <c r="L5" s="168"/>
      <c r="M5" s="73"/>
      <c r="N5" s="73"/>
      <c r="O5" s="73"/>
      <c r="P5" s="73"/>
      <c r="Q5" s="73"/>
      <c r="R5" s="73"/>
      <c r="S5" s="73"/>
    </row>
    <row r="6" spans="1:19" s="130" customFormat="1" x14ac:dyDescent="0.25">
      <c r="A6" s="190">
        <v>7</v>
      </c>
      <c r="B6" s="127" t="s">
        <v>60</v>
      </c>
      <c r="C6" s="131" t="s">
        <v>87</v>
      </c>
      <c r="D6" s="190">
        <f t="shared" si="0"/>
        <v>41</v>
      </c>
      <c r="E6" s="129">
        <f>DA23TYB!I66</f>
        <v>8</v>
      </c>
      <c r="F6" s="129">
        <f>DA23TYB!J66</f>
        <v>24</v>
      </c>
      <c r="G6" s="129">
        <f>DA23TYB!K66</f>
        <v>4</v>
      </c>
      <c r="H6" s="129">
        <f>DA23TYB!L66</f>
        <v>0</v>
      </c>
      <c r="I6" s="129">
        <f>DA23TYB!M66</f>
        <v>0</v>
      </c>
      <c r="J6" s="129">
        <f>DA23TYB!N66</f>
        <v>5</v>
      </c>
      <c r="K6" s="91">
        <f t="shared" si="1"/>
        <v>36</v>
      </c>
      <c r="L6" s="168"/>
      <c r="M6" s="73"/>
      <c r="N6" s="73"/>
      <c r="O6" s="73"/>
      <c r="P6" s="73"/>
      <c r="Q6" s="73"/>
      <c r="R6" s="73"/>
      <c r="S6" s="73"/>
    </row>
    <row r="7" spans="1:19" s="130" customFormat="1" x14ac:dyDescent="0.25">
      <c r="A7" s="190">
        <v>8</v>
      </c>
      <c r="B7" s="127" t="s">
        <v>61</v>
      </c>
      <c r="C7" s="131" t="s">
        <v>100</v>
      </c>
      <c r="D7" s="190">
        <f t="shared" si="0"/>
        <v>35</v>
      </c>
      <c r="E7" s="129">
        <f>DA23TYC!I58</f>
        <v>3</v>
      </c>
      <c r="F7" s="129">
        <f>DA23TYC!J58</f>
        <v>21</v>
      </c>
      <c r="G7" s="129">
        <f>DA23TYC!K58</f>
        <v>10</v>
      </c>
      <c r="H7" s="129">
        <f>DA23TYC!L58</f>
        <v>0</v>
      </c>
      <c r="I7" s="129">
        <f>DA23TYC!M58</f>
        <v>0</v>
      </c>
      <c r="J7" s="129">
        <f>DA23TYC!N58</f>
        <v>1</v>
      </c>
      <c r="K7" s="91">
        <f t="shared" si="1"/>
        <v>34</v>
      </c>
      <c r="L7" s="168"/>
      <c r="M7" s="73"/>
      <c r="N7" s="73"/>
      <c r="O7" s="73"/>
      <c r="P7" s="73"/>
      <c r="Q7" s="73"/>
      <c r="R7" s="73"/>
      <c r="S7" s="73"/>
    </row>
    <row r="8" spans="1:19" s="130" customFormat="1" x14ac:dyDescent="0.25">
      <c r="A8" s="190">
        <v>9</v>
      </c>
      <c r="B8" s="127" t="s">
        <v>88</v>
      </c>
      <c r="C8" s="131" t="s">
        <v>47</v>
      </c>
      <c r="D8" s="190">
        <f t="shared" si="0"/>
        <v>41</v>
      </c>
      <c r="E8" s="129">
        <f>DA24TYA!H65</f>
        <v>6</v>
      </c>
      <c r="F8" s="129">
        <f>DA24TYA!I65</f>
        <v>16</v>
      </c>
      <c r="G8" s="129">
        <f>DA24TYA!J65</f>
        <v>12</v>
      </c>
      <c r="H8" s="129">
        <f>DA24TYA!K65</f>
        <v>7</v>
      </c>
      <c r="I8" s="129">
        <f>DA24TYA!L65</f>
        <v>0</v>
      </c>
      <c r="J8" s="129">
        <f>DA24TYA!M65</f>
        <v>0</v>
      </c>
      <c r="K8" s="91">
        <f t="shared" si="1"/>
        <v>41</v>
      </c>
      <c r="L8" s="168"/>
      <c r="M8" s="73"/>
      <c r="N8" s="73"/>
      <c r="O8" s="73"/>
      <c r="P8" s="73"/>
      <c r="Q8" s="73"/>
      <c r="R8" s="73"/>
      <c r="S8" s="73"/>
    </row>
    <row r="9" spans="1:19" s="130" customFormat="1" x14ac:dyDescent="0.25">
      <c r="A9" s="190">
        <v>10</v>
      </c>
      <c r="B9" s="127" t="s">
        <v>89</v>
      </c>
      <c r="C9" s="131" t="s">
        <v>96</v>
      </c>
      <c r="D9" s="190">
        <f t="shared" si="0"/>
        <v>44</v>
      </c>
      <c r="E9" s="129">
        <f>DA24TYB!H72</f>
        <v>9</v>
      </c>
      <c r="F9" s="129">
        <f>DA24TYB!I72</f>
        <v>11</v>
      </c>
      <c r="G9" s="129">
        <f>DA24TYB!J72</f>
        <v>15</v>
      </c>
      <c r="H9" s="129">
        <f>DA24TYB!K72</f>
        <v>4</v>
      </c>
      <c r="I9" s="129">
        <f>DA24TYB!L72</f>
        <v>0</v>
      </c>
      <c r="J9" s="129">
        <f>DA24TYB!M72</f>
        <v>5</v>
      </c>
      <c r="K9" s="91">
        <f t="shared" si="1"/>
        <v>39</v>
      </c>
      <c r="L9" s="168"/>
      <c r="M9" s="73"/>
      <c r="N9" s="73"/>
      <c r="O9" s="73"/>
      <c r="P9" s="73"/>
      <c r="Q9" s="73"/>
      <c r="R9" s="73"/>
      <c r="S9" s="73"/>
    </row>
    <row r="10" spans="1:19" s="130" customFormat="1" x14ac:dyDescent="0.25">
      <c r="A10" s="190">
        <v>11</v>
      </c>
      <c r="B10" s="127" t="s">
        <v>90</v>
      </c>
      <c r="C10" s="131" t="s">
        <v>2605</v>
      </c>
      <c r="D10" s="190">
        <f t="shared" si="0"/>
        <v>46</v>
      </c>
      <c r="E10" s="129">
        <f>DA24TYC!H72</f>
        <v>7</v>
      </c>
      <c r="F10" s="129">
        <f>DA24TYC!I72</f>
        <v>9</v>
      </c>
      <c r="G10" s="129">
        <f>DA24TYC!J72</f>
        <v>7</v>
      </c>
      <c r="H10" s="129">
        <f>DA24TYC!K72</f>
        <v>0</v>
      </c>
      <c r="I10" s="129">
        <f>DA24TYC!L72</f>
        <v>0</v>
      </c>
      <c r="J10" s="129">
        <f>DA24TYC!M72</f>
        <v>23</v>
      </c>
      <c r="K10" s="91">
        <f t="shared" si="1"/>
        <v>23</v>
      </c>
      <c r="L10" s="168"/>
      <c r="M10" s="73"/>
      <c r="N10" s="73"/>
      <c r="O10" s="73"/>
      <c r="P10" s="73"/>
      <c r="Q10" s="73"/>
      <c r="R10" s="73"/>
      <c r="S10" s="73"/>
    </row>
    <row r="11" spans="1:19" s="130" customFormat="1" x14ac:dyDescent="0.25">
      <c r="A11" s="190">
        <v>12</v>
      </c>
      <c r="B11" s="127" t="s">
        <v>2600</v>
      </c>
      <c r="C11" s="127" t="s">
        <v>2603</v>
      </c>
      <c r="D11" s="190">
        <f t="shared" si="0"/>
        <v>59</v>
      </c>
      <c r="E11" s="129">
        <f>DA25TYA!I86</f>
        <v>14</v>
      </c>
      <c r="F11" s="129">
        <f>DA25TYA!J86</f>
        <v>20</v>
      </c>
      <c r="G11" s="129">
        <f>DA25TYA!K86</f>
        <v>12</v>
      </c>
      <c r="H11" s="129">
        <f>DA25TYA!L86</f>
        <v>4</v>
      </c>
      <c r="I11" s="129">
        <f>DA25TYA!M86</f>
        <v>0</v>
      </c>
      <c r="J11" s="129">
        <f>DA25TYA!N86</f>
        <v>9</v>
      </c>
      <c r="K11" s="91">
        <f t="shared" si="1"/>
        <v>50</v>
      </c>
      <c r="L11" s="168"/>
      <c r="M11" s="73"/>
      <c r="N11" s="73"/>
      <c r="O11" s="73"/>
      <c r="P11" s="73"/>
      <c r="Q11" s="73"/>
      <c r="R11" s="73"/>
      <c r="S11" s="73"/>
    </row>
    <row r="12" spans="1:19" s="130" customFormat="1" x14ac:dyDescent="0.25">
      <c r="A12" s="190">
        <v>13</v>
      </c>
      <c r="B12" s="127" t="s">
        <v>2601</v>
      </c>
      <c r="C12" s="127" t="s">
        <v>2604</v>
      </c>
      <c r="D12" s="190">
        <f t="shared" si="0"/>
        <v>55</v>
      </c>
      <c r="E12" s="129">
        <f>DA25TYB!I82</f>
        <v>11</v>
      </c>
      <c r="F12" s="129">
        <f>DA25TYB!J82</f>
        <v>11</v>
      </c>
      <c r="G12" s="129">
        <f>DA25TYB!K82</f>
        <v>30</v>
      </c>
      <c r="H12" s="129">
        <f>DA25TYB!L82</f>
        <v>0</v>
      </c>
      <c r="I12" s="129">
        <f>DA25TYB!M82</f>
        <v>0</v>
      </c>
      <c r="J12" s="129">
        <f>DA25TYB!N82</f>
        <v>3</v>
      </c>
      <c r="K12" s="91">
        <f t="shared" si="1"/>
        <v>52</v>
      </c>
      <c r="L12" s="168"/>
      <c r="M12" s="73"/>
      <c r="N12" s="73"/>
      <c r="O12" s="73"/>
      <c r="P12" s="73"/>
      <c r="Q12" s="73"/>
      <c r="R12" s="73"/>
      <c r="S12" s="73"/>
    </row>
    <row r="13" spans="1:19" s="130" customFormat="1" x14ac:dyDescent="0.25">
      <c r="A13" s="190">
        <v>14</v>
      </c>
      <c r="B13" s="133" t="s">
        <v>2602</v>
      </c>
      <c r="C13" s="172" t="s">
        <v>51</v>
      </c>
      <c r="D13" s="190">
        <f t="shared" si="0"/>
        <v>48</v>
      </c>
      <c r="E13" s="129">
        <f>DA25TYC!I78</f>
        <v>10</v>
      </c>
      <c r="F13" s="129">
        <f>DA25TYC!J78</f>
        <v>13</v>
      </c>
      <c r="G13" s="129">
        <f>DA25TYC!K78</f>
        <v>11</v>
      </c>
      <c r="H13" s="129">
        <f>DA25TYC!L78</f>
        <v>9</v>
      </c>
      <c r="I13" s="129">
        <f>DA25TYC!M78</f>
        <v>0</v>
      </c>
      <c r="J13" s="129">
        <f>DA25TYC!N78</f>
        <v>5</v>
      </c>
      <c r="K13" s="91">
        <f t="shared" si="1"/>
        <v>43</v>
      </c>
      <c r="L13" s="168"/>
      <c r="M13" s="73"/>
      <c r="N13" s="73"/>
      <c r="O13" s="73"/>
      <c r="P13" s="73"/>
      <c r="Q13" s="73"/>
      <c r="R13" s="73"/>
      <c r="S13" s="73"/>
    </row>
    <row r="14" spans="1:19" s="130" customFormat="1" x14ac:dyDescent="0.25">
      <c r="A14" s="190">
        <v>15</v>
      </c>
      <c r="B14" s="133" t="s">
        <v>54</v>
      </c>
      <c r="C14" s="128" t="s">
        <v>55</v>
      </c>
      <c r="D14" s="190">
        <f t="shared" si="0"/>
        <v>9</v>
      </c>
      <c r="E14" s="129">
        <f>DA22CNSH!H34</f>
        <v>0</v>
      </c>
      <c r="F14" s="129">
        <f>DA22CNSH!I34</f>
        <v>2</v>
      </c>
      <c r="G14" s="129">
        <f>DA22CNSH!J34</f>
        <v>2</v>
      </c>
      <c r="H14" s="129">
        <f>DA22CNSH!K34</f>
        <v>0</v>
      </c>
      <c r="I14" s="129">
        <f>DA22CNSH!L34</f>
        <v>0</v>
      </c>
      <c r="J14" s="129">
        <f>DA22CNSH!M34</f>
        <v>5</v>
      </c>
      <c r="K14" s="91">
        <f t="shared" si="1"/>
        <v>4</v>
      </c>
      <c r="L14" s="168"/>
      <c r="M14" s="73"/>
      <c r="N14" s="73"/>
      <c r="O14" s="73"/>
      <c r="P14" s="73"/>
      <c r="Q14" s="73"/>
      <c r="R14" s="73"/>
      <c r="S14" s="73"/>
    </row>
    <row r="15" spans="1:19" s="130" customFormat="1" x14ac:dyDescent="0.25">
      <c r="A15" s="190">
        <v>16</v>
      </c>
      <c r="B15" s="127" t="s">
        <v>64</v>
      </c>
      <c r="C15" s="131" t="s">
        <v>65</v>
      </c>
      <c r="D15" s="190">
        <f t="shared" si="0"/>
        <v>8</v>
      </c>
      <c r="E15" s="129">
        <f>DA23CNSH!I33</f>
        <v>5</v>
      </c>
      <c r="F15" s="129">
        <f>DA23CNSH!J33</f>
        <v>3</v>
      </c>
      <c r="G15" s="129">
        <f>DA23CNSH!K33</f>
        <v>0</v>
      </c>
      <c r="H15" s="129">
        <f>DA23CNSH!L33</f>
        <v>0</v>
      </c>
      <c r="I15" s="129">
        <f>DA23CNSH!M33</f>
        <v>0</v>
      </c>
      <c r="J15" s="129">
        <f>DA23CNSH!N33</f>
        <v>0</v>
      </c>
      <c r="K15" s="91">
        <f t="shared" si="1"/>
        <v>8</v>
      </c>
      <c r="L15" s="168"/>
      <c r="M15" s="73"/>
      <c r="N15" s="73"/>
      <c r="O15" s="73"/>
      <c r="P15" s="73"/>
      <c r="Q15" s="73"/>
      <c r="R15" s="73"/>
      <c r="S15" s="73"/>
    </row>
    <row r="16" spans="1:19" s="130" customFormat="1" x14ac:dyDescent="0.25">
      <c r="A16" s="190">
        <v>17</v>
      </c>
      <c r="B16" s="127" t="s">
        <v>95</v>
      </c>
      <c r="C16" s="131" t="s">
        <v>99</v>
      </c>
      <c r="D16" s="190">
        <f t="shared" si="0"/>
        <v>12</v>
      </c>
      <c r="E16" s="129">
        <f>DA24CNSH!G37</f>
        <v>4</v>
      </c>
      <c r="F16" s="129">
        <f>DA24CNSH!H37</f>
        <v>5</v>
      </c>
      <c r="G16" s="129">
        <f>DA24CNSH!I37</f>
        <v>0</v>
      </c>
      <c r="H16" s="129">
        <f>DA24CNSH!J37</f>
        <v>1</v>
      </c>
      <c r="I16" s="129">
        <f>DA24CNSH!K37</f>
        <v>0</v>
      </c>
      <c r="J16" s="129">
        <f>DA24CNSH!L37</f>
        <v>2</v>
      </c>
      <c r="K16" s="91">
        <f t="shared" si="1"/>
        <v>10</v>
      </c>
      <c r="L16" s="168"/>
      <c r="M16" s="73"/>
      <c r="N16" s="73"/>
      <c r="O16" s="73"/>
      <c r="P16" s="73"/>
      <c r="Q16" s="73"/>
      <c r="R16" s="73"/>
      <c r="S16" s="73"/>
    </row>
    <row r="17" spans="1:19" s="130" customFormat="1" x14ac:dyDescent="0.25">
      <c r="A17" s="190">
        <v>18</v>
      </c>
      <c r="B17" s="127" t="s">
        <v>2599</v>
      </c>
      <c r="C17" s="131" t="s">
        <v>52</v>
      </c>
      <c r="D17" s="190">
        <f t="shared" si="0"/>
        <v>26</v>
      </c>
      <c r="E17" s="129">
        <f>DA25CNSH!I52</f>
        <v>6</v>
      </c>
      <c r="F17" s="129">
        <f>DA25CNSH!J52</f>
        <v>6</v>
      </c>
      <c r="G17" s="129">
        <f>DA25CNSH!K52</f>
        <v>5</v>
      </c>
      <c r="H17" s="129">
        <f>DA25CNSH!L52</f>
        <v>2</v>
      </c>
      <c r="I17" s="129">
        <f>DA25CNSH!M52</f>
        <v>3</v>
      </c>
      <c r="J17" s="129">
        <f>DA25CNSH!N52</f>
        <v>4</v>
      </c>
      <c r="K17" s="91">
        <f t="shared" si="1"/>
        <v>22</v>
      </c>
      <c r="L17" s="168"/>
      <c r="M17" s="73"/>
      <c r="N17" s="73"/>
      <c r="O17" s="73"/>
      <c r="P17" s="73"/>
      <c r="Q17" s="73"/>
      <c r="R17" s="73"/>
      <c r="S17" s="73"/>
    </row>
    <row r="18" spans="1:19" s="130" customFormat="1" x14ac:dyDescent="0.25">
      <c r="A18" s="190">
        <v>19</v>
      </c>
      <c r="B18" s="127" t="s">
        <v>2587</v>
      </c>
      <c r="C18" s="131" t="s">
        <v>2597</v>
      </c>
      <c r="D18" s="190">
        <f t="shared" si="0"/>
        <v>17</v>
      </c>
      <c r="E18" s="129">
        <f>DA22KTCT!H40</f>
        <v>5</v>
      </c>
      <c r="F18" s="129">
        <f>DA22KTCT!I40</f>
        <v>7</v>
      </c>
      <c r="G18" s="129">
        <f>DA22KTCT!J40</f>
        <v>4</v>
      </c>
      <c r="H18" s="129">
        <f>DA22KTCT!K40</f>
        <v>0</v>
      </c>
      <c r="I18" s="129">
        <f>DA22KTCT!L40</f>
        <v>0</v>
      </c>
      <c r="J18" s="129">
        <f>DA22KTCT!M40</f>
        <v>1</v>
      </c>
      <c r="K18" s="91">
        <f t="shared" si="1"/>
        <v>16</v>
      </c>
      <c r="L18" s="168"/>
      <c r="M18" s="73"/>
      <c r="N18" s="73"/>
      <c r="O18" s="73"/>
      <c r="P18" s="73"/>
      <c r="Q18" s="73"/>
      <c r="R18" s="73"/>
      <c r="S18" s="73"/>
    </row>
    <row r="19" spans="1:19" s="130" customFormat="1" x14ac:dyDescent="0.25">
      <c r="A19" s="190">
        <v>20</v>
      </c>
      <c r="B19" s="133" t="s">
        <v>2596</v>
      </c>
      <c r="C19" s="172" t="s">
        <v>2598</v>
      </c>
      <c r="D19" s="190">
        <f t="shared" si="0"/>
        <v>20</v>
      </c>
      <c r="E19" s="129">
        <f>DA23KTCT!H48</f>
        <v>8</v>
      </c>
      <c r="F19" s="129">
        <f>DA23KTCT!I48</f>
        <v>5</v>
      </c>
      <c r="G19" s="129">
        <f>DA23KTCT!J48</f>
        <v>6</v>
      </c>
      <c r="H19" s="129">
        <f>DA23KTCT!K48</f>
        <v>1</v>
      </c>
      <c r="I19" s="129">
        <f>DA23KTCT!L48</f>
        <v>0</v>
      </c>
      <c r="J19" s="129">
        <f>DA23KTCT!M48</f>
        <v>0</v>
      </c>
      <c r="K19" s="91">
        <f t="shared" si="1"/>
        <v>20</v>
      </c>
      <c r="L19" s="168"/>
      <c r="M19" s="73"/>
      <c r="N19" s="73"/>
      <c r="O19" s="73"/>
      <c r="P19" s="73"/>
      <c r="Q19" s="73"/>
      <c r="R19" s="73"/>
      <c r="S19" s="73"/>
    </row>
    <row r="20" spans="1:19" s="130" customFormat="1" x14ac:dyDescent="0.25">
      <c r="A20" s="190">
        <v>21</v>
      </c>
      <c r="B20" s="127" t="s">
        <v>92</v>
      </c>
      <c r="C20" s="131" t="s">
        <v>97</v>
      </c>
      <c r="D20" s="190">
        <f t="shared" si="0"/>
        <v>18</v>
      </c>
      <c r="E20" s="129">
        <f>DA25NN!I43</f>
        <v>5</v>
      </c>
      <c r="F20" s="129">
        <f>DA25NN!J43</f>
        <v>4</v>
      </c>
      <c r="G20" s="129">
        <f>DA25NN!K43</f>
        <v>2</v>
      </c>
      <c r="H20" s="129">
        <f>DA25NN!L43</f>
        <v>1</v>
      </c>
      <c r="I20" s="129">
        <f>DA25NN!M43</f>
        <v>0</v>
      </c>
      <c r="J20" s="129">
        <f>DA25NN!N43</f>
        <v>6</v>
      </c>
      <c r="K20" s="91">
        <f t="shared" si="1"/>
        <v>12</v>
      </c>
      <c r="L20" s="168"/>
      <c r="M20" s="73"/>
      <c r="N20" s="73"/>
      <c r="O20" s="73"/>
      <c r="P20" s="73"/>
      <c r="Q20" s="73"/>
      <c r="R20" s="73"/>
      <c r="S20" s="73"/>
    </row>
    <row r="21" spans="1:19" s="130" customFormat="1" x14ac:dyDescent="0.25">
      <c r="A21" s="190">
        <v>22</v>
      </c>
      <c r="B21" s="127" t="s">
        <v>93</v>
      </c>
      <c r="C21" s="131" t="s">
        <v>98</v>
      </c>
      <c r="D21" s="190">
        <f t="shared" si="0"/>
        <v>6</v>
      </c>
      <c r="E21" s="129">
        <f>DA24BVTV!J35</f>
        <v>0</v>
      </c>
      <c r="F21" s="129">
        <f>DA24BVTV!K35</f>
        <v>1</v>
      </c>
      <c r="G21" s="129">
        <f>DA24BVTV!L35</f>
        <v>4</v>
      </c>
      <c r="H21" s="129">
        <f>DA24BVTV!M35</f>
        <v>0</v>
      </c>
      <c r="I21" s="129">
        <f>DA24BVTV!N35</f>
        <v>0</v>
      </c>
      <c r="J21" s="129">
        <f>DA24BVTV!O35</f>
        <v>1</v>
      </c>
      <c r="K21" s="91">
        <f t="shared" si="1"/>
        <v>5</v>
      </c>
      <c r="L21" s="168"/>
      <c r="M21" s="73"/>
      <c r="N21" s="73"/>
      <c r="O21" s="73"/>
      <c r="P21" s="73"/>
      <c r="Q21" s="73"/>
      <c r="R21" s="73"/>
      <c r="S21" s="73"/>
    </row>
    <row r="22" spans="1:19" s="130" customFormat="1" x14ac:dyDescent="0.25">
      <c r="A22" s="190">
        <v>23</v>
      </c>
      <c r="B22" s="133" t="s">
        <v>2593</v>
      </c>
      <c r="C22" s="172" t="s">
        <v>2595</v>
      </c>
      <c r="D22" s="190">
        <f t="shared" si="0"/>
        <v>18</v>
      </c>
      <c r="E22" s="129">
        <f>DA25NN!I43</f>
        <v>5</v>
      </c>
      <c r="F22" s="129">
        <f>DA25NN!J43</f>
        <v>4</v>
      </c>
      <c r="G22" s="129">
        <f>DA25NN!K43</f>
        <v>2</v>
      </c>
      <c r="H22" s="129">
        <f>DA25NN!L43</f>
        <v>1</v>
      </c>
      <c r="I22" s="129">
        <f>DA25NN!M43</f>
        <v>0</v>
      </c>
      <c r="J22" s="129">
        <f>DA25NN!N43</f>
        <v>6</v>
      </c>
      <c r="K22" s="91">
        <f t="shared" si="1"/>
        <v>12</v>
      </c>
      <c r="L22" s="168"/>
      <c r="M22" s="73"/>
      <c r="N22" s="73"/>
      <c r="O22" s="73"/>
      <c r="P22" s="73"/>
      <c r="Q22" s="73"/>
      <c r="R22" s="73"/>
      <c r="S22" s="73"/>
    </row>
    <row r="23" spans="1:19" s="130" customFormat="1" x14ac:dyDescent="0.25">
      <c r="A23" s="190">
        <v>24</v>
      </c>
      <c r="B23" s="133" t="s">
        <v>2594</v>
      </c>
      <c r="C23" s="172" t="s">
        <v>53</v>
      </c>
      <c r="D23" s="190">
        <f t="shared" si="0"/>
        <v>16</v>
      </c>
      <c r="E23" s="129">
        <f>DA25BVTV!I40</f>
        <v>2</v>
      </c>
      <c r="F23" s="129">
        <f>DA25BVTV!J40</f>
        <v>6</v>
      </c>
      <c r="G23" s="129">
        <f>DA25BVTV!K40</f>
        <v>5</v>
      </c>
      <c r="H23" s="129">
        <f>DA25BVTV!L40</f>
        <v>0</v>
      </c>
      <c r="I23" s="129">
        <f>DA25BVTV!M40</f>
        <v>0</v>
      </c>
      <c r="J23" s="129">
        <f>DA25BVTV!N40</f>
        <v>3</v>
      </c>
      <c r="K23" s="91">
        <f>D23-J23</f>
        <v>13</v>
      </c>
      <c r="L23" s="168"/>
      <c r="M23" s="73"/>
      <c r="N23" s="73"/>
      <c r="O23" s="73"/>
      <c r="P23" s="73"/>
      <c r="Q23" s="73"/>
      <c r="R23" s="73"/>
      <c r="S23" s="73"/>
    </row>
    <row r="24" spans="1:19" s="130" customFormat="1" x14ac:dyDescent="0.25">
      <c r="A24" s="190">
        <v>25</v>
      </c>
      <c r="B24" s="133" t="s">
        <v>56</v>
      </c>
      <c r="C24" s="128" t="s">
        <v>57</v>
      </c>
      <c r="D24" s="190">
        <f t="shared" si="0"/>
        <v>30</v>
      </c>
      <c r="E24" s="129">
        <f>DA22CNTP!I54</f>
        <v>12</v>
      </c>
      <c r="F24" s="129">
        <f>DA22CNTP!J54</f>
        <v>12</v>
      </c>
      <c r="G24" s="129">
        <f>DA22CNTP!K54</f>
        <v>4</v>
      </c>
      <c r="H24" s="129">
        <f>DA22CNTP!L54</f>
        <v>1</v>
      </c>
      <c r="I24" s="129">
        <f>DA22CNTP!M54</f>
        <v>0</v>
      </c>
      <c r="J24" s="129">
        <f>DA22CNTP!N54</f>
        <v>1</v>
      </c>
      <c r="K24" s="91">
        <f t="shared" si="1"/>
        <v>29</v>
      </c>
      <c r="L24" s="168"/>
      <c r="M24" s="73"/>
      <c r="N24" s="73"/>
      <c r="O24" s="73"/>
      <c r="P24" s="73"/>
      <c r="Q24" s="73"/>
      <c r="R24" s="73"/>
      <c r="S24" s="73"/>
    </row>
    <row r="25" spans="1:19" s="130" customFormat="1" x14ac:dyDescent="0.25">
      <c r="A25" s="190">
        <v>26</v>
      </c>
      <c r="B25" s="127" t="s">
        <v>62</v>
      </c>
      <c r="C25" s="131" t="s">
        <v>63</v>
      </c>
      <c r="D25" s="190">
        <f>SUM(E25:J25)</f>
        <v>32</v>
      </c>
      <c r="E25" s="129">
        <f>DA23CNTP!I56</f>
        <v>10</v>
      </c>
      <c r="F25" s="129">
        <f>DA23CNTP!J56</f>
        <v>6</v>
      </c>
      <c r="G25" s="129">
        <f>DA23CNTP!K56</f>
        <v>4</v>
      </c>
      <c r="H25" s="129">
        <f>DA23CNTP!L56</f>
        <v>2</v>
      </c>
      <c r="I25" s="129">
        <f>DA23CNTP!M56</f>
        <v>5</v>
      </c>
      <c r="J25" s="129">
        <f>DA23CNTP!N56</f>
        <v>5</v>
      </c>
      <c r="K25" s="91">
        <f t="shared" si="1"/>
        <v>27</v>
      </c>
      <c r="L25" s="168"/>
      <c r="M25" s="73"/>
      <c r="N25" s="73"/>
      <c r="O25" s="73"/>
      <c r="P25" s="73"/>
      <c r="Q25" s="73"/>
      <c r="R25" s="73"/>
      <c r="S25" s="73"/>
    </row>
    <row r="26" spans="1:19" s="130" customFormat="1" x14ac:dyDescent="0.25">
      <c r="A26" s="190">
        <v>27</v>
      </c>
      <c r="B26" s="127" t="s">
        <v>94</v>
      </c>
      <c r="C26" s="131" t="s">
        <v>49</v>
      </c>
      <c r="D26" s="190">
        <f t="shared" si="0"/>
        <v>26</v>
      </c>
      <c r="E26" s="132">
        <f>DA24CNTP!I49</f>
        <v>3</v>
      </c>
      <c r="F26" s="132">
        <f>DA24CNTP!J49</f>
        <v>10</v>
      </c>
      <c r="G26" s="132">
        <f>DA24CNTP!K49</f>
        <v>8</v>
      </c>
      <c r="H26" s="132">
        <f>DA24CNTP!L49</f>
        <v>2</v>
      </c>
      <c r="I26" s="132">
        <f>DA24CNTP!M49</f>
        <v>0</v>
      </c>
      <c r="J26" s="132">
        <f>DA24CNTP!N49</f>
        <v>3</v>
      </c>
      <c r="K26" s="91">
        <f t="shared" si="1"/>
        <v>23</v>
      </c>
      <c r="L26" s="168"/>
      <c r="M26" s="73"/>
      <c r="N26" s="73"/>
      <c r="O26" s="73"/>
      <c r="P26" s="73"/>
      <c r="Q26" s="73"/>
      <c r="R26" s="73"/>
      <c r="S26" s="73"/>
    </row>
    <row r="27" spans="1:19" s="130" customFormat="1" x14ac:dyDescent="0.25">
      <c r="A27" s="190">
        <v>28</v>
      </c>
      <c r="B27" s="127" t="s">
        <v>2591</v>
      </c>
      <c r="C27" s="131" t="s">
        <v>2592</v>
      </c>
      <c r="D27" s="190">
        <f t="shared" si="0"/>
        <v>0</v>
      </c>
      <c r="E27" s="132">
        <f>DA25CNTP!I75</f>
        <v>0</v>
      </c>
      <c r="F27" s="132">
        <f>DA25CNTP!J75</f>
        <v>0</v>
      </c>
      <c r="G27" s="132">
        <f>DA25CNTP!K75</f>
        <v>0</v>
      </c>
      <c r="H27" s="132">
        <f>DA25CNTP!L75</f>
        <v>0</v>
      </c>
      <c r="I27" s="132">
        <f>DA25CNTP!M75</f>
        <v>0</v>
      </c>
      <c r="J27" s="132">
        <f>DA25CNTP!N75</f>
        <v>0</v>
      </c>
      <c r="K27" s="91">
        <f>D27-J27</f>
        <v>0</v>
      </c>
      <c r="L27" s="168"/>
      <c r="M27" s="73"/>
      <c r="N27" s="73"/>
      <c r="O27" s="73"/>
      <c r="P27" s="73"/>
      <c r="Q27" s="73"/>
      <c r="R27" s="73"/>
      <c r="S27" s="73"/>
    </row>
    <row r="28" spans="1:19" s="130" customFormat="1" x14ac:dyDescent="0.25">
      <c r="A28" s="190">
        <v>29</v>
      </c>
      <c r="B28" s="127" t="s">
        <v>2833</v>
      </c>
      <c r="C28" s="131" t="s">
        <v>2835</v>
      </c>
      <c r="D28" s="190">
        <f>SUM(E28:J28)</f>
        <v>46</v>
      </c>
      <c r="E28" s="132">
        <f>DA22TSA!H72</f>
        <v>4</v>
      </c>
      <c r="F28" s="132">
        <f>DA22TSA!I72</f>
        <v>3</v>
      </c>
      <c r="G28" s="132">
        <f>DA22TSA!J72</f>
        <v>38</v>
      </c>
      <c r="H28" s="132">
        <f>DA22TSA!K72</f>
        <v>0</v>
      </c>
      <c r="I28" s="132">
        <f>DA22TSA!L72</f>
        <v>0</v>
      </c>
      <c r="J28" s="132">
        <f>DA22TSA!M72</f>
        <v>1</v>
      </c>
      <c r="K28" s="91">
        <f t="shared" ref="K28:K29" si="2">D28-J28</f>
        <v>45</v>
      </c>
      <c r="L28" s="168"/>
      <c r="M28" s="73"/>
      <c r="N28" s="73"/>
      <c r="O28" s="73"/>
      <c r="P28" s="73"/>
      <c r="Q28" s="73"/>
      <c r="R28" s="73"/>
      <c r="S28" s="73"/>
    </row>
    <row r="29" spans="1:19" s="130" customFormat="1" x14ac:dyDescent="0.25">
      <c r="A29" s="190">
        <v>30</v>
      </c>
      <c r="B29" s="127" t="s">
        <v>2834</v>
      </c>
      <c r="C29" s="131" t="s">
        <v>2835</v>
      </c>
      <c r="D29" s="190">
        <f>SUM(E29:J29)</f>
        <v>38</v>
      </c>
      <c r="E29" s="132">
        <f>DA22TSB!H64</f>
        <v>4</v>
      </c>
      <c r="F29" s="132">
        <f>DA22TSB!I64</f>
        <v>5</v>
      </c>
      <c r="G29" s="132">
        <f>DA22TSB!J64</f>
        <v>27</v>
      </c>
      <c r="H29" s="132">
        <f>DA22TSB!K64</f>
        <v>0</v>
      </c>
      <c r="I29" s="132">
        <f>DA22TSB!L64</f>
        <v>0</v>
      </c>
      <c r="J29" s="132">
        <f>DA22TSB!M64</f>
        <v>2</v>
      </c>
      <c r="K29" s="91">
        <f t="shared" si="2"/>
        <v>36</v>
      </c>
      <c r="L29" s="168"/>
      <c r="M29" s="73"/>
      <c r="N29" s="73"/>
      <c r="O29" s="73"/>
      <c r="P29" s="73"/>
      <c r="Q29" s="73"/>
      <c r="R29" s="73"/>
      <c r="S29" s="73"/>
    </row>
    <row r="30" spans="1:19" s="130" customFormat="1" x14ac:dyDescent="0.25">
      <c r="A30" s="190">
        <v>31</v>
      </c>
      <c r="B30" s="127" t="s">
        <v>2588</v>
      </c>
      <c r="C30" s="131" t="s">
        <v>2344</v>
      </c>
      <c r="D30" s="190">
        <f t="shared" si="0"/>
        <v>30</v>
      </c>
      <c r="E30" s="129">
        <f>DA23TSA!I56</f>
        <v>2</v>
      </c>
      <c r="F30" s="129">
        <f>DA23TSA!J56</f>
        <v>3</v>
      </c>
      <c r="G30" s="129">
        <f>DA23TSA!K56</f>
        <v>17</v>
      </c>
      <c r="H30" s="129">
        <f>DA23TSA!L56</f>
        <v>4</v>
      </c>
      <c r="I30" s="129">
        <f>DA23TSA!M56</f>
        <v>0</v>
      </c>
      <c r="J30" s="129">
        <f>DA23TSA!N56</f>
        <v>4</v>
      </c>
      <c r="K30" s="91">
        <f t="shared" si="1"/>
        <v>26</v>
      </c>
      <c r="L30" s="168"/>
      <c r="M30" s="73"/>
      <c r="N30" s="73"/>
      <c r="O30" s="73"/>
      <c r="P30" s="73"/>
      <c r="Q30" s="73"/>
      <c r="R30" s="73"/>
      <c r="S30" s="73"/>
    </row>
    <row r="31" spans="1:19" s="130" customFormat="1" x14ac:dyDescent="0.25">
      <c r="A31" s="190">
        <v>32</v>
      </c>
      <c r="B31" s="127" t="s">
        <v>2589</v>
      </c>
      <c r="C31" s="131" t="s">
        <v>2344</v>
      </c>
      <c r="D31" s="190">
        <f t="shared" si="0"/>
        <v>26</v>
      </c>
      <c r="E31" s="129">
        <f>DA23TSB!I56</f>
        <v>2</v>
      </c>
      <c r="F31" s="129">
        <f>DA23TSB!J56</f>
        <v>2</v>
      </c>
      <c r="G31" s="129">
        <f>DA23TSB!K56</f>
        <v>16</v>
      </c>
      <c r="H31" s="129">
        <f>DA23TSB!L56</f>
        <v>5</v>
      </c>
      <c r="I31" s="129">
        <f>DA23TSB!M56</f>
        <v>0</v>
      </c>
      <c r="J31" s="129">
        <f>DA23TSB!N56</f>
        <v>1</v>
      </c>
      <c r="K31" s="91">
        <f t="shared" si="1"/>
        <v>25</v>
      </c>
      <c r="L31" s="168"/>
      <c r="M31" s="73"/>
      <c r="N31" s="73"/>
      <c r="O31" s="73"/>
      <c r="P31" s="73"/>
      <c r="Q31" s="73"/>
      <c r="R31" s="73"/>
      <c r="S31" s="73"/>
    </row>
    <row r="32" spans="1:19" s="130" customFormat="1" x14ac:dyDescent="0.25">
      <c r="A32" s="190">
        <v>33</v>
      </c>
      <c r="B32" s="127" t="s">
        <v>91</v>
      </c>
      <c r="C32" s="127" t="s">
        <v>48</v>
      </c>
      <c r="D32" s="190">
        <f t="shared" si="0"/>
        <v>38</v>
      </c>
      <c r="E32" s="129">
        <f>DA24TS!I62</f>
        <v>4</v>
      </c>
      <c r="F32" s="129">
        <f>DA24TS!J62</f>
        <v>9</v>
      </c>
      <c r="G32" s="129">
        <f>DA24TS!K62</f>
        <v>21</v>
      </c>
      <c r="H32" s="129">
        <f>DA24TS!L62</f>
        <v>1</v>
      </c>
      <c r="I32" s="129">
        <f>DA24TS!M62</f>
        <v>0</v>
      </c>
      <c r="J32" s="129">
        <f>DA24TS!N62</f>
        <v>3</v>
      </c>
      <c r="K32" s="91">
        <f t="shared" si="1"/>
        <v>35</v>
      </c>
      <c r="L32" s="168"/>
      <c r="M32" s="73"/>
      <c r="N32" s="73"/>
      <c r="O32" s="73"/>
      <c r="P32" s="73"/>
      <c r="Q32" s="73"/>
      <c r="R32" s="73"/>
      <c r="S32" s="73"/>
    </row>
    <row r="33" spans="1:19" s="130" customFormat="1" x14ac:dyDescent="0.25">
      <c r="A33" s="190">
        <v>34</v>
      </c>
      <c r="B33" s="127" t="s">
        <v>2590</v>
      </c>
      <c r="C33" s="127" t="s">
        <v>48</v>
      </c>
      <c r="D33" s="190">
        <f>SUM(E33:J33)</f>
        <v>42</v>
      </c>
      <c r="E33" s="129">
        <f>DA25TS!I67</f>
        <v>9</v>
      </c>
      <c r="F33" s="129">
        <f>DA25TS!J67</f>
        <v>4</v>
      </c>
      <c r="G33" s="129">
        <f>DA25TS!K67</f>
        <v>18</v>
      </c>
      <c r="H33" s="129">
        <f>DA25TS!L67</f>
        <v>2</v>
      </c>
      <c r="I33" s="129">
        <f>DA25TS!M67</f>
        <v>1</v>
      </c>
      <c r="J33" s="129">
        <f>DA25TS!N67</f>
        <v>8</v>
      </c>
      <c r="K33" s="91">
        <f t="shared" si="1"/>
        <v>34</v>
      </c>
      <c r="L33" s="168"/>
      <c r="M33" s="73"/>
      <c r="N33" s="73"/>
      <c r="O33" s="73"/>
      <c r="P33" s="73"/>
      <c r="Q33" s="73"/>
      <c r="R33" s="73"/>
      <c r="S33" s="73"/>
    </row>
    <row r="34" spans="1:19" s="95" customFormat="1" x14ac:dyDescent="0.25">
      <c r="A34" s="194" t="s">
        <v>35</v>
      </c>
      <c r="B34" s="194"/>
      <c r="C34" s="194"/>
      <c r="D34" s="94">
        <f t="shared" ref="D34:J34" si="3">SUM(D3:D32)</f>
        <v>911</v>
      </c>
      <c r="E34" s="94">
        <f t="shared" si="3"/>
        <v>179</v>
      </c>
      <c r="F34" s="94">
        <f t="shared" si="3"/>
        <v>242</v>
      </c>
      <c r="G34" s="94">
        <f t="shared" si="3"/>
        <v>315</v>
      </c>
      <c r="H34" s="94">
        <f t="shared" si="3"/>
        <v>59</v>
      </c>
      <c r="I34" s="94">
        <f t="shared" si="3"/>
        <v>9</v>
      </c>
      <c r="J34" s="94">
        <f t="shared" si="3"/>
        <v>107</v>
      </c>
      <c r="K34" s="94">
        <f>D34-J34</f>
        <v>804</v>
      </c>
      <c r="L34" s="169">
        <f>SUM(K3:K33)</f>
        <v>838</v>
      </c>
    </row>
    <row r="35" spans="1:19" x14ac:dyDescent="0.25">
      <c r="A35" s="194" t="s">
        <v>66</v>
      </c>
      <c r="B35" s="194"/>
      <c r="C35" s="194"/>
      <c r="D35" s="96"/>
      <c r="E35" s="97">
        <f>E34/D34</f>
        <v>0.1964873765093304</v>
      </c>
      <c r="F35" s="97">
        <f>F34/D34</f>
        <v>0.26564215148188802</v>
      </c>
      <c r="G35" s="97">
        <f>G34/D34</f>
        <v>0.34577387486278816</v>
      </c>
      <c r="H35" s="97">
        <f>H34/D34</f>
        <v>6.4763995609220637E-2</v>
      </c>
      <c r="I35" s="97">
        <f>I34/D34</f>
        <v>9.8792535675082324E-3</v>
      </c>
      <c r="J35" s="97">
        <f>J34/D34</f>
        <v>0.11745334796926454</v>
      </c>
      <c r="K35" s="92"/>
      <c r="L35" s="170">
        <f>SUM(E35:J35)</f>
        <v>1</v>
      </c>
    </row>
    <row r="36" spans="1:19" x14ac:dyDescent="0.25">
      <c r="D36" s="95" t="s">
        <v>67</v>
      </c>
      <c r="E36" s="99" t="s">
        <v>43</v>
      </c>
      <c r="F36" s="99" t="s">
        <v>24</v>
      </c>
      <c r="G36" s="99" t="s">
        <v>44</v>
      </c>
      <c r="H36" s="99" t="s">
        <v>45</v>
      </c>
      <c r="I36" s="99" t="s">
        <v>46</v>
      </c>
      <c r="J36" s="100" t="s">
        <v>68</v>
      </c>
      <c r="K36" s="101" t="s">
        <v>69</v>
      </c>
    </row>
  </sheetData>
  <mergeCells count="8">
    <mergeCell ref="D1:I1"/>
    <mergeCell ref="J1:J2"/>
    <mergeCell ref="K1:K2"/>
    <mergeCell ref="A34:C34"/>
    <mergeCell ref="A35:C35"/>
    <mergeCell ref="A1:A2"/>
    <mergeCell ref="B1:B2"/>
    <mergeCell ref="C1:C2"/>
  </mergeCells>
  <pageMargins left="0.59055118110236227" right="0.59055118110236227" top="0.55118110236220474" bottom="0.5511811023622047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6C6E-D73A-4557-9B5B-871A7E457544}">
  <dimension ref="A1:AA108"/>
  <sheetViews>
    <sheetView topLeftCell="A44" workbookViewId="0">
      <selection activeCell="N63" sqref="N63"/>
    </sheetView>
  </sheetViews>
  <sheetFormatPr defaultColWidth="10.28515625" defaultRowHeight="15.75" x14ac:dyDescent="0.25"/>
  <cols>
    <col min="1" max="1" width="5.140625" style="142" bestFit="1" customWidth="1"/>
    <col min="2" max="2" width="11.28515625" style="83" bestFit="1" customWidth="1"/>
    <col min="3" max="3" width="19" style="83" bestFit="1" customWidth="1"/>
    <col min="4" max="4" width="7.140625" style="83" bestFit="1" customWidth="1"/>
    <col min="5" max="5" width="6.42578125" style="142" bestFit="1" customWidth="1"/>
    <col min="6" max="6" width="11.28515625" style="142" bestFit="1" customWidth="1"/>
    <col min="7" max="7" width="8" style="83" bestFit="1" customWidth="1"/>
    <col min="8" max="12" width="9.7109375" style="83" bestFit="1" customWidth="1"/>
    <col min="13" max="13" width="7.5703125" style="83" bestFit="1" customWidth="1"/>
    <col min="14" max="14" width="10" style="83" bestFit="1" customWidth="1"/>
    <col min="15" max="15" width="28.42578125" style="142" bestFit="1" customWidth="1"/>
    <col min="16" max="16" width="10.7109375" style="143" bestFit="1" customWidth="1"/>
    <col min="17" max="17" width="2.85546875" style="83" bestFit="1" customWidth="1"/>
    <col min="18" max="18" width="3.28515625" style="83" bestFit="1" customWidth="1"/>
    <col min="19" max="19" width="4.5703125" style="83" bestFit="1" customWidth="1"/>
    <col min="20" max="20" width="2.5703125" style="83" bestFit="1" customWidth="1"/>
    <col min="21" max="21" width="4" style="83" bestFit="1" customWidth="1"/>
    <col min="22" max="22" width="4.5703125" style="83" bestFit="1" customWidth="1"/>
    <col min="23" max="16384" width="10.28515625" style="8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994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265</v>
      </c>
      <c r="C14" s="222" t="s">
        <v>995</v>
      </c>
      <c r="D14" s="223"/>
      <c r="E14" s="184" t="s">
        <v>22</v>
      </c>
      <c r="F14" s="185" t="s">
        <v>996</v>
      </c>
      <c r="G14" s="184"/>
      <c r="H14" s="184" t="s">
        <v>322</v>
      </c>
      <c r="I14" s="184" t="s">
        <v>323</v>
      </c>
      <c r="J14" s="184" t="s">
        <v>322</v>
      </c>
      <c r="K14" s="184" t="s">
        <v>323</v>
      </c>
      <c r="L14" s="184" t="s">
        <v>324</v>
      </c>
      <c r="M14" s="184" t="s">
        <v>379</v>
      </c>
      <c r="N14" s="224" t="s">
        <v>349</v>
      </c>
      <c r="O14" s="225"/>
      <c r="P14" s="185"/>
    </row>
    <row r="15" spans="1:16" s="182" customFormat="1" ht="16.5" x14ac:dyDescent="0.25">
      <c r="A15" s="184" t="s">
        <v>319</v>
      </c>
      <c r="B15" s="184" t="s">
        <v>261</v>
      </c>
      <c r="C15" s="222" t="s">
        <v>997</v>
      </c>
      <c r="D15" s="223"/>
      <c r="E15" s="184" t="s">
        <v>23</v>
      </c>
      <c r="F15" s="185" t="s">
        <v>998</v>
      </c>
      <c r="G15" s="184"/>
      <c r="H15" s="184" t="s">
        <v>322</v>
      </c>
      <c r="I15" s="184" t="s">
        <v>323</v>
      </c>
      <c r="J15" s="184" t="s">
        <v>322</v>
      </c>
      <c r="K15" s="184" t="s">
        <v>325</v>
      </c>
      <c r="L15" s="184" t="s">
        <v>320</v>
      </c>
      <c r="M15" s="184" t="s">
        <v>405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244</v>
      </c>
      <c r="C16" s="222" t="s">
        <v>999</v>
      </c>
      <c r="D16" s="223"/>
      <c r="E16" s="184" t="s">
        <v>23</v>
      </c>
      <c r="F16" s="185" t="s">
        <v>1000</v>
      </c>
      <c r="G16" s="184"/>
      <c r="H16" s="184" t="s">
        <v>322</v>
      </c>
      <c r="I16" s="184" t="s">
        <v>323</v>
      </c>
      <c r="J16" s="184" t="s">
        <v>322</v>
      </c>
      <c r="K16" s="184" t="s">
        <v>322</v>
      </c>
      <c r="L16" s="184" t="s">
        <v>333</v>
      </c>
      <c r="M16" s="184" t="s">
        <v>405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241</v>
      </c>
      <c r="C17" s="222" t="s">
        <v>1001</v>
      </c>
      <c r="D17" s="223"/>
      <c r="E17" s="184" t="s">
        <v>22</v>
      </c>
      <c r="F17" s="185" t="s">
        <v>761</v>
      </c>
      <c r="G17" s="184"/>
      <c r="H17" s="184" t="s">
        <v>322</v>
      </c>
      <c r="I17" s="184" t="s">
        <v>323</v>
      </c>
      <c r="J17" s="184" t="s">
        <v>322</v>
      </c>
      <c r="K17" s="184" t="s">
        <v>325</v>
      </c>
      <c r="L17" s="184" t="s">
        <v>324</v>
      </c>
      <c r="M17" s="184" t="s">
        <v>1665</v>
      </c>
      <c r="N17" s="224" t="s">
        <v>349</v>
      </c>
      <c r="O17" s="225"/>
      <c r="P17" s="185"/>
    </row>
    <row r="18" spans="1:16" s="182" customFormat="1" ht="16.5" x14ac:dyDescent="0.25">
      <c r="A18" s="184" t="s">
        <v>327</v>
      </c>
      <c r="B18" s="184" t="s">
        <v>272</v>
      </c>
      <c r="C18" s="222" t="s">
        <v>1002</v>
      </c>
      <c r="D18" s="223"/>
      <c r="E18" s="184" t="s">
        <v>22</v>
      </c>
      <c r="F18" s="185" t="s">
        <v>286</v>
      </c>
      <c r="G18" s="184"/>
      <c r="H18" s="184" t="s">
        <v>322</v>
      </c>
      <c r="I18" s="184" t="s">
        <v>323</v>
      </c>
      <c r="J18" s="184" t="s">
        <v>324</v>
      </c>
      <c r="K18" s="184" t="s">
        <v>338</v>
      </c>
      <c r="L18" s="184" t="s">
        <v>333</v>
      </c>
      <c r="M18" s="184" t="s">
        <v>406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263</v>
      </c>
      <c r="C19" s="222" t="s">
        <v>1003</v>
      </c>
      <c r="D19" s="223"/>
      <c r="E19" s="184" t="s">
        <v>23</v>
      </c>
      <c r="F19" s="185" t="s">
        <v>1004</v>
      </c>
      <c r="G19" s="184"/>
      <c r="H19" s="184" t="s">
        <v>322</v>
      </c>
      <c r="I19" s="184" t="s">
        <v>323</v>
      </c>
      <c r="J19" s="184" t="s">
        <v>322</v>
      </c>
      <c r="K19" s="184" t="s">
        <v>325</v>
      </c>
      <c r="L19" s="184" t="s">
        <v>333</v>
      </c>
      <c r="M19" s="184" t="s">
        <v>403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240</v>
      </c>
      <c r="C20" s="222" t="s">
        <v>1005</v>
      </c>
      <c r="D20" s="223"/>
      <c r="E20" s="184" t="s">
        <v>23</v>
      </c>
      <c r="F20" s="185" t="s">
        <v>1006</v>
      </c>
      <c r="G20" s="184"/>
      <c r="H20" s="184" t="s">
        <v>322</v>
      </c>
      <c r="I20" s="184" t="s">
        <v>323</v>
      </c>
      <c r="J20" s="184" t="s">
        <v>322</v>
      </c>
      <c r="K20" s="184" t="s">
        <v>323</v>
      </c>
      <c r="L20" s="184" t="s">
        <v>333</v>
      </c>
      <c r="M20" s="184" t="s">
        <v>348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270</v>
      </c>
      <c r="C21" s="222" t="s">
        <v>1007</v>
      </c>
      <c r="D21" s="223"/>
      <c r="E21" s="184" t="s">
        <v>23</v>
      </c>
      <c r="F21" s="185" t="s">
        <v>1008</v>
      </c>
      <c r="G21" s="184"/>
      <c r="H21" s="184" t="s">
        <v>322</v>
      </c>
      <c r="I21" s="184" t="s">
        <v>323</v>
      </c>
      <c r="J21" s="184" t="s">
        <v>352</v>
      </c>
      <c r="K21" s="184" t="s">
        <v>325</v>
      </c>
      <c r="L21" s="184" t="s">
        <v>333</v>
      </c>
      <c r="M21" s="184" t="s">
        <v>405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239</v>
      </c>
      <c r="C22" s="222" t="s">
        <v>1009</v>
      </c>
      <c r="D22" s="223"/>
      <c r="E22" s="184" t="s">
        <v>23</v>
      </c>
      <c r="F22" s="185" t="s">
        <v>1010</v>
      </c>
      <c r="G22" s="184"/>
      <c r="H22" s="184" t="s">
        <v>322</v>
      </c>
      <c r="I22" s="184" t="s">
        <v>323</v>
      </c>
      <c r="J22" s="184" t="s">
        <v>343</v>
      </c>
      <c r="K22" s="184" t="s">
        <v>355</v>
      </c>
      <c r="L22" s="184" t="s">
        <v>324</v>
      </c>
      <c r="M22" s="184" t="s">
        <v>402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248</v>
      </c>
      <c r="C23" s="222" t="s">
        <v>1011</v>
      </c>
      <c r="D23" s="223"/>
      <c r="E23" s="184" t="s">
        <v>22</v>
      </c>
      <c r="F23" s="185" t="s">
        <v>904</v>
      </c>
      <c r="G23" s="184"/>
      <c r="H23" s="184" t="s">
        <v>322</v>
      </c>
      <c r="I23" s="184" t="s">
        <v>323</v>
      </c>
      <c r="J23" s="184" t="s">
        <v>322</v>
      </c>
      <c r="K23" s="184" t="s">
        <v>323</v>
      </c>
      <c r="L23" s="184" t="s">
        <v>324</v>
      </c>
      <c r="M23" s="184" t="s">
        <v>379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249</v>
      </c>
      <c r="C24" s="222" t="s">
        <v>1012</v>
      </c>
      <c r="D24" s="223"/>
      <c r="E24" s="184" t="s">
        <v>23</v>
      </c>
      <c r="F24" s="185" t="s">
        <v>1013</v>
      </c>
      <c r="G24" s="184"/>
      <c r="H24" s="184" t="s">
        <v>322</v>
      </c>
      <c r="I24" s="184" t="s">
        <v>323</v>
      </c>
      <c r="J24" s="184" t="s">
        <v>352</v>
      </c>
      <c r="K24" s="184" t="s">
        <v>322</v>
      </c>
      <c r="L24" s="184" t="s">
        <v>333</v>
      </c>
      <c r="M24" s="184" t="s">
        <v>351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268</v>
      </c>
      <c r="C25" s="222" t="s">
        <v>1014</v>
      </c>
      <c r="D25" s="223"/>
      <c r="E25" s="184" t="s">
        <v>23</v>
      </c>
      <c r="F25" s="185" t="s">
        <v>1015</v>
      </c>
      <c r="G25" s="184"/>
      <c r="H25" s="184" t="s">
        <v>322</v>
      </c>
      <c r="I25" s="184" t="s">
        <v>323</v>
      </c>
      <c r="J25" s="184" t="s">
        <v>343</v>
      </c>
      <c r="K25" s="184" t="s">
        <v>322</v>
      </c>
      <c r="L25" s="184" t="s">
        <v>324</v>
      </c>
      <c r="M25" s="184" t="s">
        <v>388</v>
      </c>
      <c r="N25" s="224" t="s">
        <v>349</v>
      </c>
      <c r="O25" s="225"/>
      <c r="P25" s="185"/>
    </row>
    <row r="26" spans="1:16" s="182" customFormat="1" ht="16.5" x14ac:dyDescent="0.25">
      <c r="A26" s="184" t="s">
        <v>346</v>
      </c>
      <c r="B26" s="184" t="s">
        <v>254</v>
      </c>
      <c r="C26" s="222" t="s">
        <v>1016</v>
      </c>
      <c r="D26" s="223"/>
      <c r="E26" s="184" t="s">
        <v>22</v>
      </c>
      <c r="F26" s="185" t="s">
        <v>1017</v>
      </c>
      <c r="G26" s="184"/>
      <c r="H26" s="184" t="s">
        <v>322</v>
      </c>
      <c r="I26" s="184" t="s">
        <v>323</v>
      </c>
      <c r="J26" s="184" t="s">
        <v>322</v>
      </c>
      <c r="K26" s="184" t="s">
        <v>323</v>
      </c>
      <c r="L26" s="184" t="s">
        <v>324</v>
      </c>
      <c r="M26" s="184" t="s">
        <v>379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264</v>
      </c>
      <c r="C27" s="222" t="s">
        <v>1018</v>
      </c>
      <c r="D27" s="223"/>
      <c r="E27" s="184" t="s">
        <v>23</v>
      </c>
      <c r="F27" s="185" t="s">
        <v>794</v>
      </c>
      <c r="G27" s="184"/>
      <c r="H27" s="184" t="s">
        <v>322</v>
      </c>
      <c r="I27" s="184" t="s">
        <v>359</v>
      </c>
      <c r="J27" s="184" t="s">
        <v>343</v>
      </c>
      <c r="K27" s="184" t="s">
        <v>338</v>
      </c>
      <c r="L27" s="184" t="s">
        <v>320</v>
      </c>
      <c r="M27" s="184" t="s">
        <v>408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266</v>
      </c>
      <c r="C28" s="222" t="s">
        <v>1019</v>
      </c>
      <c r="D28" s="223"/>
      <c r="E28" s="184" t="s">
        <v>22</v>
      </c>
      <c r="F28" s="185" t="s">
        <v>1020</v>
      </c>
      <c r="G28" s="184"/>
      <c r="H28" s="184" t="s">
        <v>334</v>
      </c>
      <c r="I28" s="184" t="s">
        <v>322</v>
      </c>
      <c r="J28" s="184" t="s">
        <v>338</v>
      </c>
      <c r="K28" s="184" t="s">
        <v>352</v>
      </c>
      <c r="L28" s="184" t="s">
        <v>332</v>
      </c>
      <c r="M28" s="184" t="s">
        <v>399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238</v>
      </c>
      <c r="C29" s="222" t="s">
        <v>1021</v>
      </c>
      <c r="D29" s="223"/>
      <c r="E29" s="184" t="s">
        <v>22</v>
      </c>
      <c r="F29" s="185" t="s">
        <v>1022</v>
      </c>
      <c r="G29" s="184"/>
      <c r="H29" s="184" t="s">
        <v>322</v>
      </c>
      <c r="I29" s="184" t="s">
        <v>323</v>
      </c>
      <c r="J29" s="184" t="s">
        <v>347</v>
      </c>
      <c r="K29" s="184" t="s">
        <v>323</v>
      </c>
      <c r="L29" s="184" t="s">
        <v>333</v>
      </c>
      <c r="M29" s="184" t="s">
        <v>388</v>
      </c>
      <c r="N29" s="224" t="s">
        <v>349</v>
      </c>
      <c r="O29" s="225"/>
      <c r="P29" s="185"/>
    </row>
    <row r="30" spans="1:16" s="182" customFormat="1" ht="16.5" x14ac:dyDescent="0.25">
      <c r="A30" s="184" t="s">
        <v>347</v>
      </c>
      <c r="B30" s="184" t="s">
        <v>260</v>
      </c>
      <c r="C30" s="222" t="s">
        <v>1023</v>
      </c>
      <c r="D30" s="223"/>
      <c r="E30" s="184" t="s">
        <v>23</v>
      </c>
      <c r="F30" s="185" t="s">
        <v>1024</v>
      </c>
      <c r="G30" s="184"/>
      <c r="H30" s="184" t="s">
        <v>334</v>
      </c>
      <c r="I30" s="184" t="s">
        <v>323</v>
      </c>
      <c r="J30" s="184" t="s">
        <v>324</v>
      </c>
      <c r="K30" s="184" t="s">
        <v>330</v>
      </c>
      <c r="L30" s="184" t="s">
        <v>319</v>
      </c>
      <c r="M30" s="184" t="s">
        <v>344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258</v>
      </c>
      <c r="C31" s="222" t="s">
        <v>1025</v>
      </c>
      <c r="D31" s="223"/>
      <c r="E31" s="184" t="s">
        <v>23</v>
      </c>
      <c r="F31" s="185" t="s">
        <v>1026</v>
      </c>
      <c r="G31" s="184"/>
      <c r="H31" s="184" t="s">
        <v>322</v>
      </c>
      <c r="I31" s="184" t="s">
        <v>323</v>
      </c>
      <c r="J31" s="184" t="s">
        <v>322</v>
      </c>
      <c r="K31" s="184" t="s">
        <v>322</v>
      </c>
      <c r="L31" s="184" t="s">
        <v>333</v>
      </c>
      <c r="M31" s="184" t="s">
        <v>405</v>
      </c>
      <c r="N31" s="224" t="s">
        <v>349</v>
      </c>
      <c r="O31" s="225"/>
      <c r="P31" s="185"/>
    </row>
    <row r="32" spans="1:16" s="182" customFormat="1" ht="16.5" x14ac:dyDescent="0.25">
      <c r="A32" s="184" t="s">
        <v>343</v>
      </c>
      <c r="B32" s="184" t="s">
        <v>256</v>
      </c>
      <c r="C32" s="222" t="s">
        <v>1027</v>
      </c>
      <c r="D32" s="223"/>
      <c r="E32" s="184" t="s">
        <v>23</v>
      </c>
      <c r="F32" s="185" t="s">
        <v>1028</v>
      </c>
      <c r="G32" s="184"/>
      <c r="H32" s="184" t="s">
        <v>322</v>
      </c>
      <c r="I32" s="184" t="s">
        <v>323</v>
      </c>
      <c r="J32" s="184" t="s">
        <v>322</v>
      </c>
      <c r="K32" s="184" t="s">
        <v>322</v>
      </c>
      <c r="L32" s="184" t="s">
        <v>324</v>
      </c>
      <c r="M32" s="184" t="s">
        <v>402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247</v>
      </c>
      <c r="C33" s="222" t="s">
        <v>1029</v>
      </c>
      <c r="D33" s="223"/>
      <c r="E33" s="184" t="s">
        <v>22</v>
      </c>
      <c r="F33" s="185" t="s">
        <v>1030</v>
      </c>
      <c r="G33" s="184"/>
      <c r="H33" s="184" t="s">
        <v>322</v>
      </c>
      <c r="I33" s="184" t="s">
        <v>323</v>
      </c>
      <c r="J33" s="184" t="s">
        <v>322</v>
      </c>
      <c r="K33" s="184" t="s">
        <v>323</v>
      </c>
      <c r="L33" s="184" t="s">
        <v>329</v>
      </c>
      <c r="M33" s="184" t="s">
        <v>403</v>
      </c>
      <c r="N33" s="224" t="s">
        <v>349</v>
      </c>
      <c r="O33" s="225"/>
      <c r="P33" s="185"/>
    </row>
    <row r="34" spans="1:16" s="182" customFormat="1" ht="16.5" x14ac:dyDescent="0.25">
      <c r="A34" s="184" t="s">
        <v>355</v>
      </c>
      <c r="B34" s="184" t="s">
        <v>252</v>
      </c>
      <c r="C34" s="222" t="s">
        <v>1031</v>
      </c>
      <c r="D34" s="223"/>
      <c r="E34" s="184" t="s">
        <v>22</v>
      </c>
      <c r="F34" s="185" t="s">
        <v>1030</v>
      </c>
      <c r="G34" s="184"/>
      <c r="H34" s="184" t="s">
        <v>322</v>
      </c>
      <c r="I34" s="184" t="s">
        <v>323</v>
      </c>
      <c r="J34" s="184" t="s">
        <v>322</v>
      </c>
      <c r="K34" s="184" t="s">
        <v>334</v>
      </c>
      <c r="L34" s="184" t="s">
        <v>336</v>
      </c>
      <c r="M34" s="184" t="s">
        <v>472</v>
      </c>
      <c r="N34" s="224" t="s">
        <v>349</v>
      </c>
      <c r="O34" s="225"/>
      <c r="P34" s="185"/>
    </row>
    <row r="35" spans="1:16" s="182" customFormat="1" ht="16.5" x14ac:dyDescent="0.25">
      <c r="A35" s="184" t="s">
        <v>359</v>
      </c>
      <c r="B35" s="184" t="s">
        <v>271</v>
      </c>
      <c r="C35" s="222" t="s">
        <v>1032</v>
      </c>
      <c r="D35" s="223"/>
      <c r="E35" s="184" t="s">
        <v>23</v>
      </c>
      <c r="F35" s="185" t="s">
        <v>1033</v>
      </c>
      <c r="G35" s="184"/>
      <c r="H35" s="184" t="s">
        <v>322</v>
      </c>
      <c r="I35" s="184" t="s">
        <v>325</v>
      </c>
      <c r="J35" s="184" t="s">
        <v>322</v>
      </c>
      <c r="K35" s="184" t="s">
        <v>323</v>
      </c>
      <c r="L35" s="184" t="s">
        <v>324</v>
      </c>
      <c r="M35" s="184" t="s">
        <v>1665</v>
      </c>
      <c r="N35" s="224" t="s">
        <v>349</v>
      </c>
      <c r="O35" s="225"/>
      <c r="P35" s="185"/>
    </row>
    <row r="36" spans="1:16" s="182" customFormat="1" ht="16.5" x14ac:dyDescent="0.25">
      <c r="A36" s="184" t="s">
        <v>361</v>
      </c>
      <c r="B36" s="184" t="s">
        <v>251</v>
      </c>
      <c r="C36" s="222" t="s">
        <v>1034</v>
      </c>
      <c r="D36" s="223"/>
      <c r="E36" s="184" t="s">
        <v>23</v>
      </c>
      <c r="F36" s="185" t="s">
        <v>819</v>
      </c>
      <c r="G36" s="184"/>
      <c r="H36" s="184" t="s">
        <v>322</v>
      </c>
      <c r="I36" s="184" t="s">
        <v>325</v>
      </c>
      <c r="J36" s="184" t="s">
        <v>330</v>
      </c>
      <c r="K36" s="184" t="s">
        <v>323</v>
      </c>
      <c r="L36" s="184" t="s">
        <v>333</v>
      </c>
      <c r="M36" s="184" t="s">
        <v>412</v>
      </c>
      <c r="N36" s="224" t="s">
        <v>349</v>
      </c>
      <c r="O36" s="225"/>
      <c r="P36" s="185"/>
    </row>
    <row r="37" spans="1:16" s="182" customFormat="1" ht="16.5" x14ac:dyDescent="0.25">
      <c r="A37" s="184" t="s">
        <v>325</v>
      </c>
      <c r="B37" s="184" t="s">
        <v>269</v>
      </c>
      <c r="C37" s="222" t="s">
        <v>1035</v>
      </c>
      <c r="D37" s="223"/>
      <c r="E37" s="184" t="s">
        <v>23</v>
      </c>
      <c r="F37" s="185" t="s">
        <v>858</v>
      </c>
      <c r="G37" s="184"/>
      <c r="H37" s="184" t="s">
        <v>322</v>
      </c>
      <c r="I37" s="184" t="s">
        <v>323</v>
      </c>
      <c r="J37" s="184" t="s">
        <v>347</v>
      </c>
      <c r="K37" s="184" t="s">
        <v>322</v>
      </c>
      <c r="L37" s="184" t="s">
        <v>324</v>
      </c>
      <c r="M37" s="184" t="s">
        <v>405</v>
      </c>
      <c r="N37" s="224" t="s">
        <v>349</v>
      </c>
      <c r="O37" s="225"/>
      <c r="P37" s="185"/>
    </row>
    <row r="38" spans="1:16" s="182" customFormat="1" ht="16.5" x14ac:dyDescent="0.25">
      <c r="A38" s="184" t="s">
        <v>323</v>
      </c>
      <c r="B38" s="184" t="s">
        <v>242</v>
      </c>
      <c r="C38" s="222" t="s">
        <v>1036</v>
      </c>
      <c r="D38" s="223"/>
      <c r="E38" s="184" t="s">
        <v>22</v>
      </c>
      <c r="F38" s="185" t="s">
        <v>1037</v>
      </c>
      <c r="G38" s="184"/>
      <c r="H38" s="184" t="s">
        <v>322</v>
      </c>
      <c r="I38" s="184" t="s">
        <v>323</v>
      </c>
      <c r="J38" s="184" t="s">
        <v>331</v>
      </c>
      <c r="K38" s="184" t="s">
        <v>338</v>
      </c>
      <c r="L38" s="184" t="s">
        <v>319</v>
      </c>
      <c r="M38" s="184" t="s">
        <v>406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257</v>
      </c>
      <c r="C39" s="222" t="s">
        <v>1038</v>
      </c>
      <c r="D39" s="223"/>
      <c r="E39" s="184" t="s">
        <v>23</v>
      </c>
      <c r="F39" s="185" t="s">
        <v>280</v>
      </c>
      <c r="G39" s="184"/>
      <c r="H39" s="184" t="s">
        <v>334</v>
      </c>
      <c r="I39" s="184" t="s">
        <v>323</v>
      </c>
      <c r="J39" s="184" t="s">
        <v>327</v>
      </c>
      <c r="K39" s="184" t="s">
        <v>332</v>
      </c>
      <c r="L39" s="184" t="s">
        <v>329</v>
      </c>
      <c r="M39" s="184" t="s">
        <v>411</v>
      </c>
      <c r="N39" s="224" t="s">
        <v>340</v>
      </c>
      <c r="O39" s="225"/>
      <c r="P39" s="185"/>
    </row>
    <row r="40" spans="1:16" s="182" customFormat="1" ht="16.5" x14ac:dyDescent="0.25">
      <c r="A40" s="184" t="s">
        <v>367</v>
      </c>
      <c r="B40" s="184" t="s">
        <v>245</v>
      </c>
      <c r="C40" s="222" t="s">
        <v>1039</v>
      </c>
      <c r="D40" s="223"/>
      <c r="E40" s="184" t="s">
        <v>23</v>
      </c>
      <c r="F40" s="185" t="s">
        <v>1040</v>
      </c>
      <c r="G40" s="184"/>
      <c r="H40" s="184" t="s">
        <v>322</v>
      </c>
      <c r="I40" s="184" t="s">
        <v>323</v>
      </c>
      <c r="J40" s="184" t="s">
        <v>330</v>
      </c>
      <c r="K40" s="184" t="s">
        <v>322</v>
      </c>
      <c r="L40" s="184" t="s">
        <v>327</v>
      </c>
      <c r="M40" s="184" t="s">
        <v>401</v>
      </c>
      <c r="N40" s="224" t="s">
        <v>24</v>
      </c>
      <c r="O40" s="225"/>
      <c r="P40" s="185"/>
    </row>
    <row r="41" spans="1:16" s="182" customFormat="1" ht="16.5" x14ac:dyDescent="0.25">
      <c r="A41" s="184" t="s">
        <v>369</v>
      </c>
      <c r="B41" s="184" t="s">
        <v>255</v>
      </c>
      <c r="C41" s="222" t="s">
        <v>1041</v>
      </c>
      <c r="D41" s="223"/>
      <c r="E41" s="184" t="s">
        <v>22</v>
      </c>
      <c r="F41" s="185" t="s">
        <v>1042</v>
      </c>
      <c r="G41" s="184"/>
      <c r="H41" s="184" t="s">
        <v>322</v>
      </c>
      <c r="I41" s="184" t="s">
        <v>325</v>
      </c>
      <c r="J41" s="184" t="s">
        <v>322</v>
      </c>
      <c r="K41" s="184" t="s">
        <v>323</v>
      </c>
      <c r="L41" s="184" t="s">
        <v>324</v>
      </c>
      <c r="M41" s="184" t="s">
        <v>1665</v>
      </c>
      <c r="N41" s="224" t="s">
        <v>349</v>
      </c>
      <c r="O41" s="225"/>
      <c r="P41" s="185"/>
    </row>
    <row r="42" spans="1:16" s="182" customFormat="1" ht="16.5" x14ac:dyDescent="0.25">
      <c r="A42" s="184" t="s">
        <v>371</v>
      </c>
      <c r="B42" s="184" t="s">
        <v>259</v>
      </c>
      <c r="C42" s="222" t="s">
        <v>1043</v>
      </c>
      <c r="D42" s="223"/>
      <c r="E42" s="184" t="s">
        <v>23</v>
      </c>
      <c r="F42" s="185" t="s">
        <v>1044</v>
      </c>
      <c r="G42" s="184"/>
      <c r="H42" s="184" t="s">
        <v>322</v>
      </c>
      <c r="I42" s="184" t="s">
        <v>323</v>
      </c>
      <c r="J42" s="184" t="s">
        <v>334</v>
      </c>
      <c r="K42" s="184" t="s">
        <v>334</v>
      </c>
      <c r="L42" s="184" t="s">
        <v>320</v>
      </c>
      <c r="M42" s="184" t="s">
        <v>401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243</v>
      </c>
      <c r="C43" s="222" t="s">
        <v>1045</v>
      </c>
      <c r="D43" s="223"/>
      <c r="E43" s="184" t="s">
        <v>22</v>
      </c>
      <c r="F43" s="185" t="s">
        <v>1046</v>
      </c>
      <c r="G43" s="184"/>
      <c r="H43" s="184" t="s">
        <v>322</v>
      </c>
      <c r="I43" s="184" t="s">
        <v>323</v>
      </c>
      <c r="J43" s="184" t="s">
        <v>338</v>
      </c>
      <c r="K43" s="184" t="s">
        <v>323</v>
      </c>
      <c r="L43" s="184" t="s">
        <v>321</v>
      </c>
      <c r="M43" s="184" t="s">
        <v>522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253</v>
      </c>
      <c r="C44" s="222" t="s">
        <v>1047</v>
      </c>
      <c r="D44" s="223"/>
      <c r="E44" s="184" t="s">
        <v>23</v>
      </c>
      <c r="F44" s="185" t="s">
        <v>1048</v>
      </c>
      <c r="G44" s="184"/>
      <c r="H44" s="184" t="s">
        <v>322</v>
      </c>
      <c r="I44" s="184" t="s">
        <v>359</v>
      </c>
      <c r="J44" s="184" t="s">
        <v>324</v>
      </c>
      <c r="K44" s="184" t="s">
        <v>325</v>
      </c>
      <c r="L44" s="184" t="s">
        <v>319</v>
      </c>
      <c r="M44" s="184" t="s">
        <v>607</v>
      </c>
      <c r="N44" s="224" t="s">
        <v>44</v>
      </c>
      <c r="O44" s="225"/>
      <c r="P44" s="185"/>
    </row>
    <row r="45" spans="1:16" s="182" customFormat="1" ht="16.5" x14ac:dyDescent="0.25">
      <c r="A45" s="184" t="s">
        <v>374</v>
      </c>
      <c r="B45" s="184" t="s">
        <v>246</v>
      </c>
      <c r="C45" s="222" t="s">
        <v>1049</v>
      </c>
      <c r="D45" s="223"/>
      <c r="E45" s="184" t="s">
        <v>22</v>
      </c>
      <c r="F45" s="185" t="s">
        <v>1020</v>
      </c>
      <c r="G45" s="184"/>
      <c r="H45" s="184" t="s">
        <v>334</v>
      </c>
      <c r="I45" s="184" t="s">
        <v>323</v>
      </c>
      <c r="J45" s="184" t="s">
        <v>331</v>
      </c>
      <c r="K45" s="184" t="s">
        <v>352</v>
      </c>
      <c r="L45" s="184" t="s">
        <v>329</v>
      </c>
      <c r="M45" s="184" t="s">
        <v>366</v>
      </c>
      <c r="N45" s="224" t="s">
        <v>24</v>
      </c>
      <c r="O45" s="225"/>
      <c r="P45" s="185"/>
    </row>
    <row r="46" spans="1:16" s="182" customFormat="1" ht="16.5" x14ac:dyDescent="0.25">
      <c r="A46" s="184" t="s">
        <v>376</v>
      </c>
      <c r="B46" s="184" t="s">
        <v>267</v>
      </c>
      <c r="C46" s="222" t="s">
        <v>1050</v>
      </c>
      <c r="D46" s="223"/>
      <c r="E46" s="184" t="s">
        <v>22</v>
      </c>
      <c r="F46" s="185" t="s">
        <v>1051</v>
      </c>
      <c r="G46" s="184"/>
      <c r="H46" s="184" t="s">
        <v>334</v>
      </c>
      <c r="I46" s="184" t="s">
        <v>323</v>
      </c>
      <c r="J46" s="184" t="s">
        <v>342</v>
      </c>
      <c r="K46" s="184" t="s">
        <v>322</v>
      </c>
      <c r="L46" s="184" t="s">
        <v>319</v>
      </c>
      <c r="M46" s="184" t="s">
        <v>408</v>
      </c>
      <c r="N46" s="224" t="s">
        <v>44</v>
      </c>
      <c r="O46" s="225"/>
      <c r="P46" s="185"/>
    </row>
    <row r="47" spans="1:16" s="182" customFormat="1" ht="16.5" x14ac:dyDescent="0.25">
      <c r="A47" s="184" t="s">
        <v>378</v>
      </c>
      <c r="B47" s="184" t="s">
        <v>250</v>
      </c>
      <c r="C47" s="222" t="s">
        <v>1052</v>
      </c>
      <c r="D47" s="223"/>
      <c r="E47" s="184" t="s">
        <v>22</v>
      </c>
      <c r="F47" s="185" t="s">
        <v>1053</v>
      </c>
      <c r="G47" s="184"/>
      <c r="H47" s="184" t="s">
        <v>322</v>
      </c>
      <c r="I47" s="184" t="s">
        <v>323</v>
      </c>
      <c r="J47" s="184" t="s">
        <v>334</v>
      </c>
      <c r="K47" s="184" t="s">
        <v>322</v>
      </c>
      <c r="L47" s="184" t="s">
        <v>319</v>
      </c>
      <c r="M47" s="184" t="s">
        <v>345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262</v>
      </c>
      <c r="C48" s="222" t="s">
        <v>1054</v>
      </c>
      <c r="D48" s="223"/>
      <c r="E48" s="184" t="s">
        <v>22</v>
      </c>
      <c r="F48" s="185" t="s">
        <v>1055</v>
      </c>
      <c r="G48" s="184"/>
      <c r="H48" s="184" t="s">
        <v>322</v>
      </c>
      <c r="I48" s="184" t="s">
        <v>322</v>
      </c>
      <c r="J48" s="184" t="s">
        <v>324</v>
      </c>
      <c r="K48" s="184" t="s">
        <v>346</v>
      </c>
      <c r="L48" s="184" t="s">
        <v>329</v>
      </c>
      <c r="M48" s="184" t="s">
        <v>344</v>
      </c>
      <c r="N48" s="224" t="s">
        <v>44</v>
      </c>
      <c r="O48" s="225"/>
      <c r="P48" s="185"/>
    </row>
    <row r="49" spans="1:21" s="182" customFormat="1" ht="16.5" x14ac:dyDescent="0.25"/>
    <row r="50" spans="1:21" s="182" customFormat="1" ht="16.5" x14ac:dyDescent="0.25"/>
    <row r="51" spans="1:21" s="182" customFormat="1" ht="16.5" x14ac:dyDescent="0.25">
      <c r="A51" s="237" t="s">
        <v>993</v>
      </c>
      <c r="B51" s="238"/>
      <c r="C51" s="238"/>
      <c r="D51" s="238"/>
      <c r="J51" s="236" t="s">
        <v>396</v>
      </c>
      <c r="K51" s="236"/>
      <c r="L51" s="236"/>
      <c r="M51" s="236"/>
      <c r="N51" s="236"/>
      <c r="O51" s="236"/>
      <c r="P51" s="236"/>
    </row>
    <row r="52" spans="1:21" s="182" customFormat="1" ht="16.5" x14ac:dyDescent="0.25">
      <c r="J52" s="236" t="s">
        <v>397</v>
      </c>
      <c r="K52" s="236"/>
      <c r="L52" s="236"/>
      <c r="M52" s="236"/>
      <c r="N52" s="236"/>
      <c r="O52" s="236"/>
      <c r="P52" s="236"/>
    </row>
    <row r="53" spans="1:21" s="135" customFormat="1" ht="15" x14ac:dyDescent="0.25">
      <c r="B53" s="138"/>
      <c r="F53" s="138"/>
    </row>
    <row r="54" spans="1:21" s="135" customFormat="1" ht="15" x14ac:dyDescent="0.25">
      <c r="B54" s="138"/>
      <c r="F54" s="138"/>
    </row>
    <row r="55" spans="1:21" s="135" customFormat="1" ht="15" x14ac:dyDescent="0.25">
      <c r="B55" s="138"/>
      <c r="F55" s="138"/>
    </row>
    <row r="56" spans="1:21" s="135" customFormat="1" ht="15" x14ac:dyDescent="0.25">
      <c r="B56" s="138"/>
      <c r="F56" s="138"/>
    </row>
    <row r="57" spans="1:21" s="135" customFormat="1" ht="15" x14ac:dyDescent="0.25">
      <c r="B57" s="138"/>
      <c r="F57" s="138"/>
    </row>
    <row r="58" spans="1:21" x14ac:dyDescent="0.25">
      <c r="A58" s="83"/>
      <c r="H58" s="139"/>
      <c r="I58" s="147"/>
      <c r="J58" s="147"/>
      <c r="K58" s="147"/>
      <c r="L58" s="147"/>
      <c r="M58" s="147"/>
      <c r="N58" s="148"/>
      <c r="P58" s="149"/>
      <c r="Q58" s="148"/>
      <c r="R58" s="148"/>
      <c r="S58" s="148"/>
      <c r="T58" s="148"/>
      <c r="U58" s="148"/>
    </row>
    <row r="59" spans="1:21" x14ac:dyDescent="0.25">
      <c r="A59" s="139"/>
      <c r="B59" s="139"/>
      <c r="C59" s="150"/>
      <c r="D59" s="139"/>
      <c r="E59" s="139"/>
      <c r="F59" s="139"/>
      <c r="G59" s="139"/>
      <c r="I59" s="139"/>
      <c r="J59" s="139"/>
      <c r="K59" s="139"/>
      <c r="L59" s="139"/>
      <c r="M59" s="248"/>
      <c r="N59" s="248"/>
      <c r="O59" s="248"/>
      <c r="P59" s="149"/>
      <c r="Q59" s="148"/>
      <c r="R59" s="148"/>
      <c r="S59" s="148"/>
      <c r="T59" s="148"/>
      <c r="U59" s="148"/>
    </row>
    <row r="60" spans="1:21" x14ac:dyDescent="0.25">
      <c r="A60" s="139"/>
      <c r="B60" s="139"/>
      <c r="C60" s="150"/>
      <c r="D60" s="139"/>
      <c r="E60" s="139"/>
      <c r="F60" s="139"/>
      <c r="G60" s="139"/>
      <c r="H60" s="139"/>
      <c r="I60" s="139"/>
      <c r="J60" s="139"/>
      <c r="K60" s="148"/>
      <c r="L60" s="148"/>
      <c r="M60" s="148"/>
      <c r="N60" s="148"/>
      <c r="P60" s="149"/>
      <c r="Q60" s="148"/>
      <c r="R60" s="148"/>
      <c r="S60" s="148"/>
      <c r="T60" s="148"/>
      <c r="U60" s="148"/>
    </row>
    <row r="61" spans="1:21" x14ac:dyDescent="0.25">
      <c r="A61" s="139"/>
      <c r="B61" s="139"/>
      <c r="C61" s="150"/>
      <c r="D61" s="139"/>
      <c r="E61" s="139"/>
      <c r="F61" s="139"/>
      <c r="G61" s="139"/>
      <c r="H61" s="84"/>
      <c r="I61" s="140" t="s">
        <v>20</v>
      </c>
      <c r="J61" s="140" t="s">
        <v>17</v>
      </c>
      <c r="K61" s="140" t="s">
        <v>18</v>
      </c>
      <c r="L61" s="140" t="s">
        <v>21</v>
      </c>
      <c r="M61" s="140" t="s">
        <v>19</v>
      </c>
      <c r="N61" s="141" t="s">
        <v>25</v>
      </c>
      <c r="P61" s="149"/>
      <c r="Q61" s="148"/>
      <c r="R61" s="148"/>
      <c r="S61" s="148"/>
      <c r="T61" s="148"/>
      <c r="U61" s="148"/>
    </row>
    <row r="62" spans="1:21" x14ac:dyDescent="0.25">
      <c r="A62" s="139"/>
      <c r="B62" s="139"/>
      <c r="C62" s="150"/>
      <c r="D62" s="139"/>
      <c r="E62" s="139"/>
      <c r="F62" s="139"/>
      <c r="G62" s="139"/>
      <c r="H62" s="84">
        <f>SUM(I62:N62)</f>
        <v>35</v>
      </c>
      <c r="I62" s="139">
        <f>COUNTIF(N14:O48,"xuất sắc")</f>
        <v>20</v>
      </c>
      <c r="J62" s="139">
        <f>COUNTIF(N14:O48,"tốt")</f>
        <v>6</v>
      </c>
      <c r="K62" s="139">
        <f>COUNTIF(N14:O48,"khá")</f>
        <v>8</v>
      </c>
      <c r="L62" s="139">
        <f>COUNTIF(N14:O48,"trung bình")</f>
        <v>1</v>
      </c>
      <c r="M62" s="139">
        <f>COUNTIF(N14:O48,"yếu")</f>
        <v>0</v>
      </c>
      <c r="N62" s="139">
        <f>COUNTIF(N14:O48,"kém")</f>
        <v>0</v>
      </c>
      <c r="P62" s="149"/>
      <c r="Q62" s="148"/>
      <c r="R62" s="148"/>
      <c r="S62" s="148"/>
      <c r="T62" s="148"/>
      <c r="U62" s="148"/>
    </row>
    <row r="63" spans="1:21" x14ac:dyDescent="0.25">
      <c r="A63" s="139"/>
      <c r="B63" s="139"/>
      <c r="C63" s="150"/>
      <c r="D63" s="139"/>
      <c r="E63" s="139"/>
      <c r="F63" s="139"/>
      <c r="G63" s="139"/>
      <c r="H63" s="139"/>
      <c r="I63" s="139"/>
      <c r="J63" s="139"/>
      <c r="K63" s="148"/>
      <c r="L63" s="148"/>
      <c r="M63" s="148"/>
      <c r="N63" s="148"/>
      <c r="P63" s="149"/>
      <c r="Q63" s="148"/>
      <c r="R63" s="148"/>
      <c r="S63" s="148"/>
      <c r="T63" s="148"/>
      <c r="U63" s="148"/>
    </row>
    <row r="64" spans="1:21" x14ac:dyDescent="0.25">
      <c r="A64" s="139"/>
      <c r="B64" s="139"/>
      <c r="C64" s="150"/>
      <c r="D64" s="139"/>
      <c r="E64" s="139"/>
      <c r="F64" s="139"/>
      <c r="G64" s="139"/>
      <c r="H64" s="139"/>
      <c r="I64" s="139"/>
      <c r="J64" s="139"/>
      <c r="K64" s="148"/>
      <c r="L64" s="148"/>
      <c r="M64" s="148"/>
      <c r="N64" s="148"/>
      <c r="P64" s="149"/>
      <c r="Q64" s="148"/>
      <c r="R64" s="148"/>
      <c r="S64" s="148"/>
      <c r="T64" s="148"/>
      <c r="U64" s="148"/>
    </row>
    <row r="65" spans="1:21" x14ac:dyDescent="0.25">
      <c r="A65" s="139"/>
      <c r="B65" s="139"/>
      <c r="C65" s="150"/>
      <c r="D65" s="139"/>
      <c r="E65" s="139"/>
      <c r="F65" s="139"/>
      <c r="G65" s="139"/>
      <c r="H65" s="139"/>
      <c r="I65" s="139"/>
      <c r="J65" s="139"/>
      <c r="K65" s="148"/>
      <c r="L65" s="148"/>
      <c r="M65" s="148"/>
      <c r="N65" s="148"/>
      <c r="P65" s="149"/>
      <c r="Q65" s="148"/>
      <c r="R65" s="148"/>
      <c r="S65" s="148"/>
      <c r="T65" s="148"/>
      <c r="U65" s="148"/>
    </row>
    <row r="66" spans="1:21" x14ac:dyDescent="0.25">
      <c r="A66" s="139"/>
      <c r="B66" s="139"/>
      <c r="C66" s="150"/>
      <c r="D66" s="139"/>
      <c r="E66" s="139"/>
      <c r="F66" s="139"/>
      <c r="G66" s="139"/>
      <c r="H66" s="139"/>
      <c r="I66" s="139"/>
      <c r="J66" s="139"/>
      <c r="K66" s="148"/>
      <c r="L66" s="148"/>
      <c r="M66" s="148"/>
      <c r="N66" s="148"/>
      <c r="P66" s="149"/>
      <c r="Q66" s="148"/>
      <c r="R66" s="148"/>
      <c r="S66" s="148"/>
      <c r="T66" s="148"/>
      <c r="U66" s="148"/>
    </row>
    <row r="67" spans="1:21" x14ac:dyDescent="0.25">
      <c r="A67" s="139"/>
      <c r="B67" s="139"/>
      <c r="C67" s="150"/>
      <c r="D67" s="139"/>
      <c r="E67" s="139"/>
      <c r="F67" s="139"/>
      <c r="G67" s="139"/>
      <c r="H67" s="139"/>
      <c r="I67" s="139"/>
      <c r="J67" s="139"/>
      <c r="K67" s="148"/>
      <c r="L67" s="148"/>
      <c r="M67" s="148"/>
      <c r="N67" s="148"/>
      <c r="P67" s="149"/>
      <c r="Q67" s="148"/>
      <c r="R67" s="148"/>
      <c r="S67" s="148"/>
      <c r="T67" s="148"/>
      <c r="U67" s="148"/>
    </row>
    <row r="68" spans="1:21" x14ac:dyDescent="0.25">
      <c r="A68" s="139"/>
      <c r="B68" s="139"/>
      <c r="C68" s="150"/>
      <c r="D68" s="139"/>
      <c r="E68" s="139"/>
      <c r="F68" s="139"/>
      <c r="G68" s="139"/>
      <c r="H68" s="139"/>
      <c r="I68" s="139"/>
      <c r="J68" s="139"/>
      <c r="K68" s="148"/>
      <c r="L68" s="148"/>
      <c r="M68" s="148"/>
      <c r="N68" s="148"/>
      <c r="P68" s="149"/>
      <c r="Q68" s="148"/>
      <c r="R68" s="148"/>
      <c r="S68" s="148"/>
      <c r="T68" s="148"/>
      <c r="U68" s="148"/>
    </row>
    <row r="69" spans="1:21" x14ac:dyDescent="0.25">
      <c r="A69" s="139"/>
      <c r="B69" s="139"/>
      <c r="C69" s="150"/>
      <c r="D69" s="139"/>
      <c r="E69" s="139"/>
      <c r="F69" s="139"/>
      <c r="G69" s="139"/>
      <c r="H69" s="139"/>
      <c r="I69" s="139"/>
      <c r="J69" s="139"/>
      <c r="K69" s="148"/>
      <c r="L69" s="148"/>
      <c r="M69" s="148"/>
      <c r="N69" s="148"/>
      <c r="P69" s="149"/>
      <c r="Q69" s="148"/>
      <c r="R69" s="148"/>
      <c r="S69" s="148"/>
      <c r="T69" s="148"/>
      <c r="U69" s="148"/>
    </row>
    <row r="70" spans="1:21" x14ac:dyDescent="0.25">
      <c r="A70" s="139"/>
      <c r="B70" s="139"/>
      <c r="C70" s="150"/>
      <c r="D70" s="139"/>
      <c r="E70" s="139"/>
      <c r="F70" s="139"/>
      <c r="G70" s="139"/>
      <c r="H70" s="139"/>
      <c r="I70" s="139"/>
      <c r="J70" s="139"/>
      <c r="K70" s="148"/>
      <c r="L70" s="148"/>
      <c r="M70" s="148"/>
      <c r="N70" s="148"/>
      <c r="P70" s="149"/>
      <c r="Q70" s="148"/>
      <c r="R70" s="148"/>
      <c r="S70" s="148"/>
      <c r="T70" s="148"/>
      <c r="U70" s="148"/>
    </row>
    <row r="71" spans="1:21" x14ac:dyDescent="0.25">
      <c r="A71" s="139"/>
      <c r="B71" s="139"/>
      <c r="C71" s="150"/>
      <c r="D71" s="139"/>
      <c r="E71" s="139"/>
      <c r="F71" s="139"/>
      <c r="G71" s="139"/>
      <c r="H71" s="139"/>
      <c r="I71" s="139"/>
      <c r="J71" s="139"/>
      <c r="K71" s="148"/>
      <c r="L71" s="148"/>
      <c r="M71" s="148"/>
      <c r="N71" s="148"/>
      <c r="P71" s="149"/>
      <c r="Q71" s="148"/>
      <c r="R71" s="148"/>
      <c r="S71" s="148"/>
      <c r="T71" s="148"/>
      <c r="U71" s="148"/>
    </row>
    <row r="72" spans="1:21" x14ac:dyDescent="0.25">
      <c r="A72" s="139"/>
      <c r="B72" s="139"/>
      <c r="C72" s="150"/>
      <c r="D72" s="139"/>
      <c r="E72" s="139"/>
      <c r="F72" s="139"/>
      <c r="G72" s="139"/>
      <c r="H72" s="139"/>
      <c r="I72" s="139"/>
      <c r="J72" s="139"/>
      <c r="K72" s="148"/>
      <c r="L72" s="148"/>
      <c r="M72" s="148"/>
      <c r="N72" s="148"/>
      <c r="P72" s="149"/>
      <c r="Q72" s="148"/>
      <c r="R72" s="148"/>
      <c r="S72" s="148"/>
      <c r="T72" s="148"/>
      <c r="U72" s="148"/>
    </row>
    <row r="73" spans="1:21" x14ac:dyDescent="0.25">
      <c r="A73" s="139"/>
      <c r="B73" s="139"/>
      <c r="C73" s="150"/>
      <c r="D73" s="139"/>
      <c r="E73" s="139"/>
      <c r="F73" s="139"/>
      <c r="G73" s="139"/>
      <c r="H73" s="139"/>
      <c r="I73" s="139"/>
      <c r="J73" s="139"/>
      <c r="K73" s="148"/>
      <c r="L73" s="148"/>
      <c r="M73" s="148"/>
      <c r="N73" s="148"/>
      <c r="P73" s="149"/>
      <c r="Q73" s="148"/>
      <c r="R73" s="148"/>
      <c r="S73" s="148"/>
      <c r="T73" s="148"/>
      <c r="U73" s="148"/>
    </row>
    <row r="74" spans="1:21" x14ac:dyDescent="0.25">
      <c r="A74" s="139"/>
      <c r="B74" s="139"/>
      <c r="C74" s="150"/>
      <c r="D74" s="139"/>
      <c r="E74" s="139"/>
      <c r="F74" s="139"/>
      <c r="G74" s="139"/>
      <c r="H74" s="139"/>
      <c r="I74" s="139"/>
      <c r="J74" s="139"/>
      <c r="K74" s="148"/>
      <c r="L74" s="148"/>
      <c r="M74" s="148"/>
      <c r="N74" s="148"/>
    </row>
    <row r="75" spans="1:21" x14ac:dyDescent="0.25">
      <c r="A75" s="139"/>
      <c r="B75" s="139"/>
      <c r="C75" s="150"/>
      <c r="D75" s="139"/>
      <c r="E75" s="139"/>
      <c r="F75" s="139"/>
      <c r="G75" s="139"/>
      <c r="H75" s="139"/>
      <c r="I75" s="139"/>
      <c r="J75" s="139"/>
      <c r="K75" s="148"/>
      <c r="L75" s="148"/>
      <c r="M75" s="148"/>
      <c r="N75" s="148"/>
    </row>
    <row r="76" spans="1:21" x14ac:dyDescent="0.25">
      <c r="A76" s="139"/>
      <c r="B76" s="139"/>
      <c r="C76" s="150"/>
      <c r="D76" s="139"/>
      <c r="E76" s="139"/>
      <c r="F76" s="139"/>
      <c r="G76" s="139"/>
      <c r="H76" s="139"/>
      <c r="I76" s="139"/>
      <c r="J76" s="139"/>
      <c r="K76" s="148"/>
      <c r="L76" s="148"/>
      <c r="M76" s="148"/>
      <c r="N76" s="148"/>
    </row>
    <row r="77" spans="1:21" x14ac:dyDescent="0.25">
      <c r="A77" s="139"/>
      <c r="B77" s="139"/>
      <c r="C77" s="150"/>
      <c r="D77" s="139"/>
      <c r="E77" s="139"/>
      <c r="F77" s="139"/>
      <c r="G77" s="139"/>
      <c r="H77" s="139"/>
      <c r="I77" s="139"/>
      <c r="J77" s="139"/>
      <c r="K77" s="148"/>
      <c r="L77" s="148"/>
      <c r="M77" s="148"/>
      <c r="N77" s="148"/>
    </row>
    <row r="78" spans="1:21" x14ac:dyDescent="0.25">
      <c r="A78" s="139"/>
      <c r="B78" s="139"/>
      <c r="C78" s="150"/>
      <c r="D78" s="139"/>
      <c r="E78" s="139"/>
      <c r="F78" s="139"/>
      <c r="G78" s="139"/>
      <c r="H78" s="139"/>
      <c r="I78" s="139"/>
      <c r="J78" s="139"/>
      <c r="K78" s="148"/>
      <c r="L78" s="148"/>
      <c r="M78" s="148"/>
      <c r="N78" s="148"/>
    </row>
    <row r="79" spans="1:21" x14ac:dyDescent="0.25">
      <c r="A79" s="139"/>
      <c r="B79" s="139"/>
      <c r="C79" s="150"/>
      <c r="D79" s="139"/>
      <c r="E79" s="139"/>
      <c r="F79" s="139"/>
      <c r="G79" s="139"/>
      <c r="H79" s="139"/>
      <c r="I79" s="139"/>
      <c r="J79" s="139"/>
      <c r="K79" s="148"/>
      <c r="L79" s="148"/>
      <c r="M79" s="148"/>
      <c r="N79" s="148"/>
    </row>
    <row r="80" spans="1:21" x14ac:dyDescent="0.25">
      <c r="A80" s="139"/>
      <c r="B80" s="139"/>
      <c r="C80" s="150"/>
      <c r="D80" s="139"/>
      <c r="E80" s="139"/>
      <c r="F80" s="139"/>
      <c r="G80" s="139"/>
      <c r="H80" s="139"/>
      <c r="I80" s="139"/>
      <c r="J80" s="139"/>
      <c r="K80" s="148"/>
      <c r="L80" s="148"/>
      <c r="M80" s="148"/>
      <c r="N80" s="148"/>
    </row>
    <row r="81" spans="1:27" x14ac:dyDescent="0.25">
      <c r="A81" s="139"/>
      <c r="B81" s="139"/>
      <c r="C81" s="150"/>
      <c r="D81" s="139"/>
      <c r="E81" s="139"/>
      <c r="F81" s="139"/>
      <c r="G81" s="139"/>
      <c r="H81" s="139"/>
      <c r="I81" s="139"/>
      <c r="J81" s="139"/>
      <c r="K81" s="148"/>
      <c r="L81" s="148"/>
      <c r="M81" s="148"/>
      <c r="N81" s="148"/>
    </row>
    <row r="82" spans="1:27" x14ac:dyDescent="0.25">
      <c r="A82" s="139"/>
      <c r="B82" s="139"/>
      <c r="C82" s="150"/>
      <c r="D82" s="139"/>
      <c r="E82" s="139"/>
      <c r="F82" s="139"/>
      <c r="G82" s="139"/>
      <c r="H82" s="139"/>
      <c r="I82" s="139"/>
      <c r="J82" s="139"/>
      <c r="K82" s="148"/>
      <c r="L82" s="148"/>
      <c r="M82" s="148"/>
      <c r="N82" s="148"/>
    </row>
    <row r="83" spans="1:27" x14ac:dyDescent="0.25">
      <c r="A83" s="139"/>
      <c r="B83" s="139"/>
      <c r="C83" s="150"/>
      <c r="D83" s="139"/>
      <c r="E83" s="139"/>
      <c r="F83" s="139"/>
      <c r="G83" s="139"/>
      <c r="H83" s="139"/>
      <c r="I83" s="139"/>
      <c r="J83" s="139"/>
      <c r="K83" s="148"/>
      <c r="L83" s="148"/>
      <c r="M83" s="148"/>
      <c r="N83" s="148"/>
    </row>
    <row r="84" spans="1:27" x14ac:dyDescent="0.25">
      <c r="A84" s="139"/>
      <c r="B84" s="139"/>
      <c r="C84" s="150"/>
      <c r="D84" s="139"/>
      <c r="E84" s="139"/>
      <c r="F84" s="139"/>
      <c r="G84" s="139"/>
      <c r="H84" s="139"/>
      <c r="I84" s="139"/>
      <c r="J84" s="139"/>
      <c r="K84" s="148"/>
      <c r="L84" s="148"/>
      <c r="M84" s="148"/>
      <c r="N84" s="148"/>
    </row>
    <row r="85" spans="1:27" s="143" customFormat="1" x14ac:dyDescent="0.25">
      <c r="A85" s="139"/>
      <c r="B85" s="139"/>
      <c r="C85" s="150"/>
      <c r="D85" s="139"/>
      <c r="E85" s="139"/>
      <c r="F85" s="139"/>
      <c r="G85" s="139"/>
      <c r="H85" s="139"/>
      <c r="I85" s="139"/>
      <c r="J85" s="139"/>
      <c r="K85" s="148"/>
      <c r="L85" s="148"/>
      <c r="M85" s="148"/>
      <c r="N85" s="148"/>
      <c r="O85" s="142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</row>
    <row r="86" spans="1:27" s="143" customFormat="1" x14ac:dyDescent="0.25">
      <c r="A86" s="139"/>
      <c r="B86" s="139"/>
      <c r="C86" s="150"/>
      <c r="D86" s="139"/>
      <c r="E86" s="139"/>
      <c r="F86" s="139"/>
      <c r="G86" s="139"/>
      <c r="H86" s="139"/>
      <c r="I86" s="139"/>
      <c r="J86" s="139"/>
      <c r="K86" s="148"/>
      <c r="L86" s="148"/>
      <c r="M86" s="148"/>
      <c r="N86" s="148"/>
      <c r="O86" s="142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</row>
    <row r="87" spans="1:27" s="143" customFormat="1" x14ac:dyDescent="0.25">
      <c r="A87" s="139"/>
      <c r="B87" s="139"/>
      <c r="C87" s="150"/>
      <c r="D87" s="139"/>
      <c r="E87" s="151"/>
      <c r="F87" s="151"/>
      <c r="G87" s="139"/>
      <c r="H87" s="139"/>
      <c r="I87" s="139"/>
      <c r="J87" s="139"/>
      <c r="K87" s="148"/>
      <c r="L87" s="148"/>
      <c r="M87" s="148"/>
      <c r="N87" s="148"/>
      <c r="O87" s="142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</row>
    <row r="88" spans="1:27" s="143" customFormat="1" x14ac:dyDescent="0.25">
      <c r="A88" s="139"/>
      <c r="B88" s="139"/>
      <c r="C88" s="150"/>
      <c r="D88" s="139"/>
      <c r="E88" s="139"/>
      <c r="F88" s="139"/>
      <c r="G88" s="139"/>
      <c r="H88" s="139"/>
      <c r="I88" s="139"/>
      <c r="J88" s="139"/>
      <c r="K88" s="148"/>
      <c r="L88" s="148"/>
      <c r="M88" s="148"/>
      <c r="N88" s="148"/>
      <c r="O88" s="142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s="143" customFormat="1" x14ac:dyDescent="0.25">
      <c r="A89" s="139"/>
      <c r="B89" s="139"/>
      <c r="C89" s="150"/>
      <c r="D89" s="139"/>
      <c r="E89" s="139"/>
      <c r="F89" s="139"/>
      <c r="G89" s="139"/>
      <c r="H89" s="139"/>
      <c r="I89" s="139"/>
      <c r="J89" s="139"/>
      <c r="K89" s="148"/>
      <c r="L89" s="148"/>
      <c r="M89" s="148"/>
      <c r="N89" s="148"/>
      <c r="O89" s="142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s="143" customFormat="1" x14ac:dyDescent="0.25">
      <c r="A90" s="139"/>
      <c r="B90" s="139"/>
      <c r="C90" s="150"/>
      <c r="D90" s="139"/>
      <c r="E90" s="139"/>
      <c r="F90" s="139"/>
      <c r="G90" s="139"/>
      <c r="H90" s="139"/>
      <c r="I90" s="139"/>
      <c r="J90" s="139"/>
      <c r="K90" s="148"/>
      <c r="L90" s="148"/>
      <c r="M90" s="148"/>
      <c r="N90" s="148"/>
      <c r="O90" s="142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s="143" customFormat="1" x14ac:dyDescent="0.25">
      <c r="A91" s="139"/>
      <c r="B91" s="139"/>
      <c r="C91" s="150"/>
      <c r="D91" s="139"/>
      <c r="E91" s="139"/>
      <c r="F91" s="139"/>
      <c r="G91" s="139"/>
      <c r="H91" s="139"/>
      <c r="I91" s="139"/>
      <c r="J91" s="139"/>
      <c r="K91" s="148"/>
      <c r="L91" s="148"/>
      <c r="M91" s="148"/>
      <c r="N91" s="148"/>
      <c r="O91" s="142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s="143" customFormat="1" x14ac:dyDescent="0.25">
      <c r="A92" s="139"/>
      <c r="B92" s="139"/>
      <c r="C92" s="150"/>
      <c r="D92" s="139"/>
      <c r="E92" s="139"/>
      <c r="F92" s="139"/>
      <c r="G92" s="139"/>
      <c r="H92" s="139"/>
      <c r="I92" s="139"/>
      <c r="J92" s="139"/>
      <c r="K92" s="148"/>
      <c r="L92" s="148"/>
      <c r="M92" s="148"/>
      <c r="N92" s="148"/>
      <c r="O92" s="142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s="143" customFormat="1" x14ac:dyDescent="0.25">
      <c r="A93" s="139"/>
      <c r="B93" s="139"/>
      <c r="C93" s="150"/>
      <c r="D93" s="139"/>
      <c r="E93" s="139"/>
      <c r="F93" s="139"/>
      <c r="G93" s="139"/>
      <c r="H93" s="139"/>
      <c r="I93" s="139"/>
      <c r="J93" s="139"/>
      <c r="K93" s="148"/>
      <c r="L93" s="148"/>
      <c r="M93" s="148"/>
      <c r="N93" s="148"/>
      <c r="O93" s="142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</row>
    <row r="94" spans="1:27" s="143" customFormat="1" x14ac:dyDescent="0.25">
      <c r="A94" s="142"/>
      <c r="B94" s="83"/>
      <c r="C94" s="83"/>
      <c r="D94" s="83"/>
      <c r="E94" s="142"/>
      <c r="F94" s="142"/>
      <c r="G94" s="83"/>
      <c r="H94" s="83"/>
      <c r="I94" s="83"/>
      <c r="J94" s="83"/>
      <c r="K94" s="83"/>
      <c r="L94" s="83"/>
      <c r="M94" s="83"/>
      <c r="N94" s="83"/>
      <c r="O94" s="142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</row>
    <row r="95" spans="1:27" s="143" customFormat="1" x14ac:dyDescent="0.25">
      <c r="A95" s="142"/>
      <c r="B95" s="83"/>
      <c r="C95" s="83"/>
      <c r="D95" s="83"/>
      <c r="E95" s="142"/>
      <c r="F95" s="142"/>
      <c r="G95" s="83"/>
      <c r="H95" s="83"/>
      <c r="I95" s="83"/>
      <c r="J95" s="83"/>
      <c r="K95" s="83"/>
      <c r="L95" s="83"/>
      <c r="M95" s="83"/>
      <c r="N95" s="83"/>
      <c r="O95" s="142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s="143" customFormat="1" x14ac:dyDescent="0.25">
      <c r="A96" s="142"/>
      <c r="B96" s="83"/>
      <c r="C96" s="83"/>
      <c r="D96" s="83"/>
      <c r="E96" s="142"/>
      <c r="F96" s="142"/>
      <c r="G96" s="83"/>
      <c r="H96" s="83"/>
      <c r="I96" s="83"/>
      <c r="J96" s="83"/>
      <c r="K96" s="83"/>
      <c r="L96" s="83"/>
      <c r="M96" s="83"/>
      <c r="N96" s="83"/>
      <c r="O96" s="142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s="143" customFormat="1" x14ac:dyDescent="0.25">
      <c r="A97" s="142"/>
      <c r="B97" s="83"/>
      <c r="C97" s="83"/>
      <c r="D97" s="83"/>
      <c r="E97" s="142"/>
      <c r="F97" s="142"/>
      <c r="G97" s="83"/>
      <c r="H97" s="83"/>
      <c r="I97" s="83"/>
      <c r="J97" s="83"/>
      <c r="K97" s="83"/>
      <c r="L97" s="83"/>
      <c r="M97" s="83"/>
      <c r="N97" s="83"/>
      <c r="O97" s="142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s="143" customFormat="1" x14ac:dyDescent="0.25">
      <c r="A98" s="152"/>
      <c r="B98" s="83"/>
      <c r="C98" s="83"/>
      <c r="D98" s="83"/>
      <c r="E98" s="142"/>
      <c r="F98" s="142"/>
      <c r="G98" s="83"/>
      <c r="H98" s="83"/>
      <c r="I98" s="83"/>
      <c r="J98" s="83"/>
      <c r="K98" s="83"/>
      <c r="L98" s="83"/>
      <c r="M98" s="83"/>
      <c r="N98" s="83"/>
      <c r="O98" s="142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</row>
    <row r="100" spans="1:27" s="143" customFormat="1" x14ac:dyDescent="0.25">
      <c r="A100" s="142"/>
      <c r="B100" s="83"/>
      <c r="C100" s="83"/>
      <c r="D100" s="83"/>
      <c r="E100" s="142"/>
      <c r="F100" s="142"/>
      <c r="G100" s="142"/>
      <c r="H100" s="83"/>
      <c r="I100" s="83"/>
      <c r="J100" s="83"/>
      <c r="K100" s="83"/>
      <c r="L100" s="83"/>
      <c r="M100" s="83"/>
      <c r="N100" s="142"/>
      <c r="O100" s="142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</row>
    <row r="101" spans="1:27" x14ac:dyDescent="0.25">
      <c r="H101" s="142"/>
      <c r="I101" s="142"/>
      <c r="J101" s="142"/>
      <c r="K101" s="142"/>
      <c r="L101" s="142"/>
    </row>
    <row r="102" spans="1:27" x14ac:dyDescent="0.25">
      <c r="H102" s="142"/>
      <c r="I102" s="142"/>
      <c r="J102" s="142"/>
      <c r="K102" s="142"/>
      <c r="L102" s="142"/>
    </row>
    <row r="103" spans="1:27" x14ac:dyDescent="0.25">
      <c r="H103" s="142"/>
      <c r="I103" s="142"/>
      <c r="J103" s="142"/>
      <c r="K103" s="142"/>
      <c r="L103" s="142"/>
    </row>
    <row r="104" spans="1:27" x14ac:dyDescent="0.25">
      <c r="H104" s="142"/>
      <c r="I104" s="142"/>
      <c r="J104" s="142"/>
      <c r="K104" s="142"/>
      <c r="L104" s="142"/>
      <c r="M104" s="148"/>
    </row>
    <row r="106" spans="1:27" x14ac:dyDescent="0.25">
      <c r="B106" s="142"/>
    </row>
    <row r="107" spans="1:27" x14ac:dyDescent="0.25">
      <c r="B107" s="142"/>
    </row>
    <row r="108" spans="1:27" x14ac:dyDescent="0.25">
      <c r="B108" s="142"/>
    </row>
  </sheetData>
  <mergeCells count="94">
    <mergeCell ref="M59:O59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J52:P52"/>
    <mergeCell ref="C47:D47"/>
    <mergeCell ref="N47:O47"/>
    <mergeCell ref="C48:D48"/>
    <mergeCell ref="N48:O48"/>
    <mergeCell ref="A51:D51"/>
    <mergeCell ref="J51:P51"/>
  </mergeCells>
  <conditionalFormatting sqref="I61:M61">
    <cfRule type="duplicateValues" dxfId="28" priority="1"/>
  </conditionalFormatting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2599-6D76-4B5F-AE50-365F48C66B5D}">
  <dimension ref="A1:AA110"/>
  <sheetViews>
    <sheetView topLeftCell="A53" workbookViewId="0">
      <selection activeCell="I67" sqref="I67"/>
    </sheetView>
  </sheetViews>
  <sheetFormatPr defaultColWidth="10.28515625" defaultRowHeight="15.75" x14ac:dyDescent="0.25"/>
  <cols>
    <col min="1" max="1" width="5" style="142" bestFit="1" customWidth="1"/>
    <col min="2" max="2" width="10" style="83" bestFit="1" customWidth="1"/>
    <col min="3" max="3" width="19" style="83" bestFit="1" customWidth="1"/>
    <col min="4" max="4" width="6.7109375" style="83" bestFit="1" customWidth="1"/>
    <col min="5" max="5" width="9.5703125" style="142" bestFit="1" customWidth="1"/>
    <col min="6" max="6" width="10.140625" style="142" bestFit="1" customWidth="1"/>
    <col min="7" max="7" width="11" style="83" bestFit="1" customWidth="1"/>
    <col min="8" max="12" width="8.140625" style="83" customWidth="1"/>
    <col min="13" max="13" width="7.28515625" style="83" bestFit="1" customWidth="1"/>
    <col min="14" max="14" width="10" style="83" bestFit="1" customWidth="1"/>
    <col min="15" max="15" width="31.7109375" style="142" customWidth="1"/>
    <col min="16" max="16" width="10.7109375" style="143" bestFit="1" customWidth="1"/>
    <col min="17" max="16384" width="10.28515625" style="8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749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756</v>
      </c>
      <c r="C14" s="222" t="s">
        <v>757</v>
      </c>
      <c r="D14" s="223"/>
      <c r="E14" s="184" t="s">
        <v>22</v>
      </c>
      <c r="F14" s="185" t="s">
        <v>758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759</v>
      </c>
      <c r="C15" s="222" t="s">
        <v>760</v>
      </c>
      <c r="D15" s="223"/>
      <c r="E15" s="184" t="s">
        <v>22</v>
      </c>
      <c r="F15" s="185" t="s">
        <v>761</v>
      </c>
      <c r="G15" s="184"/>
      <c r="H15" s="184" t="s">
        <v>322</v>
      </c>
      <c r="I15" s="184" t="s">
        <v>323</v>
      </c>
      <c r="J15" s="184" t="s">
        <v>347</v>
      </c>
      <c r="K15" s="184" t="s">
        <v>323</v>
      </c>
      <c r="L15" s="184" t="s">
        <v>324</v>
      </c>
      <c r="M15" s="184" t="s">
        <v>348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762</v>
      </c>
      <c r="C16" s="222" t="s">
        <v>763</v>
      </c>
      <c r="D16" s="223"/>
      <c r="E16" s="184" t="s">
        <v>23</v>
      </c>
      <c r="F16" s="185" t="s">
        <v>286</v>
      </c>
      <c r="G16" s="184"/>
      <c r="H16" s="184" t="s">
        <v>322</v>
      </c>
      <c r="I16" s="184" t="s">
        <v>359</v>
      </c>
      <c r="J16" s="184" t="s">
        <v>343</v>
      </c>
      <c r="K16" s="184" t="s">
        <v>334</v>
      </c>
      <c r="L16" s="184" t="s">
        <v>324</v>
      </c>
      <c r="M16" s="184" t="s">
        <v>350</v>
      </c>
      <c r="N16" s="224" t="s">
        <v>24</v>
      </c>
      <c r="O16" s="225"/>
      <c r="P16" s="185"/>
    </row>
    <row r="17" spans="1:16" s="182" customFormat="1" ht="16.5" x14ac:dyDescent="0.25">
      <c r="A17" s="184" t="s">
        <v>321</v>
      </c>
      <c r="B17" s="184" t="s">
        <v>764</v>
      </c>
      <c r="C17" s="222" t="s">
        <v>765</v>
      </c>
      <c r="D17" s="223"/>
      <c r="E17" s="184" t="s">
        <v>22</v>
      </c>
      <c r="F17" s="185" t="s">
        <v>286</v>
      </c>
      <c r="G17" s="184"/>
      <c r="H17" s="184" t="s">
        <v>322</v>
      </c>
      <c r="I17" s="184" t="s">
        <v>323</v>
      </c>
      <c r="J17" s="184" t="s">
        <v>331</v>
      </c>
      <c r="K17" s="184" t="s">
        <v>352</v>
      </c>
      <c r="L17" s="184" t="s">
        <v>327</v>
      </c>
      <c r="M17" s="184" t="s">
        <v>398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766</v>
      </c>
      <c r="C18" s="222" t="s">
        <v>767</v>
      </c>
      <c r="D18" s="223"/>
      <c r="E18" s="184" t="s">
        <v>22</v>
      </c>
      <c r="F18" s="185" t="s">
        <v>768</v>
      </c>
      <c r="G18" s="184"/>
      <c r="H18" s="184" t="s">
        <v>322</v>
      </c>
      <c r="I18" s="184" t="s">
        <v>323</v>
      </c>
      <c r="J18" s="184" t="s">
        <v>346</v>
      </c>
      <c r="K18" s="184" t="s">
        <v>322</v>
      </c>
      <c r="L18" s="184" t="s">
        <v>324</v>
      </c>
      <c r="M18" s="184" t="s">
        <v>351</v>
      </c>
      <c r="N18" s="224" t="s">
        <v>24</v>
      </c>
      <c r="O18" s="225"/>
      <c r="P18" s="185"/>
    </row>
    <row r="19" spans="1:16" s="182" customFormat="1" ht="16.5" x14ac:dyDescent="0.25">
      <c r="A19" s="184" t="s">
        <v>329</v>
      </c>
      <c r="B19" s="184" t="s">
        <v>769</v>
      </c>
      <c r="C19" s="222" t="s">
        <v>770</v>
      </c>
      <c r="D19" s="223"/>
      <c r="E19" s="184" t="s">
        <v>22</v>
      </c>
      <c r="F19" s="185" t="s">
        <v>771</v>
      </c>
      <c r="G19" s="184"/>
      <c r="H19" s="184" t="s">
        <v>322</v>
      </c>
      <c r="I19" s="184" t="s">
        <v>323</v>
      </c>
      <c r="J19" s="184" t="s">
        <v>322</v>
      </c>
      <c r="K19" s="184" t="s">
        <v>323</v>
      </c>
      <c r="L19" s="184" t="s">
        <v>333</v>
      </c>
      <c r="M19" s="184" t="s">
        <v>348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772</v>
      </c>
      <c r="C20" s="222" t="s">
        <v>773</v>
      </c>
      <c r="D20" s="223"/>
      <c r="E20" s="184" t="s">
        <v>22</v>
      </c>
      <c r="F20" s="185" t="s">
        <v>204</v>
      </c>
      <c r="G20" s="184"/>
      <c r="H20" s="184" t="s">
        <v>322</v>
      </c>
      <c r="I20" s="184" t="s">
        <v>323</v>
      </c>
      <c r="J20" s="184" t="s">
        <v>331</v>
      </c>
      <c r="K20" s="184" t="s">
        <v>322</v>
      </c>
      <c r="L20" s="184" t="s">
        <v>333</v>
      </c>
      <c r="M20" s="184" t="s">
        <v>400</v>
      </c>
      <c r="N20" s="224" t="s">
        <v>24</v>
      </c>
      <c r="O20" s="225"/>
      <c r="P20" s="185"/>
    </row>
    <row r="21" spans="1:16" s="182" customFormat="1" ht="16.5" x14ac:dyDescent="0.25">
      <c r="A21" s="184" t="s">
        <v>336</v>
      </c>
      <c r="B21" s="184" t="s">
        <v>774</v>
      </c>
      <c r="C21" s="222" t="s">
        <v>775</v>
      </c>
      <c r="D21" s="223"/>
      <c r="E21" s="184" t="s">
        <v>23</v>
      </c>
      <c r="F21" s="185" t="s">
        <v>776</v>
      </c>
      <c r="G21" s="184"/>
      <c r="H21" s="184" t="s">
        <v>322</v>
      </c>
      <c r="I21" s="184" t="s">
        <v>323</v>
      </c>
      <c r="J21" s="184" t="s">
        <v>322</v>
      </c>
      <c r="K21" s="184" t="s">
        <v>323</v>
      </c>
      <c r="L21" s="184" t="s">
        <v>324</v>
      </c>
      <c r="M21" s="184" t="s">
        <v>379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777</v>
      </c>
      <c r="C22" s="222" t="s">
        <v>778</v>
      </c>
      <c r="D22" s="223"/>
      <c r="E22" s="184" t="s">
        <v>22</v>
      </c>
      <c r="F22" s="185" t="s">
        <v>779</v>
      </c>
      <c r="G22" s="184"/>
      <c r="H22" s="184" t="s">
        <v>322</v>
      </c>
      <c r="I22" s="184" t="s">
        <v>323</v>
      </c>
      <c r="J22" s="184" t="s">
        <v>322</v>
      </c>
      <c r="K22" s="184" t="s">
        <v>322</v>
      </c>
      <c r="L22" s="184" t="s">
        <v>327</v>
      </c>
      <c r="M22" s="184" t="s">
        <v>412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780</v>
      </c>
      <c r="C23" s="222" t="s">
        <v>781</v>
      </c>
      <c r="D23" s="223"/>
      <c r="E23" s="184" t="s">
        <v>23</v>
      </c>
      <c r="F23" s="185" t="s">
        <v>782</v>
      </c>
      <c r="G23" s="184"/>
      <c r="H23" s="184" t="s">
        <v>322</v>
      </c>
      <c r="I23" s="184" t="s">
        <v>323</v>
      </c>
      <c r="J23" s="184" t="s">
        <v>331</v>
      </c>
      <c r="K23" s="184" t="s">
        <v>352</v>
      </c>
      <c r="L23" s="184" t="s">
        <v>333</v>
      </c>
      <c r="M23" s="184" t="s">
        <v>328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783</v>
      </c>
      <c r="C24" s="222" t="s">
        <v>784</v>
      </c>
      <c r="D24" s="223"/>
      <c r="E24" s="184" t="s">
        <v>23</v>
      </c>
      <c r="F24" s="185" t="s">
        <v>785</v>
      </c>
      <c r="G24" s="184"/>
      <c r="H24" s="184" t="s">
        <v>322</v>
      </c>
      <c r="I24" s="184" t="s">
        <v>359</v>
      </c>
      <c r="J24" s="184" t="s">
        <v>343</v>
      </c>
      <c r="K24" s="184" t="s">
        <v>352</v>
      </c>
      <c r="L24" s="184" t="s">
        <v>324</v>
      </c>
      <c r="M24" s="184" t="s">
        <v>400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786</v>
      </c>
      <c r="C25" s="222" t="s">
        <v>787</v>
      </c>
      <c r="D25" s="223"/>
      <c r="E25" s="184" t="s">
        <v>23</v>
      </c>
      <c r="F25" s="185" t="s">
        <v>788</v>
      </c>
      <c r="G25" s="184"/>
      <c r="H25" s="184" t="s">
        <v>322</v>
      </c>
      <c r="I25" s="184" t="s">
        <v>323</v>
      </c>
      <c r="J25" s="184" t="s">
        <v>334</v>
      </c>
      <c r="K25" s="184" t="s">
        <v>352</v>
      </c>
      <c r="L25" s="184" t="s">
        <v>333</v>
      </c>
      <c r="M25" s="184" t="s">
        <v>522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789</v>
      </c>
      <c r="C26" s="222" t="s">
        <v>790</v>
      </c>
      <c r="D26" s="223"/>
      <c r="E26" s="184" t="s">
        <v>22</v>
      </c>
      <c r="F26" s="185" t="s">
        <v>791</v>
      </c>
      <c r="G26" s="184"/>
      <c r="H26" s="184" t="s">
        <v>322</v>
      </c>
      <c r="I26" s="184" t="s">
        <v>323</v>
      </c>
      <c r="J26" s="184" t="s">
        <v>347</v>
      </c>
      <c r="K26" s="184" t="s">
        <v>334</v>
      </c>
      <c r="L26" s="184" t="s">
        <v>327</v>
      </c>
      <c r="M26" s="184" t="s">
        <v>345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792</v>
      </c>
      <c r="C27" s="222" t="s">
        <v>793</v>
      </c>
      <c r="D27" s="223"/>
      <c r="E27" s="184" t="s">
        <v>22</v>
      </c>
      <c r="F27" s="185" t="s">
        <v>794</v>
      </c>
      <c r="G27" s="184"/>
      <c r="H27" s="184" t="s">
        <v>322</v>
      </c>
      <c r="I27" s="184" t="s">
        <v>323</v>
      </c>
      <c r="J27" s="184" t="s">
        <v>322</v>
      </c>
      <c r="K27" s="184" t="s">
        <v>322</v>
      </c>
      <c r="L27" s="184" t="s">
        <v>329</v>
      </c>
      <c r="M27" s="184" t="s">
        <v>472</v>
      </c>
      <c r="N27" s="224" t="s">
        <v>349</v>
      </c>
      <c r="O27" s="225"/>
      <c r="P27" s="185"/>
    </row>
    <row r="28" spans="1:16" s="182" customFormat="1" ht="16.5" x14ac:dyDescent="0.25">
      <c r="A28" s="184" t="s">
        <v>331</v>
      </c>
      <c r="B28" s="184" t="s">
        <v>795</v>
      </c>
      <c r="C28" s="222" t="s">
        <v>796</v>
      </c>
      <c r="D28" s="223"/>
      <c r="E28" s="184" t="s">
        <v>22</v>
      </c>
      <c r="F28" s="185" t="s">
        <v>797</v>
      </c>
      <c r="G28" s="184"/>
      <c r="H28" s="184" t="s">
        <v>322</v>
      </c>
      <c r="I28" s="184" t="s">
        <v>322</v>
      </c>
      <c r="J28" s="184" t="s">
        <v>321</v>
      </c>
      <c r="K28" s="184" t="s">
        <v>352</v>
      </c>
      <c r="L28" s="184" t="s">
        <v>333</v>
      </c>
      <c r="M28" s="184" t="s">
        <v>337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798</v>
      </c>
      <c r="C29" s="222" t="s">
        <v>799</v>
      </c>
      <c r="D29" s="223"/>
      <c r="E29" s="184" t="s">
        <v>23</v>
      </c>
      <c r="F29" s="185" t="s">
        <v>800</v>
      </c>
      <c r="G29" s="184"/>
      <c r="H29" s="184" t="s">
        <v>322</v>
      </c>
      <c r="I29" s="184" t="s">
        <v>323</v>
      </c>
      <c r="J29" s="184" t="s">
        <v>343</v>
      </c>
      <c r="K29" s="184" t="s">
        <v>330</v>
      </c>
      <c r="L29" s="184" t="s">
        <v>324</v>
      </c>
      <c r="M29" s="184" t="s">
        <v>351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801</v>
      </c>
      <c r="C30" s="222" t="s">
        <v>802</v>
      </c>
      <c r="D30" s="223"/>
      <c r="E30" s="184" t="s">
        <v>22</v>
      </c>
      <c r="F30" s="185" t="s">
        <v>292</v>
      </c>
      <c r="G30" s="184"/>
      <c r="H30" s="184" t="s">
        <v>347</v>
      </c>
      <c r="I30" s="184" t="s">
        <v>323</v>
      </c>
      <c r="J30" s="184" t="s">
        <v>324</v>
      </c>
      <c r="K30" s="184" t="s">
        <v>325</v>
      </c>
      <c r="L30" s="184" t="s">
        <v>336</v>
      </c>
      <c r="M30" s="184" t="s">
        <v>401</v>
      </c>
      <c r="N30" s="224" t="s">
        <v>24</v>
      </c>
      <c r="O30" s="225"/>
      <c r="P30" s="185"/>
    </row>
    <row r="31" spans="1:16" s="182" customFormat="1" ht="16.5" x14ac:dyDescent="0.25">
      <c r="A31" s="184" t="s">
        <v>334</v>
      </c>
      <c r="B31" s="184" t="s">
        <v>803</v>
      </c>
      <c r="C31" s="222" t="s">
        <v>804</v>
      </c>
      <c r="D31" s="223"/>
      <c r="E31" s="184" t="s">
        <v>22</v>
      </c>
      <c r="F31" s="185" t="s">
        <v>805</v>
      </c>
      <c r="G31" s="184"/>
      <c r="H31" s="184" t="s">
        <v>322</v>
      </c>
      <c r="I31" s="184" t="s">
        <v>325</v>
      </c>
      <c r="J31" s="184" t="s">
        <v>338</v>
      </c>
      <c r="K31" s="184" t="s">
        <v>338</v>
      </c>
      <c r="L31" s="184" t="s">
        <v>317</v>
      </c>
      <c r="M31" s="184" t="s">
        <v>353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806</v>
      </c>
      <c r="C32" s="222" t="s">
        <v>807</v>
      </c>
      <c r="D32" s="223"/>
      <c r="E32" s="184" t="s">
        <v>22</v>
      </c>
      <c r="F32" s="185" t="s">
        <v>808</v>
      </c>
      <c r="G32" s="184"/>
      <c r="H32" s="184" t="s">
        <v>322</v>
      </c>
      <c r="I32" s="184" t="s">
        <v>323</v>
      </c>
      <c r="J32" s="184" t="s">
        <v>334</v>
      </c>
      <c r="K32" s="184" t="s">
        <v>323</v>
      </c>
      <c r="L32" s="184" t="s">
        <v>324</v>
      </c>
      <c r="M32" s="184" t="s">
        <v>430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809</v>
      </c>
      <c r="C33" s="222" t="s">
        <v>810</v>
      </c>
      <c r="D33" s="223"/>
      <c r="E33" s="184" t="s">
        <v>23</v>
      </c>
      <c r="F33" s="185" t="s">
        <v>811</v>
      </c>
      <c r="G33" s="184"/>
      <c r="H33" s="184" t="s">
        <v>322</v>
      </c>
      <c r="I33" s="184" t="s">
        <v>323</v>
      </c>
      <c r="J33" s="184" t="s">
        <v>336</v>
      </c>
      <c r="K33" s="184" t="s">
        <v>359</v>
      </c>
      <c r="L33" s="184" t="s">
        <v>327</v>
      </c>
      <c r="M33" s="184" t="s">
        <v>366</v>
      </c>
      <c r="N33" s="224" t="s">
        <v>24</v>
      </c>
      <c r="O33" s="225"/>
      <c r="P33" s="185"/>
    </row>
    <row r="34" spans="1:16" s="182" customFormat="1" ht="16.5" x14ac:dyDescent="0.25">
      <c r="A34" s="184" t="s">
        <v>355</v>
      </c>
      <c r="B34" s="184" t="s">
        <v>812</v>
      </c>
      <c r="C34" s="222" t="s">
        <v>813</v>
      </c>
      <c r="D34" s="223"/>
      <c r="E34" s="184" t="s">
        <v>22</v>
      </c>
      <c r="F34" s="185" t="s">
        <v>814</v>
      </c>
      <c r="G34" s="184"/>
      <c r="H34" s="184" t="s">
        <v>322</v>
      </c>
      <c r="I34" s="184" t="s">
        <v>323</v>
      </c>
      <c r="J34" s="184" t="s">
        <v>322</v>
      </c>
      <c r="K34" s="184" t="s">
        <v>323</v>
      </c>
      <c r="L34" s="184" t="s">
        <v>324</v>
      </c>
      <c r="M34" s="184" t="s">
        <v>379</v>
      </c>
      <c r="N34" s="224" t="s">
        <v>349</v>
      </c>
      <c r="O34" s="225"/>
      <c r="P34" s="185"/>
    </row>
    <row r="35" spans="1:16" s="182" customFormat="1" ht="16.5" x14ac:dyDescent="0.25">
      <c r="A35" s="184" t="s">
        <v>359</v>
      </c>
      <c r="B35" s="184" t="s">
        <v>815</v>
      </c>
      <c r="C35" s="222" t="s">
        <v>816</v>
      </c>
      <c r="D35" s="223"/>
      <c r="E35" s="184" t="s">
        <v>22</v>
      </c>
      <c r="F35" s="185" t="s">
        <v>134</v>
      </c>
      <c r="G35" s="184"/>
      <c r="H35" s="184" t="s">
        <v>322</v>
      </c>
      <c r="I35" s="184" t="s">
        <v>323</v>
      </c>
      <c r="J35" s="184" t="s">
        <v>322</v>
      </c>
      <c r="K35" s="184" t="s">
        <v>322</v>
      </c>
      <c r="L35" s="184" t="s">
        <v>324</v>
      </c>
      <c r="M35" s="184" t="s">
        <v>402</v>
      </c>
      <c r="N35" s="224" t="s">
        <v>349</v>
      </c>
      <c r="O35" s="225"/>
      <c r="P35" s="185"/>
    </row>
    <row r="36" spans="1:16" s="182" customFormat="1" ht="16.5" x14ac:dyDescent="0.25">
      <c r="A36" s="184" t="s">
        <v>361</v>
      </c>
      <c r="B36" s="184" t="s">
        <v>817</v>
      </c>
      <c r="C36" s="222" t="s">
        <v>818</v>
      </c>
      <c r="D36" s="223"/>
      <c r="E36" s="184" t="s">
        <v>22</v>
      </c>
      <c r="F36" s="185" t="s">
        <v>819</v>
      </c>
      <c r="G36" s="184"/>
      <c r="H36" s="184" t="s">
        <v>322</v>
      </c>
      <c r="I36" s="184" t="s">
        <v>323</v>
      </c>
      <c r="J36" s="184" t="s">
        <v>322</v>
      </c>
      <c r="K36" s="184" t="s">
        <v>322</v>
      </c>
      <c r="L36" s="184" t="s">
        <v>316</v>
      </c>
      <c r="M36" s="184" t="s">
        <v>522</v>
      </c>
      <c r="N36" s="224" t="s">
        <v>24</v>
      </c>
      <c r="O36" s="225"/>
      <c r="P36" s="185"/>
    </row>
    <row r="37" spans="1:16" s="182" customFormat="1" ht="16.5" x14ac:dyDescent="0.25">
      <c r="A37" s="184" t="s">
        <v>325</v>
      </c>
      <c r="B37" s="184" t="s">
        <v>820</v>
      </c>
      <c r="C37" s="222" t="s">
        <v>821</v>
      </c>
      <c r="D37" s="223"/>
      <c r="E37" s="184" t="s">
        <v>22</v>
      </c>
      <c r="F37" s="185" t="s">
        <v>822</v>
      </c>
      <c r="G37" s="184"/>
      <c r="H37" s="184" t="s">
        <v>322</v>
      </c>
      <c r="I37" s="184" t="s">
        <v>325</v>
      </c>
      <c r="J37" s="184" t="s">
        <v>331</v>
      </c>
      <c r="K37" s="184" t="s">
        <v>322</v>
      </c>
      <c r="L37" s="184" t="s">
        <v>333</v>
      </c>
      <c r="M37" s="184" t="s">
        <v>522</v>
      </c>
      <c r="N37" s="224" t="s">
        <v>24</v>
      </c>
      <c r="O37" s="225"/>
      <c r="P37" s="185"/>
    </row>
    <row r="38" spans="1:16" s="182" customFormat="1" ht="16.5" x14ac:dyDescent="0.25">
      <c r="A38" s="184" t="s">
        <v>323</v>
      </c>
      <c r="B38" s="184" t="s">
        <v>823</v>
      </c>
      <c r="C38" s="222" t="s">
        <v>824</v>
      </c>
      <c r="D38" s="223"/>
      <c r="E38" s="184" t="s">
        <v>23</v>
      </c>
      <c r="F38" s="185" t="s">
        <v>825</v>
      </c>
      <c r="G38" s="184"/>
      <c r="H38" s="184" t="s">
        <v>322</v>
      </c>
      <c r="I38" s="184" t="s">
        <v>323</v>
      </c>
      <c r="J38" s="184" t="s">
        <v>331</v>
      </c>
      <c r="K38" s="184" t="s">
        <v>322</v>
      </c>
      <c r="L38" s="184" t="s">
        <v>320</v>
      </c>
      <c r="M38" s="184" t="s">
        <v>328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826</v>
      </c>
      <c r="C39" s="222" t="s">
        <v>827</v>
      </c>
      <c r="D39" s="223"/>
      <c r="E39" s="184" t="s">
        <v>22</v>
      </c>
      <c r="F39" s="185" t="s">
        <v>828</v>
      </c>
      <c r="G39" s="184"/>
      <c r="H39" s="184" t="s">
        <v>322</v>
      </c>
      <c r="I39" s="184" t="s">
        <v>330</v>
      </c>
      <c r="J39" s="184" t="s">
        <v>322</v>
      </c>
      <c r="K39" s="184" t="s">
        <v>347</v>
      </c>
      <c r="L39" s="184" t="s">
        <v>333</v>
      </c>
      <c r="M39" s="184" t="s">
        <v>607</v>
      </c>
      <c r="N39" s="224" t="s">
        <v>44</v>
      </c>
      <c r="O39" s="225"/>
      <c r="P39" s="185"/>
    </row>
    <row r="40" spans="1:16" s="182" customFormat="1" ht="16.5" x14ac:dyDescent="0.25">
      <c r="A40" s="184" t="s">
        <v>367</v>
      </c>
      <c r="B40" s="184" t="s">
        <v>829</v>
      </c>
      <c r="C40" s="222" t="s">
        <v>830</v>
      </c>
      <c r="D40" s="223"/>
      <c r="E40" s="184" t="s">
        <v>22</v>
      </c>
      <c r="F40" s="185" t="s">
        <v>296</v>
      </c>
      <c r="G40" s="184"/>
      <c r="H40" s="184" t="s">
        <v>322</v>
      </c>
      <c r="I40" s="184" t="s">
        <v>323</v>
      </c>
      <c r="J40" s="184" t="s">
        <v>331</v>
      </c>
      <c r="K40" s="184" t="s">
        <v>331</v>
      </c>
      <c r="L40" s="184" t="s">
        <v>333</v>
      </c>
      <c r="M40" s="184" t="s">
        <v>326</v>
      </c>
      <c r="N40" s="224" t="s">
        <v>24</v>
      </c>
      <c r="O40" s="225"/>
      <c r="P40" s="185"/>
    </row>
    <row r="41" spans="1:16" s="182" customFormat="1" ht="16.5" x14ac:dyDescent="0.25">
      <c r="A41" s="184" t="s">
        <v>369</v>
      </c>
      <c r="B41" s="184" t="s">
        <v>831</v>
      </c>
      <c r="C41" s="222" t="s">
        <v>832</v>
      </c>
      <c r="D41" s="223"/>
      <c r="E41" s="184" t="s">
        <v>22</v>
      </c>
      <c r="F41" s="185" t="s">
        <v>833</v>
      </c>
      <c r="G41" s="184"/>
      <c r="H41" s="184" t="s">
        <v>322</v>
      </c>
      <c r="I41" s="184" t="s">
        <v>323</v>
      </c>
      <c r="J41" s="184" t="s">
        <v>317</v>
      </c>
      <c r="K41" s="184" t="s">
        <v>346</v>
      </c>
      <c r="L41" s="184" t="s">
        <v>324</v>
      </c>
      <c r="M41" s="184" t="s">
        <v>353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834</v>
      </c>
      <c r="C42" s="222" t="s">
        <v>835</v>
      </c>
      <c r="D42" s="223"/>
      <c r="E42" s="184" t="s">
        <v>22</v>
      </c>
      <c r="F42" s="185" t="s">
        <v>836</v>
      </c>
      <c r="G42" s="184"/>
      <c r="H42" s="184" t="s">
        <v>322</v>
      </c>
      <c r="I42" s="184" t="s">
        <v>323</v>
      </c>
      <c r="J42" s="184" t="s">
        <v>347</v>
      </c>
      <c r="K42" s="184" t="s">
        <v>323</v>
      </c>
      <c r="L42" s="184" t="s">
        <v>317</v>
      </c>
      <c r="M42" s="184" t="s">
        <v>400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837</v>
      </c>
      <c r="C43" s="222" t="s">
        <v>838</v>
      </c>
      <c r="D43" s="223"/>
      <c r="E43" s="184" t="s">
        <v>22</v>
      </c>
      <c r="F43" s="185" t="s">
        <v>839</v>
      </c>
      <c r="G43" s="184"/>
      <c r="H43" s="184" t="s">
        <v>322</v>
      </c>
      <c r="I43" s="184" t="s">
        <v>322</v>
      </c>
      <c r="J43" s="184" t="s">
        <v>347</v>
      </c>
      <c r="K43" s="184" t="s">
        <v>359</v>
      </c>
      <c r="L43" s="184" t="s">
        <v>324</v>
      </c>
      <c r="M43" s="184" t="s">
        <v>350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840</v>
      </c>
      <c r="C44" s="222" t="s">
        <v>841</v>
      </c>
      <c r="D44" s="223"/>
      <c r="E44" s="184" t="s">
        <v>22</v>
      </c>
      <c r="F44" s="185" t="s">
        <v>842</v>
      </c>
      <c r="G44" s="184"/>
      <c r="H44" s="184" t="s">
        <v>322</v>
      </c>
      <c r="I44" s="184" t="s">
        <v>323</v>
      </c>
      <c r="J44" s="184" t="s">
        <v>347</v>
      </c>
      <c r="K44" s="184" t="s">
        <v>322</v>
      </c>
      <c r="L44" s="184" t="s">
        <v>316</v>
      </c>
      <c r="M44" s="184" t="s">
        <v>328</v>
      </c>
      <c r="N44" s="224" t="s">
        <v>24</v>
      </c>
      <c r="O44" s="225"/>
      <c r="P44" s="185"/>
    </row>
    <row r="45" spans="1:16" s="182" customFormat="1" ht="16.5" x14ac:dyDescent="0.25">
      <c r="A45" s="184" t="s">
        <v>374</v>
      </c>
      <c r="B45" s="184" t="s">
        <v>843</v>
      </c>
      <c r="C45" s="222" t="s">
        <v>844</v>
      </c>
      <c r="D45" s="223"/>
      <c r="E45" s="184" t="s">
        <v>23</v>
      </c>
      <c r="F45" s="185" t="s">
        <v>845</v>
      </c>
      <c r="G45" s="184"/>
      <c r="H45" s="184" t="s">
        <v>322</v>
      </c>
      <c r="I45" s="184" t="s">
        <v>323</v>
      </c>
      <c r="J45" s="184" t="s">
        <v>347</v>
      </c>
      <c r="K45" s="184" t="s">
        <v>352</v>
      </c>
      <c r="L45" s="184" t="s">
        <v>327</v>
      </c>
      <c r="M45" s="184" t="s">
        <v>328</v>
      </c>
      <c r="N45" s="224" t="s">
        <v>24</v>
      </c>
      <c r="O45" s="225"/>
      <c r="P45" s="185"/>
    </row>
    <row r="46" spans="1:16" s="182" customFormat="1" ht="16.5" x14ac:dyDescent="0.25">
      <c r="A46" s="184" t="s">
        <v>376</v>
      </c>
      <c r="B46" s="184" t="s">
        <v>846</v>
      </c>
      <c r="C46" s="222" t="s">
        <v>847</v>
      </c>
      <c r="D46" s="223"/>
      <c r="E46" s="184" t="s">
        <v>22</v>
      </c>
      <c r="F46" s="185" t="s">
        <v>848</v>
      </c>
      <c r="G46" s="184"/>
      <c r="H46" s="184" t="s">
        <v>322</v>
      </c>
      <c r="I46" s="184" t="s">
        <v>323</v>
      </c>
      <c r="J46" s="184" t="s">
        <v>347</v>
      </c>
      <c r="K46" s="184" t="s">
        <v>323</v>
      </c>
      <c r="L46" s="184" t="s">
        <v>317</v>
      </c>
      <c r="M46" s="184" t="s">
        <v>400</v>
      </c>
      <c r="N46" s="224" t="s">
        <v>24</v>
      </c>
      <c r="O46" s="225"/>
      <c r="P46" s="185"/>
    </row>
    <row r="47" spans="1:16" s="182" customFormat="1" ht="16.5" x14ac:dyDescent="0.25">
      <c r="A47" s="184" t="s">
        <v>378</v>
      </c>
      <c r="B47" s="184" t="s">
        <v>849</v>
      </c>
      <c r="C47" s="222" t="s">
        <v>850</v>
      </c>
      <c r="D47" s="223"/>
      <c r="E47" s="184" t="s">
        <v>22</v>
      </c>
      <c r="F47" s="185" t="s">
        <v>142</v>
      </c>
      <c r="G47" s="184"/>
      <c r="H47" s="184" t="s">
        <v>334</v>
      </c>
      <c r="I47" s="184" t="s">
        <v>323</v>
      </c>
      <c r="J47" s="184" t="s">
        <v>347</v>
      </c>
      <c r="K47" s="184" t="s">
        <v>334</v>
      </c>
      <c r="L47" s="184" t="s">
        <v>327</v>
      </c>
      <c r="M47" s="184" t="s">
        <v>328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851</v>
      </c>
      <c r="C48" s="222" t="s">
        <v>852</v>
      </c>
      <c r="D48" s="223"/>
      <c r="E48" s="184" t="s">
        <v>22</v>
      </c>
      <c r="F48" s="185" t="s">
        <v>853</v>
      </c>
      <c r="G48" s="184"/>
      <c r="H48" s="184"/>
      <c r="I48" s="184"/>
      <c r="J48" s="184"/>
      <c r="K48" s="184"/>
      <c r="L48" s="184"/>
      <c r="M48" s="184" t="s">
        <v>317</v>
      </c>
      <c r="N48" s="224" t="s">
        <v>318</v>
      </c>
      <c r="O48" s="225"/>
      <c r="P48" s="185"/>
    </row>
    <row r="49" spans="1:21" s="182" customFormat="1" ht="16.5" x14ac:dyDescent="0.25">
      <c r="A49" s="184" t="s">
        <v>381</v>
      </c>
      <c r="B49" s="184" t="s">
        <v>854</v>
      </c>
      <c r="C49" s="222" t="s">
        <v>855</v>
      </c>
      <c r="D49" s="223"/>
      <c r="E49" s="184" t="s">
        <v>22</v>
      </c>
      <c r="F49" s="185" t="s">
        <v>845</v>
      </c>
      <c r="G49" s="184"/>
      <c r="H49" s="184" t="s">
        <v>334</v>
      </c>
      <c r="I49" s="184" t="s">
        <v>323</v>
      </c>
      <c r="J49" s="184" t="s">
        <v>331</v>
      </c>
      <c r="K49" s="184" t="s">
        <v>361</v>
      </c>
      <c r="L49" s="184" t="s">
        <v>317</v>
      </c>
      <c r="M49" s="184" t="s">
        <v>398</v>
      </c>
      <c r="N49" s="224" t="s">
        <v>24</v>
      </c>
      <c r="O49" s="225"/>
      <c r="P49" s="185"/>
    </row>
    <row r="50" spans="1:21" s="182" customFormat="1" ht="16.5" x14ac:dyDescent="0.25">
      <c r="A50" s="184" t="s">
        <v>383</v>
      </c>
      <c r="B50" s="184" t="s">
        <v>856</v>
      </c>
      <c r="C50" s="222" t="s">
        <v>857</v>
      </c>
      <c r="D50" s="223"/>
      <c r="E50" s="184" t="s">
        <v>22</v>
      </c>
      <c r="F50" s="185" t="s">
        <v>858</v>
      </c>
      <c r="G50" s="184"/>
      <c r="H50" s="184" t="s">
        <v>322</v>
      </c>
      <c r="I50" s="184" t="s">
        <v>323</v>
      </c>
      <c r="J50" s="184" t="s">
        <v>324</v>
      </c>
      <c r="K50" s="184" t="s">
        <v>359</v>
      </c>
      <c r="L50" s="184" t="s">
        <v>332</v>
      </c>
      <c r="M50" s="184" t="s">
        <v>522</v>
      </c>
      <c r="N50" s="224" t="s">
        <v>24</v>
      </c>
      <c r="O50" s="225"/>
      <c r="P50" s="185"/>
    </row>
    <row r="51" spans="1:21" s="182" customFormat="1" ht="16.5" x14ac:dyDescent="0.25">
      <c r="A51" s="184" t="s">
        <v>384</v>
      </c>
      <c r="B51" s="184" t="s">
        <v>859</v>
      </c>
      <c r="C51" s="222" t="s">
        <v>860</v>
      </c>
      <c r="D51" s="223"/>
      <c r="E51" s="184" t="s">
        <v>22</v>
      </c>
      <c r="F51" s="185" t="s">
        <v>861</v>
      </c>
      <c r="G51" s="184"/>
      <c r="H51" s="184" t="s">
        <v>322</v>
      </c>
      <c r="I51" s="184" t="s">
        <v>323</v>
      </c>
      <c r="J51" s="184" t="s">
        <v>330</v>
      </c>
      <c r="K51" s="184" t="s">
        <v>322</v>
      </c>
      <c r="L51" s="184" t="s">
        <v>324</v>
      </c>
      <c r="M51" s="184" t="s">
        <v>350</v>
      </c>
      <c r="N51" s="224" t="s">
        <v>24</v>
      </c>
      <c r="O51" s="225"/>
      <c r="P51" s="185"/>
    </row>
    <row r="52" spans="1:21" s="182" customFormat="1" ht="16.5" x14ac:dyDescent="0.25">
      <c r="A52" s="184" t="s">
        <v>385</v>
      </c>
      <c r="B52" s="184" t="s">
        <v>862</v>
      </c>
      <c r="C52" s="222" t="s">
        <v>863</v>
      </c>
      <c r="D52" s="223"/>
      <c r="E52" s="184" t="s">
        <v>22</v>
      </c>
      <c r="F52" s="185" t="s">
        <v>864</v>
      </c>
      <c r="G52" s="184"/>
      <c r="H52" s="184"/>
      <c r="I52" s="184"/>
      <c r="J52" s="184"/>
      <c r="K52" s="184"/>
      <c r="L52" s="184"/>
      <c r="M52" s="184" t="s">
        <v>317</v>
      </c>
      <c r="N52" s="224" t="s">
        <v>318</v>
      </c>
      <c r="O52" s="225"/>
      <c r="P52" s="185"/>
    </row>
    <row r="53" spans="1:21" s="182" customFormat="1" ht="16.5" x14ac:dyDescent="0.25">
      <c r="A53" s="184" t="s">
        <v>386</v>
      </c>
      <c r="B53" s="184" t="s">
        <v>751</v>
      </c>
      <c r="C53" s="222" t="s">
        <v>752</v>
      </c>
      <c r="D53" s="223"/>
      <c r="E53" s="184" t="s">
        <v>23</v>
      </c>
      <c r="F53" s="185" t="s">
        <v>304</v>
      </c>
      <c r="G53" s="184"/>
      <c r="H53" s="184"/>
      <c r="I53" s="184"/>
      <c r="J53" s="184"/>
      <c r="K53" s="184"/>
      <c r="L53" s="184"/>
      <c r="M53" s="184" t="s">
        <v>317</v>
      </c>
      <c r="N53" s="224" t="s">
        <v>318</v>
      </c>
      <c r="O53" s="225"/>
      <c r="P53" s="185"/>
    </row>
    <row r="54" spans="1:21" s="182" customFormat="1" ht="16.5" x14ac:dyDescent="0.25">
      <c r="A54" s="184" t="s">
        <v>387</v>
      </c>
      <c r="B54" s="184" t="s">
        <v>753</v>
      </c>
      <c r="C54" s="222" t="s">
        <v>754</v>
      </c>
      <c r="D54" s="223"/>
      <c r="E54" s="184" t="s">
        <v>22</v>
      </c>
      <c r="F54" s="185" t="s">
        <v>755</v>
      </c>
      <c r="G54" s="184"/>
      <c r="H54" s="184"/>
      <c r="I54" s="184"/>
      <c r="J54" s="184"/>
      <c r="K54" s="184"/>
      <c r="L54" s="184"/>
      <c r="M54" s="184" t="s">
        <v>317</v>
      </c>
      <c r="N54" s="224" t="s">
        <v>318</v>
      </c>
      <c r="O54" s="225"/>
      <c r="P54" s="185"/>
    </row>
    <row r="55" spans="1:21" s="182" customFormat="1" ht="16.5" x14ac:dyDescent="0.25"/>
    <row r="56" spans="1:21" s="182" customFormat="1" ht="16.5" x14ac:dyDescent="0.25"/>
    <row r="57" spans="1:21" s="182" customFormat="1" ht="16.5" x14ac:dyDescent="0.25">
      <c r="A57" s="237" t="s">
        <v>865</v>
      </c>
      <c r="B57" s="238"/>
      <c r="C57" s="238"/>
      <c r="D57" s="238"/>
      <c r="J57" s="236" t="s">
        <v>396</v>
      </c>
      <c r="K57" s="236"/>
      <c r="L57" s="236"/>
      <c r="M57" s="236"/>
      <c r="N57" s="236"/>
      <c r="O57" s="236"/>
      <c r="P57" s="236"/>
    </row>
    <row r="58" spans="1:21" s="182" customFormat="1" ht="16.5" x14ac:dyDescent="0.25">
      <c r="J58" s="236" t="s">
        <v>397</v>
      </c>
      <c r="K58" s="236"/>
      <c r="L58" s="236"/>
      <c r="M58" s="236"/>
      <c r="N58" s="236"/>
      <c r="O58" s="236"/>
      <c r="P58" s="236"/>
    </row>
    <row r="59" spans="1:21" s="135" customFormat="1" x14ac:dyDescent="0.25">
      <c r="B59" s="138"/>
      <c r="E59" s="138"/>
      <c r="F59" s="138"/>
      <c r="K59" s="249"/>
      <c r="L59" s="249"/>
      <c r="M59" s="249"/>
      <c r="N59" s="249"/>
      <c r="O59" s="167"/>
    </row>
    <row r="60" spans="1:21" s="135" customFormat="1" ht="15" x14ac:dyDescent="0.25">
      <c r="B60" s="138"/>
      <c r="E60" s="138"/>
      <c r="F60" s="138"/>
    </row>
    <row r="61" spans="1:21" x14ac:dyDescent="0.25">
      <c r="A61" s="139"/>
      <c r="B61" s="139"/>
      <c r="C61" s="150"/>
      <c r="D61" s="139"/>
      <c r="E61" s="139"/>
      <c r="F61" s="139"/>
      <c r="G61" s="139"/>
      <c r="I61" s="139"/>
      <c r="J61" s="139"/>
      <c r="K61" s="139"/>
      <c r="L61" s="139"/>
      <c r="M61" s="248"/>
      <c r="N61" s="248"/>
      <c r="O61" s="248"/>
      <c r="P61" s="149"/>
      <c r="Q61" s="148"/>
      <c r="R61" s="148"/>
      <c r="S61" s="148"/>
      <c r="T61" s="148"/>
      <c r="U61" s="148"/>
    </row>
    <row r="62" spans="1:21" x14ac:dyDescent="0.25">
      <c r="A62" s="139"/>
      <c r="B62" s="139"/>
      <c r="C62" s="150"/>
      <c r="D62" s="139"/>
      <c r="E62" s="139"/>
      <c r="F62" s="139"/>
      <c r="G62" s="139"/>
      <c r="H62" s="139"/>
      <c r="I62" s="139"/>
      <c r="J62" s="139"/>
      <c r="K62" s="148"/>
      <c r="L62" s="148"/>
      <c r="M62" s="148"/>
      <c r="N62" s="148"/>
      <c r="P62" s="149"/>
      <c r="Q62" s="148"/>
      <c r="R62" s="148"/>
      <c r="S62" s="148"/>
      <c r="T62" s="148"/>
      <c r="U62" s="148"/>
    </row>
    <row r="63" spans="1:21" x14ac:dyDescent="0.25">
      <c r="A63" s="139"/>
      <c r="B63" s="139"/>
      <c r="C63" s="150"/>
      <c r="D63" s="139"/>
      <c r="E63" s="139"/>
      <c r="F63" s="139"/>
      <c r="G63" s="139"/>
      <c r="H63" s="139"/>
      <c r="I63" s="139"/>
      <c r="J63" s="139"/>
      <c r="K63" s="148"/>
      <c r="L63" s="148"/>
      <c r="M63" s="148"/>
      <c r="N63" s="148"/>
      <c r="P63" s="149"/>
      <c r="Q63" s="148"/>
      <c r="R63" s="148"/>
      <c r="S63" s="148"/>
      <c r="T63" s="148"/>
      <c r="U63" s="148"/>
    </row>
    <row r="64" spans="1:21" x14ac:dyDescent="0.25">
      <c r="A64" s="139"/>
      <c r="B64" s="139"/>
      <c r="C64" s="150"/>
      <c r="D64" s="139"/>
      <c r="E64" s="139"/>
      <c r="F64" s="139"/>
      <c r="G64" s="139"/>
      <c r="H64" s="139"/>
      <c r="I64" s="139"/>
      <c r="J64" s="139"/>
      <c r="K64" s="148"/>
      <c r="L64" s="148"/>
      <c r="M64" s="148"/>
      <c r="N64" s="148"/>
      <c r="P64" s="149"/>
      <c r="Q64" s="148"/>
      <c r="R64" s="148"/>
      <c r="S64" s="148"/>
      <c r="T64" s="148"/>
      <c r="U64" s="148"/>
    </row>
    <row r="65" spans="1:21" x14ac:dyDescent="0.25">
      <c r="A65" s="139"/>
      <c r="B65" s="139"/>
      <c r="C65" s="150"/>
      <c r="D65" s="139"/>
      <c r="E65" s="139"/>
      <c r="F65" s="139"/>
      <c r="G65" s="139"/>
      <c r="H65" s="139"/>
      <c r="I65" s="140" t="s">
        <v>20</v>
      </c>
      <c r="J65" s="140" t="s">
        <v>17</v>
      </c>
      <c r="K65" s="140" t="s">
        <v>18</v>
      </c>
      <c r="L65" s="140" t="s">
        <v>21</v>
      </c>
      <c r="M65" s="140" t="s">
        <v>19</v>
      </c>
      <c r="N65" s="141" t="s">
        <v>25</v>
      </c>
      <c r="P65" s="149"/>
      <c r="Q65" s="148"/>
      <c r="R65" s="148"/>
      <c r="S65" s="148"/>
      <c r="T65" s="148"/>
      <c r="U65" s="148"/>
    </row>
    <row r="66" spans="1:21" x14ac:dyDescent="0.25">
      <c r="A66" s="139"/>
      <c r="B66" s="139"/>
      <c r="C66" s="150"/>
      <c r="D66" s="139"/>
      <c r="E66" s="139"/>
      <c r="F66" s="139"/>
      <c r="G66" s="139"/>
      <c r="H66" s="139">
        <f>SUM(I66:N66)</f>
        <v>41</v>
      </c>
      <c r="I66" s="139">
        <f>COUNTIF(N14:O54,"xuất sắc")</f>
        <v>8</v>
      </c>
      <c r="J66" s="139">
        <f>COUNTIF(N14:O54,"tốt")</f>
        <v>24</v>
      </c>
      <c r="K66" s="139">
        <f>COUNTIF(N14:O54,"khá")</f>
        <v>4</v>
      </c>
      <c r="L66" s="139">
        <f>COUNTIF(N14:O54,"trung bình")</f>
        <v>0</v>
      </c>
      <c r="M66" s="139">
        <f>COUNTIF(N14:O54,"yếu")</f>
        <v>0</v>
      </c>
      <c r="N66" s="139">
        <f>COUNTIF(N14:O54,"kém")</f>
        <v>5</v>
      </c>
      <c r="P66" s="149"/>
      <c r="Q66" s="148"/>
      <c r="R66" s="148"/>
      <c r="S66" s="148"/>
      <c r="T66" s="148"/>
      <c r="U66" s="148"/>
    </row>
    <row r="67" spans="1:21" x14ac:dyDescent="0.25">
      <c r="A67" s="139"/>
      <c r="B67" s="139"/>
      <c r="C67" s="150"/>
      <c r="D67" s="139"/>
      <c r="E67" s="139"/>
      <c r="F67" s="139"/>
      <c r="G67" s="139"/>
      <c r="H67" s="139"/>
      <c r="I67" s="139"/>
      <c r="J67" s="139"/>
      <c r="K67" s="148"/>
      <c r="L67" s="148"/>
      <c r="M67" s="148"/>
      <c r="N67" s="148"/>
      <c r="P67" s="149"/>
      <c r="Q67" s="148"/>
      <c r="R67" s="148"/>
      <c r="S67" s="148"/>
      <c r="T67" s="148"/>
      <c r="U67" s="148"/>
    </row>
    <row r="68" spans="1:21" x14ac:dyDescent="0.25">
      <c r="A68" s="139"/>
      <c r="B68" s="139"/>
      <c r="C68" s="150"/>
      <c r="D68" s="139"/>
      <c r="E68" s="139"/>
      <c r="F68" s="139"/>
      <c r="G68" s="139"/>
      <c r="H68" s="139"/>
      <c r="I68" s="139"/>
      <c r="J68" s="139"/>
      <c r="K68" s="148"/>
      <c r="L68" s="148"/>
      <c r="M68" s="148"/>
      <c r="N68" s="148"/>
      <c r="P68" s="149"/>
      <c r="Q68" s="148"/>
      <c r="R68" s="148"/>
      <c r="S68" s="148"/>
      <c r="T68" s="148"/>
      <c r="U68" s="148"/>
    </row>
    <row r="69" spans="1:21" x14ac:dyDescent="0.25">
      <c r="A69" s="139"/>
      <c r="B69" s="139"/>
      <c r="C69" s="150"/>
      <c r="D69" s="139"/>
      <c r="E69" s="139"/>
      <c r="F69" s="139"/>
      <c r="G69" s="139"/>
      <c r="H69" s="139"/>
      <c r="I69" s="139"/>
      <c r="J69" s="139"/>
      <c r="K69" s="148"/>
      <c r="L69" s="148"/>
      <c r="M69" s="148"/>
      <c r="N69" s="148"/>
      <c r="P69" s="149"/>
      <c r="Q69" s="148"/>
      <c r="R69" s="148"/>
      <c r="S69" s="148"/>
      <c r="T69" s="148"/>
      <c r="U69" s="148"/>
    </row>
    <row r="70" spans="1:21" x14ac:dyDescent="0.25">
      <c r="A70" s="139"/>
      <c r="B70" s="139"/>
      <c r="C70" s="150"/>
      <c r="D70" s="139"/>
      <c r="E70" s="139"/>
      <c r="F70" s="139"/>
      <c r="G70" s="139"/>
      <c r="H70" s="139"/>
      <c r="I70" s="139"/>
      <c r="J70" s="139"/>
      <c r="K70" s="148"/>
      <c r="L70" s="148"/>
      <c r="M70" s="148"/>
      <c r="N70" s="148"/>
      <c r="P70" s="149"/>
      <c r="Q70" s="148"/>
      <c r="R70" s="148"/>
      <c r="S70" s="148"/>
      <c r="T70" s="148"/>
      <c r="U70" s="148"/>
    </row>
    <row r="71" spans="1:21" x14ac:dyDescent="0.25">
      <c r="A71" s="139"/>
      <c r="B71" s="139"/>
      <c r="C71" s="150"/>
      <c r="D71" s="139"/>
      <c r="E71" s="139"/>
      <c r="F71" s="139"/>
      <c r="G71" s="139"/>
      <c r="H71" s="139"/>
      <c r="I71" s="139"/>
      <c r="J71" s="139"/>
      <c r="K71" s="148"/>
      <c r="L71" s="148"/>
      <c r="M71" s="148"/>
      <c r="N71" s="148"/>
      <c r="P71" s="149"/>
      <c r="Q71" s="148"/>
      <c r="R71" s="148"/>
      <c r="S71" s="148"/>
      <c r="T71" s="148"/>
      <c r="U71" s="148"/>
    </row>
    <row r="72" spans="1:21" x14ac:dyDescent="0.25">
      <c r="A72" s="139"/>
      <c r="B72" s="139"/>
      <c r="C72" s="150"/>
      <c r="D72" s="139"/>
      <c r="E72" s="139"/>
      <c r="F72" s="139"/>
      <c r="G72" s="139"/>
      <c r="H72" s="139"/>
      <c r="I72" s="139"/>
      <c r="J72" s="139"/>
      <c r="K72" s="148"/>
      <c r="L72" s="148"/>
      <c r="M72" s="148"/>
      <c r="N72" s="148"/>
      <c r="P72" s="149"/>
      <c r="Q72" s="148"/>
      <c r="R72" s="148"/>
      <c r="S72" s="148"/>
      <c r="T72" s="148"/>
      <c r="U72" s="148"/>
    </row>
    <row r="73" spans="1:21" x14ac:dyDescent="0.25">
      <c r="A73" s="139"/>
      <c r="B73" s="139"/>
      <c r="C73" s="150"/>
      <c r="D73" s="139"/>
      <c r="E73" s="139"/>
      <c r="F73" s="139"/>
      <c r="G73" s="139"/>
      <c r="H73" s="139"/>
      <c r="I73" s="139"/>
      <c r="J73" s="139"/>
      <c r="K73" s="148"/>
      <c r="L73" s="148"/>
      <c r="M73" s="148"/>
      <c r="N73" s="148"/>
      <c r="P73" s="149"/>
      <c r="Q73" s="148"/>
      <c r="R73" s="148"/>
      <c r="S73" s="148"/>
      <c r="T73" s="148"/>
      <c r="U73" s="148"/>
    </row>
    <row r="74" spans="1:21" x14ac:dyDescent="0.25">
      <c r="A74" s="139"/>
      <c r="B74" s="139"/>
      <c r="C74" s="150"/>
      <c r="D74" s="139"/>
      <c r="E74" s="139"/>
      <c r="F74" s="139"/>
      <c r="G74" s="139"/>
      <c r="H74" s="139"/>
      <c r="I74" s="139"/>
      <c r="J74" s="139"/>
      <c r="K74" s="148"/>
      <c r="L74" s="148"/>
      <c r="M74" s="148"/>
      <c r="N74" s="148"/>
      <c r="P74" s="149"/>
      <c r="Q74" s="148"/>
      <c r="R74" s="148"/>
      <c r="S74" s="148"/>
      <c r="T74" s="148"/>
      <c r="U74" s="148"/>
    </row>
    <row r="75" spans="1:21" x14ac:dyDescent="0.25">
      <c r="A75" s="139"/>
      <c r="B75" s="139"/>
      <c r="C75" s="150"/>
      <c r="D75" s="139"/>
      <c r="E75" s="139"/>
      <c r="F75" s="139"/>
      <c r="G75" s="139"/>
      <c r="H75" s="139"/>
      <c r="I75" s="139"/>
      <c r="J75" s="139"/>
      <c r="K75" s="148"/>
      <c r="L75" s="148"/>
      <c r="M75" s="148"/>
      <c r="N75" s="148"/>
      <c r="P75" s="149"/>
      <c r="Q75" s="148"/>
      <c r="R75" s="148"/>
      <c r="S75" s="148"/>
      <c r="T75" s="148"/>
      <c r="U75" s="148"/>
    </row>
    <row r="76" spans="1:21" x14ac:dyDescent="0.25">
      <c r="A76" s="139"/>
      <c r="B76" s="139"/>
      <c r="C76" s="150"/>
      <c r="D76" s="139"/>
      <c r="E76" s="139"/>
      <c r="F76" s="139"/>
      <c r="G76" s="139"/>
      <c r="H76" s="139"/>
      <c r="I76" s="139"/>
      <c r="J76" s="139"/>
      <c r="K76" s="148"/>
      <c r="L76" s="148"/>
      <c r="M76" s="148"/>
      <c r="N76" s="148"/>
    </row>
    <row r="77" spans="1:21" x14ac:dyDescent="0.25">
      <c r="A77" s="139"/>
      <c r="B77" s="139"/>
      <c r="C77" s="150"/>
      <c r="D77" s="139"/>
      <c r="E77" s="139"/>
      <c r="F77" s="139"/>
      <c r="G77" s="139"/>
      <c r="H77" s="139"/>
      <c r="I77" s="139"/>
      <c r="J77" s="139"/>
      <c r="K77" s="148"/>
      <c r="L77" s="148"/>
      <c r="M77" s="148"/>
      <c r="N77" s="148"/>
    </row>
    <row r="78" spans="1:21" x14ac:dyDescent="0.25">
      <c r="A78" s="139"/>
      <c r="B78" s="139"/>
      <c r="C78" s="150"/>
      <c r="D78" s="139"/>
      <c r="E78" s="139"/>
      <c r="F78" s="139"/>
      <c r="G78" s="139"/>
      <c r="H78" s="139"/>
      <c r="I78" s="139"/>
      <c r="J78" s="139"/>
      <c r="K78" s="148"/>
      <c r="L78" s="148"/>
      <c r="M78" s="148"/>
      <c r="N78" s="148"/>
    </row>
    <row r="79" spans="1:21" x14ac:dyDescent="0.25">
      <c r="A79" s="139"/>
      <c r="B79" s="139"/>
      <c r="C79" s="150"/>
      <c r="D79" s="139"/>
      <c r="E79" s="139"/>
      <c r="F79" s="139"/>
      <c r="G79" s="139"/>
      <c r="H79" s="139"/>
      <c r="I79" s="139"/>
      <c r="J79" s="139"/>
      <c r="K79" s="148"/>
      <c r="L79" s="148"/>
      <c r="M79" s="148"/>
      <c r="N79" s="148"/>
    </row>
    <row r="80" spans="1:21" x14ac:dyDescent="0.25">
      <c r="A80" s="139"/>
      <c r="B80" s="139"/>
      <c r="C80" s="150"/>
      <c r="D80" s="139"/>
      <c r="E80" s="139"/>
      <c r="F80" s="139"/>
      <c r="G80" s="139"/>
      <c r="H80" s="139"/>
      <c r="I80" s="139"/>
      <c r="J80" s="139"/>
      <c r="K80" s="148"/>
      <c r="L80" s="148"/>
      <c r="M80" s="148"/>
      <c r="N80" s="148"/>
    </row>
    <row r="81" spans="1:27" x14ac:dyDescent="0.25">
      <c r="A81" s="139"/>
      <c r="B81" s="139"/>
      <c r="C81" s="150"/>
      <c r="D81" s="139"/>
      <c r="E81" s="139"/>
      <c r="F81" s="139"/>
      <c r="G81" s="139"/>
      <c r="H81" s="139"/>
      <c r="I81" s="139"/>
      <c r="J81" s="139"/>
      <c r="K81" s="148"/>
      <c r="L81" s="148"/>
      <c r="M81" s="148"/>
      <c r="N81" s="148"/>
    </row>
    <row r="82" spans="1:27" x14ac:dyDescent="0.25">
      <c r="A82" s="139"/>
      <c r="B82" s="139"/>
      <c r="C82" s="150"/>
      <c r="D82" s="139"/>
      <c r="E82" s="139"/>
      <c r="F82" s="139"/>
      <c r="G82" s="139"/>
      <c r="H82" s="139"/>
      <c r="I82" s="139"/>
      <c r="J82" s="139"/>
      <c r="K82" s="148"/>
      <c r="L82" s="148"/>
      <c r="M82" s="148"/>
      <c r="N82" s="148"/>
    </row>
    <row r="83" spans="1:27" x14ac:dyDescent="0.25">
      <c r="A83" s="139"/>
      <c r="B83" s="139"/>
      <c r="C83" s="150"/>
      <c r="D83" s="139"/>
      <c r="E83" s="139"/>
      <c r="F83" s="139"/>
      <c r="G83" s="139"/>
      <c r="H83" s="139"/>
      <c r="I83" s="139"/>
      <c r="J83" s="139"/>
      <c r="K83" s="148"/>
      <c r="L83" s="148"/>
      <c r="M83" s="148"/>
      <c r="N83" s="148"/>
    </row>
    <row r="84" spans="1:27" x14ac:dyDescent="0.25">
      <c r="A84" s="139"/>
      <c r="B84" s="139"/>
      <c r="C84" s="150"/>
      <c r="D84" s="139"/>
      <c r="E84" s="139"/>
      <c r="F84" s="139"/>
      <c r="G84" s="139"/>
      <c r="H84" s="139"/>
      <c r="I84" s="139"/>
      <c r="J84" s="139"/>
      <c r="K84" s="148"/>
      <c r="L84" s="148"/>
      <c r="M84" s="148"/>
      <c r="N84" s="148"/>
    </row>
    <row r="85" spans="1:27" x14ac:dyDescent="0.25">
      <c r="A85" s="139"/>
      <c r="B85" s="139"/>
      <c r="C85" s="150"/>
      <c r="D85" s="139"/>
      <c r="E85" s="139"/>
      <c r="F85" s="139"/>
      <c r="G85" s="139"/>
      <c r="H85" s="139"/>
      <c r="I85" s="139"/>
      <c r="J85" s="139"/>
      <c r="K85" s="148"/>
      <c r="L85" s="148"/>
      <c r="M85" s="148"/>
      <c r="N85" s="148"/>
    </row>
    <row r="86" spans="1:27" x14ac:dyDescent="0.25">
      <c r="A86" s="139"/>
      <c r="B86" s="139"/>
      <c r="C86" s="150"/>
      <c r="D86" s="139"/>
      <c r="E86" s="139"/>
      <c r="F86" s="139"/>
      <c r="G86" s="139"/>
      <c r="H86" s="139"/>
      <c r="I86" s="139"/>
      <c r="J86" s="139"/>
      <c r="K86" s="148"/>
      <c r="L86" s="148"/>
      <c r="M86" s="148"/>
      <c r="N86" s="148"/>
    </row>
    <row r="87" spans="1:27" s="143" customFormat="1" x14ac:dyDescent="0.25">
      <c r="A87" s="139"/>
      <c r="B87" s="139"/>
      <c r="C87" s="150"/>
      <c r="D87" s="139"/>
      <c r="E87" s="139"/>
      <c r="F87" s="139"/>
      <c r="G87" s="139"/>
      <c r="H87" s="139"/>
      <c r="I87" s="139"/>
      <c r="J87" s="139"/>
      <c r="K87" s="148"/>
      <c r="L87" s="148"/>
      <c r="M87" s="148"/>
      <c r="N87" s="148"/>
      <c r="O87" s="142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</row>
    <row r="88" spans="1:27" s="143" customFormat="1" x14ac:dyDescent="0.25">
      <c r="A88" s="139"/>
      <c r="B88" s="139"/>
      <c r="C88" s="150"/>
      <c r="D88" s="139"/>
      <c r="E88" s="139"/>
      <c r="F88" s="139"/>
      <c r="G88" s="139"/>
      <c r="H88" s="139"/>
      <c r="I88" s="139"/>
      <c r="J88" s="139"/>
      <c r="K88" s="148"/>
      <c r="L88" s="148"/>
      <c r="M88" s="148"/>
      <c r="N88" s="148"/>
      <c r="O88" s="142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s="143" customFormat="1" x14ac:dyDescent="0.25">
      <c r="A89" s="139"/>
      <c r="B89" s="139"/>
      <c r="C89" s="150"/>
      <c r="D89" s="139"/>
      <c r="E89" s="151"/>
      <c r="F89" s="151"/>
      <c r="G89" s="139"/>
      <c r="H89" s="139"/>
      <c r="I89" s="139"/>
      <c r="J89" s="139"/>
      <c r="K89" s="148"/>
      <c r="L89" s="148"/>
      <c r="M89" s="148"/>
      <c r="N89" s="148"/>
      <c r="O89" s="142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s="143" customFormat="1" x14ac:dyDescent="0.25">
      <c r="A90" s="139"/>
      <c r="B90" s="139"/>
      <c r="C90" s="150"/>
      <c r="D90" s="139"/>
      <c r="E90" s="139"/>
      <c r="F90" s="139"/>
      <c r="G90" s="139"/>
      <c r="H90" s="139"/>
      <c r="I90" s="139"/>
      <c r="J90" s="139"/>
      <c r="K90" s="148"/>
      <c r="L90" s="148"/>
      <c r="M90" s="148"/>
      <c r="N90" s="148"/>
      <c r="O90" s="142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s="143" customFormat="1" x14ac:dyDescent="0.25">
      <c r="A91" s="139"/>
      <c r="B91" s="139"/>
      <c r="C91" s="150"/>
      <c r="D91" s="139"/>
      <c r="E91" s="139"/>
      <c r="F91" s="139"/>
      <c r="G91" s="139"/>
      <c r="H91" s="139"/>
      <c r="I91" s="139"/>
      <c r="J91" s="139"/>
      <c r="K91" s="148"/>
      <c r="L91" s="148"/>
      <c r="M91" s="148"/>
      <c r="N91" s="148"/>
      <c r="O91" s="142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s="143" customFormat="1" x14ac:dyDescent="0.25">
      <c r="A92" s="139"/>
      <c r="B92" s="139"/>
      <c r="C92" s="150"/>
      <c r="D92" s="139"/>
      <c r="E92" s="139"/>
      <c r="F92" s="139"/>
      <c r="G92" s="139"/>
      <c r="H92" s="139"/>
      <c r="I92" s="139"/>
      <c r="J92" s="139"/>
      <c r="K92" s="148"/>
      <c r="L92" s="148"/>
      <c r="M92" s="148"/>
      <c r="N92" s="148"/>
      <c r="O92" s="142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s="143" customFormat="1" x14ac:dyDescent="0.25">
      <c r="A93" s="139"/>
      <c r="B93" s="139"/>
      <c r="C93" s="150"/>
      <c r="D93" s="139"/>
      <c r="E93" s="139"/>
      <c r="F93" s="139"/>
      <c r="G93" s="139"/>
      <c r="H93" s="139"/>
      <c r="I93" s="139"/>
      <c r="J93" s="139"/>
      <c r="K93" s="148"/>
      <c r="L93" s="148"/>
      <c r="M93" s="148"/>
      <c r="N93" s="148"/>
      <c r="O93" s="142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</row>
    <row r="94" spans="1:27" s="143" customFormat="1" x14ac:dyDescent="0.25">
      <c r="A94" s="139"/>
      <c r="B94" s="139"/>
      <c r="C94" s="150"/>
      <c r="D94" s="139"/>
      <c r="E94" s="139"/>
      <c r="F94" s="139"/>
      <c r="G94" s="139"/>
      <c r="H94" s="139"/>
      <c r="I94" s="139"/>
      <c r="J94" s="139"/>
      <c r="K94" s="148"/>
      <c r="L94" s="148"/>
      <c r="M94" s="148"/>
      <c r="N94" s="148"/>
      <c r="O94" s="142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</row>
    <row r="95" spans="1:27" s="143" customFormat="1" x14ac:dyDescent="0.25">
      <c r="A95" s="139"/>
      <c r="B95" s="139"/>
      <c r="C95" s="150"/>
      <c r="D95" s="139"/>
      <c r="E95" s="139"/>
      <c r="F95" s="139"/>
      <c r="G95" s="139"/>
      <c r="H95" s="139"/>
      <c r="I95" s="139"/>
      <c r="J95" s="139"/>
      <c r="K95" s="148"/>
      <c r="L95" s="148"/>
      <c r="M95" s="148"/>
      <c r="N95" s="148"/>
      <c r="O95" s="142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s="143" customFormat="1" x14ac:dyDescent="0.25">
      <c r="A96" s="142"/>
      <c r="B96" s="83"/>
      <c r="C96" s="83"/>
      <c r="D96" s="83"/>
      <c r="E96" s="142"/>
      <c r="F96" s="83"/>
      <c r="G96" s="83"/>
      <c r="H96" s="83"/>
      <c r="I96" s="83"/>
      <c r="J96" s="83"/>
      <c r="K96" s="83"/>
      <c r="L96" s="83"/>
      <c r="M96" s="83"/>
      <c r="N96" s="83"/>
      <c r="O96" s="142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s="143" customFormat="1" x14ac:dyDescent="0.25">
      <c r="A97" s="142"/>
      <c r="B97" s="83"/>
      <c r="C97" s="83"/>
      <c r="D97" s="83"/>
      <c r="E97" s="142"/>
      <c r="F97" s="83"/>
      <c r="G97" s="83"/>
      <c r="H97" s="83"/>
      <c r="I97" s="83"/>
      <c r="J97" s="83"/>
      <c r="K97" s="83"/>
      <c r="L97" s="83"/>
      <c r="M97" s="83"/>
      <c r="N97" s="83"/>
      <c r="O97" s="142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s="143" customFormat="1" x14ac:dyDescent="0.25">
      <c r="A98" s="142"/>
      <c r="B98" s="83"/>
      <c r="C98" s="83"/>
      <c r="D98" s="83"/>
      <c r="E98" s="142"/>
      <c r="F98" s="83"/>
      <c r="G98" s="83"/>
      <c r="H98" s="83"/>
      <c r="I98" s="83"/>
      <c r="J98" s="83"/>
      <c r="K98" s="83"/>
      <c r="L98" s="83"/>
      <c r="M98" s="83"/>
      <c r="N98" s="83"/>
      <c r="O98" s="142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</row>
    <row r="99" spans="1:27" s="143" customFormat="1" x14ac:dyDescent="0.25">
      <c r="A99" s="142"/>
      <c r="B99" s="83"/>
      <c r="C99" s="83"/>
      <c r="D99" s="83"/>
      <c r="E99" s="142"/>
      <c r="F99" s="83"/>
      <c r="G99" s="83"/>
      <c r="H99" s="83"/>
      <c r="I99" s="83"/>
      <c r="J99" s="83"/>
      <c r="K99" s="83"/>
      <c r="L99" s="83"/>
      <c r="M99" s="83"/>
      <c r="N99" s="83"/>
      <c r="O99" s="142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</row>
    <row r="100" spans="1:27" s="143" customFormat="1" x14ac:dyDescent="0.25">
      <c r="A100" s="152"/>
      <c r="B100" s="83"/>
      <c r="C100" s="83"/>
      <c r="D100" s="83"/>
      <c r="E100" s="142"/>
      <c r="F100" s="142"/>
      <c r="G100" s="83"/>
      <c r="H100" s="83"/>
      <c r="I100" s="83"/>
      <c r="J100" s="83"/>
      <c r="K100" s="83"/>
      <c r="L100" s="83"/>
      <c r="M100" s="83"/>
      <c r="N100" s="83"/>
      <c r="O100" s="142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</row>
    <row r="102" spans="1:27" s="143" customFormat="1" x14ac:dyDescent="0.25">
      <c r="A102" s="142"/>
      <c r="B102" s="83"/>
      <c r="C102" s="83"/>
      <c r="D102" s="83"/>
      <c r="E102" s="142"/>
      <c r="F102" s="142"/>
      <c r="G102" s="142"/>
      <c r="H102" s="83"/>
      <c r="I102" s="83"/>
      <c r="J102" s="83"/>
      <c r="K102" s="83"/>
      <c r="L102" s="83"/>
      <c r="M102" s="83"/>
      <c r="N102" s="142"/>
      <c r="O102" s="142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</row>
    <row r="103" spans="1:27" x14ac:dyDescent="0.25">
      <c r="H103" s="142"/>
      <c r="I103" s="142"/>
      <c r="J103" s="142"/>
      <c r="K103" s="142"/>
      <c r="L103" s="142"/>
    </row>
    <row r="104" spans="1:27" x14ac:dyDescent="0.25">
      <c r="H104" s="142"/>
      <c r="I104" s="142"/>
      <c r="J104" s="142"/>
      <c r="K104" s="142"/>
      <c r="L104" s="142"/>
    </row>
    <row r="105" spans="1:27" x14ac:dyDescent="0.25">
      <c r="H105" s="142"/>
      <c r="I105" s="142"/>
      <c r="J105" s="142"/>
      <c r="K105" s="142"/>
      <c r="L105" s="142"/>
    </row>
    <row r="106" spans="1:27" x14ac:dyDescent="0.25">
      <c r="H106" s="142"/>
      <c r="I106" s="142"/>
      <c r="J106" s="142"/>
      <c r="K106" s="142"/>
      <c r="L106" s="142"/>
      <c r="M106" s="148"/>
    </row>
    <row r="108" spans="1:27" x14ac:dyDescent="0.25">
      <c r="B108" s="142"/>
    </row>
    <row r="109" spans="1:27" x14ac:dyDescent="0.25">
      <c r="B109" s="142"/>
    </row>
    <row r="110" spans="1:27" x14ac:dyDescent="0.25">
      <c r="B110" s="142"/>
    </row>
  </sheetData>
  <mergeCells count="107">
    <mergeCell ref="M61:O61"/>
    <mergeCell ref="K59:N59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53:D53"/>
    <mergeCell ref="N53:O53"/>
    <mergeCell ref="C54:D54"/>
    <mergeCell ref="N54:O54"/>
    <mergeCell ref="A57:D57"/>
    <mergeCell ref="J57:P57"/>
    <mergeCell ref="J58:P58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</mergeCells>
  <conditionalFormatting sqref="I65:M65">
    <cfRule type="duplicateValues" dxfId="27" priority="1"/>
  </conditionalFormatting>
  <pageMargins left="0.31496062992125984" right="0.31496062992125984" top="0.55118110236220474" bottom="0.55118110236220474" header="0.31496062992125984" footer="0.31496062992125984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F529-7A3E-4C30-915A-C668AE4BE6B1}">
  <dimension ref="A1:P62"/>
  <sheetViews>
    <sheetView topLeftCell="A41" workbookViewId="0">
      <selection activeCell="N59" sqref="N59:P59"/>
    </sheetView>
  </sheetViews>
  <sheetFormatPr defaultColWidth="4.28515625" defaultRowHeight="15" x14ac:dyDescent="0.25"/>
  <cols>
    <col min="1" max="1" width="5.140625" style="90" bestFit="1" customWidth="1"/>
    <col min="2" max="2" width="11.28515625" style="90" bestFit="1" customWidth="1"/>
    <col min="3" max="3" width="18.28515625" style="90" bestFit="1" customWidth="1"/>
    <col min="4" max="4" width="7.5703125" style="90" bestFit="1" customWidth="1"/>
    <col min="5" max="5" width="6.42578125" style="90" bestFit="1" customWidth="1"/>
    <col min="6" max="6" width="11.28515625" style="90" bestFit="1" customWidth="1"/>
    <col min="7" max="7" width="8" style="159" bestFit="1" customWidth="1"/>
    <col min="8" max="12" width="9.7109375" style="90" bestFit="1" customWidth="1"/>
    <col min="13" max="13" width="7.5703125" style="90" bestFit="1" customWidth="1"/>
    <col min="14" max="14" width="7.28515625" style="90" bestFit="1" customWidth="1"/>
    <col min="15" max="15" width="10" style="90" bestFit="1" customWidth="1"/>
    <col min="16" max="16" width="10.7109375" style="90" bestFit="1" customWidth="1"/>
    <col min="17" max="17" width="3.28515625" style="90" bestFit="1" customWidth="1"/>
    <col min="18" max="18" width="2.85546875" style="90" bestFit="1" customWidth="1"/>
    <col min="19" max="19" width="3.140625" style="90" bestFit="1" customWidth="1"/>
    <col min="20" max="20" width="4.5703125" style="90" bestFit="1" customWidth="1"/>
    <col min="21" max="21" width="2.5703125" style="90" bestFit="1" customWidth="1"/>
    <col min="22" max="22" width="4" style="90" bestFit="1" customWidth="1"/>
    <col min="23" max="23" width="4.5703125" style="90" bestFit="1" customWidth="1"/>
    <col min="24" max="16384" width="4.28515625" style="90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925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926</v>
      </c>
      <c r="C14" s="222" t="s">
        <v>927</v>
      </c>
      <c r="D14" s="223"/>
      <c r="E14" s="184" t="s">
        <v>23</v>
      </c>
      <c r="F14" s="185" t="s">
        <v>299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928</v>
      </c>
      <c r="C15" s="222" t="s">
        <v>929</v>
      </c>
      <c r="D15" s="223"/>
      <c r="E15" s="184" t="s">
        <v>22</v>
      </c>
      <c r="F15" s="185" t="s">
        <v>300</v>
      </c>
      <c r="G15" s="184"/>
      <c r="H15" s="184" t="s">
        <v>322</v>
      </c>
      <c r="I15" s="184" t="s">
        <v>323</v>
      </c>
      <c r="J15" s="184" t="s">
        <v>347</v>
      </c>
      <c r="K15" s="184" t="s">
        <v>323</v>
      </c>
      <c r="L15" s="184" t="s">
        <v>317</v>
      </c>
      <c r="M15" s="184" t="s">
        <v>400</v>
      </c>
      <c r="N15" s="224" t="s">
        <v>24</v>
      </c>
      <c r="O15" s="225"/>
      <c r="P15" s="185"/>
    </row>
    <row r="16" spans="1:16" s="182" customFormat="1" ht="16.5" x14ac:dyDescent="0.25">
      <c r="A16" s="184" t="s">
        <v>320</v>
      </c>
      <c r="B16" s="184" t="s">
        <v>930</v>
      </c>
      <c r="C16" s="222" t="s">
        <v>931</v>
      </c>
      <c r="D16" s="223"/>
      <c r="E16" s="184" t="s">
        <v>22</v>
      </c>
      <c r="F16" s="185" t="s">
        <v>291</v>
      </c>
      <c r="G16" s="184"/>
      <c r="H16" s="184" t="s">
        <v>322</v>
      </c>
      <c r="I16" s="184" t="s">
        <v>322</v>
      </c>
      <c r="J16" s="184" t="s">
        <v>322</v>
      </c>
      <c r="K16" s="184" t="s">
        <v>323</v>
      </c>
      <c r="L16" s="184" t="s">
        <v>317</v>
      </c>
      <c r="M16" s="184" t="s">
        <v>345</v>
      </c>
      <c r="N16" s="224" t="s">
        <v>24</v>
      </c>
      <c r="O16" s="225"/>
      <c r="P16" s="185"/>
    </row>
    <row r="17" spans="1:16" s="182" customFormat="1" ht="16.5" x14ac:dyDescent="0.25">
      <c r="A17" s="184" t="s">
        <v>321</v>
      </c>
      <c r="B17" s="184" t="s">
        <v>932</v>
      </c>
      <c r="C17" s="222" t="s">
        <v>933</v>
      </c>
      <c r="D17" s="223"/>
      <c r="E17" s="184" t="s">
        <v>23</v>
      </c>
      <c r="F17" s="185" t="s">
        <v>286</v>
      </c>
      <c r="G17" s="184"/>
      <c r="H17" s="184" t="s">
        <v>322</v>
      </c>
      <c r="I17" s="184" t="s">
        <v>323</v>
      </c>
      <c r="J17" s="184" t="s">
        <v>330</v>
      </c>
      <c r="K17" s="184" t="s">
        <v>322</v>
      </c>
      <c r="L17" s="184" t="s">
        <v>324</v>
      </c>
      <c r="M17" s="184" t="s">
        <v>350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934</v>
      </c>
      <c r="C18" s="222" t="s">
        <v>935</v>
      </c>
      <c r="D18" s="223"/>
      <c r="E18" s="184" t="s">
        <v>22</v>
      </c>
      <c r="F18" s="185" t="s">
        <v>295</v>
      </c>
      <c r="G18" s="184"/>
      <c r="H18" s="184" t="s">
        <v>322</v>
      </c>
      <c r="I18" s="184" t="s">
        <v>323</v>
      </c>
      <c r="J18" s="184" t="s">
        <v>330</v>
      </c>
      <c r="K18" s="184" t="s">
        <v>322</v>
      </c>
      <c r="L18" s="184" t="s">
        <v>329</v>
      </c>
      <c r="M18" s="184" t="s">
        <v>345</v>
      </c>
      <c r="N18" s="224" t="s">
        <v>24</v>
      </c>
      <c r="O18" s="225"/>
      <c r="P18" s="185"/>
    </row>
    <row r="19" spans="1:16" s="182" customFormat="1" ht="16.5" x14ac:dyDescent="0.25">
      <c r="A19" s="184" t="s">
        <v>329</v>
      </c>
      <c r="B19" s="184" t="s">
        <v>936</v>
      </c>
      <c r="C19" s="222" t="s">
        <v>937</v>
      </c>
      <c r="D19" s="223"/>
      <c r="E19" s="184" t="s">
        <v>23</v>
      </c>
      <c r="F19" s="185" t="s">
        <v>279</v>
      </c>
      <c r="G19" s="184"/>
      <c r="H19" s="184" t="s">
        <v>322</v>
      </c>
      <c r="I19" s="184" t="s">
        <v>325</v>
      </c>
      <c r="J19" s="184" t="s">
        <v>336</v>
      </c>
      <c r="K19" s="184" t="s">
        <v>322</v>
      </c>
      <c r="L19" s="184" t="s">
        <v>324</v>
      </c>
      <c r="M19" s="184" t="s">
        <v>326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938</v>
      </c>
      <c r="C20" s="222" t="s">
        <v>939</v>
      </c>
      <c r="D20" s="223"/>
      <c r="E20" s="184" t="s">
        <v>23</v>
      </c>
      <c r="F20" s="185" t="s">
        <v>275</v>
      </c>
      <c r="G20" s="184"/>
      <c r="H20" s="184" t="s">
        <v>322</v>
      </c>
      <c r="I20" s="184" t="s">
        <v>325</v>
      </c>
      <c r="J20" s="184" t="s">
        <v>317</v>
      </c>
      <c r="K20" s="184" t="s">
        <v>323</v>
      </c>
      <c r="L20" s="184" t="s">
        <v>317</v>
      </c>
      <c r="M20" s="184" t="s">
        <v>344</v>
      </c>
      <c r="N20" s="224" t="s">
        <v>44</v>
      </c>
      <c r="O20" s="225"/>
      <c r="P20" s="185"/>
    </row>
    <row r="21" spans="1:16" s="182" customFormat="1" ht="16.5" x14ac:dyDescent="0.25">
      <c r="A21" s="184" t="s">
        <v>336</v>
      </c>
      <c r="B21" s="184" t="s">
        <v>940</v>
      </c>
      <c r="C21" s="222" t="s">
        <v>941</v>
      </c>
      <c r="D21" s="223"/>
      <c r="E21" s="184" t="s">
        <v>22</v>
      </c>
      <c r="F21" s="185" t="s">
        <v>294</v>
      </c>
      <c r="G21" s="184"/>
      <c r="H21" s="184" t="s">
        <v>322</v>
      </c>
      <c r="I21" s="184" t="s">
        <v>323</v>
      </c>
      <c r="J21" s="184" t="s">
        <v>324</v>
      </c>
      <c r="K21" s="184" t="s">
        <v>322</v>
      </c>
      <c r="L21" s="184" t="s">
        <v>324</v>
      </c>
      <c r="M21" s="184" t="s">
        <v>345</v>
      </c>
      <c r="N21" s="224" t="s">
        <v>24</v>
      </c>
      <c r="O21" s="225"/>
      <c r="P21" s="185"/>
    </row>
    <row r="22" spans="1:16" s="182" customFormat="1" ht="16.5" x14ac:dyDescent="0.25">
      <c r="A22" s="184" t="s">
        <v>332</v>
      </c>
      <c r="B22" s="184" t="s">
        <v>942</v>
      </c>
      <c r="C22" s="222" t="s">
        <v>943</v>
      </c>
      <c r="D22" s="223"/>
      <c r="E22" s="184" t="s">
        <v>22</v>
      </c>
      <c r="F22" s="185" t="s">
        <v>292</v>
      </c>
      <c r="G22" s="184"/>
      <c r="H22" s="184" t="s">
        <v>322</v>
      </c>
      <c r="I22" s="184" t="s">
        <v>323</v>
      </c>
      <c r="J22" s="184" t="s">
        <v>343</v>
      </c>
      <c r="K22" s="184" t="s">
        <v>323</v>
      </c>
      <c r="L22" s="184" t="s">
        <v>324</v>
      </c>
      <c r="M22" s="184" t="s">
        <v>1665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944</v>
      </c>
      <c r="C23" s="222" t="s">
        <v>945</v>
      </c>
      <c r="D23" s="223"/>
      <c r="E23" s="184" t="s">
        <v>22</v>
      </c>
      <c r="F23" s="185" t="s">
        <v>282</v>
      </c>
      <c r="G23" s="184"/>
      <c r="H23" s="184" t="s">
        <v>322</v>
      </c>
      <c r="I23" s="184" t="s">
        <v>323</v>
      </c>
      <c r="J23" s="184" t="s">
        <v>346</v>
      </c>
      <c r="K23" s="184" t="s">
        <v>361</v>
      </c>
      <c r="L23" s="184" t="s">
        <v>319</v>
      </c>
      <c r="M23" s="184" t="s">
        <v>328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946</v>
      </c>
      <c r="C24" s="222" t="s">
        <v>947</v>
      </c>
      <c r="D24" s="223"/>
      <c r="E24" s="184" t="s">
        <v>22</v>
      </c>
      <c r="F24" s="185" t="s">
        <v>293</v>
      </c>
      <c r="G24" s="184"/>
      <c r="H24" s="184" t="s">
        <v>322</v>
      </c>
      <c r="I24" s="184" t="s">
        <v>323</v>
      </c>
      <c r="J24" s="184" t="s">
        <v>331</v>
      </c>
      <c r="K24" s="184" t="s">
        <v>325</v>
      </c>
      <c r="L24" s="184" t="s">
        <v>317</v>
      </c>
      <c r="M24" s="184" t="s">
        <v>401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948</v>
      </c>
      <c r="C25" s="222" t="s">
        <v>949</v>
      </c>
      <c r="D25" s="223"/>
      <c r="E25" s="184" t="s">
        <v>22</v>
      </c>
      <c r="F25" s="185" t="s">
        <v>277</v>
      </c>
      <c r="G25" s="184"/>
      <c r="H25" s="184" t="s">
        <v>322</v>
      </c>
      <c r="I25" s="184" t="s">
        <v>323</v>
      </c>
      <c r="J25" s="184" t="s">
        <v>352</v>
      </c>
      <c r="K25" s="184" t="s">
        <v>322</v>
      </c>
      <c r="L25" s="184" t="s">
        <v>333</v>
      </c>
      <c r="M25" s="184" t="s">
        <v>351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950</v>
      </c>
      <c r="C26" s="222" t="s">
        <v>951</v>
      </c>
      <c r="D26" s="223"/>
      <c r="E26" s="184" t="s">
        <v>23</v>
      </c>
      <c r="F26" s="185" t="s">
        <v>283</v>
      </c>
      <c r="G26" s="184"/>
      <c r="H26" s="184" t="s">
        <v>322</v>
      </c>
      <c r="I26" s="184" t="s">
        <v>323</v>
      </c>
      <c r="J26" s="184" t="s">
        <v>342</v>
      </c>
      <c r="K26" s="184" t="s">
        <v>325</v>
      </c>
      <c r="L26" s="184" t="s">
        <v>329</v>
      </c>
      <c r="M26" s="184" t="s">
        <v>522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952</v>
      </c>
      <c r="C27" s="222" t="s">
        <v>953</v>
      </c>
      <c r="D27" s="223"/>
      <c r="E27" s="184" t="s">
        <v>23</v>
      </c>
      <c r="F27" s="185" t="s">
        <v>274</v>
      </c>
      <c r="G27" s="184"/>
      <c r="H27" s="184" t="s">
        <v>334</v>
      </c>
      <c r="I27" s="184" t="s">
        <v>323</v>
      </c>
      <c r="J27" s="184" t="s">
        <v>330</v>
      </c>
      <c r="K27" s="184" t="s">
        <v>330</v>
      </c>
      <c r="L27" s="184" t="s">
        <v>324</v>
      </c>
      <c r="M27" s="184" t="s">
        <v>398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954</v>
      </c>
      <c r="C28" s="222" t="s">
        <v>601</v>
      </c>
      <c r="D28" s="223"/>
      <c r="E28" s="184" t="s">
        <v>23</v>
      </c>
      <c r="F28" s="185" t="s">
        <v>297</v>
      </c>
      <c r="G28" s="184"/>
      <c r="H28" s="184" t="s">
        <v>322</v>
      </c>
      <c r="I28" s="184" t="s">
        <v>322</v>
      </c>
      <c r="J28" s="184" t="s">
        <v>346</v>
      </c>
      <c r="K28" s="184" t="s">
        <v>322</v>
      </c>
      <c r="L28" s="184" t="s">
        <v>336</v>
      </c>
      <c r="M28" s="184" t="s">
        <v>398</v>
      </c>
      <c r="N28" s="224" t="s">
        <v>24</v>
      </c>
      <c r="O28" s="225"/>
      <c r="P28" s="185"/>
    </row>
    <row r="29" spans="1:16" s="182" customFormat="1" ht="16.5" x14ac:dyDescent="0.25">
      <c r="A29" s="184" t="s">
        <v>352</v>
      </c>
      <c r="B29" s="184" t="s">
        <v>955</v>
      </c>
      <c r="C29" s="222" t="s">
        <v>956</v>
      </c>
      <c r="D29" s="223"/>
      <c r="E29" s="184" t="s">
        <v>22</v>
      </c>
      <c r="F29" s="185" t="s">
        <v>283</v>
      </c>
      <c r="G29" s="184"/>
      <c r="H29" s="184" t="s">
        <v>322</v>
      </c>
      <c r="I29" s="184" t="s">
        <v>323</v>
      </c>
      <c r="J29" s="184" t="s">
        <v>324</v>
      </c>
      <c r="K29" s="184" t="s">
        <v>352</v>
      </c>
      <c r="L29" s="184" t="s">
        <v>324</v>
      </c>
      <c r="M29" s="184" t="s">
        <v>398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957</v>
      </c>
      <c r="C30" s="222" t="s">
        <v>958</v>
      </c>
      <c r="D30" s="223"/>
      <c r="E30" s="184" t="s">
        <v>22</v>
      </c>
      <c r="F30" s="185" t="s">
        <v>274</v>
      </c>
      <c r="G30" s="184"/>
      <c r="H30" s="184" t="s">
        <v>322</v>
      </c>
      <c r="I30" s="184" t="s">
        <v>323</v>
      </c>
      <c r="J30" s="184" t="s">
        <v>330</v>
      </c>
      <c r="K30" s="184" t="s">
        <v>322</v>
      </c>
      <c r="L30" s="184" t="s">
        <v>317</v>
      </c>
      <c r="M30" s="184" t="s">
        <v>341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959</v>
      </c>
      <c r="C31" s="222" t="s">
        <v>960</v>
      </c>
      <c r="D31" s="223"/>
      <c r="E31" s="184" t="s">
        <v>22</v>
      </c>
      <c r="F31" s="185" t="s">
        <v>289</v>
      </c>
      <c r="G31" s="184"/>
      <c r="H31" s="184" t="s">
        <v>322</v>
      </c>
      <c r="I31" s="184" t="s">
        <v>323</v>
      </c>
      <c r="J31" s="184" t="s">
        <v>324</v>
      </c>
      <c r="K31" s="184" t="s">
        <v>322</v>
      </c>
      <c r="L31" s="184" t="s">
        <v>327</v>
      </c>
      <c r="M31" s="184" t="s">
        <v>366</v>
      </c>
      <c r="N31" s="224" t="s">
        <v>24</v>
      </c>
      <c r="O31" s="225"/>
      <c r="P31" s="185"/>
    </row>
    <row r="32" spans="1:16" s="182" customFormat="1" ht="16.5" x14ac:dyDescent="0.25">
      <c r="A32" s="184" t="s">
        <v>343</v>
      </c>
      <c r="B32" s="184" t="s">
        <v>961</v>
      </c>
      <c r="C32" s="222" t="s">
        <v>962</v>
      </c>
      <c r="D32" s="223"/>
      <c r="E32" s="184" t="s">
        <v>22</v>
      </c>
      <c r="F32" s="185" t="s">
        <v>278</v>
      </c>
      <c r="G32" s="184"/>
      <c r="H32" s="184" t="s">
        <v>334</v>
      </c>
      <c r="I32" s="184" t="s">
        <v>323</v>
      </c>
      <c r="J32" s="184" t="s">
        <v>324</v>
      </c>
      <c r="K32" s="184" t="s">
        <v>338</v>
      </c>
      <c r="L32" s="184" t="s">
        <v>319</v>
      </c>
      <c r="M32" s="184" t="s">
        <v>337</v>
      </c>
      <c r="N32" s="224" t="s">
        <v>44</v>
      </c>
      <c r="O32" s="225"/>
      <c r="P32" s="185"/>
    </row>
    <row r="33" spans="1:16" s="182" customFormat="1" ht="16.5" x14ac:dyDescent="0.25">
      <c r="A33" s="184" t="s">
        <v>322</v>
      </c>
      <c r="B33" s="184" t="s">
        <v>963</v>
      </c>
      <c r="C33" s="222" t="s">
        <v>964</v>
      </c>
      <c r="D33" s="223"/>
      <c r="E33" s="184" t="s">
        <v>23</v>
      </c>
      <c r="F33" s="185" t="s">
        <v>280</v>
      </c>
      <c r="G33" s="184"/>
      <c r="H33" s="184" t="s">
        <v>322</v>
      </c>
      <c r="I33" s="184" t="s">
        <v>323</v>
      </c>
      <c r="J33" s="184" t="s">
        <v>352</v>
      </c>
      <c r="K33" s="184" t="s">
        <v>330</v>
      </c>
      <c r="L33" s="184" t="s">
        <v>324</v>
      </c>
      <c r="M33" s="184" t="s">
        <v>345</v>
      </c>
      <c r="N33" s="224" t="s">
        <v>24</v>
      </c>
      <c r="O33" s="225"/>
      <c r="P33" s="185"/>
    </row>
    <row r="34" spans="1:16" s="182" customFormat="1" ht="16.5" x14ac:dyDescent="0.25">
      <c r="A34" s="184" t="s">
        <v>355</v>
      </c>
      <c r="B34" s="184" t="s">
        <v>965</v>
      </c>
      <c r="C34" s="222" t="s">
        <v>966</v>
      </c>
      <c r="D34" s="223"/>
      <c r="E34" s="184" t="s">
        <v>22</v>
      </c>
      <c r="F34" s="185" t="s">
        <v>305</v>
      </c>
      <c r="G34" s="184"/>
      <c r="H34" s="184" t="s">
        <v>322</v>
      </c>
      <c r="I34" s="184" t="s">
        <v>323</v>
      </c>
      <c r="J34" s="184" t="s">
        <v>324</v>
      </c>
      <c r="K34" s="184" t="s">
        <v>332</v>
      </c>
      <c r="L34" s="184" t="s">
        <v>319</v>
      </c>
      <c r="M34" s="184" t="s">
        <v>363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967</v>
      </c>
      <c r="C35" s="222" t="s">
        <v>968</v>
      </c>
      <c r="D35" s="223"/>
      <c r="E35" s="184" t="s">
        <v>22</v>
      </c>
      <c r="F35" s="185" t="s">
        <v>285</v>
      </c>
      <c r="G35" s="184"/>
      <c r="H35" s="184" t="s">
        <v>322</v>
      </c>
      <c r="I35" s="184" t="s">
        <v>323</v>
      </c>
      <c r="J35" s="184" t="s">
        <v>330</v>
      </c>
      <c r="K35" s="184" t="s">
        <v>322</v>
      </c>
      <c r="L35" s="184" t="s">
        <v>333</v>
      </c>
      <c r="M35" s="184" t="s">
        <v>522</v>
      </c>
      <c r="N35" s="224" t="s">
        <v>24</v>
      </c>
      <c r="O35" s="225"/>
      <c r="P35" s="185"/>
    </row>
    <row r="36" spans="1:16" s="182" customFormat="1" ht="16.5" x14ac:dyDescent="0.25">
      <c r="A36" s="184" t="s">
        <v>361</v>
      </c>
      <c r="B36" s="184" t="s">
        <v>969</v>
      </c>
      <c r="C36" s="222" t="s">
        <v>970</v>
      </c>
      <c r="D36" s="223"/>
      <c r="E36" s="184" t="s">
        <v>22</v>
      </c>
      <c r="F36" s="185" t="s">
        <v>287</v>
      </c>
      <c r="G36" s="184"/>
      <c r="H36" s="184" t="s">
        <v>322</v>
      </c>
      <c r="I36" s="184" t="s">
        <v>323</v>
      </c>
      <c r="J36" s="184" t="s">
        <v>324</v>
      </c>
      <c r="K36" s="184" t="s">
        <v>332</v>
      </c>
      <c r="L36" s="184" t="s">
        <v>319</v>
      </c>
      <c r="M36" s="184" t="s">
        <v>363</v>
      </c>
      <c r="N36" s="224" t="s">
        <v>44</v>
      </c>
      <c r="O36" s="225"/>
      <c r="P36" s="185"/>
    </row>
    <row r="37" spans="1:16" s="182" customFormat="1" ht="16.5" x14ac:dyDescent="0.25">
      <c r="A37" s="184" t="s">
        <v>325</v>
      </c>
      <c r="B37" s="184" t="s">
        <v>971</v>
      </c>
      <c r="C37" s="222" t="s">
        <v>972</v>
      </c>
      <c r="D37" s="223"/>
      <c r="E37" s="184" t="s">
        <v>22</v>
      </c>
      <c r="F37" s="185" t="s">
        <v>298</v>
      </c>
      <c r="G37" s="184"/>
      <c r="H37" s="184" t="s">
        <v>322</v>
      </c>
      <c r="I37" s="184" t="s">
        <v>323</v>
      </c>
      <c r="J37" s="184" t="s">
        <v>322</v>
      </c>
      <c r="K37" s="184" t="s">
        <v>322</v>
      </c>
      <c r="L37" s="184" t="s">
        <v>324</v>
      </c>
      <c r="M37" s="184" t="s">
        <v>402</v>
      </c>
      <c r="N37" s="224" t="s">
        <v>349</v>
      </c>
      <c r="O37" s="225"/>
      <c r="P37" s="185"/>
    </row>
    <row r="38" spans="1:16" s="182" customFormat="1" ht="16.5" x14ac:dyDescent="0.25">
      <c r="A38" s="184" t="s">
        <v>323</v>
      </c>
      <c r="B38" s="184" t="s">
        <v>973</v>
      </c>
      <c r="C38" s="222" t="s">
        <v>974</v>
      </c>
      <c r="D38" s="223"/>
      <c r="E38" s="184" t="s">
        <v>22</v>
      </c>
      <c r="F38" s="185" t="s">
        <v>284</v>
      </c>
      <c r="G38" s="184"/>
      <c r="H38" s="184" t="s">
        <v>334</v>
      </c>
      <c r="I38" s="184" t="s">
        <v>323</v>
      </c>
      <c r="J38" s="184" t="s">
        <v>324</v>
      </c>
      <c r="K38" s="184" t="s">
        <v>338</v>
      </c>
      <c r="L38" s="184" t="s">
        <v>324</v>
      </c>
      <c r="M38" s="184" t="s">
        <v>399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975</v>
      </c>
      <c r="C39" s="222" t="s">
        <v>976</v>
      </c>
      <c r="D39" s="223"/>
      <c r="E39" s="184" t="s">
        <v>22</v>
      </c>
      <c r="F39" s="185" t="s">
        <v>296</v>
      </c>
      <c r="G39" s="184"/>
      <c r="H39" s="184" t="s">
        <v>322</v>
      </c>
      <c r="I39" s="184" t="s">
        <v>323</v>
      </c>
      <c r="J39" s="184" t="s">
        <v>320</v>
      </c>
      <c r="K39" s="184" t="s">
        <v>331</v>
      </c>
      <c r="L39" s="184" t="s">
        <v>327</v>
      </c>
      <c r="M39" s="184" t="s">
        <v>353</v>
      </c>
      <c r="N39" s="224" t="s">
        <v>44</v>
      </c>
      <c r="O39" s="225"/>
      <c r="P39" s="185"/>
    </row>
    <row r="40" spans="1:16" s="182" customFormat="1" ht="16.5" x14ac:dyDescent="0.25">
      <c r="A40" s="184" t="s">
        <v>367</v>
      </c>
      <c r="B40" s="184" t="s">
        <v>977</v>
      </c>
      <c r="C40" s="222" t="s">
        <v>120</v>
      </c>
      <c r="D40" s="223"/>
      <c r="E40" s="184" t="s">
        <v>22</v>
      </c>
      <c r="F40" s="185" t="s">
        <v>301</v>
      </c>
      <c r="G40" s="184"/>
      <c r="H40" s="184" t="s">
        <v>322</v>
      </c>
      <c r="I40" s="184" t="s">
        <v>323</v>
      </c>
      <c r="J40" s="184" t="s">
        <v>343</v>
      </c>
      <c r="K40" s="184" t="s">
        <v>355</v>
      </c>
      <c r="L40" s="184" t="s">
        <v>316</v>
      </c>
      <c r="M40" s="184" t="s">
        <v>522</v>
      </c>
      <c r="N40" s="224" t="s">
        <v>24</v>
      </c>
      <c r="O40" s="225"/>
      <c r="P40" s="185"/>
    </row>
    <row r="41" spans="1:16" s="182" customFormat="1" ht="16.5" x14ac:dyDescent="0.25">
      <c r="A41" s="184" t="s">
        <v>369</v>
      </c>
      <c r="B41" s="184" t="s">
        <v>978</v>
      </c>
      <c r="C41" s="222" t="s">
        <v>979</v>
      </c>
      <c r="D41" s="223"/>
      <c r="E41" s="184" t="s">
        <v>22</v>
      </c>
      <c r="F41" s="185" t="s">
        <v>273</v>
      </c>
      <c r="G41" s="184"/>
      <c r="H41" s="184" t="s">
        <v>322</v>
      </c>
      <c r="I41" s="184" t="s">
        <v>323</v>
      </c>
      <c r="J41" s="184" t="s">
        <v>319</v>
      </c>
      <c r="K41" s="184" t="s">
        <v>323</v>
      </c>
      <c r="L41" s="184" t="s">
        <v>324</v>
      </c>
      <c r="M41" s="184" t="s">
        <v>326</v>
      </c>
      <c r="N41" s="224" t="s">
        <v>24</v>
      </c>
      <c r="O41" s="225"/>
      <c r="P41" s="185"/>
    </row>
    <row r="42" spans="1:16" s="182" customFormat="1" ht="16.5" x14ac:dyDescent="0.25">
      <c r="A42" s="184" t="s">
        <v>371</v>
      </c>
      <c r="B42" s="184" t="s">
        <v>980</v>
      </c>
      <c r="C42" s="222" t="s">
        <v>981</v>
      </c>
      <c r="D42" s="223"/>
      <c r="E42" s="184" t="s">
        <v>22</v>
      </c>
      <c r="F42" s="185" t="s">
        <v>304</v>
      </c>
      <c r="G42" s="184"/>
      <c r="H42" s="184" t="s">
        <v>322</v>
      </c>
      <c r="I42" s="184" t="s">
        <v>323</v>
      </c>
      <c r="J42" s="184" t="s">
        <v>331</v>
      </c>
      <c r="K42" s="184" t="s">
        <v>322</v>
      </c>
      <c r="L42" s="184" t="s">
        <v>317</v>
      </c>
      <c r="M42" s="184" t="s">
        <v>366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982</v>
      </c>
      <c r="C43" s="222" t="s">
        <v>983</v>
      </c>
      <c r="D43" s="223"/>
      <c r="E43" s="184" t="s">
        <v>22</v>
      </c>
      <c r="F43" s="185" t="s">
        <v>276</v>
      </c>
      <c r="G43" s="184"/>
      <c r="H43" s="184" t="s">
        <v>322</v>
      </c>
      <c r="I43" s="184" t="s">
        <v>323</v>
      </c>
      <c r="J43" s="184" t="s">
        <v>324</v>
      </c>
      <c r="K43" s="184" t="s">
        <v>352</v>
      </c>
      <c r="L43" s="184" t="s">
        <v>320</v>
      </c>
      <c r="M43" s="184" t="s">
        <v>406</v>
      </c>
      <c r="N43" s="224" t="s">
        <v>44</v>
      </c>
      <c r="O43" s="225"/>
      <c r="P43" s="185"/>
    </row>
    <row r="44" spans="1:16" s="182" customFormat="1" ht="16.5" x14ac:dyDescent="0.25">
      <c r="A44" s="184" t="s">
        <v>373</v>
      </c>
      <c r="B44" s="184" t="s">
        <v>984</v>
      </c>
      <c r="C44" s="222" t="s">
        <v>985</v>
      </c>
      <c r="D44" s="223"/>
      <c r="E44" s="184" t="s">
        <v>22</v>
      </c>
      <c r="F44" s="185" t="s">
        <v>302</v>
      </c>
      <c r="G44" s="184"/>
      <c r="H44" s="184" t="s">
        <v>322</v>
      </c>
      <c r="I44" s="184" t="s">
        <v>323</v>
      </c>
      <c r="J44" s="184" t="s">
        <v>346</v>
      </c>
      <c r="K44" s="184" t="s">
        <v>334</v>
      </c>
      <c r="L44" s="184" t="s">
        <v>321</v>
      </c>
      <c r="M44" s="184" t="s">
        <v>366</v>
      </c>
      <c r="N44" s="224" t="s">
        <v>24</v>
      </c>
      <c r="O44" s="225"/>
      <c r="P44" s="185"/>
    </row>
    <row r="45" spans="1:16" s="182" customFormat="1" ht="16.5" x14ac:dyDescent="0.25">
      <c r="A45" s="184" t="s">
        <v>374</v>
      </c>
      <c r="B45" s="184" t="s">
        <v>986</v>
      </c>
      <c r="C45" s="222" t="s">
        <v>987</v>
      </c>
      <c r="D45" s="223"/>
      <c r="E45" s="184" t="s">
        <v>22</v>
      </c>
      <c r="F45" s="185" t="s">
        <v>290</v>
      </c>
      <c r="G45" s="184"/>
      <c r="H45" s="184" t="s">
        <v>322</v>
      </c>
      <c r="I45" s="184" t="s">
        <v>323</v>
      </c>
      <c r="J45" s="184" t="s">
        <v>322</v>
      </c>
      <c r="K45" s="184" t="s">
        <v>325</v>
      </c>
      <c r="L45" s="184" t="s">
        <v>327</v>
      </c>
      <c r="M45" s="184" t="s">
        <v>388</v>
      </c>
      <c r="N45" s="224" t="s">
        <v>349</v>
      </c>
      <c r="O45" s="225"/>
      <c r="P45" s="185"/>
    </row>
    <row r="46" spans="1:16" s="182" customFormat="1" ht="16.5" x14ac:dyDescent="0.25">
      <c r="A46" s="184" t="s">
        <v>376</v>
      </c>
      <c r="B46" s="184" t="s">
        <v>988</v>
      </c>
      <c r="C46" s="222" t="s">
        <v>989</v>
      </c>
      <c r="D46" s="223"/>
      <c r="E46" s="184" t="s">
        <v>22</v>
      </c>
      <c r="F46" s="185" t="s">
        <v>288</v>
      </c>
      <c r="G46" s="184"/>
      <c r="H46" s="184" t="s">
        <v>334</v>
      </c>
      <c r="I46" s="184" t="s">
        <v>323</v>
      </c>
      <c r="J46" s="184" t="s">
        <v>324</v>
      </c>
      <c r="K46" s="184" t="s">
        <v>338</v>
      </c>
      <c r="L46" s="184" t="s">
        <v>319</v>
      </c>
      <c r="M46" s="184" t="s">
        <v>337</v>
      </c>
      <c r="N46" s="224" t="s">
        <v>44</v>
      </c>
      <c r="O46" s="225"/>
      <c r="P46" s="185"/>
    </row>
    <row r="47" spans="1:16" s="182" customFormat="1" ht="16.5" x14ac:dyDescent="0.25">
      <c r="A47" s="184" t="s">
        <v>378</v>
      </c>
      <c r="B47" s="184" t="s">
        <v>990</v>
      </c>
      <c r="C47" s="222" t="s">
        <v>666</v>
      </c>
      <c r="D47" s="223"/>
      <c r="E47" s="184" t="s">
        <v>23</v>
      </c>
      <c r="F47" s="185" t="s">
        <v>303</v>
      </c>
      <c r="G47" s="184"/>
      <c r="H47" s="184" t="s">
        <v>322</v>
      </c>
      <c r="I47" s="184" t="s">
        <v>323</v>
      </c>
      <c r="J47" s="184" t="s">
        <v>347</v>
      </c>
      <c r="K47" s="184" t="s">
        <v>322</v>
      </c>
      <c r="L47" s="184" t="s">
        <v>327</v>
      </c>
      <c r="M47" s="184" t="s">
        <v>400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991</v>
      </c>
      <c r="C48" s="222" t="s">
        <v>992</v>
      </c>
      <c r="D48" s="223"/>
      <c r="E48" s="184" t="s">
        <v>22</v>
      </c>
      <c r="F48" s="185" t="s">
        <v>281</v>
      </c>
      <c r="G48" s="184"/>
      <c r="H48" s="184" t="s">
        <v>322</v>
      </c>
      <c r="I48" s="184" t="s">
        <v>323</v>
      </c>
      <c r="J48" s="184" t="s">
        <v>327</v>
      </c>
      <c r="K48" s="184" t="s">
        <v>330</v>
      </c>
      <c r="L48" s="184" t="s">
        <v>319</v>
      </c>
      <c r="M48" s="184" t="s">
        <v>363</v>
      </c>
      <c r="N48" s="224" t="s">
        <v>44</v>
      </c>
      <c r="O48" s="225"/>
      <c r="P48" s="185"/>
    </row>
    <row r="49" spans="1:16" s="182" customFormat="1" ht="16.5" x14ac:dyDescent="0.25"/>
    <row r="50" spans="1:16" s="182" customFormat="1" ht="16.5" x14ac:dyDescent="0.25"/>
    <row r="51" spans="1:16" s="182" customFormat="1" ht="16.5" x14ac:dyDescent="0.25">
      <c r="A51" s="237" t="s">
        <v>993</v>
      </c>
      <c r="B51" s="238"/>
      <c r="C51" s="238"/>
      <c r="D51" s="238"/>
      <c r="J51" s="236" t="s">
        <v>396</v>
      </c>
      <c r="K51" s="236"/>
      <c r="L51" s="236"/>
      <c r="M51" s="236"/>
      <c r="N51" s="236"/>
      <c r="O51" s="236"/>
      <c r="P51" s="236"/>
    </row>
    <row r="52" spans="1:16" s="182" customFormat="1" ht="16.5" x14ac:dyDescent="0.25">
      <c r="J52" s="236" t="s">
        <v>397</v>
      </c>
      <c r="K52" s="236"/>
      <c r="L52" s="236"/>
      <c r="M52" s="236"/>
      <c r="N52" s="236"/>
      <c r="O52" s="236"/>
      <c r="P52" s="236"/>
    </row>
    <row r="53" spans="1:16" s="135" customFormat="1" x14ac:dyDescent="0.25">
      <c r="B53" s="138"/>
      <c r="F53" s="138"/>
    </row>
    <row r="54" spans="1:16" s="135" customFormat="1" x14ac:dyDescent="0.25">
      <c r="B54" s="138"/>
      <c r="F54" s="138"/>
    </row>
    <row r="55" spans="1:16" s="135" customFormat="1" x14ac:dyDescent="0.25">
      <c r="B55" s="138"/>
      <c r="F55" s="138"/>
    </row>
    <row r="56" spans="1:16" s="135" customFormat="1" x14ac:dyDescent="0.25">
      <c r="B56" s="138"/>
      <c r="F56" s="138"/>
    </row>
    <row r="57" spans="1:16" s="135" customFormat="1" ht="15.75" x14ac:dyDescent="0.25">
      <c r="B57" s="138"/>
      <c r="F57" s="138"/>
      <c r="H57" s="139"/>
      <c r="I57" s="140" t="s">
        <v>20</v>
      </c>
      <c r="J57" s="140" t="s">
        <v>17</v>
      </c>
      <c r="K57" s="140" t="s">
        <v>18</v>
      </c>
      <c r="L57" s="140" t="s">
        <v>21</v>
      </c>
      <c r="M57" s="140" t="s">
        <v>19</v>
      </c>
      <c r="N57" s="141" t="s">
        <v>25</v>
      </c>
    </row>
    <row r="58" spans="1:16" s="135" customFormat="1" ht="15.75" x14ac:dyDescent="0.25">
      <c r="B58" s="138"/>
      <c r="F58" s="138"/>
      <c r="H58" s="139">
        <f>SUM(I58:N58)</f>
        <v>35</v>
      </c>
      <c r="I58" s="139">
        <f>COUNTIF(N14:O48,"xuất sắc")</f>
        <v>3</v>
      </c>
      <c r="J58" s="139">
        <f>COUNTIF(N14:O48,"tốt")</f>
        <v>21</v>
      </c>
      <c r="K58" s="139">
        <f>COUNTIF(N14:O48,"khá")</f>
        <v>10</v>
      </c>
      <c r="L58" s="139">
        <f>COUNTIF(N14:O48,"trung bình")</f>
        <v>0</v>
      </c>
      <c r="M58" s="139">
        <f>COUNTIF(N14:O48,"yếu")</f>
        <v>0</v>
      </c>
      <c r="N58" s="139">
        <f>COUNTIF(N14:O48,"kém")</f>
        <v>1</v>
      </c>
    </row>
    <row r="59" spans="1:16" ht="15.75" x14ac:dyDescent="0.25">
      <c r="A59" s="154"/>
      <c r="B59" s="154"/>
      <c r="C59" s="155"/>
      <c r="D59" s="155"/>
      <c r="E59" s="154"/>
      <c r="F59" s="154"/>
      <c r="G59" s="154"/>
      <c r="H59" s="154"/>
      <c r="I59" s="156"/>
      <c r="J59" s="154"/>
      <c r="K59" s="154"/>
      <c r="L59" s="154"/>
      <c r="M59" s="154"/>
      <c r="N59" s="250"/>
      <c r="O59" s="251"/>
      <c r="P59" s="251"/>
    </row>
    <row r="60" spans="1:16" ht="15.75" x14ac:dyDescent="0.25">
      <c r="A60" s="154"/>
      <c r="B60" s="154"/>
      <c r="C60" s="155"/>
      <c r="D60" s="155"/>
      <c r="E60" s="154"/>
      <c r="F60" s="154"/>
      <c r="G60" s="154"/>
      <c r="H60" s="154"/>
      <c r="I60" s="154"/>
      <c r="J60" s="154"/>
      <c r="K60" s="154"/>
      <c r="L60" s="157"/>
      <c r="M60" s="157"/>
      <c r="N60" s="157"/>
      <c r="O60" s="157"/>
      <c r="P60" s="158"/>
    </row>
    <row r="61" spans="1:16" ht="15.75" x14ac:dyDescent="0.25">
      <c r="A61" s="154"/>
      <c r="B61" s="154"/>
      <c r="C61" s="155"/>
      <c r="D61" s="155"/>
      <c r="E61" s="154"/>
      <c r="F61" s="154"/>
      <c r="G61" s="154"/>
      <c r="H61" s="154"/>
      <c r="I61" s="154"/>
      <c r="J61" s="154"/>
      <c r="K61" s="154"/>
      <c r="L61" s="157"/>
      <c r="M61" s="157"/>
      <c r="N61" s="157"/>
      <c r="O61" s="157"/>
      <c r="P61" s="158"/>
    </row>
    <row r="62" spans="1:16" ht="15.75" x14ac:dyDescent="0.25">
      <c r="A62" s="154"/>
      <c r="B62" s="154"/>
      <c r="C62" s="155"/>
      <c r="D62" s="155"/>
      <c r="E62" s="154"/>
      <c r="F62" s="154"/>
      <c r="G62" s="154"/>
      <c r="H62" s="154"/>
      <c r="I62" s="154"/>
      <c r="J62" s="154"/>
      <c r="K62" s="154"/>
      <c r="L62" s="157"/>
      <c r="M62" s="157"/>
      <c r="N62" s="157"/>
      <c r="O62" s="157"/>
      <c r="P62" s="158"/>
    </row>
  </sheetData>
  <mergeCells count="94">
    <mergeCell ref="N59:P59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J52:P52"/>
    <mergeCell ref="C47:D47"/>
    <mergeCell ref="N47:O47"/>
    <mergeCell ref="C48:D48"/>
    <mergeCell ref="N48:O48"/>
    <mergeCell ref="A51:D51"/>
    <mergeCell ref="J51:P51"/>
  </mergeCells>
  <conditionalFormatting sqref="I57:M57">
    <cfRule type="duplicateValues" dxfId="26" priority="1"/>
  </conditionalFormatting>
  <pageMargins left="0.31496062992125984" right="0.31496062992125984" top="0.55118110236220474" bottom="0.55118110236220474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D9F3-4688-4CA7-91CA-F933C5F43F6C}">
  <dimension ref="A1:AA80"/>
  <sheetViews>
    <sheetView topLeftCell="A17" workbookViewId="0">
      <selection activeCell="N34" sqref="N34"/>
    </sheetView>
  </sheetViews>
  <sheetFormatPr defaultColWidth="10.28515625" defaultRowHeight="15.75" x14ac:dyDescent="0.25"/>
  <cols>
    <col min="1" max="1" width="5" style="142" bestFit="1" customWidth="1"/>
    <col min="2" max="2" width="11.28515625" style="83" bestFit="1" customWidth="1"/>
    <col min="3" max="3" width="16.140625" style="83" bestFit="1" customWidth="1"/>
    <col min="4" max="4" width="6.5703125" style="83" bestFit="1" customWidth="1"/>
    <col min="5" max="5" width="6.42578125" style="142" bestFit="1" customWidth="1"/>
    <col min="6" max="6" width="11.28515625" style="142" bestFit="1" customWidth="1"/>
    <col min="7" max="7" width="11" style="83" bestFit="1" customWidth="1"/>
    <col min="8" max="12" width="7" style="83" customWidth="1"/>
    <col min="13" max="13" width="7.28515625" style="83" bestFit="1" customWidth="1"/>
    <col min="14" max="14" width="8.5703125" style="83" bestFit="1" customWidth="1"/>
    <col min="15" max="15" width="15.140625" style="142" bestFit="1" customWidth="1"/>
    <col min="16" max="16" width="10.7109375" style="143" bestFit="1" customWidth="1"/>
    <col min="17" max="16384" width="10.28515625" style="8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1289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1290</v>
      </c>
      <c r="C14" s="222" t="s">
        <v>1291</v>
      </c>
      <c r="D14" s="223"/>
      <c r="E14" s="184" t="s">
        <v>23</v>
      </c>
      <c r="F14" s="185" t="s">
        <v>144</v>
      </c>
      <c r="G14" s="184"/>
      <c r="H14" s="184" t="s">
        <v>322</v>
      </c>
      <c r="I14" s="184" t="s">
        <v>323</v>
      </c>
      <c r="J14" s="184" t="s">
        <v>322</v>
      </c>
      <c r="K14" s="184" t="s">
        <v>355</v>
      </c>
      <c r="L14" s="184" t="s">
        <v>324</v>
      </c>
      <c r="M14" s="184" t="s">
        <v>403</v>
      </c>
      <c r="N14" s="224" t="s">
        <v>349</v>
      </c>
      <c r="O14" s="225"/>
      <c r="P14" s="185"/>
    </row>
    <row r="15" spans="1:16" s="182" customFormat="1" ht="16.5" x14ac:dyDescent="0.25">
      <c r="A15" s="184" t="s">
        <v>319</v>
      </c>
      <c r="B15" s="184" t="s">
        <v>1292</v>
      </c>
      <c r="C15" s="222" t="s">
        <v>1293</v>
      </c>
      <c r="D15" s="223"/>
      <c r="E15" s="184" t="s">
        <v>23</v>
      </c>
      <c r="F15" s="185" t="s">
        <v>145</v>
      </c>
      <c r="G15" s="184"/>
      <c r="H15" s="184" t="s">
        <v>322</v>
      </c>
      <c r="I15" s="184" t="s">
        <v>323</v>
      </c>
      <c r="J15" s="184" t="s">
        <v>324</v>
      </c>
      <c r="K15" s="184" t="s">
        <v>323</v>
      </c>
      <c r="L15" s="184" t="s">
        <v>333</v>
      </c>
      <c r="M15" s="184" t="s">
        <v>400</v>
      </c>
      <c r="N15" s="224" t="s">
        <v>24</v>
      </c>
      <c r="O15" s="225"/>
      <c r="P15" s="185"/>
    </row>
    <row r="16" spans="1:16" s="182" customFormat="1" ht="16.5" x14ac:dyDescent="0.25">
      <c r="A16" s="184" t="s">
        <v>320</v>
      </c>
      <c r="B16" s="184" t="s">
        <v>1294</v>
      </c>
      <c r="C16" s="222" t="s">
        <v>1295</v>
      </c>
      <c r="D16" s="223"/>
      <c r="E16" s="184" t="s">
        <v>23</v>
      </c>
      <c r="F16" s="185" t="s">
        <v>1296</v>
      </c>
      <c r="G16" s="184"/>
      <c r="H16" s="184" t="s">
        <v>322</v>
      </c>
      <c r="I16" s="184" t="s">
        <v>323</v>
      </c>
      <c r="J16" s="184" t="s">
        <v>331</v>
      </c>
      <c r="K16" s="184" t="s">
        <v>323</v>
      </c>
      <c r="L16" s="184" t="s">
        <v>324</v>
      </c>
      <c r="M16" s="184" t="s">
        <v>402</v>
      </c>
      <c r="N16" s="224" t="s">
        <v>349</v>
      </c>
      <c r="O16" s="225"/>
      <c r="P16" s="185"/>
    </row>
    <row r="17" spans="1:21" s="182" customFormat="1" ht="16.5" x14ac:dyDescent="0.25">
      <c r="A17" s="184" t="s">
        <v>321</v>
      </c>
      <c r="B17" s="184" t="s">
        <v>1297</v>
      </c>
      <c r="C17" s="222" t="s">
        <v>1298</v>
      </c>
      <c r="D17" s="223"/>
      <c r="E17" s="184" t="s">
        <v>23</v>
      </c>
      <c r="F17" s="185" t="s">
        <v>142</v>
      </c>
      <c r="G17" s="184"/>
      <c r="H17" s="184" t="s">
        <v>322</v>
      </c>
      <c r="I17" s="184" t="s">
        <v>323</v>
      </c>
      <c r="J17" s="184" t="s">
        <v>329</v>
      </c>
      <c r="K17" s="184" t="s">
        <v>322</v>
      </c>
      <c r="L17" s="184" t="s">
        <v>324</v>
      </c>
      <c r="M17" s="184" t="s">
        <v>398</v>
      </c>
      <c r="N17" s="224" t="s">
        <v>24</v>
      </c>
      <c r="O17" s="225"/>
      <c r="P17" s="185"/>
    </row>
    <row r="18" spans="1:21" s="182" customFormat="1" ht="16.5" x14ac:dyDescent="0.25">
      <c r="A18" s="184" t="s">
        <v>327</v>
      </c>
      <c r="B18" s="184" t="s">
        <v>1299</v>
      </c>
      <c r="C18" s="222" t="s">
        <v>1300</v>
      </c>
      <c r="D18" s="223"/>
      <c r="E18" s="184" t="s">
        <v>23</v>
      </c>
      <c r="F18" s="185" t="s">
        <v>143</v>
      </c>
      <c r="G18" s="184"/>
      <c r="H18" s="184" t="s">
        <v>322</v>
      </c>
      <c r="I18" s="184" t="s">
        <v>323</v>
      </c>
      <c r="J18" s="184" t="s">
        <v>322</v>
      </c>
      <c r="K18" s="184" t="s">
        <v>323</v>
      </c>
      <c r="L18" s="184" t="s">
        <v>324</v>
      </c>
      <c r="M18" s="184" t="s">
        <v>379</v>
      </c>
      <c r="N18" s="224" t="s">
        <v>349</v>
      </c>
      <c r="O18" s="225"/>
      <c r="P18" s="185"/>
    </row>
    <row r="19" spans="1:21" s="182" customFormat="1" ht="16.5" x14ac:dyDescent="0.25">
      <c r="A19" s="184" t="s">
        <v>329</v>
      </c>
      <c r="B19" s="184" t="s">
        <v>1301</v>
      </c>
      <c r="C19" s="222" t="s">
        <v>1302</v>
      </c>
      <c r="D19" s="223"/>
      <c r="E19" s="184" t="s">
        <v>23</v>
      </c>
      <c r="F19" s="185" t="s">
        <v>1303</v>
      </c>
      <c r="G19" s="184"/>
      <c r="H19" s="184" t="s">
        <v>322</v>
      </c>
      <c r="I19" s="184" t="s">
        <v>323</v>
      </c>
      <c r="J19" s="184" t="s">
        <v>321</v>
      </c>
      <c r="K19" s="184" t="s">
        <v>325</v>
      </c>
      <c r="L19" s="184" t="s">
        <v>324</v>
      </c>
      <c r="M19" s="184" t="s">
        <v>328</v>
      </c>
      <c r="N19" s="224" t="s">
        <v>24</v>
      </c>
      <c r="O19" s="225"/>
      <c r="P19" s="185"/>
    </row>
    <row r="20" spans="1:21" s="182" customFormat="1" ht="16.5" x14ac:dyDescent="0.25">
      <c r="A20" s="184" t="s">
        <v>333</v>
      </c>
      <c r="B20" s="184" t="s">
        <v>1304</v>
      </c>
      <c r="C20" s="222" t="s">
        <v>1305</v>
      </c>
      <c r="D20" s="223"/>
      <c r="E20" s="184" t="s">
        <v>23</v>
      </c>
      <c r="F20" s="185" t="s">
        <v>1306</v>
      </c>
      <c r="G20" s="184"/>
      <c r="H20" s="184" t="s">
        <v>322</v>
      </c>
      <c r="I20" s="184" t="s">
        <v>323</v>
      </c>
      <c r="J20" s="184" t="s">
        <v>322</v>
      </c>
      <c r="K20" s="184" t="s">
        <v>323</v>
      </c>
      <c r="L20" s="184" t="s">
        <v>324</v>
      </c>
      <c r="M20" s="184" t="s">
        <v>379</v>
      </c>
      <c r="N20" s="224" t="s">
        <v>349</v>
      </c>
      <c r="O20" s="225"/>
      <c r="P20" s="185"/>
    </row>
    <row r="21" spans="1:21" s="182" customFormat="1" ht="16.5" x14ac:dyDescent="0.25">
      <c r="A21" s="184" t="s">
        <v>336</v>
      </c>
      <c r="B21" s="184" t="s">
        <v>1307</v>
      </c>
      <c r="C21" s="222" t="s">
        <v>1308</v>
      </c>
      <c r="D21" s="223"/>
      <c r="E21" s="184" t="s">
        <v>23</v>
      </c>
      <c r="F21" s="185" t="s">
        <v>141</v>
      </c>
      <c r="G21" s="184"/>
      <c r="H21" s="184" t="s">
        <v>322</v>
      </c>
      <c r="I21" s="184" t="s">
        <v>322</v>
      </c>
      <c r="J21" s="184" t="s">
        <v>347</v>
      </c>
      <c r="K21" s="184" t="s">
        <v>323</v>
      </c>
      <c r="L21" s="184" t="s">
        <v>324</v>
      </c>
      <c r="M21" s="184" t="s">
        <v>405</v>
      </c>
      <c r="N21" s="224" t="s">
        <v>349</v>
      </c>
      <c r="O21" s="225"/>
      <c r="P21" s="185"/>
    </row>
    <row r="22" spans="1:21" s="182" customFormat="1" ht="16.5" x14ac:dyDescent="0.25"/>
    <row r="23" spans="1:21" s="182" customFormat="1" ht="16.5" x14ac:dyDescent="0.25"/>
    <row r="24" spans="1:21" s="182" customFormat="1" ht="16.5" x14ac:dyDescent="0.25">
      <c r="A24" s="237" t="s">
        <v>1309</v>
      </c>
      <c r="B24" s="238"/>
      <c r="C24" s="238"/>
      <c r="D24" s="238"/>
      <c r="J24" s="236" t="s">
        <v>396</v>
      </c>
      <c r="K24" s="236"/>
      <c r="L24" s="236"/>
      <c r="M24" s="236"/>
      <c r="N24" s="236"/>
      <c r="O24" s="236"/>
      <c r="P24" s="236"/>
    </row>
    <row r="25" spans="1:21" s="182" customFormat="1" ht="16.5" x14ac:dyDescent="0.25">
      <c r="J25" s="236" t="s">
        <v>397</v>
      </c>
      <c r="K25" s="236"/>
      <c r="L25" s="236"/>
      <c r="M25" s="236"/>
      <c r="N25" s="236"/>
      <c r="O25" s="236"/>
      <c r="P25" s="236"/>
    </row>
    <row r="26" spans="1:21" s="135" customFormat="1" ht="15" x14ac:dyDescent="0.25">
      <c r="B26" s="138"/>
      <c r="F26" s="138"/>
    </row>
    <row r="27" spans="1:21" s="135" customFormat="1" ht="15" x14ac:dyDescent="0.25">
      <c r="B27" s="138"/>
      <c r="F27" s="138"/>
    </row>
    <row r="28" spans="1:21" s="135" customFormat="1" ht="15" x14ac:dyDescent="0.25">
      <c r="B28" s="138"/>
      <c r="F28" s="138"/>
    </row>
    <row r="29" spans="1:21" x14ac:dyDescent="0.25">
      <c r="A29" s="83"/>
      <c r="E29" s="83"/>
      <c r="F29" s="83"/>
      <c r="H29" s="139"/>
      <c r="I29" s="140"/>
      <c r="J29" s="140"/>
      <c r="K29" s="140"/>
      <c r="L29" s="140"/>
      <c r="M29" s="140"/>
      <c r="N29" s="148"/>
    </row>
    <row r="30" spans="1:21" x14ac:dyDescent="0.25">
      <c r="A30" s="83"/>
      <c r="E30" s="83"/>
      <c r="F30" s="83"/>
      <c r="H30" s="139"/>
      <c r="I30" s="147"/>
      <c r="J30" s="147"/>
      <c r="K30" s="147"/>
      <c r="L30" s="147"/>
      <c r="M30" s="147"/>
      <c r="N30" s="148"/>
      <c r="P30" s="149"/>
      <c r="Q30" s="148"/>
      <c r="R30" s="148"/>
      <c r="S30" s="148"/>
      <c r="T30" s="148"/>
      <c r="U30" s="148"/>
    </row>
    <row r="31" spans="1:21" x14ac:dyDescent="0.25">
      <c r="A31" s="139"/>
      <c r="B31" s="139"/>
      <c r="C31" s="150"/>
      <c r="D31" s="139"/>
      <c r="E31" s="139"/>
      <c r="F31" s="139"/>
      <c r="G31" s="139"/>
      <c r="I31" s="139"/>
      <c r="J31" s="139"/>
      <c r="K31" s="139"/>
      <c r="L31" s="139"/>
      <c r="M31" s="248"/>
      <c r="N31" s="248"/>
      <c r="O31" s="248"/>
      <c r="P31" s="149"/>
      <c r="Q31" s="148"/>
      <c r="R31" s="148"/>
      <c r="S31" s="148"/>
      <c r="T31" s="148"/>
      <c r="U31" s="148"/>
    </row>
    <row r="32" spans="1:21" x14ac:dyDescent="0.25">
      <c r="A32" s="139"/>
      <c r="B32" s="139"/>
      <c r="C32" s="150"/>
      <c r="D32" s="139"/>
      <c r="E32" s="139"/>
      <c r="F32" s="139"/>
      <c r="G32" s="139"/>
      <c r="H32" s="139"/>
      <c r="I32" s="140" t="s">
        <v>20</v>
      </c>
      <c r="J32" s="140" t="s">
        <v>17</v>
      </c>
      <c r="K32" s="140" t="s">
        <v>18</v>
      </c>
      <c r="L32" s="140" t="s">
        <v>21</v>
      </c>
      <c r="M32" s="140" t="s">
        <v>19</v>
      </c>
      <c r="N32" s="141" t="s">
        <v>25</v>
      </c>
      <c r="P32" s="149"/>
      <c r="Q32" s="148"/>
      <c r="R32" s="148"/>
      <c r="S32" s="148"/>
      <c r="T32" s="148"/>
      <c r="U32" s="148"/>
    </row>
    <row r="33" spans="1:21" x14ac:dyDescent="0.25">
      <c r="A33" s="139"/>
      <c r="B33" s="139"/>
      <c r="C33" s="150"/>
      <c r="D33" s="139"/>
      <c r="E33" s="139"/>
      <c r="F33" s="139"/>
      <c r="G33" s="139"/>
      <c r="H33" s="139">
        <f>SUM(I33:N33)</f>
        <v>8</v>
      </c>
      <c r="I33" s="139">
        <f>COUNTIF(N14:O21,"xuất sắc")</f>
        <v>5</v>
      </c>
      <c r="J33" s="139">
        <f>COUNTIF(N14:O21,"tốt")</f>
        <v>3</v>
      </c>
      <c r="K33" s="139">
        <f>COUNTIF(N14:O21,"khá")</f>
        <v>0</v>
      </c>
      <c r="L33" s="139">
        <f>COUNTIF(N14:O21,"trung bình")</f>
        <v>0</v>
      </c>
      <c r="M33" s="139">
        <f>COUNTIF(N14:O21,"yếu")</f>
        <v>0</v>
      </c>
      <c r="N33" s="139">
        <f>COUNTIF(N14:O21,"kém")</f>
        <v>0</v>
      </c>
      <c r="P33" s="149"/>
      <c r="Q33" s="148"/>
      <c r="R33" s="148"/>
      <c r="S33" s="148"/>
      <c r="T33" s="148"/>
      <c r="U33" s="148"/>
    </row>
    <row r="34" spans="1:21" x14ac:dyDescent="0.25">
      <c r="A34" s="139"/>
      <c r="B34" s="139"/>
      <c r="C34" s="150"/>
      <c r="D34" s="139"/>
      <c r="E34" s="139"/>
      <c r="F34" s="139"/>
      <c r="G34" s="139"/>
      <c r="H34" s="139"/>
      <c r="I34" s="139"/>
      <c r="J34" s="139"/>
      <c r="K34" s="148"/>
      <c r="L34" s="148"/>
      <c r="M34" s="148"/>
      <c r="N34" s="148"/>
      <c r="P34" s="149"/>
      <c r="Q34" s="148"/>
      <c r="R34" s="148"/>
      <c r="S34" s="148"/>
      <c r="T34" s="148"/>
      <c r="U34" s="148"/>
    </row>
    <row r="35" spans="1:21" x14ac:dyDescent="0.25">
      <c r="A35" s="139"/>
      <c r="B35" s="139"/>
      <c r="C35" s="150"/>
      <c r="D35" s="139"/>
      <c r="E35" s="139"/>
      <c r="F35" s="139"/>
      <c r="G35" s="139"/>
      <c r="H35" s="139"/>
      <c r="I35" s="139"/>
      <c r="J35" s="139"/>
      <c r="K35" s="148"/>
      <c r="L35" s="148"/>
      <c r="M35" s="148"/>
      <c r="N35" s="148"/>
      <c r="P35" s="149"/>
      <c r="Q35" s="148"/>
      <c r="R35" s="148"/>
      <c r="S35" s="148"/>
      <c r="T35" s="148"/>
      <c r="U35" s="148"/>
    </row>
    <row r="36" spans="1:21" x14ac:dyDescent="0.25">
      <c r="A36" s="139"/>
      <c r="B36" s="139"/>
      <c r="C36" s="150"/>
      <c r="D36" s="139"/>
      <c r="E36" s="139"/>
      <c r="F36" s="139"/>
      <c r="G36" s="139"/>
      <c r="H36" s="139"/>
      <c r="I36" s="139"/>
      <c r="J36" s="139"/>
      <c r="K36" s="148"/>
      <c r="L36" s="148"/>
      <c r="M36" s="148"/>
      <c r="N36" s="148"/>
      <c r="P36" s="149"/>
      <c r="Q36" s="148"/>
      <c r="R36" s="148"/>
      <c r="S36" s="148"/>
      <c r="T36" s="148"/>
      <c r="U36" s="148"/>
    </row>
    <row r="37" spans="1:21" x14ac:dyDescent="0.25">
      <c r="A37" s="139"/>
      <c r="B37" s="139"/>
      <c r="C37" s="150"/>
      <c r="D37" s="139"/>
      <c r="E37" s="139"/>
      <c r="F37" s="139"/>
      <c r="G37" s="139"/>
      <c r="H37" s="139"/>
      <c r="I37" s="139"/>
      <c r="J37" s="139"/>
      <c r="K37" s="148"/>
      <c r="L37" s="148"/>
      <c r="M37" s="148"/>
      <c r="N37" s="148"/>
      <c r="P37" s="149"/>
      <c r="Q37" s="148"/>
      <c r="R37" s="148"/>
      <c r="S37" s="148"/>
      <c r="T37" s="148"/>
      <c r="U37" s="148"/>
    </row>
    <row r="38" spans="1:21" x14ac:dyDescent="0.25">
      <c r="A38" s="139"/>
      <c r="B38" s="139"/>
      <c r="C38" s="150"/>
      <c r="D38" s="139"/>
      <c r="E38" s="139"/>
      <c r="F38" s="139"/>
      <c r="G38" s="139"/>
      <c r="H38" s="139"/>
      <c r="I38" s="139"/>
      <c r="J38" s="139"/>
      <c r="K38" s="148"/>
      <c r="L38" s="148"/>
      <c r="M38" s="148"/>
      <c r="N38" s="148"/>
      <c r="P38" s="149"/>
      <c r="Q38" s="148"/>
      <c r="R38" s="148"/>
      <c r="S38" s="148"/>
      <c r="T38" s="148"/>
      <c r="U38" s="148"/>
    </row>
    <row r="39" spans="1:21" x14ac:dyDescent="0.25">
      <c r="A39" s="139"/>
      <c r="B39" s="139"/>
      <c r="C39" s="150"/>
      <c r="D39" s="139"/>
      <c r="E39" s="139"/>
      <c r="F39" s="139"/>
      <c r="G39" s="139"/>
      <c r="H39" s="139"/>
      <c r="I39" s="139"/>
      <c r="J39" s="139"/>
      <c r="K39" s="148"/>
      <c r="L39" s="148"/>
      <c r="M39" s="148"/>
      <c r="N39" s="148"/>
      <c r="P39" s="149"/>
      <c r="Q39" s="148"/>
      <c r="R39" s="148"/>
      <c r="S39" s="148"/>
      <c r="T39" s="148"/>
      <c r="U39" s="148"/>
    </row>
    <row r="40" spans="1:21" x14ac:dyDescent="0.25">
      <c r="A40" s="139"/>
      <c r="B40" s="139"/>
      <c r="C40" s="150"/>
      <c r="D40" s="139"/>
      <c r="E40" s="139"/>
      <c r="F40" s="139"/>
      <c r="G40" s="139"/>
      <c r="H40" s="139"/>
      <c r="I40" s="139"/>
      <c r="J40" s="139"/>
      <c r="K40" s="148"/>
      <c r="L40" s="148"/>
      <c r="M40" s="148"/>
      <c r="N40" s="148"/>
      <c r="P40" s="149"/>
      <c r="Q40" s="148"/>
      <c r="R40" s="148"/>
      <c r="S40" s="148"/>
      <c r="T40" s="148"/>
      <c r="U40" s="148"/>
    </row>
    <row r="41" spans="1:21" x14ac:dyDescent="0.25">
      <c r="A41" s="139"/>
      <c r="B41" s="139"/>
      <c r="C41" s="150"/>
      <c r="D41" s="139"/>
      <c r="E41" s="139"/>
      <c r="F41" s="139"/>
      <c r="G41" s="139"/>
      <c r="H41" s="139"/>
      <c r="I41" s="139"/>
      <c r="J41" s="139"/>
      <c r="K41" s="148"/>
      <c r="L41" s="148"/>
      <c r="M41" s="148"/>
      <c r="N41" s="148"/>
      <c r="P41" s="149"/>
      <c r="Q41" s="148"/>
      <c r="R41" s="148"/>
      <c r="S41" s="148"/>
      <c r="T41" s="148"/>
      <c r="U41" s="148"/>
    </row>
    <row r="42" spans="1:21" x14ac:dyDescent="0.25">
      <c r="A42" s="139"/>
      <c r="B42" s="139"/>
      <c r="C42" s="150"/>
      <c r="D42" s="139"/>
      <c r="E42" s="139"/>
      <c r="F42" s="139"/>
      <c r="G42" s="139"/>
      <c r="H42" s="139"/>
      <c r="I42" s="139"/>
      <c r="J42" s="139"/>
      <c r="K42" s="148"/>
      <c r="L42" s="148"/>
      <c r="M42" s="148"/>
      <c r="N42" s="148"/>
      <c r="P42" s="149"/>
      <c r="Q42" s="148"/>
      <c r="R42" s="148"/>
      <c r="S42" s="148"/>
      <c r="T42" s="148"/>
      <c r="U42" s="148"/>
    </row>
    <row r="43" spans="1:21" x14ac:dyDescent="0.25">
      <c r="A43" s="139"/>
      <c r="B43" s="139"/>
      <c r="C43" s="150"/>
      <c r="D43" s="139"/>
      <c r="E43" s="139"/>
      <c r="F43" s="139"/>
      <c r="G43" s="139"/>
      <c r="H43" s="139"/>
      <c r="I43" s="139"/>
      <c r="J43" s="139"/>
      <c r="K43" s="148"/>
      <c r="L43" s="148"/>
      <c r="M43" s="148"/>
      <c r="N43" s="148"/>
      <c r="P43" s="149"/>
      <c r="Q43" s="148"/>
      <c r="R43" s="148"/>
      <c r="S43" s="148"/>
      <c r="T43" s="148"/>
      <c r="U43" s="148"/>
    </row>
    <row r="44" spans="1:21" x14ac:dyDescent="0.25">
      <c r="A44" s="139"/>
      <c r="B44" s="139"/>
      <c r="C44" s="150"/>
      <c r="D44" s="139"/>
      <c r="E44" s="139"/>
      <c r="F44" s="139"/>
      <c r="G44" s="139"/>
      <c r="H44" s="139"/>
      <c r="I44" s="139"/>
      <c r="J44" s="139"/>
      <c r="K44" s="148"/>
      <c r="L44" s="148"/>
      <c r="M44" s="148"/>
      <c r="N44" s="148"/>
      <c r="P44" s="149"/>
      <c r="Q44" s="148"/>
      <c r="R44" s="148"/>
      <c r="S44" s="148"/>
      <c r="T44" s="148"/>
      <c r="U44" s="148"/>
    </row>
    <row r="45" spans="1:21" x14ac:dyDescent="0.25">
      <c r="A45" s="139"/>
      <c r="B45" s="139"/>
      <c r="C45" s="150"/>
      <c r="D45" s="139"/>
      <c r="E45" s="139"/>
      <c r="F45" s="139"/>
      <c r="G45" s="139"/>
      <c r="H45" s="139"/>
      <c r="I45" s="139"/>
      <c r="J45" s="139"/>
      <c r="K45" s="148"/>
      <c r="L45" s="148"/>
      <c r="M45" s="148"/>
      <c r="N45" s="148"/>
      <c r="P45" s="149"/>
      <c r="Q45" s="148"/>
      <c r="R45" s="148"/>
      <c r="S45" s="148"/>
      <c r="T45" s="148"/>
      <c r="U45" s="148"/>
    </row>
    <row r="46" spans="1:21" x14ac:dyDescent="0.25">
      <c r="A46" s="139"/>
      <c r="B46" s="139"/>
      <c r="C46" s="150"/>
      <c r="D46" s="139"/>
      <c r="E46" s="139"/>
      <c r="F46" s="139"/>
      <c r="G46" s="139"/>
      <c r="H46" s="139"/>
      <c r="I46" s="139"/>
      <c r="J46" s="139"/>
      <c r="K46" s="148"/>
      <c r="L46" s="148"/>
      <c r="M46" s="148"/>
      <c r="N46" s="148"/>
    </row>
    <row r="47" spans="1:21" x14ac:dyDescent="0.25">
      <c r="A47" s="139"/>
      <c r="B47" s="139"/>
      <c r="C47" s="150"/>
      <c r="D47" s="139"/>
      <c r="E47" s="139"/>
      <c r="F47" s="139"/>
      <c r="G47" s="139"/>
      <c r="H47" s="139"/>
      <c r="I47" s="139"/>
      <c r="J47" s="139"/>
      <c r="K47" s="148"/>
      <c r="L47" s="148"/>
      <c r="M47" s="148"/>
      <c r="N47" s="148"/>
    </row>
    <row r="48" spans="1:21" x14ac:dyDescent="0.25">
      <c r="A48" s="139"/>
      <c r="B48" s="139"/>
      <c r="C48" s="150"/>
      <c r="D48" s="139"/>
      <c r="E48" s="139"/>
      <c r="F48" s="139"/>
      <c r="G48" s="139"/>
      <c r="H48" s="139"/>
      <c r="I48" s="139"/>
      <c r="J48" s="139"/>
      <c r="K48" s="148"/>
      <c r="L48" s="148"/>
      <c r="M48" s="148"/>
      <c r="N48" s="148"/>
    </row>
    <row r="49" spans="1:27" x14ac:dyDescent="0.25">
      <c r="A49" s="139"/>
      <c r="B49" s="139"/>
      <c r="C49" s="150"/>
      <c r="D49" s="139"/>
      <c r="E49" s="139"/>
      <c r="F49" s="139"/>
      <c r="G49" s="139"/>
      <c r="H49" s="139"/>
      <c r="I49" s="139"/>
      <c r="J49" s="139"/>
      <c r="K49" s="148"/>
      <c r="L49" s="148"/>
      <c r="M49" s="148"/>
      <c r="N49" s="148"/>
    </row>
    <row r="50" spans="1:27" x14ac:dyDescent="0.25">
      <c r="A50" s="139"/>
      <c r="B50" s="139"/>
      <c r="C50" s="150"/>
      <c r="D50" s="139"/>
      <c r="E50" s="139"/>
      <c r="F50" s="139"/>
      <c r="G50" s="139"/>
      <c r="H50" s="139"/>
      <c r="I50" s="139"/>
      <c r="J50" s="139"/>
      <c r="K50" s="148"/>
      <c r="L50" s="148"/>
      <c r="M50" s="148"/>
      <c r="N50" s="148"/>
    </row>
    <row r="51" spans="1:27" x14ac:dyDescent="0.25">
      <c r="A51" s="139"/>
      <c r="B51" s="139"/>
      <c r="C51" s="150"/>
      <c r="D51" s="139"/>
      <c r="E51" s="139"/>
      <c r="F51" s="139"/>
      <c r="G51" s="139"/>
      <c r="H51" s="139"/>
      <c r="I51" s="139"/>
      <c r="J51" s="139"/>
      <c r="K51" s="148"/>
      <c r="L51" s="148"/>
      <c r="M51" s="148"/>
      <c r="N51" s="148"/>
    </row>
    <row r="52" spans="1:27" x14ac:dyDescent="0.25">
      <c r="A52" s="139"/>
      <c r="B52" s="139"/>
      <c r="C52" s="150"/>
      <c r="D52" s="139"/>
      <c r="E52" s="139"/>
      <c r="F52" s="139"/>
      <c r="G52" s="139"/>
      <c r="H52" s="139"/>
      <c r="I52" s="139"/>
      <c r="J52" s="139"/>
      <c r="K52" s="148"/>
      <c r="L52" s="148"/>
      <c r="M52" s="148"/>
      <c r="N52" s="148"/>
    </row>
    <row r="53" spans="1:27" x14ac:dyDescent="0.25">
      <c r="A53" s="139"/>
      <c r="B53" s="139"/>
      <c r="C53" s="150"/>
      <c r="D53" s="139"/>
      <c r="E53" s="139"/>
      <c r="F53" s="139"/>
      <c r="G53" s="139"/>
      <c r="H53" s="139"/>
      <c r="I53" s="139"/>
      <c r="J53" s="139"/>
      <c r="K53" s="148"/>
      <c r="L53" s="148"/>
      <c r="M53" s="148"/>
      <c r="N53" s="148"/>
    </row>
    <row r="54" spans="1:27" x14ac:dyDescent="0.25">
      <c r="A54" s="139"/>
      <c r="B54" s="139"/>
      <c r="C54" s="150"/>
      <c r="D54" s="139"/>
      <c r="E54" s="139"/>
      <c r="F54" s="139"/>
      <c r="G54" s="139"/>
      <c r="H54" s="139"/>
      <c r="I54" s="139"/>
      <c r="J54" s="139"/>
      <c r="K54" s="148"/>
      <c r="L54" s="148"/>
      <c r="M54" s="148"/>
      <c r="N54" s="148"/>
    </row>
    <row r="55" spans="1:27" x14ac:dyDescent="0.25">
      <c r="A55" s="139"/>
      <c r="B55" s="139"/>
      <c r="C55" s="150"/>
      <c r="D55" s="139"/>
      <c r="E55" s="139"/>
      <c r="F55" s="139"/>
      <c r="G55" s="139"/>
      <c r="H55" s="139"/>
      <c r="I55" s="139"/>
      <c r="J55" s="139"/>
      <c r="K55" s="148"/>
      <c r="L55" s="148"/>
      <c r="M55" s="148"/>
      <c r="N55" s="148"/>
    </row>
    <row r="56" spans="1:27" x14ac:dyDescent="0.25">
      <c r="A56" s="139"/>
      <c r="B56" s="139"/>
      <c r="C56" s="150"/>
      <c r="D56" s="139"/>
      <c r="E56" s="139"/>
      <c r="F56" s="139"/>
      <c r="G56" s="139"/>
      <c r="H56" s="139"/>
      <c r="I56" s="139"/>
      <c r="J56" s="139"/>
      <c r="K56" s="148"/>
      <c r="L56" s="148"/>
      <c r="M56" s="148"/>
      <c r="N56" s="148"/>
    </row>
    <row r="57" spans="1:27" s="143" customFormat="1" x14ac:dyDescent="0.25">
      <c r="A57" s="139"/>
      <c r="B57" s="139"/>
      <c r="C57" s="150"/>
      <c r="D57" s="139"/>
      <c r="E57" s="139"/>
      <c r="F57" s="139"/>
      <c r="G57" s="139"/>
      <c r="H57" s="139"/>
      <c r="I57" s="139"/>
      <c r="J57" s="139"/>
      <c r="K57" s="148"/>
      <c r="L57" s="148"/>
      <c r="M57" s="148"/>
      <c r="N57" s="148"/>
      <c r="O57" s="142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</row>
    <row r="58" spans="1:27" s="143" customFormat="1" x14ac:dyDescent="0.25">
      <c r="A58" s="139"/>
      <c r="B58" s="139"/>
      <c r="C58" s="150"/>
      <c r="D58" s="139"/>
      <c r="E58" s="139"/>
      <c r="F58" s="139"/>
      <c r="G58" s="139"/>
      <c r="H58" s="139"/>
      <c r="I58" s="139"/>
      <c r="J58" s="139"/>
      <c r="K58" s="148"/>
      <c r="L58" s="148"/>
      <c r="M58" s="148"/>
      <c r="N58" s="148"/>
      <c r="O58" s="142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</row>
    <row r="59" spans="1:27" s="143" customFormat="1" x14ac:dyDescent="0.25">
      <c r="A59" s="139"/>
      <c r="B59" s="139"/>
      <c r="C59" s="150"/>
      <c r="D59" s="139"/>
      <c r="E59" s="151"/>
      <c r="F59" s="151"/>
      <c r="G59" s="139"/>
      <c r="H59" s="139"/>
      <c r="I59" s="139"/>
      <c r="J59" s="139"/>
      <c r="K59" s="148"/>
      <c r="L59" s="148"/>
      <c r="M59" s="148"/>
      <c r="N59" s="148"/>
      <c r="O59" s="142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</row>
    <row r="60" spans="1:27" s="143" customFormat="1" x14ac:dyDescent="0.25">
      <c r="A60" s="139"/>
      <c r="B60" s="139"/>
      <c r="C60" s="150"/>
      <c r="D60" s="139"/>
      <c r="E60" s="139"/>
      <c r="F60" s="139"/>
      <c r="G60" s="139"/>
      <c r="H60" s="139"/>
      <c r="I60" s="139"/>
      <c r="J60" s="139"/>
      <c r="K60" s="148"/>
      <c r="L60" s="148"/>
      <c r="M60" s="148"/>
      <c r="N60" s="148"/>
      <c r="O60" s="142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</row>
    <row r="61" spans="1:27" s="143" customFormat="1" x14ac:dyDescent="0.25">
      <c r="A61" s="139"/>
      <c r="B61" s="139"/>
      <c r="C61" s="150"/>
      <c r="D61" s="139"/>
      <c r="E61" s="139"/>
      <c r="F61" s="139"/>
      <c r="G61" s="139"/>
      <c r="H61" s="139"/>
      <c r="I61" s="139"/>
      <c r="J61" s="139"/>
      <c r="K61" s="148"/>
      <c r="L61" s="148"/>
      <c r="M61" s="148"/>
      <c r="N61" s="148"/>
      <c r="O61" s="142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</row>
    <row r="62" spans="1:27" s="143" customFormat="1" x14ac:dyDescent="0.25">
      <c r="A62" s="139"/>
      <c r="B62" s="139"/>
      <c r="C62" s="150"/>
      <c r="D62" s="139"/>
      <c r="E62" s="139"/>
      <c r="F62" s="139"/>
      <c r="G62" s="139"/>
      <c r="H62" s="139"/>
      <c r="I62" s="139"/>
      <c r="J62" s="139"/>
      <c r="K62" s="148"/>
      <c r="L62" s="148"/>
      <c r="M62" s="148"/>
      <c r="N62" s="148"/>
      <c r="O62" s="142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</row>
    <row r="63" spans="1:27" s="143" customFormat="1" x14ac:dyDescent="0.25">
      <c r="A63" s="139"/>
      <c r="B63" s="139"/>
      <c r="C63" s="150"/>
      <c r="D63" s="139"/>
      <c r="E63" s="139"/>
      <c r="F63" s="139"/>
      <c r="G63" s="139"/>
      <c r="H63" s="139"/>
      <c r="I63" s="139"/>
      <c r="J63" s="139"/>
      <c r="K63" s="148"/>
      <c r="L63" s="148"/>
      <c r="M63" s="148"/>
      <c r="N63" s="148"/>
      <c r="O63" s="142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</row>
    <row r="64" spans="1:27" s="143" customFormat="1" x14ac:dyDescent="0.25">
      <c r="A64" s="139"/>
      <c r="B64" s="139"/>
      <c r="C64" s="150"/>
      <c r="D64" s="139"/>
      <c r="E64" s="139"/>
      <c r="F64" s="139"/>
      <c r="G64" s="139"/>
      <c r="H64" s="139"/>
      <c r="I64" s="139"/>
      <c r="J64" s="139"/>
      <c r="K64" s="148"/>
      <c r="L64" s="148"/>
      <c r="M64" s="148"/>
      <c r="N64" s="148"/>
      <c r="O64" s="142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</row>
    <row r="65" spans="1:27" s="143" customFormat="1" x14ac:dyDescent="0.25">
      <c r="A65" s="139"/>
      <c r="B65" s="139"/>
      <c r="C65" s="150"/>
      <c r="D65" s="139"/>
      <c r="E65" s="139"/>
      <c r="F65" s="139"/>
      <c r="G65" s="139"/>
      <c r="H65" s="139"/>
      <c r="I65" s="139"/>
      <c r="J65" s="139"/>
      <c r="K65" s="148"/>
      <c r="L65" s="148"/>
      <c r="M65" s="148"/>
      <c r="N65" s="148"/>
      <c r="O65" s="142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</row>
    <row r="66" spans="1:27" s="143" customFormat="1" x14ac:dyDescent="0.25">
      <c r="A66" s="142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142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</row>
    <row r="67" spans="1:27" s="143" customFormat="1" x14ac:dyDescent="0.25">
      <c r="A67" s="142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142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</row>
    <row r="68" spans="1:27" s="143" customFormat="1" x14ac:dyDescent="0.25">
      <c r="A68" s="142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142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</row>
    <row r="69" spans="1:27" s="143" customFormat="1" x14ac:dyDescent="0.25">
      <c r="A69" s="142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142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</row>
    <row r="70" spans="1:27" s="143" customFormat="1" x14ac:dyDescent="0.25">
      <c r="A70" s="152"/>
      <c r="B70" s="83"/>
      <c r="C70" s="83"/>
      <c r="D70" s="83"/>
      <c r="E70" s="142"/>
      <c r="F70" s="142"/>
      <c r="G70" s="83"/>
      <c r="H70" s="83"/>
      <c r="I70" s="83"/>
      <c r="J70" s="83"/>
      <c r="K70" s="83"/>
      <c r="L70" s="83"/>
      <c r="M70" s="83"/>
      <c r="N70" s="83"/>
      <c r="O70" s="142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</row>
    <row r="72" spans="1:27" s="143" customFormat="1" x14ac:dyDescent="0.25">
      <c r="A72" s="142"/>
      <c r="B72" s="83"/>
      <c r="C72" s="83"/>
      <c r="D72" s="83"/>
      <c r="E72" s="142"/>
      <c r="F72" s="142"/>
      <c r="G72" s="142"/>
      <c r="H72" s="83"/>
      <c r="I72" s="83"/>
      <c r="J72" s="83"/>
      <c r="K72" s="83"/>
      <c r="L72" s="83"/>
      <c r="M72" s="83"/>
      <c r="N72" s="142"/>
      <c r="O72" s="142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</row>
    <row r="73" spans="1:27" x14ac:dyDescent="0.25">
      <c r="H73" s="142"/>
      <c r="I73" s="142"/>
      <c r="J73" s="142"/>
      <c r="K73" s="142"/>
      <c r="L73" s="142"/>
    </row>
    <row r="74" spans="1:27" x14ac:dyDescent="0.25">
      <c r="H74" s="142"/>
      <c r="I74" s="142"/>
      <c r="J74" s="142"/>
      <c r="K74" s="142"/>
      <c r="L74" s="142"/>
    </row>
    <row r="75" spans="1:27" x14ac:dyDescent="0.25">
      <c r="H75" s="142"/>
      <c r="I75" s="142"/>
      <c r="J75" s="142"/>
      <c r="K75" s="142"/>
      <c r="L75" s="142"/>
    </row>
    <row r="76" spans="1:27" x14ac:dyDescent="0.25">
      <c r="H76" s="142"/>
      <c r="I76" s="142"/>
      <c r="J76" s="142"/>
      <c r="K76" s="142"/>
      <c r="L76" s="142"/>
      <c r="M76" s="148"/>
    </row>
    <row r="78" spans="1:27" x14ac:dyDescent="0.25">
      <c r="B78" s="142"/>
    </row>
    <row r="79" spans="1:27" x14ac:dyDescent="0.25">
      <c r="B79" s="142"/>
    </row>
    <row r="80" spans="1:27" x14ac:dyDescent="0.25">
      <c r="B80" s="142"/>
    </row>
  </sheetData>
  <mergeCells count="40">
    <mergeCell ref="M31:O31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J25:P25"/>
    <mergeCell ref="C20:D20"/>
    <mergeCell ref="N20:O20"/>
    <mergeCell ref="C21:D21"/>
    <mergeCell ref="N21:O21"/>
    <mergeCell ref="A24:D24"/>
    <mergeCell ref="J24:P24"/>
  </mergeCells>
  <conditionalFormatting sqref="I29:M29">
    <cfRule type="duplicateValues" dxfId="25" priority="2"/>
  </conditionalFormatting>
  <conditionalFormatting sqref="I32:M32">
    <cfRule type="duplicateValues" dxfId="24" priority="1"/>
  </conditionalFormatting>
  <pageMargins left="0.51181102362204722" right="0.51181102362204722" top="0.74803149606299213" bottom="0.74803149606299213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6F1F-4F81-494D-B83A-6FCEF03815B9}">
  <dimension ref="A1:Z105"/>
  <sheetViews>
    <sheetView topLeftCell="A38" zoomScaleNormal="100" workbookViewId="0">
      <selection activeCell="N57" sqref="N57"/>
    </sheetView>
  </sheetViews>
  <sheetFormatPr defaultColWidth="10.28515625" defaultRowHeight="15.75" x14ac:dyDescent="0.25"/>
  <cols>
    <col min="1" max="1" width="5.140625" style="1" bestFit="1" customWidth="1"/>
    <col min="2" max="2" width="11.28515625" style="2" bestFit="1" customWidth="1"/>
    <col min="3" max="3" width="17" style="2" bestFit="1" customWidth="1"/>
    <col min="4" max="4" width="7" style="2" bestFit="1" customWidth="1"/>
    <col min="5" max="5" width="6.42578125" style="1" bestFit="1" customWidth="1"/>
    <col min="6" max="6" width="11.28515625" style="1" bestFit="1" customWidth="1"/>
    <col min="7" max="7" width="8" style="1" bestFit="1" customWidth="1"/>
    <col min="8" max="12" width="9.7109375" style="1" bestFit="1" customWidth="1"/>
    <col min="13" max="13" width="7.5703125" style="2" bestFit="1" customWidth="1"/>
    <col min="14" max="14" width="10" style="2" bestFit="1" customWidth="1"/>
    <col min="15" max="15" width="10.5703125" style="1" bestFit="1" customWidth="1"/>
    <col min="16" max="16" width="10.7109375" style="2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1056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1057</v>
      </c>
      <c r="C14" s="222" t="s">
        <v>1058</v>
      </c>
      <c r="D14" s="223"/>
      <c r="E14" s="184" t="s">
        <v>22</v>
      </c>
      <c r="F14" s="185" t="s">
        <v>1059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1060</v>
      </c>
      <c r="C15" s="222" t="s">
        <v>1061</v>
      </c>
      <c r="D15" s="223"/>
      <c r="E15" s="184" t="s">
        <v>22</v>
      </c>
      <c r="F15" s="185" t="s">
        <v>1062</v>
      </c>
      <c r="G15" s="184"/>
      <c r="H15" s="184"/>
      <c r="I15" s="184"/>
      <c r="J15" s="184"/>
      <c r="K15" s="184"/>
      <c r="L15" s="184"/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1063</v>
      </c>
      <c r="C16" s="222" t="s">
        <v>1064</v>
      </c>
      <c r="D16" s="223"/>
      <c r="E16" s="184" t="s">
        <v>23</v>
      </c>
      <c r="F16" s="185" t="s">
        <v>811</v>
      </c>
      <c r="G16" s="184"/>
      <c r="H16" s="184" t="s">
        <v>334</v>
      </c>
      <c r="I16" s="184" t="s">
        <v>323</v>
      </c>
      <c r="J16" s="184" t="s">
        <v>327</v>
      </c>
      <c r="K16" s="184" t="s">
        <v>347</v>
      </c>
      <c r="L16" s="184" t="s">
        <v>320</v>
      </c>
      <c r="M16" s="184" t="s">
        <v>353</v>
      </c>
      <c r="N16" s="224" t="s">
        <v>44</v>
      </c>
      <c r="O16" s="225"/>
      <c r="P16" s="185"/>
    </row>
    <row r="17" spans="1:16" s="182" customFormat="1" ht="16.5" x14ac:dyDescent="0.25">
      <c r="A17" s="184" t="s">
        <v>321</v>
      </c>
      <c r="B17" s="184" t="s">
        <v>1065</v>
      </c>
      <c r="C17" s="222" t="s">
        <v>1066</v>
      </c>
      <c r="D17" s="223"/>
      <c r="E17" s="184" t="s">
        <v>23</v>
      </c>
      <c r="F17" s="185" t="s">
        <v>1067</v>
      </c>
      <c r="G17" s="184"/>
      <c r="H17" s="184" t="s">
        <v>334</v>
      </c>
      <c r="I17" s="184" t="s">
        <v>323</v>
      </c>
      <c r="J17" s="184" t="s">
        <v>327</v>
      </c>
      <c r="K17" s="184" t="s">
        <v>347</v>
      </c>
      <c r="L17" s="184" t="s">
        <v>321</v>
      </c>
      <c r="M17" s="184" t="s">
        <v>344</v>
      </c>
      <c r="N17" s="224" t="s">
        <v>44</v>
      </c>
      <c r="O17" s="225"/>
      <c r="P17" s="185"/>
    </row>
    <row r="18" spans="1:16" s="182" customFormat="1" ht="16.5" x14ac:dyDescent="0.25">
      <c r="A18" s="184" t="s">
        <v>327</v>
      </c>
      <c r="B18" s="184" t="s">
        <v>1068</v>
      </c>
      <c r="C18" s="222" t="s">
        <v>1069</v>
      </c>
      <c r="D18" s="223"/>
      <c r="E18" s="184" t="s">
        <v>22</v>
      </c>
      <c r="F18" s="185" t="s">
        <v>1070</v>
      </c>
      <c r="G18" s="184"/>
      <c r="H18" s="184" t="s">
        <v>322</v>
      </c>
      <c r="I18" s="184" t="s">
        <v>323</v>
      </c>
      <c r="J18" s="184" t="s">
        <v>321</v>
      </c>
      <c r="K18" s="184" t="s">
        <v>330</v>
      </c>
      <c r="L18" s="184" t="s">
        <v>333</v>
      </c>
      <c r="M18" s="184" t="s">
        <v>335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1071</v>
      </c>
      <c r="C19" s="222" t="s">
        <v>1072</v>
      </c>
      <c r="D19" s="223"/>
      <c r="E19" s="184" t="s">
        <v>23</v>
      </c>
      <c r="F19" s="185" t="s">
        <v>1073</v>
      </c>
      <c r="G19" s="184"/>
      <c r="H19" s="184" t="s">
        <v>322</v>
      </c>
      <c r="I19" s="184" t="s">
        <v>323</v>
      </c>
      <c r="J19" s="184" t="s">
        <v>352</v>
      </c>
      <c r="K19" s="184" t="s">
        <v>347</v>
      </c>
      <c r="L19" s="184" t="s">
        <v>333</v>
      </c>
      <c r="M19" s="184" t="s">
        <v>345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1074</v>
      </c>
      <c r="C20" s="222" t="s">
        <v>1075</v>
      </c>
      <c r="D20" s="223"/>
      <c r="E20" s="184" t="s">
        <v>22</v>
      </c>
      <c r="F20" s="185" t="s">
        <v>1076</v>
      </c>
      <c r="G20" s="184"/>
      <c r="H20" s="184" t="s">
        <v>334</v>
      </c>
      <c r="I20" s="184" t="s">
        <v>323</v>
      </c>
      <c r="J20" s="184" t="s">
        <v>324</v>
      </c>
      <c r="K20" s="184" t="s">
        <v>338</v>
      </c>
      <c r="L20" s="184" t="s">
        <v>319</v>
      </c>
      <c r="M20" s="184" t="s">
        <v>337</v>
      </c>
      <c r="N20" s="224" t="s">
        <v>44</v>
      </c>
      <c r="O20" s="225"/>
      <c r="P20" s="185"/>
    </row>
    <row r="21" spans="1:16" s="182" customFormat="1" ht="16.5" x14ac:dyDescent="0.25">
      <c r="A21" s="184" t="s">
        <v>336</v>
      </c>
      <c r="B21" s="184" t="s">
        <v>1077</v>
      </c>
      <c r="C21" s="222" t="s">
        <v>1078</v>
      </c>
      <c r="D21" s="223"/>
      <c r="E21" s="184" t="s">
        <v>22</v>
      </c>
      <c r="F21" s="185" t="s">
        <v>1079</v>
      </c>
      <c r="G21" s="184"/>
      <c r="H21" s="184" t="s">
        <v>322</v>
      </c>
      <c r="I21" s="184" t="s">
        <v>323</v>
      </c>
      <c r="J21" s="184" t="s">
        <v>352</v>
      </c>
      <c r="K21" s="184" t="s">
        <v>342</v>
      </c>
      <c r="L21" s="184" t="s">
        <v>324</v>
      </c>
      <c r="M21" s="184" t="s">
        <v>326</v>
      </c>
      <c r="N21" s="224" t="s">
        <v>24</v>
      </c>
      <c r="O21" s="225"/>
      <c r="P21" s="185"/>
    </row>
    <row r="22" spans="1:16" s="182" customFormat="1" ht="16.5" x14ac:dyDescent="0.25">
      <c r="A22" s="184" t="s">
        <v>332</v>
      </c>
      <c r="B22" s="184" t="s">
        <v>1080</v>
      </c>
      <c r="C22" s="222" t="s">
        <v>1081</v>
      </c>
      <c r="D22" s="223"/>
      <c r="E22" s="184" t="s">
        <v>23</v>
      </c>
      <c r="F22" s="185" t="s">
        <v>1082</v>
      </c>
      <c r="G22" s="184"/>
      <c r="H22" s="184" t="s">
        <v>322</v>
      </c>
      <c r="I22" s="184" t="s">
        <v>323</v>
      </c>
      <c r="J22" s="184" t="s">
        <v>347</v>
      </c>
      <c r="K22" s="184" t="s">
        <v>323</v>
      </c>
      <c r="L22" s="184" t="s">
        <v>324</v>
      </c>
      <c r="M22" s="184" t="s">
        <v>348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1083</v>
      </c>
      <c r="C23" s="222" t="s">
        <v>1084</v>
      </c>
      <c r="D23" s="223"/>
      <c r="E23" s="184" t="s">
        <v>22</v>
      </c>
      <c r="F23" s="185" t="s">
        <v>1085</v>
      </c>
      <c r="G23" s="184"/>
      <c r="H23" s="184" t="s">
        <v>352</v>
      </c>
      <c r="I23" s="184" t="s">
        <v>323</v>
      </c>
      <c r="J23" s="184" t="s">
        <v>324</v>
      </c>
      <c r="K23" s="184" t="s">
        <v>333</v>
      </c>
      <c r="L23" s="184" t="s">
        <v>324</v>
      </c>
      <c r="M23" s="184" t="s">
        <v>353</v>
      </c>
      <c r="N23" s="224" t="s">
        <v>44</v>
      </c>
      <c r="O23" s="225"/>
      <c r="P23" s="185"/>
    </row>
    <row r="24" spans="1:16" s="182" customFormat="1" ht="16.5" x14ac:dyDescent="0.25">
      <c r="A24" s="184" t="s">
        <v>342</v>
      </c>
      <c r="B24" s="184" t="s">
        <v>1086</v>
      </c>
      <c r="C24" s="222" t="s">
        <v>1087</v>
      </c>
      <c r="D24" s="223"/>
      <c r="E24" s="184" t="s">
        <v>22</v>
      </c>
      <c r="F24" s="185" t="s">
        <v>1088</v>
      </c>
      <c r="G24" s="184"/>
      <c r="H24" s="184" t="s">
        <v>331</v>
      </c>
      <c r="I24" s="184" t="s">
        <v>325</v>
      </c>
      <c r="J24" s="184" t="s">
        <v>319</v>
      </c>
      <c r="K24" s="184" t="s">
        <v>324</v>
      </c>
      <c r="L24" s="184" t="s">
        <v>324</v>
      </c>
      <c r="M24" s="184" t="s">
        <v>360</v>
      </c>
      <c r="N24" s="224" t="s">
        <v>340</v>
      </c>
      <c r="O24" s="225"/>
      <c r="P24" s="185"/>
    </row>
    <row r="25" spans="1:16" s="182" customFormat="1" ht="16.5" x14ac:dyDescent="0.25">
      <c r="A25" s="184" t="s">
        <v>338</v>
      </c>
      <c r="B25" s="184" t="s">
        <v>1089</v>
      </c>
      <c r="C25" s="222" t="s">
        <v>1090</v>
      </c>
      <c r="D25" s="223"/>
      <c r="E25" s="184" t="s">
        <v>22</v>
      </c>
      <c r="F25" s="185" t="s">
        <v>1091</v>
      </c>
      <c r="G25" s="184"/>
      <c r="H25" s="184" t="s">
        <v>352</v>
      </c>
      <c r="I25" s="184" t="s">
        <v>359</v>
      </c>
      <c r="J25" s="184" t="s">
        <v>333</v>
      </c>
      <c r="K25" s="184" t="s">
        <v>329</v>
      </c>
      <c r="L25" s="184" t="s">
        <v>324</v>
      </c>
      <c r="M25" s="184" t="s">
        <v>360</v>
      </c>
      <c r="N25" s="224" t="s">
        <v>340</v>
      </c>
      <c r="O25" s="225"/>
      <c r="P25" s="185"/>
    </row>
    <row r="26" spans="1:16" s="182" customFormat="1" ht="16.5" x14ac:dyDescent="0.25">
      <c r="A26" s="184" t="s">
        <v>346</v>
      </c>
      <c r="B26" s="184" t="s">
        <v>1092</v>
      </c>
      <c r="C26" s="222" t="s">
        <v>1093</v>
      </c>
      <c r="D26" s="223"/>
      <c r="E26" s="184" t="s">
        <v>23</v>
      </c>
      <c r="F26" s="185" t="s">
        <v>1094</v>
      </c>
      <c r="G26" s="184"/>
      <c r="H26" s="184" t="s">
        <v>322</v>
      </c>
      <c r="I26" s="184" t="s">
        <v>323</v>
      </c>
      <c r="J26" s="184" t="s">
        <v>331</v>
      </c>
      <c r="K26" s="184" t="s">
        <v>359</v>
      </c>
      <c r="L26" s="184" t="s">
        <v>324</v>
      </c>
      <c r="M26" s="184" t="s">
        <v>405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1095</v>
      </c>
      <c r="C27" s="222" t="s">
        <v>1096</v>
      </c>
      <c r="D27" s="223"/>
      <c r="E27" s="184" t="s">
        <v>22</v>
      </c>
      <c r="F27" s="185" t="s">
        <v>1070</v>
      </c>
      <c r="G27" s="184"/>
      <c r="H27" s="184" t="s">
        <v>322</v>
      </c>
      <c r="I27" s="184" t="s">
        <v>323</v>
      </c>
      <c r="J27" s="184" t="s">
        <v>329</v>
      </c>
      <c r="K27" s="184" t="s">
        <v>322</v>
      </c>
      <c r="L27" s="184" t="s">
        <v>319</v>
      </c>
      <c r="M27" s="184" t="s">
        <v>416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1097</v>
      </c>
      <c r="C28" s="222" t="s">
        <v>1098</v>
      </c>
      <c r="D28" s="223"/>
      <c r="E28" s="184" t="s">
        <v>23</v>
      </c>
      <c r="F28" s="185" t="s">
        <v>1099</v>
      </c>
      <c r="G28" s="184"/>
      <c r="H28" s="184" t="s">
        <v>322</v>
      </c>
      <c r="I28" s="184" t="s">
        <v>323</v>
      </c>
      <c r="J28" s="184" t="s">
        <v>324</v>
      </c>
      <c r="K28" s="184" t="s">
        <v>347</v>
      </c>
      <c r="L28" s="184" t="s">
        <v>324</v>
      </c>
      <c r="M28" s="184" t="s">
        <v>326</v>
      </c>
      <c r="N28" s="224" t="s">
        <v>24</v>
      </c>
      <c r="O28" s="225"/>
      <c r="P28" s="185"/>
    </row>
    <row r="29" spans="1:16" s="182" customFormat="1" ht="16.5" x14ac:dyDescent="0.25">
      <c r="A29" s="184" t="s">
        <v>352</v>
      </c>
      <c r="B29" s="184" t="s">
        <v>1100</v>
      </c>
      <c r="C29" s="222" t="s">
        <v>1101</v>
      </c>
      <c r="D29" s="223"/>
      <c r="E29" s="184" t="s">
        <v>22</v>
      </c>
      <c r="F29" s="185" t="s">
        <v>1102</v>
      </c>
      <c r="G29" s="184"/>
      <c r="H29" s="184" t="s">
        <v>322</v>
      </c>
      <c r="I29" s="184" t="s">
        <v>323</v>
      </c>
      <c r="J29" s="184" t="s">
        <v>324</v>
      </c>
      <c r="K29" s="184" t="s">
        <v>338</v>
      </c>
      <c r="L29" s="184" t="s">
        <v>319</v>
      </c>
      <c r="M29" s="184" t="s">
        <v>344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1103</v>
      </c>
      <c r="C30" s="222" t="s">
        <v>1104</v>
      </c>
      <c r="D30" s="223"/>
      <c r="E30" s="184" t="s">
        <v>23</v>
      </c>
      <c r="F30" s="185" t="s">
        <v>1026</v>
      </c>
      <c r="G30" s="184"/>
      <c r="H30" s="184" t="s">
        <v>322</v>
      </c>
      <c r="I30" s="184" t="s">
        <v>323</v>
      </c>
      <c r="J30" s="184" t="s">
        <v>317</v>
      </c>
      <c r="K30" s="184" t="s">
        <v>343</v>
      </c>
      <c r="L30" s="184" t="s">
        <v>324</v>
      </c>
      <c r="M30" s="184" t="s">
        <v>406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1105</v>
      </c>
      <c r="C31" s="222" t="s">
        <v>1106</v>
      </c>
      <c r="D31" s="223"/>
      <c r="E31" s="184" t="s">
        <v>22</v>
      </c>
      <c r="F31" s="185" t="s">
        <v>1107</v>
      </c>
      <c r="G31" s="184"/>
      <c r="H31" s="184" t="s">
        <v>338</v>
      </c>
      <c r="I31" s="184" t="s">
        <v>323</v>
      </c>
      <c r="J31" s="184" t="s">
        <v>324</v>
      </c>
      <c r="K31" s="184" t="s">
        <v>359</v>
      </c>
      <c r="L31" s="184" t="s">
        <v>319</v>
      </c>
      <c r="M31" s="184" t="s">
        <v>409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1108</v>
      </c>
      <c r="C32" s="222" t="s">
        <v>1109</v>
      </c>
      <c r="D32" s="223"/>
      <c r="E32" s="184" t="s">
        <v>22</v>
      </c>
      <c r="F32" s="185" t="s">
        <v>883</v>
      </c>
      <c r="G32" s="184"/>
      <c r="H32" s="184" t="s">
        <v>330</v>
      </c>
      <c r="I32" s="184" t="s">
        <v>323</v>
      </c>
      <c r="J32" s="184" t="s">
        <v>327</v>
      </c>
      <c r="K32" s="184" t="s">
        <v>343</v>
      </c>
      <c r="L32" s="184" t="s">
        <v>327</v>
      </c>
      <c r="M32" s="184" t="s">
        <v>353</v>
      </c>
      <c r="N32" s="224" t="s">
        <v>44</v>
      </c>
      <c r="O32" s="225"/>
      <c r="P32" s="185"/>
    </row>
    <row r="33" spans="1:16" s="182" customFormat="1" ht="16.5" x14ac:dyDescent="0.25">
      <c r="A33" s="184" t="s">
        <v>322</v>
      </c>
      <c r="B33" s="184" t="s">
        <v>1110</v>
      </c>
      <c r="C33" s="222" t="s">
        <v>1111</v>
      </c>
      <c r="D33" s="223"/>
      <c r="E33" s="184" t="s">
        <v>22</v>
      </c>
      <c r="F33" s="185" t="s">
        <v>282</v>
      </c>
      <c r="G33" s="184"/>
      <c r="H33" s="184" t="s">
        <v>322</v>
      </c>
      <c r="I33" s="184" t="s">
        <v>323</v>
      </c>
      <c r="J33" s="184" t="s">
        <v>324</v>
      </c>
      <c r="K33" s="184" t="s">
        <v>342</v>
      </c>
      <c r="L33" s="184" t="s">
        <v>333</v>
      </c>
      <c r="M33" s="184" t="s">
        <v>416</v>
      </c>
      <c r="N33" s="224" t="s">
        <v>44</v>
      </c>
      <c r="O33" s="225"/>
      <c r="P33" s="185"/>
    </row>
    <row r="34" spans="1:16" s="182" customFormat="1" ht="16.5" x14ac:dyDescent="0.25">
      <c r="A34" s="184" t="s">
        <v>355</v>
      </c>
      <c r="B34" s="184" t="s">
        <v>1112</v>
      </c>
      <c r="C34" s="222" t="s">
        <v>1113</v>
      </c>
      <c r="D34" s="223"/>
      <c r="E34" s="184" t="s">
        <v>23</v>
      </c>
      <c r="F34" s="185" t="s">
        <v>1114</v>
      </c>
      <c r="G34" s="184"/>
      <c r="H34" s="184" t="s">
        <v>334</v>
      </c>
      <c r="I34" s="184" t="s">
        <v>323</v>
      </c>
      <c r="J34" s="184" t="s">
        <v>324</v>
      </c>
      <c r="K34" s="184" t="s">
        <v>332</v>
      </c>
      <c r="L34" s="184" t="s">
        <v>320</v>
      </c>
      <c r="M34" s="184" t="s">
        <v>358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1115</v>
      </c>
      <c r="C35" s="222" t="s">
        <v>1116</v>
      </c>
      <c r="D35" s="223"/>
      <c r="E35" s="184" t="s">
        <v>22</v>
      </c>
      <c r="F35" s="185" t="s">
        <v>1117</v>
      </c>
      <c r="G35" s="184"/>
      <c r="H35" s="184" t="s">
        <v>334</v>
      </c>
      <c r="I35" s="184" t="s">
        <v>323</v>
      </c>
      <c r="J35" s="184" t="s">
        <v>327</v>
      </c>
      <c r="K35" s="184" t="s">
        <v>324</v>
      </c>
      <c r="L35" s="184" t="s">
        <v>336</v>
      </c>
      <c r="M35" s="184" t="s">
        <v>363</v>
      </c>
      <c r="N35" s="224" t="s">
        <v>44</v>
      </c>
      <c r="O35" s="225"/>
      <c r="P35" s="185"/>
    </row>
    <row r="36" spans="1:16" s="182" customFormat="1" ht="16.5" x14ac:dyDescent="0.25">
      <c r="A36" s="184" t="s">
        <v>361</v>
      </c>
      <c r="B36" s="184" t="s">
        <v>1115</v>
      </c>
      <c r="C36" s="222" t="s">
        <v>1116</v>
      </c>
      <c r="D36" s="223"/>
      <c r="E36" s="184" t="s">
        <v>22</v>
      </c>
      <c r="F36" s="185" t="s">
        <v>1117</v>
      </c>
      <c r="G36" s="184"/>
      <c r="H36" s="184" t="s">
        <v>317</v>
      </c>
      <c r="I36" s="184" t="s">
        <v>317</v>
      </c>
      <c r="J36" s="184" t="s">
        <v>317</v>
      </c>
      <c r="K36" s="184" t="s">
        <v>317</v>
      </c>
      <c r="L36" s="184" t="s">
        <v>317</v>
      </c>
      <c r="M36" s="184" t="s">
        <v>317</v>
      </c>
      <c r="N36" s="224" t="s">
        <v>318</v>
      </c>
      <c r="O36" s="225"/>
      <c r="P36" s="185"/>
    </row>
    <row r="37" spans="1:16" s="182" customFormat="1" ht="16.5" x14ac:dyDescent="0.25">
      <c r="A37" s="184" t="s">
        <v>325</v>
      </c>
      <c r="B37" s="184" t="s">
        <v>1118</v>
      </c>
      <c r="C37" s="222" t="s">
        <v>1119</v>
      </c>
      <c r="D37" s="223"/>
      <c r="E37" s="184" t="s">
        <v>22</v>
      </c>
      <c r="F37" s="185" t="s">
        <v>1120</v>
      </c>
      <c r="G37" s="184"/>
      <c r="H37" s="184" t="s">
        <v>322</v>
      </c>
      <c r="I37" s="184" t="s">
        <v>323</v>
      </c>
      <c r="J37" s="184" t="s">
        <v>332</v>
      </c>
      <c r="K37" s="184" t="s">
        <v>338</v>
      </c>
      <c r="L37" s="184" t="s">
        <v>327</v>
      </c>
      <c r="M37" s="184" t="s">
        <v>409</v>
      </c>
      <c r="N37" s="224" t="s">
        <v>44</v>
      </c>
      <c r="O37" s="225"/>
      <c r="P37" s="185"/>
    </row>
    <row r="38" spans="1:16" s="182" customFormat="1" ht="16.5" x14ac:dyDescent="0.25">
      <c r="A38" s="184" t="s">
        <v>323</v>
      </c>
      <c r="B38" s="184" t="s">
        <v>1121</v>
      </c>
      <c r="C38" s="222" t="s">
        <v>1122</v>
      </c>
      <c r="D38" s="223"/>
      <c r="E38" s="184" t="s">
        <v>22</v>
      </c>
      <c r="F38" s="185" t="s">
        <v>1123</v>
      </c>
      <c r="G38" s="184"/>
      <c r="H38" s="184" t="s">
        <v>322</v>
      </c>
      <c r="I38" s="184" t="s">
        <v>323</v>
      </c>
      <c r="J38" s="184" t="s">
        <v>324</v>
      </c>
      <c r="K38" s="184" t="s">
        <v>352</v>
      </c>
      <c r="L38" s="184" t="s">
        <v>329</v>
      </c>
      <c r="M38" s="184" t="s">
        <v>413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1124</v>
      </c>
      <c r="C39" s="222" t="s">
        <v>1125</v>
      </c>
      <c r="D39" s="223"/>
      <c r="E39" s="184" t="s">
        <v>22</v>
      </c>
      <c r="F39" s="185" t="s">
        <v>1126</v>
      </c>
      <c r="G39" s="184"/>
      <c r="H39" s="184" t="s">
        <v>352</v>
      </c>
      <c r="I39" s="184" t="s">
        <v>323</v>
      </c>
      <c r="J39" s="184" t="s">
        <v>327</v>
      </c>
      <c r="K39" s="184" t="s">
        <v>336</v>
      </c>
      <c r="L39" s="184" t="s">
        <v>324</v>
      </c>
      <c r="M39" s="184" t="s">
        <v>377</v>
      </c>
      <c r="N39" s="224" t="s">
        <v>340</v>
      </c>
      <c r="O39" s="225"/>
      <c r="P39" s="185"/>
    </row>
    <row r="40" spans="1:16" s="182" customFormat="1" ht="16.5" x14ac:dyDescent="0.25">
      <c r="A40" s="184" t="s">
        <v>367</v>
      </c>
      <c r="B40" s="184" t="s">
        <v>1127</v>
      </c>
      <c r="C40" s="222" t="s">
        <v>1128</v>
      </c>
      <c r="D40" s="223"/>
      <c r="E40" s="184" t="s">
        <v>22</v>
      </c>
      <c r="F40" s="185" t="s">
        <v>1129</v>
      </c>
      <c r="G40" s="184"/>
      <c r="H40" s="184" t="s">
        <v>334</v>
      </c>
      <c r="I40" s="184" t="s">
        <v>323</v>
      </c>
      <c r="J40" s="184" t="s">
        <v>324</v>
      </c>
      <c r="K40" s="184" t="s">
        <v>330</v>
      </c>
      <c r="L40" s="184" t="s">
        <v>332</v>
      </c>
      <c r="M40" s="184" t="s">
        <v>408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1130</v>
      </c>
      <c r="C41" s="222" t="s">
        <v>1131</v>
      </c>
      <c r="D41" s="223"/>
      <c r="E41" s="184" t="s">
        <v>22</v>
      </c>
      <c r="F41" s="185" t="s">
        <v>1132</v>
      </c>
      <c r="G41" s="184"/>
      <c r="H41" s="184" t="s">
        <v>352</v>
      </c>
      <c r="I41" s="184" t="s">
        <v>323</v>
      </c>
      <c r="J41" s="184" t="s">
        <v>327</v>
      </c>
      <c r="K41" s="184" t="s">
        <v>331</v>
      </c>
      <c r="L41" s="184" t="s">
        <v>324</v>
      </c>
      <c r="M41" s="184" t="s">
        <v>409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1133</v>
      </c>
      <c r="C42" s="222" t="s">
        <v>1134</v>
      </c>
      <c r="D42" s="223"/>
      <c r="E42" s="184" t="s">
        <v>22</v>
      </c>
      <c r="F42" s="185" t="s">
        <v>883</v>
      </c>
      <c r="G42" s="184"/>
      <c r="H42" s="184" t="s">
        <v>330</v>
      </c>
      <c r="I42" s="184" t="s">
        <v>323</v>
      </c>
      <c r="J42" s="184" t="s">
        <v>317</v>
      </c>
      <c r="K42" s="184" t="s">
        <v>352</v>
      </c>
      <c r="L42" s="184" t="s">
        <v>327</v>
      </c>
      <c r="M42" s="184" t="s">
        <v>395</v>
      </c>
      <c r="N42" s="224" t="s">
        <v>340</v>
      </c>
      <c r="O42" s="225"/>
      <c r="P42" s="185"/>
    </row>
    <row r="43" spans="1:16" s="182" customFormat="1" ht="16.5" x14ac:dyDescent="0.25">
      <c r="A43" s="184" t="s">
        <v>372</v>
      </c>
      <c r="B43" s="184" t="s">
        <v>1135</v>
      </c>
      <c r="C43" s="222" t="s">
        <v>1136</v>
      </c>
      <c r="D43" s="223"/>
      <c r="E43" s="184" t="s">
        <v>22</v>
      </c>
      <c r="F43" s="185" t="s">
        <v>1137</v>
      </c>
      <c r="G43" s="184"/>
      <c r="H43" s="184"/>
      <c r="I43" s="184"/>
      <c r="J43" s="184"/>
      <c r="K43" s="184"/>
      <c r="L43" s="184"/>
      <c r="M43" s="184" t="s">
        <v>317</v>
      </c>
      <c r="N43" s="224" t="s">
        <v>318</v>
      </c>
      <c r="O43" s="225"/>
      <c r="P43" s="185"/>
    </row>
    <row r="44" spans="1:16" s="182" customFormat="1" ht="16.5" x14ac:dyDescent="0.25"/>
    <row r="45" spans="1:16" s="182" customFormat="1" ht="16.5" x14ac:dyDescent="0.25"/>
    <row r="46" spans="1:16" s="182" customFormat="1" ht="16.5" x14ac:dyDescent="0.25">
      <c r="A46" s="237" t="s">
        <v>748</v>
      </c>
      <c r="B46" s="238"/>
      <c r="C46" s="238"/>
      <c r="D46" s="238"/>
      <c r="J46" s="236" t="s">
        <v>396</v>
      </c>
      <c r="K46" s="236"/>
      <c r="L46" s="236"/>
      <c r="M46" s="236"/>
      <c r="N46" s="236"/>
      <c r="O46" s="236"/>
      <c r="P46" s="236"/>
    </row>
    <row r="47" spans="1:16" s="182" customFormat="1" ht="16.5" x14ac:dyDescent="0.25">
      <c r="J47" s="236" t="s">
        <v>397</v>
      </c>
      <c r="K47" s="236"/>
      <c r="L47" s="236"/>
      <c r="M47" s="236"/>
      <c r="N47" s="236"/>
      <c r="O47" s="236"/>
      <c r="P47" s="236"/>
    </row>
    <row r="48" spans="1:16" s="38" customFormat="1" ht="15" x14ac:dyDescent="0.25">
      <c r="B48" s="40"/>
      <c r="E48" s="40"/>
      <c r="F48" s="40"/>
      <c r="G48" s="40"/>
      <c r="O48" s="40"/>
    </row>
    <row r="49" spans="1:20" s="38" customFormat="1" ht="15" x14ac:dyDescent="0.25">
      <c r="B49" s="40"/>
      <c r="E49" s="40"/>
      <c r="F49" s="40"/>
      <c r="G49" s="40"/>
      <c r="O49" s="40"/>
    </row>
    <row r="50" spans="1:20" s="38" customFormat="1" ht="15" x14ac:dyDescent="0.25">
      <c r="B50" s="40"/>
      <c r="E50" s="40"/>
      <c r="F50" s="40"/>
      <c r="G50" s="40"/>
      <c r="O50" s="40"/>
    </row>
    <row r="51" spans="1:20" s="38" customFormat="1" ht="15" x14ac:dyDescent="0.25">
      <c r="B51" s="40"/>
      <c r="E51" s="40"/>
      <c r="F51" s="40"/>
      <c r="G51" s="40"/>
      <c r="O51" s="40"/>
    </row>
    <row r="52" spans="1:20" s="38" customFormat="1" ht="15" x14ac:dyDescent="0.25">
      <c r="B52" s="40"/>
      <c r="E52" s="40"/>
      <c r="F52" s="40"/>
      <c r="O52" s="40"/>
    </row>
    <row r="53" spans="1:20" s="38" customFormat="1" ht="15" x14ac:dyDescent="0.25">
      <c r="B53" s="40"/>
      <c r="E53" s="40"/>
      <c r="F53" s="40"/>
      <c r="O53" s="40"/>
    </row>
    <row r="54" spans="1:20" x14ac:dyDescent="0.25">
      <c r="A54" s="2"/>
      <c r="F54" s="2"/>
      <c r="H54" s="16"/>
      <c r="I54" s="21"/>
      <c r="J54" s="21"/>
      <c r="K54" s="21"/>
      <c r="L54" s="21"/>
      <c r="M54" s="21"/>
      <c r="N54" s="16"/>
    </row>
    <row r="55" spans="1:20" x14ac:dyDescent="0.25">
      <c r="A55" s="2"/>
      <c r="F55" s="2"/>
      <c r="H55" s="16"/>
      <c r="I55" s="21" t="s">
        <v>20</v>
      </c>
      <c r="J55" s="21" t="s">
        <v>17</v>
      </c>
      <c r="K55" s="21" t="s">
        <v>18</v>
      </c>
      <c r="L55" s="21" t="s">
        <v>21</v>
      </c>
      <c r="M55" s="21" t="s">
        <v>19</v>
      </c>
      <c r="N55" s="85" t="s">
        <v>25</v>
      </c>
      <c r="P55" s="4"/>
      <c r="Q55" s="4"/>
      <c r="R55" s="4"/>
      <c r="S55" s="4"/>
      <c r="T55" s="4"/>
    </row>
    <row r="56" spans="1:20" x14ac:dyDescent="0.25">
      <c r="A56" s="16"/>
      <c r="B56" s="16"/>
      <c r="C56" s="17"/>
      <c r="D56" s="16"/>
      <c r="E56" s="16"/>
      <c r="F56" s="16"/>
      <c r="G56" s="16"/>
      <c r="H56" s="16">
        <f>SUM(I56:N56)</f>
        <v>30</v>
      </c>
      <c r="I56" s="16">
        <f>COUNTIF(N14:O43,"xuất sắc")</f>
        <v>2</v>
      </c>
      <c r="J56" s="16">
        <f>COUNTIF(N14:O43,"tốt")</f>
        <v>3</v>
      </c>
      <c r="K56" s="16">
        <f>COUNTIF(N14:O43,"khá")</f>
        <v>17</v>
      </c>
      <c r="L56" s="16">
        <f>COUNTIF(N14:O43,"trung bình")</f>
        <v>4</v>
      </c>
      <c r="M56" s="16">
        <f>COUNTIF(N14:O43,"yếu")</f>
        <v>0</v>
      </c>
      <c r="N56" s="16">
        <f>COUNTIF(N14:O43,"kém")</f>
        <v>4</v>
      </c>
      <c r="O56" s="5"/>
      <c r="P56" s="4"/>
      <c r="Q56" s="4"/>
      <c r="R56" s="4"/>
      <c r="S56" s="4"/>
      <c r="T56" s="4"/>
    </row>
    <row r="57" spans="1:20" x14ac:dyDescent="0.25">
      <c r="A57" s="16"/>
      <c r="B57" s="16"/>
      <c r="C57" s="17"/>
      <c r="D57" s="16"/>
      <c r="E57" s="16"/>
      <c r="F57" s="16"/>
      <c r="G57" s="16"/>
      <c r="H57" s="16"/>
      <c r="I57" s="16"/>
      <c r="J57" s="16"/>
      <c r="M57" s="4"/>
      <c r="N57" s="4"/>
      <c r="P57" s="4"/>
      <c r="Q57" s="4"/>
      <c r="R57" s="4"/>
      <c r="S57" s="4"/>
      <c r="T57" s="4"/>
    </row>
    <row r="58" spans="1:20" x14ac:dyDescent="0.25">
      <c r="A58" s="16"/>
      <c r="B58" s="16"/>
      <c r="C58" s="17"/>
      <c r="D58" s="16"/>
      <c r="E58" s="16"/>
      <c r="F58" s="16"/>
      <c r="G58" s="16"/>
      <c r="H58" s="16"/>
      <c r="I58" s="16"/>
      <c r="J58" s="16"/>
      <c r="M58" s="4"/>
      <c r="N58" s="4"/>
      <c r="P58" s="4"/>
      <c r="Q58" s="4"/>
      <c r="R58" s="4"/>
      <c r="S58" s="4"/>
      <c r="T58" s="4"/>
    </row>
    <row r="59" spans="1:20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M59" s="4"/>
      <c r="N59" s="4"/>
      <c r="P59" s="4"/>
      <c r="Q59" s="4"/>
      <c r="R59" s="4"/>
      <c r="S59" s="4"/>
      <c r="T59" s="4"/>
    </row>
    <row r="60" spans="1:20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M60" s="4"/>
      <c r="N60" s="4"/>
      <c r="P60" s="4"/>
      <c r="Q60" s="4"/>
      <c r="R60" s="4"/>
      <c r="S60" s="4"/>
      <c r="T60" s="4"/>
    </row>
    <row r="61" spans="1:20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M61" s="4"/>
      <c r="N61" s="4"/>
      <c r="P61" s="4"/>
      <c r="Q61" s="4"/>
      <c r="R61" s="4"/>
      <c r="S61" s="4"/>
      <c r="T61" s="4"/>
    </row>
    <row r="62" spans="1:20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M62" s="4"/>
      <c r="N62" s="4"/>
      <c r="P62" s="4"/>
      <c r="Q62" s="4"/>
      <c r="R62" s="4"/>
      <c r="S62" s="4"/>
      <c r="T62" s="4"/>
    </row>
    <row r="63" spans="1:20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M63" s="4"/>
      <c r="N63" s="4"/>
      <c r="P63" s="4"/>
      <c r="Q63" s="4"/>
      <c r="R63" s="4"/>
      <c r="S63" s="4"/>
      <c r="T63" s="4"/>
    </row>
    <row r="64" spans="1:20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M64" s="4"/>
      <c r="N64" s="4"/>
      <c r="P64" s="4"/>
      <c r="Q64" s="4"/>
      <c r="R64" s="4"/>
      <c r="S64" s="4"/>
      <c r="T64" s="4"/>
    </row>
    <row r="65" spans="1:20" x14ac:dyDescent="0.25">
      <c r="A65" s="16"/>
      <c r="B65" s="16"/>
      <c r="C65" s="17"/>
      <c r="D65" s="16"/>
      <c r="E65" s="16"/>
      <c r="F65" s="16"/>
      <c r="G65" s="16"/>
      <c r="H65" s="16"/>
      <c r="I65" s="16"/>
      <c r="J65" s="16"/>
      <c r="M65" s="4"/>
      <c r="N65" s="4"/>
      <c r="P65" s="4"/>
      <c r="Q65" s="4"/>
      <c r="R65" s="4"/>
      <c r="S65" s="4"/>
      <c r="T65" s="4"/>
    </row>
    <row r="66" spans="1:20" x14ac:dyDescent="0.25">
      <c r="A66" s="16"/>
      <c r="B66" s="16"/>
      <c r="C66" s="17"/>
      <c r="D66" s="16"/>
      <c r="E66" s="16"/>
      <c r="F66" s="16"/>
      <c r="G66" s="16"/>
      <c r="H66" s="16"/>
      <c r="I66" s="16"/>
      <c r="J66" s="16"/>
      <c r="M66" s="4"/>
      <c r="N66" s="4"/>
      <c r="P66" s="4"/>
      <c r="Q66" s="4"/>
      <c r="R66" s="4"/>
      <c r="S66" s="4"/>
      <c r="T66" s="4"/>
    </row>
    <row r="67" spans="1:20" x14ac:dyDescent="0.25">
      <c r="A67" s="16"/>
      <c r="B67" s="16"/>
      <c r="C67" s="17"/>
      <c r="D67" s="16"/>
      <c r="E67" s="16"/>
      <c r="F67" s="16"/>
      <c r="G67" s="16"/>
      <c r="H67" s="16"/>
      <c r="I67" s="16"/>
      <c r="J67" s="16"/>
      <c r="M67" s="4"/>
      <c r="N67" s="4"/>
      <c r="P67" s="4"/>
      <c r="Q67" s="4"/>
      <c r="R67" s="4"/>
      <c r="S67" s="4"/>
      <c r="T67" s="4"/>
    </row>
    <row r="68" spans="1:20" x14ac:dyDescent="0.25">
      <c r="A68" s="16"/>
      <c r="B68" s="16"/>
      <c r="C68" s="17"/>
      <c r="D68" s="16"/>
      <c r="E68" s="16"/>
      <c r="F68" s="16"/>
      <c r="G68" s="16"/>
      <c r="H68" s="16"/>
      <c r="I68" s="16"/>
      <c r="J68" s="16"/>
      <c r="M68" s="4"/>
      <c r="N68" s="4"/>
      <c r="P68" s="4"/>
      <c r="Q68" s="4"/>
      <c r="R68" s="4"/>
      <c r="S68" s="4"/>
      <c r="T68" s="4"/>
    </row>
    <row r="69" spans="1:20" x14ac:dyDescent="0.25">
      <c r="A69" s="16"/>
      <c r="B69" s="16"/>
      <c r="C69" s="17"/>
      <c r="D69" s="16"/>
      <c r="E69" s="16"/>
      <c r="F69" s="16"/>
      <c r="G69" s="16"/>
      <c r="H69" s="16"/>
      <c r="I69" s="16"/>
      <c r="J69" s="16"/>
      <c r="M69" s="4"/>
      <c r="N69" s="4"/>
      <c r="P69" s="4"/>
      <c r="Q69" s="4"/>
      <c r="R69" s="4"/>
      <c r="S69" s="4"/>
      <c r="T69" s="4"/>
    </row>
    <row r="70" spans="1:20" x14ac:dyDescent="0.25">
      <c r="A70" s="16"/>
      <c r="B70" s="16"/>
      <c r="C70" s="17"/>
      <c r="D70" s="16"/>
      <c r="E70" s="16"/>
      <c r="F70" s="16"/>
      <c r="G70" s="16"/>
      <c r="H70" s="16"/>
      <c r="I70" s="16"/>
      <c r="J70" s="16"/>
      <c r="M70" s="4"/>
      <c r="N70" s="4"/>
      <c r="P70" s="4"/>
      <c r="Q70" s="4"/>
      <c r="R70" s="4"/>
      <c r="S70" s="4"/>
      <c r="T70" s="4"/>
    </row>
    <row r="71" spans="1:20" x14ac:dyDescent="0.25">
      <c r="A71" s="16"/>
      <c r="B71" s="16"/>
      <c r="C71" s="17"/>
      <c r="D71" s="16"/>
      <c r="E71" s="16"/>
      <c r="F71" s="16"/>
      <c r="G71" s="16"/>
      <c r="H71" s="16"/>
      <c r="I71" s="16"/>
      <c r="J71" s="16"/>
      <c r="M71" s="4"/>
      <c r="N71" s="4"/>
    </row>
    <row r="72" spans="1:20" x14ac:dyDescent="0.25">
      <c r="A72" s="16"/>
      <c r="B72" s="16"/>
      <c r="C72" s="17"/>
      <c r="D72" s="16"/>
      <c r="E72" s="16"/>
      <c r="F72" s="16"/>
      <c r="G72" s="16"/>
      <c r="H72" s="16"/>
      <c r="I72" s="16"/>
      <c r="J72" s="16"/>
      <c r="M72" s="4"/>
      <c r="N72" s="4"/>
    </row>
    <row r="73" spans="1:20" x14ac:dyDescent="0.25">
      <c r="A73" s="16"/>
      <c r="B73" s="16"/>
      <c r="C73" s="17"/>
      <c r="D73" s="16"/>
      <c r="E73" s="16"/>
      <c r="F73" s="16"/>
      <c r="G73" s="16"/>
      <c r="H73" s="16"/>
      <c r="I73" s="16"/>
      <c r="J73" s="16"/>
      <c r="M73" s="4"/>
      <c r="N73" s="4"/>
    </row>
    <row r="74" spans="1:20" x14ac:dyDescent="0.25">
      <c r="A74" s="16"/>
      <c r="B74" s="16"/>
      <c r="C74" s="17"/>
      <c r="D74" s="16"/>
      <c r="E74" s="16"/>
      <c r="F74" s="16"/>
      <c r="G74" s="16"/>
      <c r="H74" s="16"/>
      <c r="I74" s="16"/>
      <c r="J74" s="16"/>
      <c r="M74" s="4"/>
      <c r="N74" s="4"/>
    </row>
    <row r="75" spans="1:20" x14ac:dyDescent="0.25">
      <c r="A75" s="16"/>
      <c r="B75" s="16"/>
      <c r="C75" s="17"/>
      <c r="D75" s="16"/>
      <c r="E75" s="16"/>
      <c r="F75" s="16"/>
      <c r="G75" s="16"/>
      <c r="H75" s="16"/>
      <c r="I75" s="16"/>
      <c r="J75" s="16"/>
      <c r="M75" s="4"/>
      <c r="N75" s="4"/>
    </row>
    <row r="76" spans="1:20" x14ac:dyDescent="0.25">
      <c r="A76" s="16"/>
      <c r="B76" s="16"/>
      <c r="C76" s="17"/>
      <c r="D76" s="16"/>
      <c r="E76" s="16"/>
      <c r="F76" s="16"/>
      <c r="G76" s="16"/>
      <c r="H76" s="16"/>
      <c r="I76" s="16"/>
      <c r="J76" s="16"/>
      <c r="M76" s="4"/>
      <c r="N76" s="4"/>
    </row>
    <row r="77" spans="1:20" x14ac:dyDescent="0.25">
      <c r="A77" s="16"/>
      <c r="B77" s="16"/>
      <c r="C77" s="17"/>
      <c r="D77" s="16"/>
      <c r="E77" s="16"/>
      <c r="F77" s="16"/>
      <c r="G77" s="16"/>
      <c r="H77" s="16"/>
      <c r="I77" s="16"/>
      <c r="J77" s="16"/>
      <c r="M77" s="4"/>
      <c r="N77" s="4"/>
    </row>
    <row r="78" spans="1:20" x14ac:dyDescent="0.25">
      <c r="A78" s="16"/>
      <c r="B78" s="16"/>
      <c r="C78" s="17"/>
      <c r="D78" s="16"/>
      <c r="E78" s="16"/>
      <c r="F78" s="16"/>
      <c r="G78" s="16"/>
      <c r="H78" s="16"/>
      <c r="I78" s="16"/>
      <c r="J78" s="16"/>
      <c r="M78" s="4"/>
      <c r="N78" s="4"/>
    </row>
    <row r="79" spans="1:20" x14ac:dyDescent="0.25">
      <c r="A79" s="16"/>
      <c r="B79" s="16"/>
      <c r="C79" s="17"/>
      <c r="D79" s="16"/>
      <c r="E79" s="16"/>
      <c r="F79" s="16"/>
      <c r="G79" s="16"/>
      <c r="H79" s="16"/>
      <c r="I79" s="16"/>
      <c r="J79" s="16"/>
      <c r="M79" s="4"/>
      <c r="N79" s="4"/>
    </row>
    <row r="80" spans="1:20" x14ac:dyDescent="0.25">
      <c r="A80" s="16"/>
      <c r="B80" s="16"/>
      <c r="C80" s="17"/>
      <c r="D80" s="16"/>
      <c r="E80" s="16"/>
      <c r="F80" s="16"/>
      <c r="G80" s="16"/>
      <c r="H80" s="16"/>
      <c r="I80" s="16"/>
      <c r="J80" s="16"/>
      <c r="M80" s="4"/>
      <c r="N80" s="4"/>
    </row>
    <row r="81" spans="1:26" x14ac:dyDescent="0.25">
      <c r="A81" s="16"/>
      <c r="B81" s="16"/>
      <c r="C81" s="17"/>
      <c r="D81" s="16"/>
      <c r="E81" s="16"/>
      <c r="F81" s="16"/>
      <c r="G81" s="16"/>
      <c r="H81" s="16"/>
      <c r="I81" s="16"/>
      <c r="J81" s="16"/>
      <c r="M81" s="4"/>
      <c r="N81" s="4"/>
    </row>
    <row r="82" spans="1:26" s="3" customFormat="1" x14ac:dyDescent="0.25">
      <c r="A82" s="16"/>
      <c r="B82" s="16"/>
      <c r="C82" s="17"/>
      <c r="D82" s="16"/>
      <c r="E82" s="16"/>
      <c r="F82" s="16"/>
      <c r="G82" s="16"/>
      <c r="H82" s="16"/>
      <c r="I82" s="16"/>
      <c r="J82" s="16"/>
      <c r="K82" s="1"/>
      <c r="L82" s="1"/>
      <c r="M82" s="4"/>
      <c r="N82" s="4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3" customFormat="1" x14ac:dyDescent="0.25">
      <c r="A83" s="16"/>
      <c r="B83" s="16"/>
      <c r="C83" s="17"/>
      <c r="D83" s="16"/>
      <c r="E83" s="16"/>
      <c r="F83" s="16"/>
      <c r="G83" s="16"/>
      <c r="H83" s="16"/>
      <c r="I83" s="16"/>
      <c r="J83" s="16"/>
      <c r="K83" s="1"/>
      <c r="L83" s="1"/>
      <c r="M83" s="4"/>
      <c r="N83" s="4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3" customFormat="1" x14ac:dyDescent="0.25">
      <c r="A84" s="16"/>
      <c r="B84" s="16"/>
      <c r="C84" s="17"/>
      <c r="D84" s="16"/>
      <c r="E84" s="19"/>
      <c r="F84" s="19"/>
      <c r="G84" s="16"/>
      <c r="H84" s="16"/>
      <c r="I84" s="16"/>
      <c r="J84" s="16"/>
      <c r="K84" s="1"/>
      <c r="L84" s="1"/>
      <c r="M84" s="4"/>
      <c r="N84" s="4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3" customFormat="1" x14ac:dyDescent="0.25">
      <c r="A85" s="16"/>
      <c r="B85" s="16"/>
      <c r="C85" s="17"/>
      <c r="D85" s="16"/>
      <c r="E85" s="16"/>
      <c r="F85" s="16"/>
      <c r="G85" s="16"/>
      <c r="H85" s="16"/>
      <c r="I85" s="16"/>
      <c r="J85" s="16"/>
      <c r="K85" s="1"/>
      <c r="L85" s="1"/>
      <c r="M85" s="4"/>
      <c r="N85" s="4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3" customFormat="1" x14ac:dyDescent="0.25">
      <c r="A86" s="16"/>
      <c r="B86" s="16"/>
      <c r="C86" s="17"/>
      <c r="D86" s="16"/>
      <c r="E86" s="16"/>
      <c r="F86" s="16"/>
      <c r="G86" s="16"/>
      <c r="H86" s="16"/>
      <c r="I86" s="16"/>
      <c r="J86" s="16"/>
      <c r="K86" s="1"/>
      <c r="L86" s="1"/>
      <c r="M86" s="4"/>
      <c r="N86" s="4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3" customFormat="1" x14ac:dyDescent="0.25">
      <c r="A87" s="16"/>
      <c r="B87" s="16"/>
      <c r="C87" s="17"/>
      <c r="D87" s="16"/>
      <c r="E87" s="16"/>
      <c r="F87" s="16"/>
      <c r="G87" s="16"/>
      <c r="H87" s="16"/>
      <c r="I87" s="16"/>
      <c r="J87" s="16"/>
      <c r="K87" s="1"/>
      <c r="L87" s="1"/>
      <c r="M87" s="4"/>
      <c r="N87" s="4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s="3" customFormat="1" x14ac:dyDescent="0.25">
      <c r="A88" s="16"/>
      <c r="B88" s="16"/>
      <c r="C88" s="17"/>
      <c r="D88" s="16"/>
      <c r="E88" s="16"/>
      <c r="F88" s="16"/>
      <c r="G88" s="16"/>
      <c r="H88" s="16"/>
      <c r="I88" s="16"/>
      <c r="J88" s="16"/>
      <c r="K88" s="1"/>
      <c r="L88" s="1"/>
      <c r="M88" s="4"/>
      <c r="N88" s="4"/>
      <c r="O88" s="1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s="3" customFormat="1" x14ac:dyDescent="0.25">
      <c r="A89" s="16"/>
      <c r="B89" s="16"/>
      <c r="C89" s="17"/>
      <c r="D89" s="16"/>
      <c r="E89" s="16"/>
      <c r="F89" s="16"/>
      <c r="G89" s="16"/>
      <c r="H89" s="16"/>
      <c r="I89" s="16"/>
      <c r="J89" s="16"/>
      <c r="K89" s="1"/>
      <c r="L89" s="1"/>
      <c r="M89" s="4"/>
      <c r="N89" s="4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s="3" customFormat="1" x14ac:dyDescent="0.25">
      <c r="A90" s="16"/>
      <c r="B90" s="16"/>
      <c r="C90" s="17"/>
      <c r="D90" s="16"/>
      <c r="E90" s="16"/>
      <c r="F90" s="16"/>
      <c r="G90" s="16"/>
      <c r="H90" s="16"/>
      <c r="I90" s="16"/>
      <c r="J90" s="16"/>
      <c r="K90" s="1"/>
      <c r="L90" s="1"/>
      <c r="M90" s="4"/>
      <c r="N90" s="4"/>
      <c r="O90" s="1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s="3" customFormat="1" x14ac:dyDescent="0.25">
      <c r="A91" s="1"/>
      <c r="B91" s="2"/>
      <c r="C91" s="2"/>
      <c r="D91" s="2"/>
      <c r="E91" s="1"/>
      <c r="F91" s="2"/>
      <c r="G91" s="1"/>
      <c r="H91" s="1"/>
      <c r="I91" s="1"/>
      <c r="J91" s="1"/>
      <c r="K91" s="1"/>
      <c r="L91" s="1"/>
      <c r="M91" s="2"/>
      <c r="N91" s="2"/>
      <c r="O91" s="1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3" customFormat="1" x14ac:dyDescent="0.25">
      <c r="A92" s="1"/>
      <c r="B92" s="2"/>
      <c r="C92" s="2"/>
      <c r="D92" s="2"/>
      <c r="E92" s="1"/>
      <c r="F92" s="2"/>
      <c r="G92" s="1"/>
      <c r="H92" s="1"/>
      <c r="I92" s="1"/>
      <c r="J92" s="1"/>
      <c r="K92" s="1"/>
      <c r="L92" s="1"/>
      <c r="M92" s="2"/>
      <c r="N92" s="2"/>
      <c r="O92" s="1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s="3" customFormat="1" x14ac:dyDescent="0.25">
      <c r="A93" s="1"/>
      <c r="B93" s="2"/>
      <c r="C93" s="2"/>
      <c r="D93" s="2"/>
      <c r="E93" s="1"/>
      <c r="F93" s="2"/>
      <c r="G93" s="1"/>
      <c r="H93" s="1"/>
      <c r="I93" s="1"/>
      <c r="J93" s="1"/>
      <c r="K93" s="1"/>
      <c r="L93" s="1"/>
      <c r="M93" s="2"/>
      <c r="N93" s="2"/>
      <c r="O93" s="1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s="3" customFormat="1" x14ac:dyDescent="0.25">
      <c r="A94" s="1"/>
      <c r="B94" s="2"/>
      <c r="C94" s="2"/>
      <c r="D94" s="2"/>
      <c r="E94" s="1"/>
      <c r="F94" s="2"/>
      <c r="G94" s="1"/>
      <c r="H94" s="1"/>
      <c r="I94" s="1"/>
      <c r="J94" s="1"/>
      <c r="K94" s="1"/>
      <c r="L94" s="1"/>
      <c r="M94" s="2"/>
      <c r="N94" s="2"/>
      <c r="O94" s="1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s="3" customFormat="1" x14ac:dyDescent="0.25">
      <c r="A95" s="20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2"/>
      <c r="N95" s="2"/>
      <c r="O95" s="1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7" spans="1:26" s="3" customFormat="1" x14ac:dyDescent="0.25">
      <c r="A97" s="1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101" spans="1:26" x14ac:dyDescent="0.25">
      <c r="M101" s="4"/>
    </row>
    <row r="103" spans="1:26" x14ac:dyDescent="0.25">
      <c r="B103" s="1"/>
    </row>
    <row r="104" spans="1:26" x14ac:dyDescent="0.25">
      <c r="B104" s="1"/>
    </row>
    <row r="105" spans="1:26" x14ac:dyDescent="0.25">
      <c r="B105" s="1"/>
    </row>
  </sheetData>
  <mergeCells count="83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A46:D46"/>
    <mergeCell ref="J46:P46"/>
    <mergeCell ref="J47:P47"/>
    <mergeCell ref="C41:D41"/>
    <mergeCell ref="N41:O41"/>
    <mergeCell ref="C42:D42"/>
    <mergeCell ref="N42:O42"/>
    <mergeCell ref="C43:D43"/>
    <mergeCell ref="N43:O43"/>
  </mergeCells>
  <conditionalFormatting sqref="I54:M54">
    <cfRule type="duplicateValues" dxfId="23" priority="2"/>
  </conditionalFormatting>
  <conditionalFormatting sqref="I55:M55">
    <cfRule type="duplicateValues" dxfId="22" priority="1"/>
  </conditionalFormatting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8246-28E0-4739-B8F8-3734DF1DD64F}">
  <dimension ref="A1:Z105"/>
  <sheetViews>
    <sheetView topLeftCell="A38" workbookViewId="0">
      <selection activeCell="N57" sqref="N57"/>
    </sheetView>
  </sheetViews>
  <sheetFormatPr defaultColWidth="10.28515625" defaultRowHeight="15.75" x14ac:dyDescent="0.25"/>
  <cols>
    <col min="1" max="1" width="5" style="1" customWidth="1"/>
    <col min="2" max="2" width="11.28515625" style="2" bestFit="1" customWidth="1"/>
    <col min="3" max="3" width="17" style="2" bestFit="1" customWidth="1"/>
    <col min="4" max="4" width="7" style="2" bestFit="1" customWidth="1"/>
    <col min="5" max="5" width="6.42578125" style="1" bestFit="1" customWidth="1"/>
    <col min="6" max="6" width="11.28515625" style="1" bestFit="1" customWidth="1"/>
    <col min="7" max="7" width="11" style="1" bestFit="1" customWidth="1"/>
    <col min="8" max="12" width="7.5703125" style="1" customWidth="1"/>
    <col min="13" max="13" width="7.28515625" style="2" bestFit="1" customWidth="1"/>
    <col min="14" max="14" width="10" style="2" bestFit="1" customWidth="1"/>
    <col min="15" max="15" width="10.5703125" style="1" bestFit="1" customWidth="1"/>
    <col min="16" max="16" width="10.7109375" style="2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16" s="38" customFormat="1" ht="15" x14ac:dyDescent="0.25">
      <c r="A1" s="187"/>
      <c r="B1" s="187"/>
      <c r="C1" s="187"/>
      <c r="D1" s="187"/>
      <c r="E1" s="187"/>
      <c r="F1" s="187"/>
      <c r="G1" s="187"/>
      <c r="H1" s="187"/>
      <c r="I1" s="187"/>
      <c r="J1" s="215" t="s">
        <v>310</v>
      </c>
      <c r="K1" s="215"/>
      <c r="L1" s="215"/>
      <c r="M1" s="215"/>
      <c r="N1" s="215"/>
      <c r="O1" s="215"/>
      <c r="P1" s="215"/>
    </row>
    <row r="2" spans="1:16" s="26" customFormat="1" ht="16.5" x14ac:dyDescent="0.25">
      <c r="A2" s="216" t="s">
        <v>311</v>
      </c>
      <c r="B2" s="216"/>
      <c r="C2" s="216"/>
      <c r="D2" s="216"/>
      <c r="E2" s="187"/>
      <c r="F2" s="187"/>
      <c r="G2" s="187"/>
      <c r="H2" s="187"/>
      <c r="I2" s="187"/>
      <c r="J2" s="217" t="s">
        <v>1</v>
      </c>
      <c r="K2" s="217"/>
      <c r="L2" s="217"/>
      <c r="M2" s="217"/>
      <c r="N2" s="217"/>
      <c r="O2" s="217"/>
      <c r="P2" s="217"/>
    </row>
    <row r="3" spans="1:16" s="26" customFormat="1" x14ac:dyDescent="0.25">
      <c r="A3" s="218" t="s">
        <v>312</v>
      </c>
      <c r="B3" s="218"/>
      <c r="C3" s="218"/>
      <c r="D3" s="218"/>
      <c r="E3" s="187"/>
      <c r="F3" s="187"/>
      <c r="G3" s="187"/>
      <c r="H3" s="187"/>
      <c r="I3" s="187"/>
      <c r="J3" s="219" t="s">
        <v>313</v>
      </c>
      <c r="K3" s="219"/>
      <c r="L3" s="219"/>
      <c r="M3" s="219"/>
      <c r="N3" s="219"/>
      <c r="O3" s="219"/>
      <c r="P3" s="219"/>
    </row>
    <row r="4" spans="1:16" s="182" customFormat="1" ht="16.5" x14ac:dyDescent="0.25">
      <c r="J4" s="239" t="s">
        <v>310</v>
      </c>
      <c r="K4" s="239"/>
      <c r="L4" s="239"/>
      <c r="M4" s="239"/>
      <c r="N4" s="239"/>
      <c r="O4" s="239"/>
      <c r="P4" s="239"/>
    </row>
    <row r="5" spans="1:16" s="182" customFormat="1" ht="16.5" x14ac:dyDescent="0.25">
      <c r="A5" s="240" t="s">
        <v>311</v>
      </c>
      <c r="B5" s="240"/>
      <c r="C5" s="240"/>
      <c r="D5" s="240"/>
      <c r="J5" s="241" t="s">
        <v>1</v>
      </c>
      <c r="K5" s="241"/>
      <c r="L5" s="241"/>
      <c r="M5" s="241"/>
      <c r="N5" s="241"/>
      <c r="O5" s="241"/>
      <c r="P5" s="241"/>
    </row>
    <row r="6" spans="1:16" s="182" customFormat="1" ht="16.5" x14ac:dyDescent="0.25">
      <c r="A6" s="242" t="s">
        <v>312</v>
      </c>
      <c r="B6" s="242"/>
      <c r="C6" s="242"/>
      <c r="D6" s="242"/>
      <c r="J6" s="243" t="s">
        <v>313</v>
      </c>
      <c r="K6" s="243"/>
      <c r="L6" s="243"/>
      <c r="M6" s="243"/>
      <c r="N6" s="243"/>
      <c r="O6" s="243"/>
      <c r="P6" s="243"/>
    </row>
    <row r="7" spans="1:16" s="182" customFormat="1" ht="16.5" x14ac:dyDescent="0.25"/>
    <row r="8" spans="1:16" s="182" customFormat="1" ht="16.5" x14ac:dyDescent="0.25">
      <c r="J8" s="244" t="s">
        <v>2606</v>
      </c>
      <c r="K8" s="244"/>
      <c r="L8" s="244"/>
      <c r="M8" s="244"/>
      <c r="N8" s="244"/>
      <c r="O8" s="244"/>
      <c r="P8" s="244"/>
    </row>
    <row r="9" spans="1:16" s="182" customFormat="1" ht="5.0999999999999996" customHeight="1" x14ac:dyDescent="0.25"/>
    <row r="10" spans="1:16" s="182" customFormat="1" ht="18.75" x14ac:dyDescent="0.25">
      <c r="A10" s="245" t="s">
        <v>2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</row>
    <row r="11" spans="1:16" s="182" customFormat="1" ht="16.5" x14ac:dyDescent="0.25">
      <c r="D11" s="232" t="s">
        <v>2607</v>
      </c>
      <c r="E11" s="232"/>
      <c r="F11" s="232"/>
      <c r="G11" s="232"/>
      <c r="H11" s="232"/>
      <c r="I11" s="232"/>
      <c r="J11" s="232"/>
    </row>
    <row r="12" spans="1:16" s="182" customFormat="1" ht="16.5" x14ac:dyDescent="0.25">
      <c r="D12" s="232" t="s">
        <v>1138</v>
      </c>
      <c r="E12" s="232"/>
      <c r="F12" s="232"/>
      <c r="G12" s="232"/>
      <c r="H12" s="232"/>
      <c r="I12" s="232"/>
      <c r="J12" s="232"/>
      <c r="K12" s="232"/>
      <c r="L12" s="232"/>
      <c r="M12" s="232"/>
    </row>
    <row r="13" spans="1:16" s="182" customFormat="1" ht="16.5" x14ac:dyDescent="0.25">
      <c r="D13" s="232" t="s">
        <v>750</v>
      </c>
      <c r="E13" s="232"/>
      <c r="F13" s="232"/>
      <c r="G13" s="232"/>
      <c r="H13" s="232"/>
      <c r="I13" s="232"/>
    </row>
    <row r="14" spans="1:16" s="182" customFormat="1" ht="16.5" x14ac:dyDescent="0.25"/>
    <row r="15" spans="1:16" s="182" customFormat="1" ht="16.5" x14ac:dyDescent="0.25">
      <c r="A15" s="230" t="s">
        <v>3</v>
      </c>
      <c r="B15" s="230" t="s">
        <v>4</v>
      </c>
      <c r="C15" s="226" t="s">
        <v>5</v>
      </c>
      <c r="D15" s="227"/>
      <c r="E15" s="230" t="s">
        <v>6</v>
      </c>
      <c r="F15" s="230" t="s">
        <v>7</v>
      </c>
      <c r="G15" s="230" t="s">
        <v>315</v>
      </c>
      <c r="H15" s="233" t="s">
        <v>8</v>
      </c>
      <c r="I15" s="234"/>
      <c r="J15" s="234"/>
      <c r="K15" s="234"/>
      <c r="L15" s="235"/>
      <c r="M15" s="230" t="s">
        <v>9</v>
      </c>
      <c r="N15" s="226" t="s">
        <v>10</v>
      </c>
      <c r="O15" s="227"/>
      <c r="P15" s="230" t="s">
        <v>11</v>
      </c>
    </row>
    <row r="16" spans="1:16" s="182" customFormat="1" ht="16.5" x14ac:dyDescent="0.25">
      <c r="A16" s="231"/>
      <c r="B16" s="231"/>
      <c r="C16" s="228"/>
      <c r="D16" s="229"/>
      <c r="E16" s="231"/>
      <c r="F16" s="231"/>
      <c r="G16" s="231"/>
      <c r="H16" s="183" t="s">
        <v>12</v>
      </c>
      <c r="I16" s="183" t="s">
        <v>13</v>
      </c>
      <c r="J16" s="183" t="s">
        <v>14</v>
      </c>
      <c r="K16" s="183" t="s">
        <v>15</v>
      </c>
      <c r="L16" s="183" t="s">
        <v>16</v>
      </c>
      <c r="M16" s="231"/>
      <c r="N16" s="228"/>
      <c r="O16" s="229"/>
      <c r="P16" s="231"/>
    </row>
    <row r="17" spans="1:16" s="182" customFormat="1" ht="16.5" x14ac:dyDescent="0.25">
      <c r="A17" s="184" t="s">
        <v>316</v>
      </c>
      <c r="B17" s="184" t="s">
        <v>1139</v>
      </c>
      <c r="C17" s="222" t="s">
        <v>1140</v>
      </c>
      <c r="D17" s="223"/>
      <c r="E17" s="184" t="s">
        <v>23</v>
      </c>
      <c r="F17" s="185" t="s">
        <v>175</v>
      </c>
      <c r="G17" s="184"/>
      <c r="H17" s="184"/>
      <c r="I17" s="184"/>
      <c r="J17" s="184"/>
      <c r="K17" s="184"/>
      <c r="L17" s="184"/>
      <c r="M17" s="184" t="s">
        <v>317</v>
      </c>
      <c r="N17" s="224" t="s">
        <v>318</v>
      </c>
      <c r="O17" s="225"/>
      <c r="P17" s="185"/>
    </row>
    <row r="18" spans="1:16" s="182" customFormat="1" ht="16.5" x14ac:dyDescent="0.25">
      <c r="A18" s="184" t="s">
        <v>319</v>
      </c>
      <c r="B18" s="184" t="s">
        <v>1141</v>
      </c>
      <c r="C18" s="222" t="s">
        <v>1142</v>
      </c>
      <c r="D18" s="223"/>
      <c r="E18" s="184" t="s">
        <v>22</v>
      </c>
      <c r="F18" s="185" t="s">
        <v>1143</v>
      </c>
      <c r="G18" s="184"/>
      <c r="H18" s="184" t="s">
        <v>322</v>
      </c>
      <c r="I18" s="184" t="s">
        <v>322</v>
      </c>
      <c r="J18" s="184" t="s">
        <v>322</v>
      </c>
      <c r="K18" s="184" t="s">
        <v>330</v>
      </c>
      <c r="L18" s="184" t="s">
        <v>324</v>
      </c>
      <c r="M18" s="184" t="s">
        <v>401</v>
      </c>
      <c r="N18" s="224" t="s">
        <v>24</v>
      </c>
      <c r="O18" s="225"/>
      <c r="P18" s="185"/>
    </row>
    <row r="19" spans="1:16" s="182" customFormat="1" ht="16.5" x14ac:dyDescent="0.25">
      <c r="A19" s="184" t="s">
        <v>320</v>
      </c>
      <c r="B19" s="184" t="s">
        <v>1144</v>
      </c>
      <c r="C19" s="222" t="s">
        <v>1145</v>
      </c>
      <c r="D19" s="223"/>
      <c r="E19" s="184" t="s">
        <v>23</v>
      </c>
      <c r="F19" s="185" t="s">
        <v>1146</v>
      </c>
      <c r="G19" s="184"/>
      <c r="H19" s="184" t="s">
        <v>334</v>
      </c>
      <c r="I19" s="184" t="s">
        <v>323</v>
      </c>
      <c r="J19" s="184" t="s">
        <v>329</v>
      </c>
      <c r="K19" s="184" t="s">
        <v>342</v>
      </c>
      <c r="L19" s="184" t="s">
        <v>324</v>
      </c>
      <c r="M19" s="184" t="s">
        <v>335</v>
      </c>
      <c r="N19" s="224" t="s">
        <v>44</v>
      </c>
      <c r="O19" s="225"/>
      <c r="P19" s="185"/>
    </row>
    <row r="20" spans="1:16" s="182" customFormat="1" ht="16.5" x14ac:dyDescent="0.25">
      <c r="A20" s="184" t="s">
        <v>321</v>
      </c>
      <c r="B20" s="184" t="s">
        <v>1147</v>
      </c>
      <c r="C20" s="222" t="s">
        <v>1148</v>
      </c>
      <c r="D20" s="223"/>
      <c r="E20" s="184" t="s">
        <v>23</v>
      </c>
      <c r="F20" s="185" t="s">
        <v>1149</v>
      </c>
      <c r="G20" s="184"/>
      <c r="H20" s="184" t="s">
        <v>322</v>
      </c>
      <c r="I20" s="184" t="s">
        <v>323</v>
      </c>
      <c r="J20" s="184" t="s">
        <v>330</v>
      </c>
      <c r="K20" s="184" t="s">
        <v>347</v>
      </c>
      <c r="L20" s="184" t="s">
        <v>324</v>
      </c>
      <c r="M20" s="184" t="s">
        <v>522</v>
      </c>
      <c r="N20" s="224" t="s">
        <v>24</v>
      </c>
      <c r="O20" s="225"/>
      <c r="P20" s="185"/>
    </row>
    <row r="21" spans="1:16" s="182" customFormat="1" ht="16.5" x14ac:dyDescent="0.25">
      <c r="A21" s="184" t="s">
        <v>327</v>
      </c>
      <c r="B21" s="184" t="s">
        <v>1150</v>
      </c>
      <c r="C21" s="222" t="s">
        <v>1151</v>
      </c>
      <c r="D21" s="223"/>
      <c r="E21" s="184" t="s">
        <v>22</v>
      </c>
      <c r="F21" s="185" t="s">
        <v>231</v>
      </c>
      <c r="G21" s="184"/>
      <c r="H21" s="184" t="s">
        <v>322</v>
      </c>
      <c r="I21" s="184" t="s">
        <v>323</v>
      </c>
      <c r="J21" s="184" t="s">
        <v>329</v>
      </c>
      <c r="K21" s="184" t="s">
        <v>338</v>
      </c>
      <c r="L21" s="184" t="s">
        <v>336</v>
      </c>
      <c r="M21" s="184" t="s">
        <v>409</v>
      </c>
      <c r="N21" s="224" t="s">
        <v>44</v>
      </c>
      <c r="O21" s="225"/>
      <c r="P21" s="185"/>
    </row>
    <row r="22" spans="1:16" s="182" customFormat="1" ht="16.5" x14ac:dyDescent="0.25">
      <c r="A22" s="184" t="s">
        <v>329</v>
      </c>
      <c r="B22" s="184" t="s">
        <v>1152</v>
      </c>
      <c r="C22" s="222" t="s">
        <v>1153</v>
      </c>
      <c r="D22" s="223"/>
      <c r="E22" s="184" t="s">
        <v>23</v>
      </c>
      <c r="F22" s="185" t="s">
        <v>1154</v>
      </c>
      <c r="G22" s="184"/>
      <c r="H22" s="184" t="s">
        <v>322</v>
      </c>
      <c r="I22" s="184" t="s">
        <v>323</v>
      </c>
      <c r="J22" s="184" t="s">
        <v>324</v>
      </c>
      <c r="K22" s="184" t="s">
        <v>347</v>
      </c>
      <c r="L22" s="184" t="s">
        <v>319</v>
      </c>
      <c r="M22" s="184" t="s">
        <v>406</v>
      </c>
      <c r="N22" s="224" t="s">
        <v>44</v>
      </c>
      <c r="O22" s="225"/>
      <c r="P22" s="185"/>
    </row>
    <row r="23" spans="1:16" s="182" customFormat="1" ht="16.5" x14ac:dyDescent="0.25">
      <c r="A23" s="184" t="s">
        <v>333</v>
      </c>
      <c r="B23" s="184" t="s">
        <v>1155</v>
      </c>
      <c r="C23" s="222" t="s">
        <v>1156</v>
      </c>
      <c r="D23" s="223"/>
      <c r="E23" s="184" t="s">
        <v>23</v>
      </c>
      <c r="F23" s="185" t="s">
        <v>1028</v>
      </c>
      <c r="G23" s="184"/>
      <c r="H23" s="184" t="s">
        <v>322</v>
      </c>
      <c r="I23" s="184" t="s">
        <v>323</v>
      </c>
      <c r="J23" s="184" t="s">
        <v>324</v>
      </c>
      <c r="K23" s="184" t="s">
        <v>334</v>
      </c>
      <c r="L23" s="184" t="s">
        <v>321</v>
      </c>
      <c r="M23" s="184" t="s">
        <v>413</v>
      </c>
      <c r="N23" s="224" t="s">
        <v>44</v>
      </c>
      <c r="O23" s="225"/>
      <c r="P23" s="185"/>
    </row>
    <row r="24" spans="1:16" s="182" customFormat="1" ht="16.5" x14ac:dyDescent="0.25">
      <c r="A24" s="184" t="s">
        <v>336</v>
      </c>
      <c r="B24" s="184" t="s">
        <v>1157</v>
      </c>
      <c r="C24" s="222" t="s">
        <v>1158</v>
      </c>
      <c r="D24" s="223"/>
      <c r="E24" s="184" t="s">
        <v>22</v>
      </c>
      <c r="F24" s="185" t="s">
        <v>1159</v>
      </c>
      <c r="G24" s="184"/>
      <c r="H24" s="184" t="s">
        <v>322</v>
      </c>
      <c r="I24" s="184" t="s">
        <v>323</v>
      </c>
      <c r="J24" s="184" t="s">
        <v>333</v>
      </c>
      <c r="K24" s="184" t="s">
        <v>327</v>
      </c>
      <c r="L24" s="184" t="s">
        <v>324</v>
      </c>
      <c r="M24" s="184" t="s">
        <v>337</v>
      </c>
      <c r="N24" s="224" t="s">
        <v>44</v>
      </c>
      <c r="O24" s="225"/>
      <c r="P24" s="185"/>
    </row>
    <row r="25" spans="1:16" s="182" customFormat="1" ht="16.5" x14ac:dyDescent="0.25">
      <c r="A25" s="184" t="s">
        <v>332</v>
      </c>
      <c r="B25" s="184" t="s">
        <v>1160</v>
      </c>
      <c r="C25" s="222" t="s">
        <v>1161</v>
      </c>
      <c r="D25" s="223"/>
      <c r="E25" s="184" t="s">
        <v>22</v>
      </c>
      <c r="F25" s="185" t="s">
        <v>219</v>
      </c>
      <c r="G25" s="184"/>
      <c r="H25" s="184" t="s">
        <v>352</v>
      </c>
      <c r="I25" s="184" t="s">
        <v>323</v>
      </c>
      <c r="J25" s="184" t="s">
        <v>324</v>
      </c>
      <c r="K25" s="184" t="s">
        <v>352</v>
      </c>
      <c r="L25" s="184" t="s">
        <v>324</v>
      </c>
      <c r="M25" s="184" t="s">
        <v>413</v>
      </c>
      <c r="N25" s="224" t="s">
        <v>44</v>
      </c>
      <c r="O25" s="225"/>
      <c r="P25" s="185"/>
    </row>
    <row r="26" spans="1:16" s="182" customFormat="1" ht="16.5" x14ac:dyDescent="0.25">
      <c r="A26" s="184" t="s">
        <v>324</v>
      </c>
      <c r="B26" s="184" t="s">
        <v>1162</v>
      </c>
      <c r="C26" s="222" t="s">
        <v>1163</v>
      </c>
      <c r="D26" s="223"/>
      <c r="E26" s="184" t="s">
        <v>22</v>
      </c>
      <c r="F26" s="185" t="s">
        <v>1164</v>
      </c>
      <c r="G26" s="184"/>
      <c r="H26" s="184" t="s">
        <v>334</v>
      </c>
      <c r="I26" s="184" t="s">
        <v>325</v>
      </c>
      <c r="J26" s="184" t="s">
        <v>327</v>
      </c>
      <c r="K26" s="184" t="s">
        <v>347</v>
      </c>
      <c r="L26" s="184" t="s">
        <v>329</v>
      </c>
      <c r="M26" s="184" t="s">
        <v>335</v>
      </c>
      <c r="N26" s="224" t="s">
        <v>44</v>
      </c>
      <c r="O26" s="225"/>
      <c r="P26" s="185"/>
    </row>
    <row r="27" spans="1:16" s="182" customFormat="1" ht="16.5" x14ac:dyDescent="0.25">
      <c r="A27" s="184" t="s">
        <v>342</v>
      </c>
      <c r="B27" s="184" t="s">
        <v>1165</v>
      </c>
      <c r="C27" s="222" t="s">
        <v>1166</v>
      </c>
      <c r="D27" s="223"/>
      <c r="E27" s="184" t="s">
        <v>23</v>
      </c>
      <c r="F27" s="185" t="s">
        <v>1114</v>
      </c>
      <c r="G27" s="184"/>
      <c r="H27" s="184" t="s">
        <v>322</v>
      </c>
      <c r="I27" s="184" t="s">
        <v>322</v>
      </c>
      <c r="J27" s="184" t="s">
        <v>336</v>
      </c>
      <c r="K27" s="184" t="s">
        <v>322</v>
      </c>
      <c r="L27" s="184" t="s">
        <v>327</v>
      </c>
      <c r="M27" s="184" t="s">
        <v>416</v>
      </c>
      <c r="N27" s="224" t="s">
        <v>44</v>
      </c>
      <c r="O27" s="225"/>
      <c r="P27" s="185"/>
    </row>
    <row r="28" spans="1:16" s="182" customFormat="1" ht="16.5" x14ac:dyDescent="0.25">
      <c r="A28" s="184" t="s">
        <v>338</v>
      </c>
      <c r="B28" s="184" t="s">
        <v>1167</v>
      </c>
      <c r="C28" s="222" t="s">
        <v>1168</v>
      </c>
      <c r="D28" s="223"/>
      <c r="E28" s="184" t="s">
        <v>23</v>
      </c>
      <c r="F28" s="185" t="s">
        <v>144</v>
      </c>
      <c r="G28" s="184"/>
      <c r="H28" s="184" t="s">
        <v>322</v>
      </c>
      <c r="I28" s="184" t="s">
        <v>323</v>
      </c>
      <c r="J28" s="184" t="s">
        <v>327</v>
      </c>
      <c r="K28" s="184" t="s">
        <v>361</v>
      </c>
      <c r="L28" s="184" t="s">
        <v>317</v>
      </c>
      <c r="M28" s="184" t="s">
        <v>416</v>
      </c>
      <c r="N28" s="224" t="s">
        <v>44</v>
      </c>
      <c r="O28" s="225"/>
      <c r="P28" s="185"/>
    </row>
    <row r="29" spans="1:16" s="182" customFormat="1" ht="16.5" x14ac:dyDescent="0.25">
      <c r="A29" s="184" t="s">
        <v>346</v>
      </c>
      <c r="B29" s="184" t="s">
        <v>1169</v>
      </c>
      <c r="C29" s="222" t="s">
        <v>1170</v>
      </c>
      <c r="D29" s="223"/>
      <c r="E29" s="184" t="s">
        <v>23</v>
      </c>
      <c r="F29" s="185" t="s">
        <v>1171</v>
      </c>
      <c r="G29" s="184"/>
      <c r="H29" s="184" t="s">
        <v>322</v>
      </c>
      <c r="I29" s="184" t="s">
        <v>323</v>
      </c>
      <c r="J29" s="184" t="s">
        <v>346</v>
      </c>
      <c r="K29" s="184" t="s">
        <v>334</v>
      </c>
      <c r="L29" s="184" t="s">
        <v>316</v>
      </c>
      <c r="M29" s="184" t="s">
        <v>413</v>
      </c>
      <c r="N29" s="224" t="s">
        <v>44</v>
      </c>
      <c r="O29" s="225"/>
      <c r="P29" s="185"/>
    </row>
    <row r="30" spans="1:16" s="182" customFormat="1" ht="16.5" x14ac:dyDescent="0.25">
      <c r="A30" s="184" t="s">
        <v>330</v>
      </c>
      <c r="B30" s="184" t="s">
        <v>1172</v>
      </c>
      <c r="C30" s="222" t="s">
        <v>1173</v>
      </c>
      <c r="D30" s="223"/>
      <c r="E30" s="184" t="s">
        <v>23</v>
      </c>
      <c r="F30" s="185" t="s">
        <v>147</v>
      </c>
      <c r="G30" s="184"/>
      <c r="H30" s="184" t="s">
        <v>322</v>
      </c>
      <c r="I30" s="184" t="s">
        <v>323</v>
      </c>
      <c r="J30" s="184" t="s">
        <v>327</v>
      </c>
      <c r="K30" s="184" t="s">
        <v>352</v>
      </c>
      <c r="L30" s="184" t="s">
        <v>333</v>
      </c>
      <c r="M30" s="184" t="s">
        <v>416</v>
      </c>
      <c r="N30" s="224" t="s">
        <v>44</v>
      </c>
      <c r="O30" s="225"/>
      <c r="P30" s="185"/>
    </row>
    <row r="31" spans="1:16" s="182" customFormat="1" ht="16.5" x14ac:dyDescent="0.25">
      <c r="A31" s="184" t="s">
        <v>331</v>
      </c>
      <c r="B31" s="184" t="s">
        <v>1174</v>
      </c>
      <c r="C31" s="222" t="s">
        <v>1175</v>
      </c>
      <c r="D31" s="223"/>
      <c r="E31" s="184" t="s">
        <v>23</v>
      </c>
      <c r="F31" s="185" t="s">
        <v>1176</v>
      </c>
      <c r="G31" s="184"/>
      <c r="H31" s="184" t="s">
        <v>322</v>
      </c>
      <c r="I31" s="184" t="s">
        <v>323</v>
      </c>
      <c r="J31" s="184" t="s">
        <v>352</v>
      </c>
      <c r="K31" s="184" t="s">
        <v>323</v>
      </c>
      <c r="L31" s="184" t="s">
        <v>324</v>
      </c>
      <c r="M31" s="184" t="s">
        <v>403</v>
      </c>
      <c r="N31" s="224" t="s">
        <v>349</v>
      </c>
      <c r="O31" s="225"/>
      <c r="P31" s="185"/>
    </row>
    <row r="32" spans="1:16" s="182" customFormat="1" ht="16.5" x14ac:dyDescent="0.25">
      <c r="A32" s="184" t="s">
        <v>352</v>
      </c>
      <c r="B32" s="184" t="s">
        <v>1177</v>
      </c>
      <c r="C32" s="222" t="s">
        <v>1178</v>
      </c>
      <c r="D32" s="223"/>
      <c r="E32" s="184" t="s">
        <v>22</v>
      </c>
      <c r="F32" s="185" t="s">
        <v>510</v>
      </c>
      <c r="G32" s="184"/>
      <c r="H32" s="184" t="s">
        <v>334</v>
      </c>
      <c r="I32" s="184" t="s">
        <v>323</v>
      </c>
      <c r="J32" s="184" t="s">
        <v>317</v>
      </c>
      <c r="K32" s="184" t="s">
        <v>329</v>
      </c>
      <c r="L32" s="184" t="s">
        <v>321</v>
      </c>
      <c r="M32" s="184" t="s">
        <v>404</v>
      </c>
      <c r="N32" s="224" t="s">
        <v>340</v>
      </c>
      <c r="O32" s="225"/>
      <c r="P32" s="185"/>
    </row>
    <row r="33" spans="1:16" s="182" customFormat="1" ht="16.5" x14ac:dyDescent="0.25">
      <c r="A33" s="184" t="s">
        <v>347</v>
      </c>
      <c r="B33" s="184" t="s">
        <v>1179</v>
      </c>
      <c r="C33" s="222" t="s">
        <v>1180</v>
      </c>
      <c r="D33" s="223"/>
      <c r="E33" s="184" t="s">
        <v>22</v>
      </c>
      <c r="F33" s="185" t="s">
        <v>1181</v>
      </c>
      <c r="G33" s="184"/>
      <c r="H33" s="184" t="s">
        <v>322</v>
      </c>
      <c r="I33" s="184" t="s">
        <v>322</v>
      </c>
      <c r="J33" s="184" t="s">
        <v>327</v>
      </c>
      <c r="K33" s="184" t="s">
        <v>332</v>
      </c>
      <c r="L33" s="184" t="s">
        <v>324</v>
      </c>
      <c r="M33" s="184" t="s">
        <v>377</v>
      </c>
      <c r="N33" s="224" t="s">
        <v>340</v>
      </c>
      <c r="O33" s="225"/>
      <c r="P33" s="185"/>
    </row>
    <row r="34" spans="1:16" s="182" customFormat="1" ht="16.5" x14ac:dyDescent="0.25">
      <c r="A34" s="184" t="s">
        <v>334</v>
      </c>
      <c r="B34" s="184" t="s">
        <v>1182</v>
      </c>
      <c r="C34" s="222" t="s">
        <v>1183</v>
      </c>
      <c r="D34" s="223"/>
      <c r="E34" s="184" t="s">
        <v>23</v>
      </c>
      <c r="F34" s="185" t="s">
        <v>1184</v>
      </c>
      <c r="G34" s="184"/>
      <c r="H34" s="184" t="s">
        <v>322</v>
      </c>
      <c r="I34" s="184" t="s">
        <v>323</v>
      </c>
      <c r="J34" s="184" t="s">
        <v>329</v>
      </c>
      <c r="K34" s="184" t="s">
        <v>331</v>
      </c>
      <c r="L34" s="184" t="s">
        <v>319</v>
      </c>
      <c r="M34" s="184" t="s">
        <v>353</v>
      </c>
      <c r="N34" s="224" t="s">
        <v>44</v>
      </c>
      <c r="O34" s="225"/>
      <c r="P34" s="185"/>
    </row>
    <row r="35" spans="1:16" s="182" customFormat="1" ht="16.5" x14ac:dyDescent="0.25">
      <c r="A35" s="184" t="s">
        <v>343</v>
      </c>
      <c r="B35" s="184" t="s">
        <v>1185</v>
      </c>
      <c r="C35" s="222" t="s">
        <v>1186</v>
      </c>
      <c r="D35" s="223"/>
      <c r="E35" s="184" t="s">
        <v>23</v>
      </c>
      <c r="F35" s="185" t="s">
        <v>273</v>
      </c>
      <c r="G35" s="184"/>
      <c r="H35" s="184" t="s">
        <v>322</v>
      </c>
      <c r="I35" s="184" t="s">
        <v>323</v>
      </c>
      <c r="J35" s="184" t="s">
        <v>331</v>
      </c>
      <c r="K35" s="184" t="s">
        <v>322</v>
      </c>
      <c r="L35" s="184" t="s">
        <v>324</v>
      </c>
      <c r="M35" s="184" t="s">
        <v>412</v>
      </c>
      <c r="N35" s="224" t="s">
        <v>349</v>
      </c>
      <c r="O35" s="225"/>
      <c r="P35" s="185"/>
    </row>
    <row r="36" spans="1:16" s="182" customFormat="1" ht="16.5" x14ac:dyDescent="0.25">
      <c r="A36" s="184" t="s">
        <v>322</v>
      </c>
      <c r="B36" s="184" t="s">
        <v>1187</v>
      </c>
      <c r="C36" s="222" t="s">
        <v>1188</v>
      </c>
      <c r="D36" s="223"/>
      <c r="E36" s="184" t="s">
        <v>22</v>
      </c>
      <c r="F36" s="185" t="s">
        <v>1189</v>
      </c>
      <c r="G36" s="184"/>
      <c r="H36" s="184" t="s">
        <v>334</v>
      </c>
      <c r="I36" s="184" t="s">
        <v>323</v>
      </c>
      <c r="J36" s="184" t="s">
        <v>317</v>
      </c>
      <c r="K36" s="184" t="s">
        <v>338</v>
      </c>
      <c r="L36" s="184" t="s">
        <v>317</v>
      </c>
      <c r="M36" s="184" t="s">
        <v>496</v>
      </c>
      <c r="N36" s="224" t="s">
        <v>340</v>
      </c>
      <c r="O36" s="225"/>
      <c r="P36" s="185"/>
    </row>
    <row r="37" spans="1:16" s="182" customFormat="1" ht="16.5" x14ac:dyDescent="0.25">
      <c r="A37" s="184" t="s">
        <v>355</v>
      </c>
      <c r="B37" s="184" t="s">
        <v>1190</v>
      </c>
      <c r="C37" s="222" t="s">
        <v>1191</v>
      </c>
      <c r="D37" s="223"/>
      <c r="E37" s="184" t="s">
        <v>22</v>
      </c>
      <c r="F37" s="185" t="s">
        <v>1192</v>
      </c>
      <c r="G37" s="184"/>
      <c r="H37" s="184" t="s">
        <v>330</v>
      </c>
      <c r="I37" s="184" t="s">
        <v>323</v>
      </c>
      <c r="J37" s="184" t="s">
        <v>317</v>
      </c>
      <c r="K37" s="184" t="s">
        <v>346</v>
      </c>
      <c r="L37" s="184" t="s">
        <v>324</v>
      </c>
      <c r="M37" s="184" t="s">
        <v>339</v>
      </c>
      <c r="N37" s="224" t="s">
        <v>340</v>
      </c>
      <c r="O37" s="225"/>
      <c r="P37" s="185"/>
    </row>
    <row r="38" spans="1:16" s="182" customFormat="1" ht="16.5" x14ac:dyDescent="0.25">
      <c r="A38" s="184" t="s">
        <v>359</v>
      </c>
      <c r="B38" s="184" t="s">
        <v>1193</v>
      </c>
      <c r="C38" s="222" t="s">
        <v>1194</v>
      </c>
      <c r="D38" s="223"/>
      <c r="E38" s="184" t="s">
        <v>22</v>
      </c>
      <c r="F38" s="185" t="s">
        <v>791</v>
      </c>
      <c r="G38" s="184"/>
      <c r="H38" s="184" t="s">
        <v>343</v>
      </c>
      <c r="I38" s="184" t="s">
        <v>323</v>
      </c>
      <c r="J38" s="184" t="s">
        <v>317</v>
      </c>
      <c r="K38" s="184" t="s">
        <v>330</v>
      </c>
      <c r="L38" s="184" t="s">
        <v>324</v>
      </c>
      <c r="M38" s="184" t="s">
        <v>353</v>
      </c>
      <c r="N38" s="224" t="s">
        <v>44</v>
      </c>
      <c r="O38" s="225"/>
      <c r="P38" s="185"/>
    </row>
    <row r="39" spans="1:16" s="182" customFormat="1" ht="16.5" x14ac:dyDescent="0.25">
      <c r="A39" s="184" t="s">
        <v>361</v>
      </c>
      <c r="B39" s="184" t="s">
        <v>1195</v>
      </c>
      <c r="C39" s="222" t="s">
        <v>1196</v>
      </c>
      <c r="D39" s="223"/>
      <c r="E39" s="184" t="s">
        <v>23</v>
      </c>
      <c r="F39" s="185" t="s">
        <v>1197</v>
      </c>
      <c r="G39" s="184"/>
      <c r="H39" s="184" t="s">
        <v>330</v>
      </c>
      <c r="I39" s="184" t="s">
        <v>323</v>
      </c>
      <c r="J39" s="184" t="s">
        <v>327</v>
      </c>
      <c r="K39" s="184" t="s">
        <v>322</v>
      </c>
      <c r="L39" s="184" t="s">
        <v>333</v>
      </c>
      <c r="M39" s="184" t="s">
        <v>409</v>
      </c>
      <c r="N39" s="224" t="s">
        <v>44</v>
      </c>
      <c r="O39" s="225"/>
      <c r="P39" s="185"/>
    </row>
    <row r="40" spans="1:16" s="182" customFormat="1" ht="16.5" x14ac:dyDescent="0.25">
      <c r="A40" s="184" t="s">
        <v>325</v>
      </c>
      <c r="B40" s="184" t="s">
        <v>1198</v>
      </c>
      <c r="C40" s="222" t="s">
        <v>1199</v>
      </c>
      <c r="D40" s="223"/>
      <c r="E40" s="184" t="s">
        <v>23</v>
      </c>
      <c r="F40" s="185" t="s">
        <v>1200</v>
      </c>
      <c r="G40" s="184"/>
      <c r="H40" s="184" t="s">
        <v>322</v>
      </c>
      <c r="I40" s="184" t="s">
        <v>323</v>
      </c>
      <c r="J40" s="184" t="s">
        <v>333</v>
      </c>
      <c r="K40" s="184" t="s">
        <v>324</v>
      </c>
      <c r="L40" s="184" t="s">
        <v>324</v>
      </c>
      <c r="M40" s="184" t="s">
        <v>356</v>
      </c>
      <c r="N40" s="224" t="s">
        <v>44</v>
      </c>
      <c r="O40" s="225"/>
      <c r="P40" s="185"/>
    </row>
    <row r="41" spans="1:16" s="182" customFormat="1" ht="16.5" x14ac:dyDescent="0.25">
      <c r="A41" s="184" t="s">
        <v>323</v>
      </c>
      <c r="B41" s="184" t="s">
        <v>1201</v>
      </c>
      <c r="C41" s="222" t="s">
        <v>1202</v>
      </c>
      <c r="D41" s="223"/>
      <c r="E41" s="184" t="s">
        <v>22</v>
      </c>
      <c r="F41" s="185" t="s">
        <v>133</v>
      </c>
      <c r="G41" s="184"/>
      <c r="H41" s="184" t="s">
        <v>336</v>
      </c>
      <c r="I41" s="184" t="s">
        <v>323</v>
      </c>
      <c r="J41" s="184" t="s">
        <v>324</v>
      </c>
      <c r="K41" s="184" t="s">
        <v>336</v>
      </c>
      <c r="L41" s="184" t="s">
        <v>324</v>
      </c>
      <c r="M41" s="184" t="s">
        <v>360</v>
      </c>
      <c r="N41" s="224" t="s">
        <v>340</v>
      </c>
      <c r="O41" s="225"/>
      <c r="P41" s="185"/>
    </row>
    <row r="42" spans="1:16" s="182" customFormat="1" ht="16.5" x14ac:dyDescent="0.25">
      <c r="A42" s="184" t="s">
        <v>365</v>
      </c>
      <c r="B42" s="184" t="s">
        <v>1203</v>
      </c>
      <c r="C42" s="222" t="s">
        <v>1204</v>
      </c>
      <c r="D42" s="223"/>
      <c r="E42" s="184" t="s">
        <v>22</v>
      </c>
      <c r="F42" s="185" t="s">
        <v>1076</v>
      </c>
      <c r="G42" s="184"/>
      <c r="H42" s="184" t="s">
        <v>343</v>
      </c>
      <c r="I42" s="184" t="s">
        <v>359</v>
      </c>
      <c r="J42" s="184" t="s">
        <v>338</v>
      </c>
      <c r="K42" s="184" t="s">
        <v>342</v>
      </c>
      <c r="L42" s="184" t="s">
        <v>324</v>
      </c>
      <c r="M42" s="184" t="s">
        <v>406</v>
      </c>
      <c r="N42" s="224" t="s">
        <v>44</v>
      </c>
      <c r="O42" s="225"/>
      <c r="P42" s="185"/>
    </row>
    <row r="43" spans="1:16" s="182" customFormat="1" ht="16.5" x14ac:dyDescent="0.25"/>
    <row r="44" spans="1:16" s="182" customFormat="1" ht="16.5" x14ac:dyDescent="0.25"/>
    <row r="45" spans="1:16" s="182" customFormat="1" ht="16.5" x14ac:dyDescent="0.25">
      <c r="A45" s="237" t="s">
        <v>1205</v>
      </c>
      <c r="B45" s="238"/>
      <c r="C45" s="238"/>
      <c r="D45" s="238"/>
      <c r="J45" s="236" t="s">
        <v>396</v>
      </c>
      <c r="K45" s="236"/>
      <c r="L45" s="236"/>
      <c r="M45" s="236"/>
      <c r="N45" s="236"/>
      <c r="O45" s="236"/>
      <c r="P45" s="236"/>
    </row>
    <row r="46" spans="1:16" s="182" customFormat="1" ht="16.5" x14ac:dyDescent="0.25">
      <c r="J46" s="236" t="s">
        <v>397</v>
      </c>
      <c r="K46" s="236"/>
      <c r="L46" s="236"/>
      <c r="M46" s="236"/>
      <c r="N46" s="236"/>
      <c r="O46" s="236"/>
      <c r="P46" s="236"/>
    </row>
    <row r="47" spans="1:16" s="26" customFormat="1" x14ac:dyDescent="0.25">
      <c r="A47" s="37"/>
      <c r="B47" s="39"/>
      <c r="C47" s="37"/>
      <c r="D47" s="37"/>
      <c r="E47" s="39"/>
      <c r="F47" s="39"/>
      <c r="G47" s="39"/>
      <c r="H47" s="32"/>
      <c r="I47" s="32"/>
      <c r="J47" s="32"/>
      <c r="K47" s="32"/>
      <c r="L47" s="32"/>
      <c r="M47" s="32"/>
      <c r="N47" s="32"/>
      <c r="O47" s="32"/>
    </row>
    <row r="48" spans="1:16" s="38" customFormat="1" ht="15" x14ac:dyDescent="0.25">
      <c r="B48" s="40"/>
      <c r="E48" s="40"/>
      <c r="F48" s="40"/>
      <c r="G48" s="40"/>
      <c r="O48" s="40"/>
    </row>
    <row r="49" spans="1:20" s="38" customFormat="1" ht="15" x14ac:dyDescent="0.25">
      <c r="B49" s="40"/>
      <c r="E49" s="40"/>
      <c r="F49" s="40"/>
      <c r="G49" s="40"/>
      <c r="O49" s="40"/>
    </row>
    <row r="50" spans="1:20" s="38" customFormat="1" ht="15" x14ac:dyDescent="0.25">
      <c r="B50" s="40"/>
      <c r="E50" s="40"/>
      <c r="F50" s="40"/>
      <c r="G50" s="40"/>
      <c r="O50" s="40"/>
    </row>
    <row r="51" spans="1:20" s="38" customFormat="1" ht="15" x14ac:dyDescent="0.25">
      <c r="B51" s="40"/>
      <c r="E51" s="40"/>
      <c r="F51" s="40"/>
      <c r="G51" s="40"/>
      <c r="O51" s="40"/>
    </row>
    <row r="52" spans="1:20" s="38" customFormat="1" ht="15" x14ac:dyDescent="0.25">
      <c r="B52" s="40"/>
      <c r="E52" s="40"/>
      <c r="F52" s="40"/>
      <c r="O52" s="40"/>
    </row>
    <row r="53" spans="1:20" s="38" customFormat="1" ht="15" x14ac:dyDescent="0.25">
      <c r="B53" s="40"/>
      <c r="E53" s="40"/>
      <c r="F53" s="40"/>
      <c r="O53" s="40"/>
    </row>
    <row r="54" spans="1:20" x14ac:dyDescent="0.25">
      <c r="A54" s="2"/>
      <c r="F54" s="2"/>
      <c r="H54" s="16"/>
      <c r="I54" s="21"/>
      <c r="J54" s="21"/>
      <c r="K54" s="21"/>
      <c r="L54" s="21"/>
      <c r="M54" s="21"/>
      <c r="N54" s="16"/>
    </row>
    <row r="55" spans="1:20" x14ac:dyDescent="0.25">
      <c r="A55" s="2"/>
      <c r="F55" s="2"/>
      <c r="H55" s="16"/>
      <c r="I55" s="21" t="s">
        <v>20</v>
      </c>
      <c r="J55" s="21" t="s">
        <v>17</v>
      </c>
      <c r="K55" s="21" t="s">
        <v>18</v>
      </c>
      <c r="L55" s="21" t="s">
        <v>21</v>
      </c>
      <c r="M55" s="21" t="s">
        <v>19</v>
      </c>
      <c r="N55" s="85" t="s">
        <v>25</v>
      </c>
      <c r="P55" s="4"/>
      <c r="Q55" s="4"/>
      <c r="R55" s="4"/>
      <c r="S55" s="4"/>
      <c r="T55" s="4"/>
    </row>
    <row r="56" spans="1:20" x14ac:dyDescent="0.25">
      <c r="A56" s="16"/>
      <c r="B56" s="16"/>
      <c r="C56" s="17"/>
      <c r="D56" s="16"/>
      <c r="E56" s="16"/>
      <c r="F56" s="16"/>
      <c r="G56" s="16"/>
      <c r="H56" s="16">
        <f>SUM(I56:N56)</f>
        <v>26</v>
      </c>
      <c r="I56" s="16">
        <f>COUNTIF(N17:O42,"xuất sắc")</f>
        <v>2</v>
      </c>
      <c r="J56" s="16">
        <f>COUNTIF(N17:O42,"tốt")</f>
        <v>2</v>
      </c>
      <c r="K56" s="16">
        <f>COUNTIF(N17:O42,"khá")</f>
        <v>16</v>
      </c>
      <c r="L56" s="16">
        <f>COUNTIF(N17:O42,"trung bình")</f>
        <v>5</v>
      </c>
      <c r="M56" s="16">
        <f>COUNTIF(N17:O42,"yếu")</f>
        <v>0</v>
      </c>
      <c r="N56" s="16">
        <f>COUNTIF(N17:O42,"kém")</f>
        <v>1</v>
      </c>
      <c r="O56" s="5"/>
      <c r="P56" s="4"/>
      <c r="Q56" s="4"/>
      <c r="R56" s="4"/>
      <c r="S56" s="4"/>
      <c r="T56" s="4"/>
    </row>
    <row r="57" spans="1:20" x14ac:dyDescent="0.25">
      <c r="A57" s="16"/>
      <c r="B57" s="16"/>
      <c r="C57" s="17"/>
      <c r="D57" s="16"/>
      <c r="E57" s="16"/>
      <c r="F57" s="16"/>
      <c r="G57" s="16"/>
      <c r="H57" s="16"/>
      <c r="I57" s="16"/>
      <c r="J57" s="16"/>
      <c r="M57" s="4"/>
      <c r="N57" s="4"/>
      <c r="P57" s="4"/>
      <c r="Q57" s="4"/>
      <c r="R57" s="4"/>
      <c r="S57" s="4"/>
      <c r="T57" s="4"/>
    </row>
    <row r="58" spans="1:20" x14ac:dyDescent="0.25">
      <c r="A58" s="16"/>
      <c r="B58" s="16"/>
      <c r="C58" s="17"/>
      <c r="D58" s="16"/>
      <c r="E58" s="16"/>
      <c r="F58" s="16"/>
      <c r="G58" s="16"/>
      <c r="H58" s="16"/>
      <c r="I58" s="16"/>
      <c r="J58" s="16"/>
      <c r="M58" s="4"/>
      <c r="N58" s="4"/>
      <c r="P58" s="4"/>
      <c r="Q58" s="4"/>
      <c r="R58" s="4"/>
      <c r="S58" s="4"/>
      <c r="T58" s="4"/>
    </row>
    <row r="59" spans="1:20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M59" s="4"/>
      <c r="N59" s="4"/>
      <c r="P59" s="4"/>
      <c r="Q59" s="4"/>
      <c r="R59" s="4"/>
      <c r="S59" s="4"/>
      <c r="T59" s="4"/>
    </row>
    <row r="60" spans="1:20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M60" s="4"/>
      <c r="N60" s="4"/>
      <c r="P60" s="4"/>
      <c r="Q60" s="4"/>
      <c r="R60" s="4"/>
      <c r="S60" s="4"/>
      <c r="T60" s="4"/>
    </row>
    <row r="61" spans="1:20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M61" s="4"/>
      <c r="N61" s="4"/>
      <c r="P61" s="4"/>
      <c r="Q61" s="4"/>
      <c r="R61" s="4"/>
      <c r="S61" s="4"/>
      <c r="T61" s="4"/>
    </row>
    <row r="62" spans="1:20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M62" s="4"/>
      <c r="N62" s="4"/>
      <c r="P62" s="4"/>
      <c r="Q62" s="4"/>
      <c r="R62" s="4"/>
      <c r="S62" s="4"/>
      <c r="T62" s="4"/>
    </row>
    <row r="63" spans="1:20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M63" s="4"/>
      <c r="N63" s="4"/>
      <c r="P63" s="4"/>
      <c r="Q63" s="4"/>
      <c r="R63" s="4"/>
      <c r="S63" s="4"/>
      <c r="T63" s="4"/>
    </row>
    <row r="64" spans="1:20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M64" s="4"/>
      <c r="N64" s="4"/>
      <c r="P64" s="4"/>
      <c r="Q64" s="4"/>
      <c r="R64" s="4"/>
      <c r="S64" s="4"/>
      <c r="T64" s="4"/>
    </row>
    <row r="65" spans="1:20" x14ac:dyDescent="0.25">
      <c r="A65" s="16"/>
      <c r="B65" s="16"/>
      <c r="C65" s="17"/>
      <c r="D65" s="16"/>
      <c r="E65" s="16"/>
      <c r="F65" s="16"/>
      <c r="G65" s="16"/>
      <c r="H65" s="16"/>
      <c r="I65" s="16"/>
      <c r="J65" s="16"/>
      <c r="M65" s="4"/>
      <c r="N65" s="4"/>
      <c r="P65" s="4"/>
      <c r="Q65" s="4"/>
      <c r="R65" s="4"/>
      <c r="S65" s="4"/>
      <c r="T65" s="4"/>
    </row>
    <row r="66" spans="1:20" x14ac:dyDescent="0.25">
      <c r="A66" s="16"/>
      <c r="B66" s="16"/>
      <c r="C66" s="17"/>
      <c r="D66" s="16"/>
      <c r="E66" s="16"/>
      <c r="F66" s="16"/>
      <c r="G66" s="16"/>
      <c r="H66" s="16"/>
      <c r="I66" s="16"/>
      <c r="J66" s="16"/>
      <c r="M66" s="4"/>
      <c r="N66" s="4"/>
      <c r="P66" s="4"/>
      <c r="Q66" s="4"/>
      <c r="R66" s="4"/>
      <c r="S66" s="4"/>
      <c r="T66" s="4"/>
    </row>
    <row r="67" spans="1:20" x14ac:dyDescent="0.25">
      <c r="A67" s="16"/>
      <c r="B67" s="16"/>
      <c r="C67" s="17"/>
      <c r="D67" s="16"/>
      <c r="E67" s="16"/>
      <c r="F67" s="16"/>
      <c r="G67" s="16"/>
      <c r="H67" s="16"/>
      <c r="I67" s="16"/>
      <c r="J67" s="16"/>
      <c r="M67" s="4"/>
      <c r="N67" s="4"/>
      <c r="P67" s="4"/>
      <c r="Q67" s="4"/>
      <c r="R67" s="4"/>
      <c r="S67" s="4"/>
      <c r="T67" s="4"/>
    </row>
    <row r="68" spans="1:20" x14ac:dyDescent="0.25">
      <c r="A68" s="16"/>
      <c r="B68" s="16"/>
      <c r="C68" s="17"/>
      <c r="D68" s="16"/>
      <c r="E68" s="16"/>
      <c r="F68" s="16"/>
      <c r="G68" s="16"/>
      <c r="H68" s="16"/>
      <c r="I68" s="16"/>
      <c r="J68" s="16"/>
      <c r="M68" s="4"/>
      <c r="N68" s="4"/>
      <c r="P68" s="4"/>
      <c r="Q68" s="4"/>
      <c r="R68" s="4"/>
      <c r="S68" s="4"/>
      <c r="T68" s="4"/>
    </row>
    <row r="69" spans="1:20" x14ac:dyDescent="0.25">
      <c r="A69" s="16"/>
      <c r="B69" s="16"/>
      <c r="C69" s="17"/>
      <c r="D69" s="16"/>
      <c r="E69" s="16"/>
      <c r="F69" s="16"/>
      <c r="G69" s="16"/>
      <c r="H69" s="16"/>
      <c r="I69" s="16"/>
      <c r="J69" s="16"/>
      <c r="M69" s="4"/>
      <c r="N69" s="4"/>
      <c r="P69" s="4"/>
      <c r="Q69" s="4"/>
      <c r="R69" s="4"/>
      <c r="S69" s="4"/>
      <c r="T69" s="4"/>
    </row>
    <row r="70" spans="1:20" x14ac:dyDescent="0.25">
      <c r="A70" s="16"/>
      <c r="B70" s="16"/>
      <c r="C70" s="17"/>
      <c r="D70" s="16"/>
      <c r="E70" s="16"/>
      <c r="F70" s="16"/>
      <c r="G70" s="16"/>
      <c r="H70" s="16"/>
      <c r="I70" s="16"/>
      <c r="J70" s="16"/>
      <c r="M70" s="4"/>
      <c r="N70" s="4"/>
      <c r="P70" s="4"/>
      <c r="Q70" s="4"/>
      <c r="R70" s="4"/>
      <c r="S70" s="4"/>
      <c r="T70" s="4"/>
    </row>
    <row r="71" spans="1:20" x14ac:dyDescent="0.25">
      <c r="A71" s="16"/>
      <c r="B71" s="16"/>
      <c r="C71" s="17"/>
      <c r="D71" s="16"/>
      <c r="E71" s="16"/>
      <c r="F71" s="16"/>
      <c r="G71" s="16"/>
      <c r="H71" s="16"/>
      <c r="I71" s="16"/>
      <c r="J71" s="16"/>
      <c r="M71" s="4"/>
      <c r="N71" s="4"/>
    </row>
    <row r="72" spans="1:20" x14ac:dyDescent="0.25">
      <c r="A72" s="16"/>
      <c r="B72" s="16"/>
      <c r="C72" s="17"/>
      <c r="D72" s="16"/>
      <c r="E72" s="16"/>
      <c r="F72" s="16"/>
      <c r="G72" s="16"/>
      <c r="H72" s="16"/>
      <c r="I72" s="16"/>
      <c r="J72" s="16"/>
      <c r="M72" s="4"/>
      <c r="N72" s="4"/>
    </row>
    <row r="73" spans="1:20" x14ac:dyDescent="0.25">
      <c r="A73" s="16"/>
      <c r="B73" s="16"/>
      <c r="C73" s="17"/>
      <c r="D73" s="16"/>
      <c r="E73" s="16"/>
      <c r="F73" s="16"/>
      <c r="G73" s="16"/>
      <c r="H73" s="16"/>
      <c r="I73" s="16"/>
      <c r="J73" s="16"/>
      <c r="M73" s="4"/>
      <c r="N73" s="4"/>
    </row>
    <row r="74" spans="1:20" x14ac:dyDescent="0.25">
      <c r="A74" s="16"/>
      <c r="B74" s="16"/>
      <c r="C74" s="17"/>
      <c r="D74" s="16"/>
      <c r="E74" s="16"/>
      <c r="F74" s="16"/>
      <c r="G74" s="16"/>
      <c r="H74" s="16"/>
      <c r="I74" s="16"/>
      <c r="J74" s="16"/>
      <c r="M74" s="4"/>
      <c r="N74" s="4"/>
    </row>
    <row r="75" spans="1:20" x14ac:dyDescent="0.25">
      <c r="A75" s="16"/>
      <c r="B75" s="16"/>
      <c r="C75" s="17"/>
      <c r="D75" s="16"/>
      <c r="E75" s="16"/>
      <c r="F75" s="16"/>
      <c r="G75" s="16"/>
      <c r="H75" s="16"/>
      <c r="I75" s="16"/>
      <c r="J75" s="16"/>
      <c r="M75" s="4"/>
      <c r="N75" s="4"/>
    </row>
    <row r="76" spans="1:20" x14ac:dyDescent="0.25">
      <c r="A76" s="16"/>
      <c r="B76" s="16"/>
      <c r="C76" s="17"/>
      <c r="D76" s="16"/>
      <c r="E76" s="16"/>
      <c r="F76" s="16"/>
      <c r="G76" s="16"/>
      <c r="H76" s="16"/>
      <c r="I76" s="16"/>
      <c r="J76" s="16"/>
      <c r="M76" s="4"/>
      <c r="N76" s="4"/>
    </row>
    <row r="77" spans="1:20" x14ac:dyDescent="0.25">
      <c r="A77" s="16"/>
      <c r="B77" s="16"/>
      <c r="C77" s="17"/>
      <c r="D77" s="16"/>
      <c r="E77" s="16"/>
      <c r="F77" s="16"/>
      <c r="G77" s="16"/>
      <c r="H77" s="16"/>
      <c r="I77" s="16"/>
      <c r="J77" s="16"/>
      <c r="M77" s="4"/>
      <c r="N77" s="4"/>
    </row>
    <row r="78" spans="1:20" x14ac:dyDescent="0.25">
      <c r="A78" s="16"/>
      <c r="B78" s="16"/>
      <c r="C78" s="17"/>
      <c r="D78" s="16"/>
      <c r="E78" s="16"/>
      <c r="F78" s="16"/>
      <c r="G78" s="16"/>
      <c r="H78" s="16"/>
      <c r="I78" s="16"/>
      <c r="J78" s="16"/>
      <c r="M78" s="4"/>
      <c r="N78" s="4"/>
    </row>
    <row r="79" spans="1:20" x14ac:dyDescent="0.25">
      <c r="A79" s="16"/>
      <c r="B79" s="16"/>
      <c r="C79" s="17"/>
      <c r="D79" s="16"/>
      <c r="E79" s="16"/>
      <c r="F79" s="16"/>
      <c r="G79" s="16"/>
      <c r="H79" s="16"/>
      <c r="I79" s="16"/>
      <c r="J79" s="16"/>
      <c r="M79" s="4"/>
      <c r="N79" s="4"/>
    </row>
    <row r="80" spans="1:20" x14ac:dyDescent="0.25">
      <c r="A80" s="16"/>
      <c r="B80" s="16"/>
      <c r="C80" s="17"/>
      <c r="D80" s="16"/>
      <c r="E80" s="16"/>
      <c r="F80" s="16"/>
      <c r="G80" s="16"/>
      <c r="H80" s="16"/>
      <c r="I80" s="16"/>
      <c r="J80" s="16"/>
      <c r="M80" s="4"/>
      <c r="N80" s="4"/>
    </row>
    <row r="81" spans="1:26" x14ac:dyDescent="0.25">
      <c r="A81" s="16"/>
      <c r="B81" s="16"/>
      <c r="C81" s="17"/>
      <c r="D81" s="16"/>
      <c r="E81" s="16"/>
      <c r="F81" s="16"/>
      <c r="G81" s="16"/>
      <c r="H81" s="16"/>
      <c r="I81" s="16"/>
      <c r="J81" s="16"/>
      <c r="M81" s="4"/>
      <c r="N81" s="4"/>
    </row>
    <row r="82" spans="1:26" s="3" customFormat="1" x14ac:dyDescent="0.25">
      <c r="A82" s="16"/>
      <c r="B82" s="16"/>
      <c r="C82" s="17"/>
      <c r="D82" s="16"/>
      <c r="E82" s="16"/>
      <c r="F82" s="16"/>
      <c r="G82" s="16"/>
      <c r="H82" s="16"/>
      <c r="I82" s="16"/>
      <c r="J82" s="16"/>
      <c r="K82" s="1"/>
      <c r="L82" s="1"/>
      <c r="M82" s="4"/>
      <c r="N82" s="4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3" customFormat="1" x14ac:dyDescent="0.25">
      <c r="A83" s="16"/>
      <c r="B83" s="16"/>
      <c r="C83" s="17"/>
      <c r="D83" s="16"/>
      <c r="E83" s="16"/>
      <c r="F83" s="16"/>
      <c r="G83" s="16"/>
      <c r="H83" s="16"/>
      <c r="I83" s="16"/>
      <c r="J83" s="16"/>
      <c r="K83" s="1"/>
      <c r="L83" s="1"/>
      <c r="M83" s="4"/>
      <c r="N83" s="4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3" customFormat="1" x14ac:dyDescent="0.25">
      <c r="A84" s="16"/>
      <c r="B84" s="16"/>
      <c r="C84" s="17"/>
      <c r="D84" s="16"/>
      <c r="E84" s="19"/>
      <c r="F84" s="19"/>
      <c r="G84" s="16"/>
      <c r="H84" s="16"/>
      <c r="I84" s="16"/>
      <c r="J84" s="16"/>
      <c r="K84" s="1"/>
      <c r="L84" s="1"/>
      <c r="M84" s="4"/>
      <c r="N84" s="4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3" customFormat="1" x14ac:dyDescent="0.25">
      <c r="A85" s="16"/>
      <c r="B85" s="16"/>
      <c r="C85" s="17"/>
      <c r="D85" s="16"/>
      <c r="E85" s="16"/>
      <c r="F85" s="16"/>
      <c r="G85" s="16"/>
      <c r="H85" s="16"/>
      <c r="I85" s="16"/>
      <c r="J85" s="16"/>
      <c r="K85" s="1"/>
      <c r="L85" s="1"/>
      <c r="M85" s="4"/>
      <c r="N85" s="4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3" customFormat="1" x14ac:dyDescent="0.25">
      <c r="A86" s="16"/>
      <c r="B86" s="16"/>
      <c r="C86" s="17"/>
      <c r="D86" s="16"/>
      <c r="E86" s="16"/>
      <c r="F86" s="16"/>
      <c r="G86" s="16"/>
      <c r="H86" s="16"/>
      <c r="I86" s="16"/>
      <c r="J86" s="16"/>
      <c r="K86" s="1"/>
      <c r="L86" s="1"/>
      <c r="M86" s="4"/>
      <c r="N86" s="4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3" customFormat="1" x14ac:dyDescent="0.25">
      <c r="A87" s="16"/>
      <c r="B87" s="16"/>
      <c r="C87" s="17"/>
      <c r="D87" s="16"/>
      <c r="E87" s="16"/>
      <c r="F87" s="16"/>
      <c r="G87" s="16"/>
      <c r="H87" s="16"/>
      <c r="I87" s="16"/>
      <c r="J87" s="16"/>
      <c r="K87" s="1"/>
      <c r="L87" s="1"/>
      <c r="M87" s="4"/>
      <c r="N87" s="4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s="3" customFormat="1" x14ac:dyDescent="0.25">
      <c r="A88" s="16"/>
      <c r="B88" s="16"/>
      <c r="C88" s="17"/>
      <c r="D88" s="16"/>
      <c r="E88" s="16"/>
      <c r="F88" s="16"/>
      <c r="G88" s="16"/>
      <c r="H88" s="16"/>
      <c r="I88" s="16"/>
      <c r="J88" s="16"/>
      <c r="K88" s="1"/>
      <c r="L88" s="1"/>
      <c r="M88" s="4"/>
      <c r="N88" s="4"/>
      <c r="O88" s="1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s="3" customFormat="1" x14ac:dyDescent="0.25">
      <c r="A89" s="16"/>
      <c r="B89" s="16"/>
      <c r="C89" s="17"/>
      <c r="D89" s="16"/>
      <c r="E89" s="16"/>
      <c r="F89" s="16"/>
      <c r="G89" s="16"/>
      <c r="H89" s="16"/>
      <c r="I89" s="16"/>
      <c r="J89" s="16"/>
      <c r="K89" s="1"/>
      <c r="L89" s="1"/>
      <c r="M89" s="4"/>
      <c r="N89" s="4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s="3" customFormat="1" x14ac:dyDescent="0.25">
      <c r="A90" s="16"/>
      <c r="B90" s="16"/>
      <c r="C90" s="17"/>
      <c r="D90" s="16"/>
      <c r="E90" s="16"/>
      <c r="F90" s="16"/>
      <c r="G90" s="16"/>
      <c r="H90" s="16"/>
      <c r="I90" s="16"/>
      <c r="J90" s="16"/>
      <c r="K90" s="1"/>
      <c r="L90" s="1"/>
      <c r="M90" s="4"/>
      <c r="N90" s="4"/>
      <c r="O90" s="1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s="3" customFormat="1" x14ac:dyDescent="0.25">
      <c r="A91" s="1"/>
      <c r="B91" s="2"/>
      <c r="C91" s="2"/>
      <c r="D91" s="2"/>
      <c r="E91" s="1"/>
      <c r="F91" s="2"/>
      <c r="G91" s="1"/>
      <c r="H91" s="1"/>
      <c r="I91" s="1"/>
      <c r="J91" s="1"/>
      <c r="K91" s="1"/>
      <c r="L91" s="1"/>
      <c r="M91" s="2"/>
      <c r="N91" s="2"/>
      <c r="O91" s="1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3" customFormat="1" x14ac:dyDescent="0.25">
      <c r="A92" s="1"/>
      <c r="B92" s="2"/>
      <c r="C92" s="2"/>
      <c r="D92" s="2"/>
      <c r="E92" s="1"/>
      <c r="F92" s="2"/>
      <c r="G92" s="1"/>
      <c r="H92" s="1"/>
      <c r="I92" s="1"/>
      <c r="J92" s="1"/>
      <c r="K92" s="1"/>
      <c r="L92" s="1"/>
      <c r="M92" s="2"/>
      <c r="N92" s="2"/>
      <c r="O92" s="1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s="3" customFormat="1" x14ac:dyDescent="0.25">
      <c r="A93" s="1"/>
      <c r="B93" s="2"/>
      <c r="C93" s="2"/>
      <c r="D93" s="2"/>
      <c r="E93" s="1"/>
      <c r="F93" s="2"/>
      <c r="G93" s="1"/>
      <c r="H93" s="1"/>
      <c r="I93" s="1"/>
      <c r="J93" s="1"/>
      <c r="K93" s="1"/>
      <c r="L93" s="1"/>
      <c r="M93" s="2"/>
      <c r="N93" s="2"/>
      <c r="O93" s="1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s="3" customFormat="1" x14ac:dyDescent="0.25">
      <c r="A94" s="1"/>
      <c r="B94" s="2"/>
      <c r="C94" s="2"/>
      <c r="D94" s="2"/>
      <c r="E94" s="1"/>
      <c r="F94" s="2"/>
      <c r="G94" s="1"/>
      <c r="H94" s="1"/>
      <c r="I94" s="1"/>
      <c r="J94" s="1"/>
      <c r="K94" s="1"/>
      <c r="L94" s="1"/>
      <c r="M94" s="2"/>
      <c r="N94" s="2"/>
      <c r="O94" s="1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s="3" customFormat="1" x14ac:dyDescent="0.25">
      <c r="A95" s="20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2"/>
      <c r="N95" s="2"/>
      <c r="O95" s="1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7" spans="1:26" s="3" customFormat="1" x14ac:dyDescent="0.25">
      <c r="A97" s="1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101" spans="1:26" x14ac:dyDescent="0.25">
      <c r="M101" s="4"/>
    </row>
    <row r="103" spans="1:26" x14ac:dyDescent="0.25">
      <c r="B103" s="1"/>
    </row>
    <row r="104" spans="1:26" x14ac:dyDescent="0.25">
      <c r="B104" s="1"/>
    </row>
    <row r="105" spans="1:26" x14ac:dyDescent="0.25">
      <c r="B105" s="1"/>
    </row>
  </sheetData>
  <mergeCells count="80">
    <mergeCell ref="J1:P1"/>
    <mergeCell ref="A2:D2"/>
    <mergeCell ref="J2:P2"/>
    <mergeCell ref="A3:D3"/>
    <mergeCell ref="J3:P3"/>
    <mergeCell ref="J4:P4"/>
    <mergeCell ref="A5:D5"/>
    <mergeCell ref="J5:P5"/>
    <mergeCell ref="A6:D6"/>
    <mergeCell ref="J6:P6"/>
    <mergeCell ref="J8:P8"/>
    <mergeCell ref="A10:P10"/>
    <mergeCell ref="D11:J11"/>
    <mergeCell ref="D12:M12"/>
    <mergeCell ref="D13:I13"/>
    <mergeCell ref="A15:A16"/>
    <mergeCell ref="B15:B16"/>
    <mergeCell ref="C15:D16"/>
    <mergeCell ref="E15:E16"/>
    <mergeCell ref="F15:F16"/>
    <mergeCell ref="G15:G16"/>
    <mergeCell ref="H15:L15"/>
    <mergeCell ref="M15:M16"/>
    <mergeCell ref="N15:O16"/>
    <mergeCell ref="P15:P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J46:P46"/>
    <mergeCell ref="C41:D41"/>
    <mergeCell ref="N41:O41"/>
    <mergeCell ref="C42:D42"/>
    <mergeCell ref="N42:O42"/>
    <mergeCell ref="A45:D45"/>
    <mergeCell ref="J45:P45"/>
  </mergeCells>
  <conditionalFormatting sqref="I54:M54">
    <cfRule type="duplicateValues" dxfId="21" priority="2"/>
  </conditionalFormatting>
  <conditionalFormatting sqref="I55:M55">
    <cfRule type="duplicateValues" dxfId="20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3CF0-03D3-4994-B14A-7ACFCF18A199}">
  <dimension ref="A1:AA91"/>
  <sheetViews>
    <sheetView topLeftCell="A32" workbookViewId="0">
      <selection activeCell="M49" sqref="M49"/>
    </sheetView>
  </sheetViews>
  <sheetFormatPr defaultColWidth="10.28515625" defaultRowHeight="15.75" x14ac:dyDescent="0.25"/>
  <cols>
    <col min="1" max="1" width="5" style="1" bestFit="1" customWidth="1"/>
    <col min="2" max="2" width="10" style="2" bestFit="1" customWidth="1"/>
    <col min="3" max="3" width="14.85546875" style="2" bestFit="1" customWidth="1"/>
    <col min="4" max="4" width="6.85546875" style="2" bestFit="1" customWidth="1"/>
    <col min="5" max="5" width="6.42578125" style="1" bestFit="1" customWidth="1"/>
    <col min="6" max="6" width="10.140625" style="1" bestFit="1" customWidth="1"/>
    <col min="7" max="7" width="11" style="2" bestFit="1" customWidth="1"/>
    <col min="8" max="12" width="9" style="2" customWidth="1"/>
    <col min="13" max="13" width="7.28515625" style="2" bestFit="1" customWidth="1"/>
    <col min="14" max="14" width="8.5703125" style="2" customWidth="1"/>
    <col min="15" max="15" width="10.5703125" style="1" bestFit="1" customWidth="1"/>
    <col min="16" max="16" width="10.7109375" style="3" bestFit="1" customWidth="1"/>
    <col min="17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866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867</v>
      </c>
      <c r="C14" s="222" t="s">
        <v>868</v>
      </c>
      <c r="D14" s="223"/>
      <c r="E14" s="184" t="s">
        <v>23</v>
      </c>
      <c r="F14" s="185" t="s">
        <v>869</v>
      </c>
      <c r="G14" s="184"/>
      <c r="H14" s="184" t="s">
        <v>322</v>
      </c>
      <c r="I14" s="184" t="s">
        <v>323</v>
      </c>
      <c r="J14" s="184" t="s">
        <v>322</v>
      </c>
      <c r="K14" s="184" t="s">
        <v>355</v>
      </c>
      <c r="L14" s="184" t="s">
        <v>324</v>
      </c>
      <c r="M14" s="184" t="s">
        <v>403</v>
      </c>
      <c r="N14" s="224" t="s">
        <v>349</v>
      </c>
      <c r="O14" s="225"/>
      <c r="P14" s="185"/>
    </row>
    <row r="15" spans="1:16" s="182" customFormat="1" ht="16.5" x14ac:dyDescent="0.25">
      <c r="A15" s="184" t="s">
        <v>319</v>
      </c>
      <c r="B15" s="184" t="s">
        <v>870</v>
      </c>
      <c r="C15" s="222" t="s">
        <v>871</v>
      </c>
      <c r="D15" s="223"/>
      <c r="E15" s="184" t="s">
        <v>23</v>
      </c>
      <c r="F15" s="185" t="s">
        <v>303</v>
      </c>
      <c r="G15" s="184"/>
      <c r="H15" s="184" t="s">
        <v>322</v>
      </c>
      <c r="I15" s="184" t="s">
        <v>323</v>
      </c>
      <c r="J15" s="184" t="s">
        <v>347</v>
      </c>
      <c r="K15" s="184" t="s">
        <v>325</v>
      </c>
      <c r="L15" s="184" t="s">
        <v>324</v>
      </c>
      <c r="M15" s="184" t="s">
        <v>403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872</v>
      </c>
      <c r="C16" s="222" t="s">
        <v>873</v>
      </c>
      <c r="D16" s="223"/>
      <c r="E16" s="184" t="s">
        <v>22</v>
      </c>
      <c r="F16" s="185" t="s">
        <v>874</v>
      </c>
      <c r="G16" s="184"/>
      <c r="H16" s="184" t="s">
        <v>322</v>
      </c>
      <c r="I16" s="184" t="s">
        <v>323</v>
      </c>
      <c r="J16" s="184" t="s">
        <v>346</v>
      </c>
      <c r="K16" s="184" t="s">
        <v>346</v>
      </c>
      <c r="L16" s="184" t="s">
        <v>333</v>
      </c>
      <c r="M16" s="184" t="s">
        <v>607</v>
      </c>
      <c r="N16" s="224" t="s">
        <v>44</v>
      </c>
      <c r="O16" s="225"/>
      <c r="P16" s="185"/>
    </row>
    <row r="17" spans="1:16" s="182" customFormat="1" ht="16.5" x14ac:dyDescent="0.25">
      <c r="A17" s="184" t="s">
        <v>321</v>
      </c>
      <c r="B17" s="184" t="s">
        <v>875</v>
      </c>
      <c r="C17" s="222" t="s">
        <v>876</v>
      </c>
      <c r="D17" s="223"/>
      <c r="E17" s="184" t="s">
        <v>22</v>
      </c>
      <c r="F17" s="185" t="s">
        <v>877</v>
      </c>
      <c r="G17" s="184"/>
      <c r="H17" s="184" t="s">
        <v>322</v>
      </c>
      <c r="I17" s="184" t="s">
        <v>323</v>
      </c>
      <c r="J17" s="184" t="s">
        <v>322</v>
      </c>
      <c r="K17" s="184" t="s">
        <v>322</v>
      </c>
      <c r="L17" s="184" t="s">
        <v>333</v>
      </c>
      <c r="M17" s="184" t="s">
        <v>405</v>
      </c>
      <c r="N17" s="224" t="s">
        <v>349</v>
      </c>
      <c r="O17" s="225"/>
      <c r="P17" s="185"/>
    </row>
    <row r="18" spans="1:16" s="182" customFormat="1" ht="16.5" x14ac:dyDescent="0.25">
      <c r="A18" s="184" t="s">
        <v>327</v>
      </c>
      <c r="B18" s="184" t="s">
        <v>878</v>
      </c>
      <c r="C18" s="222" t="s">
        <v>879</v>
      </c>
      <c r="D18" s="223"/>
      <c r="E18" s="184" t="s">
        <v>22</v>
      </c>
      <c r="F18" s="185" t="s">
        <v>880</v>
      </c>
      <c r="G18" s="184"/>
      <c r="H18" s="184" t="s">
        <v>330</v>
      </c>
      <c r="I18" s="184" t="s">
        <v>322</v>
      </c>
      <c r="J18" s="184" t="s">
        <v>324</v>
      </c>
      <c r="K18" s="184" t="s">
        <v>355</v>
      </c>
      <c r="L18" s="184" t="s">
        <v>317</v>
      </c>
      <c r="M18" s="184" t="s">
        <v>358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881</v>
      </c>
      <c r="C19" s="222" t="s">
        <v>882</v>
      </c>
      <c r="D19" s="223"/>
      <c r="E19" s="184" t="s">
        <v>22</v>
      </c>
      <c r="F19" s="185" t="s">
        <v>883</v>
      </c>
      <c r="G19" s="184"/>
      <c r="H19" s="184" t="s">
        <v>322</v>
      </c>
      <c r="I19" s="184" t="s">
        <v>323</v>
      </c>
      <c r="J19" s="184" t="s">
        <v>331</v>
      </c>
      <c r="K19" s="184" t="s">
        <v>352</v>
      </c>
      <c r="L19" s="184" t="s">
        <v>324</v>
      </c>
      <c r="M19" s="184" t="s">
        <v>522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884</v>
      </c>
      <c r="C20" s="222" t="s">
        <v>885</v>
      </c>
      <c r="D20" s="223"/>
      <c r="E20" s="184" t="s">
        <v>22</v>
      </c>
      <c r="F20" s="185" t="s">
        <v>886</v>
      </c>
      <c r="G20" s="184"/>
      <c r="H20" s="184" t="s">
        <v>322</v>
      </c>
      <c r="I20" s="184" t="s">
        <v>323</v>
      </c>
      <c r="J20" s="184" t="s">
        <v>322</v>
      </c>
      <c r="K20" s="184" t="s">
        <v>325</v>
      </c>
      <c r="L20" s="184" t="s">
        <v>324</v>
      </c>
      <c r="M20" s="184" t="s">
        <v>1665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887</v>
      </c>
      <c r="C21" s="222" t="s">
        <v>888</v>
      </c>
      <c r="D21" s="223"/>
      <c r="E21" s="184" t="s">
        <v>23</v>
      </c>
      <c r="F21" s="185" t="s">
        <v>889</v>
      </c>
      <c r="G21" s="184"/>
      <c r="H21" s="184" t="s">
        <v>322</v>
      </c>
      <c r="I21" s="184" t="s">
        <v>323</v>
      </c>
      <c r="J21" s="184" t="s">
        <v>322</v>
      </c>
      <c r="K21" s="184" t="s">
        <v>325</v>
      </c>
      <c r="L21" s="184" t="s">
        <v>324</v>
      </c>
      <c r="M21" s="184" t="s">
        <v>1665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890</v>
      </c>
      <c r="C22" s="222" t="s">
        <v>891</v>
      </c>
      <c r="D22" s="223"/>
      <c r="E22" s="184" t="s">
        <v>22</v>
      </c>
      <c r="F22" s="185" t="s">
        <v>892</v>
      </c>
      <c r="G22" s="184"/>
      <c r="H22" s="184" t="s">
        <v>322</v>
      </c>
      <c r="I22" s="184" t="s">
        <v>323</v>
      </c>
      <c r="J22" s="184" t="s">
        <v>317</v>
      </c>
      <c r="K22" s="184" t="s">
        <v>342</v>
      </c>
      <c r="L22" s="184" t="s">
        <v>316</v>
      </c>
      <c r="M22" s="184" t="s">
        <v>362</v>
      </c>
      <c r="N22" s="224" t="s">
        <v>340</v>
      </c>
      <c r="O22" s="225"/>
      <c r="P22" s="185"/>
    </row>
    <row r="23" spans="1:16" s="182" customFormat="1" ht="16.5" x14ac:dyDescent="0.25">
      <c r="A23" s="184" t="s">
        <v>324</v>
      </c>
      <c r="B23" s="184" t="s">
        <v>893</v>
      </c>
      <c r="C23" s="222" t="s">
        <v>894</v>
      </c>
      <c r="D23" s="223"/>
      <c r="E23" s="184" t="s">
        <v>22</v>
      </c>
      <c r="F23" s="185" t="s">
        <v>895</v>
      </c>
      <c r="G23" s="184"/>
      <c r="H23" s="184" t="s">
        <v>322</v>
      </c>
      <c r="I23" s="184" t="s">
        <v>323</v>
      </c>
      <c r="J23" s="184" t="s">
        <v>331</v>
      </c>
      <c r="K23" s="184" t="s">
        <v>323</v>
      </c>
      <c r="L23" s="184" t="s">
        <v>324</v>
      </c>
      <c r="M23" s="184" t="s">
        <v>402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896</v>
      </c>
      <c r="C24" s="222" t="s">
        <v>897</v>
      </c>
      <c r="D24" s="223"/>
      <c r="E24" s="184" t="s">
        <v>23</v>
      </c>
      <c r="F24" s="185" t="s">
        <v>898</v>
      </c>
      <c r="G24" s="184"/>
      <c r="H24" s="184" t="s">
        <v>322</v>
      </c>
      <c r="I24" s="184" t="s">
        <v>323</v>
      </c>
      <c r="J24" s="184" t="s">
        <v>332</v>
      </c>
      <c r="K24" s="184" t="s">
        <v>346</v>
      </c>
      <c r="L24" s="184" t="s">
        <v>317</v>
      </c>
      <c r="M24" s="184" t="s">
        <v>337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899</v>
      </c>
      <c r="C25" s="222" t="s">
        <v>900</v>
      </c>
      <c r="D25" s="223"/>
      <c r="E25" s="184" t="s">
        <v>22</v>
      </c>
      <c r="F25" s="185" t="s">
        <v>901</v>
      </c>
      <c r="G25" s="184"/>
      <c r="H25" s="184" t="s">
        <v>322</v>
      </c>
      <c r="I25" s="184" t="s">
        <v>323</v>
      </c>
      <c r="J25" s="184" t="s">
        <v>331</v>
      </c>
      <c r="K25" s="184" t="s">
        <v>322</v>
      </c>
      <c r="L25" s="184" t="s">
        <v>320</v>
      </c>
      <c r="M25" s="184" t="s">
        <v>328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902</v>
      </c>
      <c r="C26" s="222" t="s">
        <v>903</v>
      </c>
      <c r="D26" s="223"/>
      <c r="E26" s="184" t="s">
        <v>23</v>
      </c>
      <c r="F26" s="185" t="s">
        <v>904</v>
      </c>
      <c r="G26" s="184"/>
      <c r="H26" s="184" t="s">
        <v>322</v>
      </c>
      <c r="I26" s="184" t="s">
        <v>323</v>
      </c>
      <c r="J26" s="184" t="s">
        <v>332</v>
      </c>
      <c r="K26" s="184" t="s">
        <v>352</v>
      </c>
      <c r="L26" s="184" t="s">
        <v>327</v>
      </c>
      <c r="M26" s="184" t="s">
        <v>399</v>
      </c>
      <c r="N26" s="224" t="s">
        <v>44</v>
      </c>
      <c r="O26" s="225"/>
      <c r="P26" s="185"/>
    </row>
    <row r="27" spans="1:16" s="182" customFormat="1" ht="16.5" x14ac:dyDescent="0.25">
      <c r="A27" s="184" t="s">
        <v>330</v>
      </c>
      <c r="B27" s="184" t="s">
        <v>905</v>
      </c>
      <c r="C27" s="222" t="s">
        <v>906</v>
      </c>
      <c r="D27" s="223"/>
      <c r="E27" s="184" t="s">
        <v>23</v>
      </c>
      <c r="F27" s="185" t="s">
        <v>290</v>
      </c>
      <c r="G27" s="184"/>
      <c r="H27" s="184" t="s">
        <v>322</v>
      </c>
      <c r="I27" s="184" t="s">
        <v>323</v>
      </c>
      <c r="J27" s="184" t="s">
        <v>331</v>
      </c>
      <c r="K27" s="184" t="s">
        <v>347</v>
      </c>
      <c r="L27" s="184" t="s">
        <v>333</v>
      </c>
      <c r="M27" s="184" t="s">
        <v>401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907</v>
      </c>
      <c r="C28" s="222" t="s">
        <v>908</v>
      </c>
      <c r="D28" s="223"/>
      <c r="E28" s="184" t="s">
        <v>22</v>
      </c>
      <c r="F28" s="185" t="s">
        <v>909</v>
      </c>
      <c r="G28" s="184"/>
      <c r="H28" s="184" t="s">
        <v>334</v>
      </c>
      <c r="I28" s="184" t="s">
        <v>323</v>
      </c>
      <c r="J28" s="184" t="s">
        <v>324</v>
      </c>
      <c r="K28" s="184" t="s">
        <v>332</v>
      </c>
      <c r="L28" s="184" t="s">
        <v>327</v>
      </c>
      <c r="M28" s="184" t="s">
        <v>337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910</v>
      </c>
      <c r="C29" s="222" t="s">
        <v>767</v>
      </c>
      <c r="D29" s="223"/>
      <c r="E29" s="184" t="s">
        <v>22</v>
      </c>
      <c r="F29" s="185" t="s">
        <v>911</v>
      </c>
      <c r="G29" s="184"/>
      <c r="H29" s="184" t="s">
        <v>322</v>
      </c>
      <c r="I29" s="184" t="s">
        <v>323</v>
      </c>
      <c r="J29" s="184" t="s">
        <v>331</v>
      </c>
      <c r="K29" s="184" t="s">
        <v>361</v>
      </c>
      <c r="L29" s="184" t="s">
        <v>324</v>
      </c>
      <c r="M29" s="184" t="s">
        <v>410</v>
      </c>
      <c r="N29" s="224" t="s">
        <v>349</v>
      </c>
      <c r="O29" s="225"/>
      <c r="P29" s="185"/>
    </row>
    <row r="30" spans="1:16" s="182" customFormat="1" ht="16.5" x14ac:dyDescent="0.25">
      <c r="A30" s="184" t="s">
        <v>347</v>
      </c>
      <c r="B30" s="184" t="s">
        <v>912</v>
      </c>
      <c r="C30" s="222" t="s">
        <v>913</v>
      </c>
      <c r="D30" s="223"/>
      <c r="E30" s="184" t="s">
        <v>22</v>
      </c>
      <c r="F30" s="185" t="s">
        <v>914</v>
      </c>
      <c r="G30" s="184"/>
      <c r="H30" s="184" t="s">
        <v>322</v>
      </c>
      <c r="I30" s="184" t="s">
        <v>323</v>
      </c>
      <c r="J30" s="184" t="s">
        <v>347</v>
      </c>
      <c r="K30" s="184" t="s">
        <v>346</v>
      </c>
      <c r="L30" s="184" t="s">
        <v>324</v>
      </c>
      <c r="M30" s="184" t="s">
        <v>345</v>
      </c>
      <c r="N30" s="224" t="s">
        <v>24</v>
      </c>
      <c r="O30" s="225"/>
      <c r="P30" s="185"/>
    </row>
    <row r="31" spans="1:16" s="182" customFormat="1" ht="16.5" x14ac:dyDescent="0.25">
      <c r="A31" s="184" t="s">
        <v>334</v>
      </c>
      <c r="B31" s="184" t="s">
        <v>915</v>
      </c>
      <c r="C31" s="222" t="s">
        <v>916</v>
      </c>
      <c r="D31" s="223"/>
      <c r="E31" s="184" t="s">
        <v>22</v>
      </c>
      <c r="F31" s="185" t="s">
        <v>917</v>
      </c>
      <c r="G31" s="184"/>
      <c r="H31" s="184" t="s">
        <v>322</v>
      </c>
      <c r="I31" s="184" t="s">
        <v>323</v>
      </c>
      <c r="J31" s="184" t="s">
        <v>322</v>
      </c>
      <c r="K31" s="184" t="s">
        <v>325</v>
      </c>
      <c r="L31" s="184" t="s">
        <v>324</v>
      </c>
      <c r="M31" s="184" t="s">
        <v>1665</v>
      </c>
      <c r="N31" s="224" t="s">
        <v>349</v>
      </c>
      <c r="O31" s="225"/>
      <c r="P31" s="185"/>
    </row>
    <row r="32" spans="1:16" s="182" customFormat="1" ht="16.5" x14ac:dyDescent="0.25">
      <c r="A32" s="184" t="s">
        <v>343</v>
      </c>
      <c r="B32" s="184" t="s">
        <v>918</v>
      </c>
      <c r="C32" s="222" t="s">
        <v>919</v>
      </c>
      <c r="D32" s="223"/>
      <c r="E32" s="184" t="s">
        <v>23</v>
      </c>
      <c r="F32" s="185" t="s">
        <v>920</v>
      </c>
      <c r="G32" s="184"/>
      <c r="H32" s="184" t="s">
        <v>322</v>
      </c>
      <c r="I32" s="184" t="s">
        <v>323</v>
      </c>
      <c r="J32" s="184" t="s">
        <v>338</v>
      </c>
      <c r="K32" s="184" t="s">
        <v>343</v>
      </c>
      <c r="L32" s="184" t="s">
        <v>333</v>
      </c>
      <c r="M32" s="184" t="s">
        <v>328</v>
      </c>
      <c r="N32" s="224" t="s">
        <v>24</v>
      </c>
      <c r="O32" s="225"/>
      <c r="P32" s="185"/>
    </row>
    <row r="33" spans="1:21" s="182" customFormat="1" ht="16.5" x14ac:dyDescent="0.25">
      <c r="A33" s="184" t="s">
        <v>322</v>
      </c>
      <c r="B33" s="184" t="s">
        <v>921</v>
      </c>
      <c r="C33" s="222" t="s">
        <v>922</v>
      </c>
      <c r="D33" s="223"/>
      <c r="E33" s="184" t="s">
        <v>23</v>
      </c>
      <c r="F33" s="185" t="s">
        <v>923</v>
      </c>
      <c r="G33" s="184"/>
      <c r="H33" s="184" t="s">
        <v>322</v>
      </c>
      <c r="I33" s="184" t="s">
        <v>323</v>
      </c>
      <c r="J33" s="184" t="s">
        <v>319</v>
      </c>
      <c r="K33" s="184" t="s">
        <v>343</v>
      </c>
      <c r="L33" s="184" t="s">
        <v>324</v>
      </c>
      <c r="M33" s="184" t="s">
        <v>408</v>
      </c>
      <c r="N33" s="224" t="s">
        <v>44</v>
      </c>
      <c r="O33" s="225"/>
      <c r="P33" s="185"/>
    </row>
    <row r="34" spans="1:21" s="182" customFormat="1" ht="16.5" x14ac:dyDescent="0.25"/>
    <row r="35" spans="1:21" s="182" customFormat="1" ht="16.5" x14ac:dyDescent="0.25"/>
    <row r="36" spans="1:21" s="182" customFormat="1" ht="16.5" x14ac:dyDescent="0.25">
      <c r="A36" s="237" t="s">
        <v>924</v>
      </c>
      <c r="B36" s="238"/>
      <c r="C36" s="238"/>
      <c r="D36" s="238"/>
      <c r="J36" s="236" t="s">
        <v>396</v>
      </c>
      <c r="K36" s="236"/>
      <c r="L36" s="236"/>
      <c r="M36" s="236"/>
      <c r="N36" s="236"/>
      <c r="O36" s="236"/>
      <c r="P36" s="236"/>
    </row>
    <row r="37" spans="1:21" s="182" customFormat="1" ht="16.5" x14ac:dyDescent="0.25">
      <c r="J37" s="236" t="s">
        <v>397</v>
      </c>
      <c r="K37" s="236"/>
      <c r="L37" s="236"/>
      <c r="M37" s="236"/>
      <c r="N37" s="236"/>
      <c r="O37" s="236"/>
      <c r="P37" s="236"/>
    </row>
    <row r="38" spans="1:21" s="38" customFormat="1" ht="15" x14ac:dyDescent="0.25">
      <c r="B38" s="40"/>
      <c r="F38" s="40"/>
    </row>
    <row r="39" spans="1:21" s="38" customFormat="1" ht="15" x14ac:dyDescent="0.25">
      <c r="B39" s="40"/>
      <c r="F39" s="40"/>
    </row>
    <row r="40" spans="1:21" s="38" customFormat="1" ht="15" x14ac:dyDescent="0.25">
      <c r="B40" s="40"/>
      <c r="F40" s="40"/>
    </row>
    <row r="41" spans="1:21" s="38" customFormat="1" ht="15" x14ac:dyDescent="0.25">
      <c r="B41" s="40"/>
      <c r="F41" s="40"/>
    </row>
    <row r="42" spans="1:21" s="38" customFormat="1" ht="15" x14ac:dyDescent="0.25">
      <c r="B42" s="40"/>
      <c r="F42" s="40"/>
    </row>
    <row r="43" spans="1:21" s="38" customFormat="1" ht="15" x14ac:dyDescent="0.25">
      <c r="B43" s="40"/>
      <c r="F43" s="40"/>
    </row>
    <row r="44" spans="1:21" x14ac:dyDescent="0.25">
      <c r="A44" s="2"/>
      <c r="F44" s="2"/>
      <c r="H44" s="16"/>
      <c r="I44" s="21"/>
      <c r="J44" s="21"/>
      <c r="K44" s="21"/>
      <c r="L44" s="21"/>
      <c r="M44" s="21"/>
      <c r="N44" s="21"/>
    </row>
    <row r="45" spans="1:21" x14ac:dyDescent="0.25">
      <c r="A45" s="2"/>
      <c r="F45" s="2"/>
      <c r="H45" s="16"/>
      <c r="I45" s="18"/>
      <c r="J45" s="18"/>
      <c r="K45" s="18"/>
      <c r="L45" s="18"/>
      <c r="M45" s="18"/>
      <c r="N45" s="18"/>
      <c r="P45" s="6"/>
      <c r="Q45" s="4"/>
      <c r="R45" s="4"/>
      <c r="S45" s="4"/>
      <c r="T45" s="4"/>
      <c r="U45" s="4"/>
    </row>
    <row r="46" spans="1:21" x14ac:dyDescent="0.25">
      <c r="A46" s="16"/>
      <c r="B46" s="16"/>
      <c r="C46" s="17"/>
      <c r="D46" s="16"/>
      <c r="E46" s="16"/>
      <c r="F46" s="16"/>
      <c r="G46" s="16"/>
      <c r="H46" s="16"/>
      <c r="I46" s="16"/>
      <c r="J46" s="16"/>
      <c r="K46" s="4"/>
      <c r="L46" s="4"/>
      <c r="M46" s="4"/>
      <c r="N46" s="4"/>
      <c r="P46" s="6"/>
      <c r="Q46" s="4"/>
      <c r="R46" s="4"/>
      <c r="S46" s="4"/>
      <c r="T46" s="4"/>
      <c r="U46" s="4"/>
    </row>
    <row r="47" spans="1:21" x14ac:dyDescent="0.25">
      <c r="A47" s="16"/>
      <c r="B47" s="16"/>
      <c r="C47" s="17"/>
      <c r="D47" s="16"/>
      <c r="E47" s="16"/>
      <c r="F47" s="16"/>
      <c r="G47" s="16"/>
      <c r="H47" s="21" t="s">
        <v>20</v>
      </c>
      <c r="I47" s="21" t="s">
        <v>17</v>
      </c>
      <c r="J47" s="21" t="s">
        <v>18</v>
      </c>
      <c r="K47" s="21" t="s">
        <v>21</v>
      </c>
      <c r="L47" s="21" t="s">
        <v>19</v>
      </c>
      <c r="M47" s="85" t="s">
        <v>25</v>
      </c>
      <c r="N47" s="4"/>
      <c r="P47" s="6"/>
      <c r="Q47" s="4"/>
      <c r="R47" s="4"/>
      <c r="S47" s="4"/>
      <c r="T47" s="4"/>
      <c r="U47" s="4"/>
    </row>
    <row r="48" spans="1:21" x14ac:dyDescent="0.25">
      <c r="A48" s="16"/>
      <c r="B48" s="16"/>
      <c r="C48" s="17"/>
      <c r="D48" s="16"/>
      <c r="E48" s="16"/>
      <c r="F48" s="16"/>
      <c r="G48" s="16">
        <f>SUM(H48:M48)</f>
        <v>20</v>
      </c>
      <c r="H48" s="16">
        <f>COUNTIF(N14:O33,"xuất sắc")</f>
        <v>8</v>
      </c>
      <c r="I48" s="16">
        <f>COUNTIF(N14:O33,"tốt")</f>
        <v>5</v>
      </c>
      <c r="J48" s="16">
        <f>COUNTIF(N14:O33,"khá")</f>
        <v>6</v>
      </c>
      <c r="K48" s="16">
        <f>COUNTIF(N14:O33,"trung bình")</f>
        <v>1</v>
      </c>
      <c r="L48" s="16">
        <f>COUNTIF(N14:O33,"yếu")</f>
        <v>0</v>
      </c>
      <c r="M48" s="16">
        <f>COUNTIF(N14:O33,"kém")</f>
        <v>0</v>
      </c>
      <c r="N48" s="4"/>
      <c r="P48" s="6"/>
      <c r="Q48" s="4"/>
      <c r="R48" s="4"/>
      <c r="S48" s="4"/>
      <c r="T48" s="4"/>
      <c r="U48" s="4"/>
    </row>
    <row r="49" spans="1:21" x14ac:dyDescent="0.25">
      <c r="A49" s="16"/>
      <c r="B49" s="16"/>
      <c r="C49" s="17"/>
      <c r="D49" s="16"/>
      <c r="E49" s="16"/>
      <c r="F49" s="16"/>
      <c r="G49" s="16"/>
      <c r="H49" s="16"/>
      <c r="I49" s="16"/>
      <c r="J49" s="16"/>
      <c r="K49" s="4"/>
      <c r="L49" s="4"/>
      <c r="M49" s="4"/>
      <c r="N49" s="4"/>
      <c r="P49" s="6"/>
      <c r="Q49" s="4"/>
      <c r="R49" s="4"/>
      <c r="S49" s="4"/>
      <c r="T49" s="4"/>
      <c r="U49" s="4"/>
    </row>
    <row r="50" spans="1:21" x14ac:dyDescent="0.25">
      <c r="A50" s="16"/>
      <c r="B50" s="16"/>
      <c r="C50" s="17"/>
      <c r="D50" s="16"/>
      <c r="E50" s="16"/>
      <c r="F50" s="16"/>
      <c r="G50" s="16"/>
      <c r="H50" s="16"/>
      <c r="I50" s="16"/>
      <c r="J50" s="16"/>
      <c r="K50" s="4"/>
      <c r="L50" s="4"/>
      <c r="M50" s="4"/>
      <c r="N50" s="4"/>
      <c r="P50" s="6"/>
      <c r="Q50" s="4"/>
      <c r="R50" s="4"/>
      <c r="S50" s="4"/>
      <c r="T50" s="4"/>
      <c r="U50" s="4"/>
    </row>
    <row r="51" spans="1:21" x14ac:dyDescent="0.25">
      <c r="A51" s="16"/>
      <c r="B51" s="16"/>
      <c r="C51" s="17"/>
      <c r="D51" s="16"/>
      <c r="E51" s="16"/>
      <c r="F51" s="16"/>
      <c r="G51" s="16"/>
      <c r="H51" s="16"/>
      <c r="I51" s="16"/>
      <c r="J51" s="16"/>
      <c r="K51" s="4"/>
      <c r="L51" s="4"/>
      <c r="M51" s="4"/>
      <c r="N51" s="4"/>
      <c r="P51" s="6"/>
      <c r="Q51" s="4"/>
      <c r="R51" s="4"/>
      <c r="S51" s="4"/>
      <c r="T51" s="4"/>
      <c r="U51" s="4"/>
    </row>
    <row r="52" spans="1:21" x14ac:dyDescent="0.25">
      <c r="A52" s="16"/>
      <c r="B52" s="16"/>
      <c r="C52" s="17"/>
      <c r="D52" s="16"/>
      <c r="E52" s="16"/>
      <c r="F52" s="16"/>
      <c r="G52" s="16"/>
      <c r="H52" s="16"/>
      <c r="I52" s="16"/>
      <c r="J52" s="16"/>
      <c r="K52" s="4"/>
      <c r="L52" s="4"/>
      <c r="M52" s="4"/>
      <c r="N52" s="4"/>
      <c r="P52" s="6"/>
      <c r="Q52" s="4"/>
      <c r="R52" s="4"/>
      <c r="S52" s="4"/>
      <c r="T52" s="4"/>
      <c r="U52" s="4"/>
    </row>
    <row r="53" spans="1:21" x14ac:dyDescent="0.25">
      <c r="A53" s="16"/>
      <c r="B53" s="16"/>
      <c r="C53" s="17"/>
      <c r="D53" s="16"/>
      <c r="E53" s="16"/>
      <c r="F53" s="16"/>
      <c r="G53" s="16"/>
      <c r="H53" s="16"/>
      <c r="I53" s="16"/>
      <c r="J53" s="16"/>
      <c r="K53" s="4"/>
      <c r="L53" s="4"/>
      <c r="M53" s="4"/>
      <c r="N53" s="4"/>
      <c r="P53" s="6"/>
      <c r="Q53" s="4"/>
      <c r="R53" s="4"/>
      <c r="S53" s="4"/>
      <c r="T53" s="4"/>
      <c r="U53" s="4"/>
    </row>
    <row r="54" spans="1:21" x14ac:dyDescent="0.25">
      <c r="A54" s="16"/>
      <c r="B54" s="16"/>
      <c r="C54" s="17"/>
      <c r="D54" s="16"/>
      <c r="E54" s="16"/>
      <c r="F54" s="16"/>
      <c r="G54" s="16"/>
      <c r="H54" s="16"/>
      <c r="I54" s="16"/>
      <c r="J54" s="16"/>
      <c r="K54" s="4"/>
      <c r="L54" s="4"/>
      <c r="M54" s="4"/>
      <c r="N54" s="4"/>
      <c r="P54" s="6"/>
      <c r="Q54" s="4"/>
      <c r="R54" s="4"/>
      <c r="S54" s="4"/>
      <c r="T54" s="4"/>
      <c r="U54" s="4"/>
    </row>
    <row r="55" spans="1:21" x14ac:dyDescent="0.25">
      <c r="A55" s="16"/>
      <c r="B55" s="16"/>
      <c r="C55" s="17"/>
      <c r="D55" s="16"/>
      <c r="E55" s="16"/>
      <c r="F55" s="16"/>
      <c r="G55" s="16"/>
      <c r="H55" s="16"/>
      <c r="I55" s="16"/>
      <c r="J55" s="16"/>
      <c r="K55" s="4"/>
      <c r="L55" s="4"/>
      <c r="M55" s="4"/>
      <c r="N55" s="4"/>
      <c r="P55" s="6"/>
      <c r="Q55" s="4"/>
      <c r="R55" s="4"/>
      <c r="S55" s="4"/>
      <c r="T55" s="4"/>
      <c r="U55" s="4"/>
    </row>
    <row r="56" spans="1:21" x14ac:dyDescent="0.25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4"/>
      <c r="L56" s="4"/>
      <c r="M56" s="4"/>
      <c r="N56" s="4"/>
      <c r="P56" s="6"/>
      <c r="Q56" s="4"/>
      <c r="R56" s="4"/>
      <c r="S56" s="4"/>
      <c r="T56" s="4"/>
      <c r="U56" s="4"/>
    </row>
    <row r="57" spans="1:21" x14ac:dyDescent="0.25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4"/>
      <c r="L57" s="4"/>
      <c r="M57" s="4"/>
      <c r="N57" s="4"/>
    </row>
    <row r="58" spans="1:21" x14ac:dyDescent="0.25">
      <c r="A58" s="16"/>
      <c r="B58" s="16"/>
      <c r="C58" s="17"/>
      <c r="D58" s="16"/>
      <c r="E58" s="16"/>
      <c r="F58" s="16"/>
      <c r="G58" s="16"/>
      <c r="H58" s="16"/>
      <c r="I58" s="16"/>
      <c r="J58" s="16"/>
      <c r="K58" s="4"/>
      <c r="L58" s="4"/>
      <c r="M58" s="4"/>
      <c r="N58" s="4"/>
    </row>
    <row r="59" spans="1:21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4"/>
      <c r="L59" s="4"/>
      <c r="M59" s="4"/>
      <c r="N59" s="4"/>
    </row>
    <row r="60" spans="1:21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4"/>
      <c r="L60" s="4"/>
      <c r="M60" s="4"/>
      <c r="N60" s="4"/>
    </row>
    <row r="61" spans="1:21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4"/>
      <c r="L61" s="4"/>
      <c r="M61" s="4"/>
      <c r="N61" s="4"/>
    </row>
    <row r="62" spans="1:21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4"/>
      <c r="L62" s="4"/>
      <c r="M62" s="4"/>
      <c r="N62" s="4"/>
    </row>
    <row r="63" spans="1:21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4"/>
      <c r="L63" s="4"/>
      <c r="M63" s="4"/>
      <c r="N63" s="4"/>
    </row>
    <row r="64" spans="1:21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4"/>
      <c r="L64" s="4"/>
      <c r="M64" s="4"/>
      <c r="N64" s="4"/>
    </row>
    <row r="65" spans="1:27" x14ac:dyDescent="0.25">
      <c r="A65" s="16"/>
      <c r="B65" s="16"/>
      <c r="C65" s="17"/>
      <c r="D65" s="16"/>
      <c r="E65" s="16"/>
      <c r="F65" s="16"/>
      <c r="G65" s="16"/>
      <c r="H65" s="16"/>
      <c r="I65" s="16"/>
      <c r="J65" s="16"/>
      <c r="K65" s="4"/>
      <c r="L65" s="4"/>
      <c r="M65" s="4"/>
      <c r="N65" s="4"/>
    </row>
    <row r="66" spans="1:27" x14ac:dyDescent="0.25">
      <c r="A66" s="16"/>
      <c r="B66" s="16"/>
      <c r="C66" s="17"/>
      <c r="D66" s="16"/>
      <c r="E66" s="16"/>
      <c r="F66" s="16"/>
      <c r="G66" s="16"/>
      <c r="H66" s="16"/>
      <c r="I66" s="16"/>
      <c r="J66" s="16"/>
      <c r="K66" s="4"/>
      <c r="L66" s="4"/>
      <c r="M66" s="4"/>
      <c r="N66" s="4"/>
    </row>
    <row r="67" spans="1:27" x14ac:dyDescent="0.25">
      <c r="A67" s="16"/>
      <c r="B67" s="16"/>
      <c r="C67" s="17"/>
      <c r="D67" s="16"/>
      <c r="E67" s="16"/>
      <c r="F67" s="16"/>
      <c r="G67" s="16"/>
      <c r="H67" s="16"/>
      <c r="I67" s="16"/>
      <c r="J67" s="16"/>
      <c r="K67" s="4"/>
      <c r="L67" s="4"/>
      <c r="M67" s="4"/>
      <c r="N67" s="4"/>
    </row>
    <row r="68" spans="1:27" s="3" customFormat="1" x14ac:dyDescent="0.25">
      <c r="A68" s="16"/>
      <c r="B68" s="16"/>
      <c r="C68" s="17"/>
      <c r="D68" s="16"/>
      <c r="E68" s="16"/>
      <c r="F68" s="16"/>
      <c r="G68" s="16"/>
      <c r="H68" s="16"/>
      <c r="I68" s="16"/>
      <c r="J68" s="16"/>
      <c r="K68" s="4"/>
      <c r="L68" s="4"/>
      <c r="M68" s="4"/>
      <c r="N68" s="4"/>
      <c r="O68" s="1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3" customFormat="1" x14ac:dyDescent="0.25">
      <c r="A69" s="16"/>
      <c r="B69" s="16"/>
      <c r="C69" s="17"/>
      <c r="D69" s="16"/>
      <c r="E69" s="16"/>
      <c r="F69" s="16"/>
      <c r="G69" s="16"/>
      <c r="H69" s="16"/>
      <c r="I69" s="16"/>
      <c r="J69" s="16"/>
      <c r="K69" s="4"/>
      <c r="L69" s="4"/>
      <c r="M69" s="4"/>
      <c r="N69" s="4"/>
      <c r="O69" s="1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3" customFormat="1" x14ac:dyDescent="0.25">
      <c r="A70" s="16"/>
      <c r="B70" s="16"/>
      <c r="C70" s="17"/>
      <c r="D70" s="16"/>
      <c r="E70" s="19"/>
      <c r="F70" s="19"/>
      <c r="G70" s="16"/>
      <c r="H70" s="16"/>
      <c r="I70" s="16"/>
      <c r="J70" s="16"/>
      <c r="K70" s="4"/>
      <c r="L70" s="4"/>
      <c r="M70" s="4"/>
      <c r="N70" s="4"/>
      <c r="O70" s="1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3" customFormat="1" x14ac:dyDescent="0.25">
      <c r="A71" s="16"/>
      <c r="B71" s="16"/>
      <c r="C71" s="17"/>
      <c r="D71" s="16"/>
      <c r="E71" s="16"/>
      <c r="F71" s="16"/>
      <c r="G71" s="16"/>
      <c r="H71" s="16"/>
      <c r="I71" s="16"/>
      <c r="J71" s="16"/>
      <c r="K71" s="4"/>
      <c r="L71" s="4"/>
      <c r="M71" s="4"/>
      <c r="N71" s="4"/>
      <c r="O71" s="1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3" customFormat="1" x14ac:dyDescent="0.25">
      <c r="A72" s="16"/>
      <c r="B72" s="16"/>
      <c r="C72" s="17"/>
      <c r="D72" s="16"/>
      <c r="E72" s="16"/>
      <c r="F72" s="16"/>
      <c r="G72" s="16"/>
      <c r="H72" s="16"/>
      <c r="I72" s="16"/>
      <c r="J72" s="16"/>
      <c r="K72" s="4"/>
      <c r="L72" s="4"/>
      <c r="M72" s="4"/>
      <c r="N72" s="4"/>
      <c r="O72" s="1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3" customFormat="1" x14ac:dyDescent="0.25">
      <c r="A73" s="16"/>
      <c r="B73" s="16"/>
      <c r="C73" s="17"/>
      <c r="D73" s="16"/>
      <c r="E73" s="16"/>
      <c r="F73" s="16"/>
      <c r="G73" s="16"/>
      <c r="H73" s="16"/>
      <c r="I73" s="16"/>
      <c r="J73" s="16"/>
      <c r="K73" s="4"/>
      <c r="L73" s="4"/>
      <c r="M73" s="4"/>
      <c r="N73" s="4"/>
      <c r="O73" s="1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3" customFormat="1" x14ac:dyDescent="0.25">
      <c r="A74" s="16"/>
      <c r="B74" s="16"/>
      <c r="C74" s="17"/>
      <c r="D74" s="16"/>
      <c r="E74" s="16"/>
      <c r="F74" s="16"/>
      <c r="G74" s="16"/>
      <c r="H74" s="16"/>
      <c r="I74" s="16"/>
      <c r="J74" s="16"/>
      <c r="K74" s="4"/>
      <c r="L74" s="4"/>
      <c r="M74" s="4"/>
      <c r="N74" s="4"/>
      <c r="O74" s="1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x14ac:dyDescent="0.25">
      <c r="A75" s="16"/>
      <c r="B75" s="16"/>
      <c r="C75" s="17"/>
      <c r="D75" s="16"/>
      <c r="E75" s="16"/>
      <c r="F75" s="16"/>
      <c r="G75" s="16"/>
      <c r="H75" s="16"/>
      <c r="I75" s="16"/>
      <c r="J75" s="16"/>
      <c r="K75" s="4"/>
      <c r="L75" s="4"/>
      <c r="M75" s="4"/>
      <c r="N75" s="4"/>
      <c r="O75" s="1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3" customFormat="1" x14ac:dyDescent="0.25">
      <c r="A76" s="16"/>
      <c r="B76" s="16"/>
      <c r="C76" s="17"/>
      <c r="D76" s="16"/>
      <c r="E76" s="16"/>
      <c r="F76" s="16"/>
      <c r="G76" s="16"/>
      <c r="H76" s="16"/>
      <c r="I76" s="16"/>
      <c r="J76" s="16"/>
      <c r="K76" s="4"/>
      <c r="L76" s="4"/>
      <c r="M76" s="4"/>
      <c r="N76" s="4"/>
      <c r="O76" s="1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3" customFormat="1" x14ac:dyDescent="0.25">
      <c r="A77" s="1"/>
      <c r="B77" s="2"/>
      <c r="C77" s="2"/>
      <c r="D77" s="2"/>
      <c r="E77" s="1"/>
      <c r="F77" s="2"/>
      <c r="G77" s="2"/>
      <c r="H77" s="2"/>
      <c r="I77" s="2"/>
      <c r="J77" s="2"/>
      <c r="K77" s="2"/>
      <c r="L77" s="2"/>
      <c r="M77" s="2"/>
      <c r="N77" s="2"/>
      <c r="O77" s="1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3" customFormat="1" x14ac:dyDescent="0.25">
      <c r="A78" s="1"/>
      <c r="B78" s="2"/>
      <c r="C78" s="2"/>
      <c r="D78" s="2"/>
      <c r="E78" s="1"/>
      <c r="F78" s="2"/>
      <c r="G78" s="2"/>
      <c r="H78" s="2"/>
      <c r="I78" s="2"/>
      <c r="J78" s="2"/>
      <c r="K78" s="2"/>
      <c r="L78" s="2"/>
      <c r="M78" s="2"/>
      <c r="N78" s="2"/>
      <c r="O78" s="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3" customFormat="1" x14ac:dyDescent="0.25">
      <c r="A79" s="1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x14ac:dyDescent="0.25">
      <c r="A80" s="1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3" customFormat="1" x14ac:dyDescent="0.25">
      <c r="A81" s="20"/>
      <c r="B81" s="2"/>
      <c r="C81" s="2"/>
      <c r="D81" s="2"/>
      <c r="E81" s="1"/>
      <c r="F81" s="1"/>
      <c r="G81" s="2"/>
      <c r="H81" s="2"/>
      <c r="I81" s="2"/>
      <c r="J81" s="2"/>
      <c r="K81" s="2"/>
      <c r="L81" s="2"/>
      <c r="M81" s="2"/>
      <c r="N81" s="2"/>
      <c r="O81" s="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3" spans="1:27" s="3" customFormat="1" x14ac:dyDescent="0.25">
      <c r="A83" s="1"/>
      <c r="B83" s="2"/>
      <c r="C83" s="2"/>
      <c r="D83" s="2"/>
      <c r="E83" s="1"/>
      <c r="F83" s="1"/>
      <c r="G83" s="1"/>
      <c r="H83" s="2"/>
      <c r="I83" s="2"/>
      <c r="J83" s="2"/>
      <c r="K83" s="2"/>
      <c r="L83" s="2"/>
      <c r="M83" s="2"/>
      <c r="N83" s="1"/>
      <c r="O83" s="1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H84" s="1"/>
      <c r="I84" s="1"/>
      <c r="J84" s="1"/>
      <c r="K84" s="1"/>
      <c r="L84" s="1"/>
    </row>
    <row r="85" spans="1:27" x14ac:dyDescent="0.25">
      <c r="H85" s="1"/>
      <c r="I85" s="1"/>
      <c r="J85" s="1"/>
      <c r="K85" s="1"/>
      <c r="L85" s="1"/>
    </row>
    <row r="86" spans="1:27" x14ac:dyDescent="0.25">
      <c r="H86" s="1"/>
      <c r="I86" s="1"/>
      <c r="J86" s="1"/>
      <c r="K86" s="1"/>
      <c r="L86" s="1"/>
    </row>
    <row r="87" spans="1:27" x14ac:dyDescent="0.25">
      <c r="H87" s="1"/>
      <c r="I87" s="1"/>
      <c r="J87" s="1"/>
      <c r="K87" s="1"/>
      <c r="L87" s="1"/>
      <c r="M87" s="4"/>
    </row>
    <row r="89" spans="1:27" x14ac:dyDescent="0.25">
      <c r="B89" s="1"/>
    </row>
    <row r="90" spans="1:27" x14ac:dyDescent="0.25">
      <c r="B90" s="1"/>
    </row>
    <row r="91" spans="1:27" x14ac:dyDescent="0.25">
      <c r="B91" s="1"/>
    </row>
  </sheetData>
  <mergeCells count="63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J37:P37"/>
    <mergeCell ref="C32:D32"/>
    <mergeCell ref="N32:O32"/>
    <mergeCell ref="C33:D33"/>
    <mergeCell ref="N33:O33"/>
    <mergeCell ref="A36:D36"/>
    <mergeCell ref="J36:P36"/>
  </mergeCells>
  <conditionalFormatting sqref="H47:L47">
    <cfRule type="duplicateValues" dxfId="19" priority="1"/>
  </conditionalFormatting>
  <conditionalFormatting sqref="I44:N44">
    <cfRule type="duplicateValues" dxfId="18" priority="2"/>
  </conditionalFormatting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48365-0EFA-4812-988F-3AC094E6C51A}">
  <dimension ref="A1:AA100"/>
  <sheetViews>
    <sheetView topLeftCell="A41" workbookViewId="0">
      <selection activeCell="M57" sqref="L57:M57"/>
    </sheetView>
  </sheetViews>
  <sheetFormatPr defaultColWidth="10.28515625" defaultRowHeight="15.75" x14ac:dyDescent="0.25"/>
  <cols>
    <col min="1" max="1" width="5" style="1" bestFit="1" customWidth="1"/>
    <col min="2" max="2" width="11.28515625" style="2" bestFit="1" customWidth="1"/>
    <col min="3" max="3" width="19" style="2" bestFit="1" customWidth="1"/>
    <col min="4" max="4" width="7.5703125" style="3" bestFit="1" customWidth="1"/>
    <col min="5" max="5" width="9.5703125" style="1" bestFit="1" customWidth="1"/>
    <col min="6" max="6" width="8.42578125" style="1" bestFit="1" customWidth="1"/>
    <col min="7" max="7" width="11" style="2" bestFit="1" customWidth="1"/>
    <col min="8" max="12" width="8.42578125" style="2" customWidth="1"/>
    <col min="13" max="13" width="7.28515625" style="2" bestFit="1" customWidth="1"/>
    <col min="14" max="14" width="10" style="2" customWidth="1"/>
    <col min="15" max="15" width="22.140625" style="1" bestFit="1" customWidth="1"/>
    <col min="16" max="16" width="10.7109375" style="3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1206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750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1207</v>
      </c>
      <c r="C14" s="222" t="s">
        <v>1208</v>
      </c>
      <c r="D14" s="223"/>
      <c r="E14" s="184" t="s">
        <v>23</v>
      </c>
      <c r="F14" s="185" t="s">
        <v>180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1209</v>
      </c>
      <c r="C15" s="222" t="s">
        <v>1210</v>
      </c>
      <c r="D15" s="223"/>
      <c r="E15" s="184" t="s">
        <v>22</v>
      </c>
      <c r="F15" s="185" t="s">
        <v>1211</v>
      </c>
      <c r="G15" s="184"/>
      <c r="H15" s="184"/>
      <c r="I15" s="184"/>
      <c r="J15" s="184"/>
      <c r="K15" s="184"/>
      <c r="L15" s="184"/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1212</v>
      </c>
      <c r="C16" s="222" t="s">
        <v>1213</v>
      </c>
      <c r="D16" s="223"/>
      <c r="E16" s="184" t="s">
        <v>22</v>
      </c>
      <c r="F16" s="185" t="s">
        <v>1214</v>
      </c>
      <c r="G16" s="184"/>
      <c r="H16" s="184"/>
      <c r="I16" s="184"/>
      <c r="J16" s="184"/>
      <c r="K16" s="184"/>
      <c r="L16" s="184"/>
      <c r="M16" s="184" t="s">
        <v>317</v>
      </c>
      <c r="N16" s="224" t="s">
        <v>318</v>
      </c>
      <c r="O16" s="225"/>
      <c r="P16" s="185"/>
    </row>
    <row r="17" spans="1:16" s="182" customFormat="1" ht="16.5" x14ac:dyDescent="0.25">
      <c r="A17" s="184" t="s">
        <v>321</v>
      </c>
      <c r="B17" s="184" t="s">
        <v>1215</v>
      </c>
      <c r="C17" s="222" t="s">
        <v>1216</v>
      </c>
      <c r="D17" s="223"/>
      <c r="E17" s="184" t="s">
        <v>23</v>
      </c>
      <c r="F17" s="185" t="s">
        <v>282</v>
      </c>
      <c r="G17" s="184"/>
      <c r="H17" s="184" t="s">
        <v>322</v>
      </c>
      <c r="I17" s="184" t="s">
        <v>323</v>
      </c>
      <c r="J17" s="184" t="s">
        <v>322</v>
      </c>
      <c r="K17" s="184" t="s">
        <v>323</v>
      </c>
      <c r="L17" s="184" t="s">
        <v>327</v>
      </c>
      <c r="M17" s="184" t="s">
        <v>402</v>
      </c>
      <c r="N17" s="224" t="s">
        <v>349</v>
      </c>
      <c r="O17" s="225"/>
      <c r="P17" s="185"/>
    </row>
    <row r="18" spans="1:16" s="182" customFormat="1" ht="16.5" x14ac:dyDescent="0.25">
      <c r="A18" s="184" t="s">
        <v>327</v>
      </c>
      <c r="B18" s="184" t="s">
        <v>1217</v>
      </c>
      <c r="C18" s="222" t="s">
        <v>1218</v>
      </c>
      <c r="D18" s="223"/>
      <c r="E18" s="184" t="s">
        <v>23</v>
      </c>
      <c r="F18" s="185" t="s">
        <v>1219</v>
      </c>
      <c r="G18" s="184"/>
      <c r="H18" s="184" t="s">
        <v>322</v>
      </c>
      <c r="I18" s="184" t="s">
        <v>323</v>
      </c>
      <c r="J18" s="184" t="s">
        <v>322</v>
      </c>
      <c r="K18" s="184" t="s">
        <v>322</v>
      </c>
      <c r="L18" s="184" t="s">
        <v>324</v>
      </c>
      <c r="M18" s="184" t="s">
        <v>402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1220</v>
      </c>
      <c r="C19" s="222" t="s">
        <v>1221</v>
      </c>
      <c r="D19" s="223"/>
      <c r="E19" s="184" t="s">
        <v>23</v>
      </c>
      <c r="F19" s="185" t="s">
        <v>1222</v>
      </c>
      <c r="G19" s="184"/>
      <c r="H19" s="184" t="s">
        <v>322</v>
      </c>
      <c r="I19" s="184" t="s">
        <v>323</v>
      </c>
      <c r="J19" s="184" t="s">
        <v>322</v>
      </c>
      <c r="K19" s="184" t="s">
        <v>323</v>
      </c>
      <c r="L19" s="184" t="s">
        <v>333</v>
      </c>
      <c r="M19" s="184" t="s">
        <v>348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1223</v>
      </c>
      <c r="C20" s="222" t="s">
        <v>1224</v>
      </c>
      <c r="D20" s="223"/>
      <c r="E20" s="184" t="s">
        <v>22</v>
      </c>
      <c r="F20" s="185" t="s">
        <v>1055</v>
      </c>
      <c r="G20" s="184"/>
      <c r="H20" s="184" t="s">
        <v>322</v>
      </c>
      <c r="I20" s="184" t="s">
        <v>323</v>
      </c>
      <c r="J20" s="184" t="s">
        <v>322</v>
      </c>
      <c r="K20" s="184" t="s">
        <v>322</v>
      </c>
      <c r="L20" s="184" t="s">
        <v>327</v>
      </c>
      <c r="M20" s="184" t="s">
        <v>412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1225</v>
      </c>
      <c r="C21" s="222" t="s">
        <v>1226</v>
      </c>
      <c r="D21" s="223"/>
      <c r="E21" s="184" t="s">
        <v>23</v>
      </c>
      <c r="F21" s="185" t="s">
        <v>1227</v>
      </c>
      <c r="G21" s="184"/>
      <c r="H21" s="184" t="s">
        <v>322</v>
      </c>
      <c r="I21" s="184" t="s">
        <v>323</v>
      </c>
      <c r="J21" s="184" t="s">
        <v>322</v>
      </c>
      <c r="K21" s="184" t="s">
        <v>322</v>
      </c>
      <c r="L21" s="184" t="s">
        <v>324</v>
      </c>
      <c r="M21" s="184" t="s">
        <v>402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1228</v>
      </c>
      <c r="C22" s="222" t="s">
        <v>1229</v>
      </c>
      <c r="D22" s="223"/>
      <c r="E22" s="184" t="s">
        <v>23</v>
      </c>
      <c r="F22" s="185" t="s">
        <v>1230</v>
      </c>
      <c r="G22" s="184"/>
      <c r="H22" s="184" t="s">
        <v>322</v>
      </c>
      <c r="I22" s="184" t="s">
        <v>323</v>
      </c>
      <c r="J22" s="184" t="s">
        <v>324</v>
      </c>
      <c r="K22" s="184" t="s">
        <v>352</v>
      </c>
      <c r="L22" s="184" t="s">
        <v>321</v>
      </c>
      <c r="M22" s="184" t="s">
        <v>399</v>
      </c>
      <c r="N22" s="224" t="s">
        <v>44</v>
      </c>
      <c r="O22" s="225"/>
      <c r="P22" s="185"/>
    </row>
    <row r="23" spans="1:16" s="182" customFormat="1" ht="16.5" x14ac:dyDescent="0.25">
      <c r="A23" s="184" t="s">
        <v>324</v>
      </c>
      <c r="B23" s="184" t="s">
        <v>1231</v>
      </c>
      <c r="C23" s="222" t="s">
        <v>1232</v>
      </c>
      <c r="D23" s="223"/>
      <c r="E23" s="184" t="s">
        <v>22</v>
      </c>
      <c r="F23" s="185" t="s">
        <v>1233</v>
      </c>
      <c r="G23" s="184"/>
      <c r="H23" s="184" t="s">
        <v>322</v>
      </c>
      <c r="I23" s="184" t="s">
        <v>323</v>
      </c>
      <c r="J23" s="184" t="s">
        <v>347</v>
      </c>
      <c r="K23" s="184" t="s">
        <v>323</v>
      </c>
      <c r="L23" s="184" t="s">
        <v>333</v>
      </c>
      <c r="M23" s="184" t="s">
        <v>388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1234</v>
      </c>
      <c r="C24" s="222" t="s">
        <v>1235</v>
      </c>
      <c r="D24" s="223"/>
      <c r="E24" s="184" t="s">
        <v>23</v>
      </c>
      <c r="F24" s="185" t="s">
        <v>1236</v>
      </c>
      <c r="G24" s="184"/>
      <c r="H24" s="184" t="s">
        <v>322</v>
      </c>
      <c r="I24" s="184" t="s">
        <v>323</v>
      </c>
      <c r="J24" s="184" t="s">
        <v>331</v>
      </c>
      <c r="K24" s="184" t="s">
        <v>331</v>
      </c>
      <c r="L24" s="184" t="s">
        <v>327</v>
      </c>
      <c r="M24" s="184" t="s">
        <v>366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1237</v>
      </c>
      <c r="C25" s="222" t="s">
        <v>1238</v>
      </c>
      <c r="D25" s="223"/>
      <c r="E25" s="184" t="s">
        <v>22</v>
      </c>
      <c r="F25" s="185" t="s">
        <v>782</v>
      </c>
      <c r="G25" s="184"/>
      <c r="H25" s="184" t="s">
        <v>352</v>
      </c>
      <c r="I25" s="184" t="s">
        <v>359</v>
      </c>
      <c r="J25" s="184" t="s">
        <v>319</v>
      </c>
      <c r="K25" s="184" t="s">
        <v>329</v>
      </c>
      <c r="L25" s="184" t="s">
        <v>317</v>
      </c>
      <c r="M25" s="184" t="s">
        <v>382</v>
      </c>
      <c r="N25" s="224" t="s">
        <v>46</v>
      </c>
      <c r="O25" s="225"/>
      <c r="P25" s="185"/>
    </row>
    <row r="26" spans="1:16" s="182" customFormat="1" ht="16.5" x14ac:dyDescent="0.25">
      <c r="A26" s="184" t="s">
        <v>346</v>
      </c>
      <c r="B26" s="184" t="s">
        <v>1239</v>
      </c>
      <c r="C26" s="222" t="s">
        <v>1240</v>
      </c>
      <c r="D26" s="223"/>
      <c r="E26" s="184" t="s">
        <v>23</v>
      </c>
      <c r="F26" s="185" t="s">
        <v>1241</v>
      </c>
      <c r="G26" s="184"/>
      <c r="H26" s="184" t="s">
        <v>322</v>
      </c>
      <c r="I26" s="184" t="s">
        <v>323</v>
      </c>
      <c r="J26" s="184" t="s">
        <v>331</v>
      </c>
      <c r="K26" s="184" t="s">
        <v>352</v>
      </c>
      <c r="L26" s="184" t="s">
        <v>324</v>
      </c>
      <c r="M26" s="184" t="s">
        <v>522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1242</v>
      </c>
      <c r="C27" s="222" t="s">
        <v>1243</v>
      </c>
      <c r="D27" s="223"/>
      <c r="E27" s="184" t="s">
        <v>23</v>
      </c>
      <c r="F27" s="185" t="s">
        <v>822</v>
      </c>
      <c r="G27" s="184"/>
      <c r="H27" s="184" t="s">
        <v>322</v>
      </c>
      <c r="I27" s="184" t="s">
        <v>323</v>
      </c>
      <c r="J27" s="184" t="s">
        <v>322</v>
      </c>
      <c r="K27" s="184" t="s">
        <v>334</v>
      </c>
      <c r="L27" s="184" t="s">
        <v>324</v>
      </c>
      <c r="M27" s="184" t="s">
        <v>410</v>
      </c>
      <c r="N27" s="224" t="s">
        <v>349</v>
      </c>
      <c r="O27" s="225"/>
      <c r="P27" s="185"/>
    </row>
    <row r="28" spans="1:16" s="182" customFormat="1" ht="16.5" x14ac:dyDescent="0.25">
      <c r="A28" s="184" t="s">
        <v>331</v>
      </c>
      <c r="B28" s="184" t="s">
        <v>1244</v>
      </c>
      <c r="C28" s="222" t="s">
        <v>1245</v>
      </c>
      <c r="D28" s="223"/>
      <c r="E28" s="184" t="s">
        <v>23</v>
      </c>
      <c r="F28" s="185" t="s">
        <v>785</v>
      </c>
      <c r="G28" s="184"/>
      <c r="H28" s="184" t="s">
        <v>322</v>
      </c>
      <c r="I28" s="184" t="s">
        <v>323</v>
      </c>
      <c r="J28" s="184" t="s">
        <v>347</v>
      </c>
      <c r="K28" s="184" t="s">
        <v>322</v>
      </c>
      <c r="L28" s="184" t="s">
        <v>332</v>
      </c>
      <c r="M28" s="184" t="s">
        <v>472</v>
      </c>
      <c r="N28" s="224" t="s">
        <v>349</v>
      </c>
      <c r="O28" s="225"/>
      <c r="P28" s="185"/>
    </row>
    <row r="29" spans="1:16" s="182" customFormat="1" ht="16.5" x14ac:dyDescent="0.25">
      <c r="A29" s="184" t="s">
        <v>352</v>
      </c>
      <c r="B29" s="184" t="s">
        <v>1246</v>
      </c>
      <c r="C29" s="222" t="s">
        <v>1247</v>
      </c>
      <c r="D29" s="223"/>
      <c r="E29" s="184" t="s">
        <v>23</v>
      </c>
      <c r="F29" s="185" t="s">
        <v>1248</v>
      </c>
      <c r="G29" s="184"/>
      <c r="H29" s="184" t="s">
        <v>330</v>
      </c>
      <c r="I29" s="184" t="s">
        <v>359</v>
      </c>
      <c r="J29" s="184" t="s">
        <v>319</v>
      </c>
      <c r="K29" s="184" t="s">
        <v>332</v>
      </c>
      <c r="L29" s="184" t="s">
        <v>316</v>
      </c>
      <c r="M29" s="184" t="s">
        <v>481</v>
      </c>
      <c r="N29" s="224" t="s">
        <v>46</v>
      </c>
      <c r="O29" s="225"/>
      <c r="P29" s="185"/>
    </row>
    <row r="30" spans="1:16" s="182" customFormat="1" ht="16.5" x14ac:dyDescent="0.25">
      <c r="A30" s="184" t="s">
        <v>347</v>
      </c>
      <c r="B30" s="184" t="s">
        <v>1249</v>
      </c>
      <c r="C30" s="222" t="s">
        <v>1250</v>
      </c>
      <c r="D30" s="223"/>
      <c r="E30" s="184" t="s">
        <v>23</v>
      </c>
      <c r="F30" s="185" t="s">
        <v>1042</v>
      </c>
      <c r="G30" s="184"/>
      <c r="H30" s="184" t="s">
        <v>322</v>
      </c>
      <c r="I30" s="184" t="s">
        <v>323</v>
      </c>
      <c r="J30" s="184" t="s">
        <v>332</v>
      </c>
      <c r="K30" s="184" t="s">
        <v>338</v>
      </c>
      <c r="L30" s="184" t="s">
        <v>319</v>
      </c>
      <c r="M30" s="184" t="s">
        <v>353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1251</v>
      </c>
      <c r="C31" s="222" t="s">
        <v>1252</v>
      </c>
      <c r="D31" s="223"/>
      <c r="E31" s="184" t="s">
        <v>22</v>
      </c>
      <c r="F31" s="185" t="s">
        <v>1253</v>
      </c>
      <c r="G31" s="184"/>
      <c r="H31" s="184" t="s">
        <v>322</v>
      </c>
      <c r="I31" s="184" t="s">
        <v>359</v>
      </c>
      <c r="J31" s="184" t="s">
        <v>324</v>
      </c>
      <c r="K31" s="184" t="s">
        <v>336</v>
      </c>
      <c r="L31" s="184" t="s">
        <v>324</v>
      </c>
      <c r="M31" s="184" t="s">
        <v>335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1254</v>
      </c>
      <c r="C32" s="222" t="s">
        <v>1255</v>
      </c>
      <c r="D32" s="223"/>
      <c r="E32" s="184" t="s">
        <v>22</v>
      </c>
      <c r="F32" s="185" t="s">
        <v>1256</v>
      </c>
      <c r="G32" s="184"/>
      <c r="H32" s="184" t="s">
        <v>334</v>
      </c>
      <c r="I32" s="184" t="s">
        <v>359</v>
      </c>
      <c r="J32" s="184" t="s">
        <v>319</v>
      </c>
      <c r="K32" s="184" t="s">
        <v>320</v>
      </c>
      <c r="L32" s="184" t="s">
        <v>319</v>
      </c>
      <c r="M32" s="184" t="s">
        <v>394</v>
      </c>
      <c r="N32" s="224" t="s">
        <v>46</v>
      </c>
      <c r="O32" s="225"/>
      <c r="P32" s="185"/>
    </row>
    <row r="33" spans="1:16" s="182" customFormat="1" ht="16.5" x14ac:dyDescent="0.25">
      <c r="A33" s="184" t="s">
        <v>322</v>
      </c>
      <c r="B33" s="184" t="s">
        <v>1257</v>
      </c>
      <c r="C33" s="222" t="s">
        <v>1258</v>
      </c>
      <c r="D33" s="223"/>
      <c r="E33" s="184" t="s">
        <v>22</v>
      </c>
      <c r="F33" s="185" t="s">
        <v>1259</v>
      </c>
      <c r="G33" s="184"/>
      <c r="H33" s="184" t="s">
        <v>352</v>
      </c>
      <c r="I33" s="184" t="s">
        <v>323</v>
      </c>
      <c r="J33" s="184" t="s">
        <v>317</v>
      </c>
      <c r="K33" s="184" t="s">
        <v>317</v>
      </c>
      <c r="L33" s="184" t="s">
        <v>317</v>
      </c>
      <c r="M33" s="184" t="s">
        <v>387</v>
      </c>
      <c r="N33" s="224" t="s">
        <v>46</v>
      </c>
      <c r="O33" s="225"/>
      <c r="P33" s="185"/>
    </row>
    <row r="34" spans="1:16" s="182" customFormat="1" ht="16.5" x14ac:dyDescent="0.25">
      <c r="A34" s="184" t="s">
        <v>355</v>
      </c>
      <c r="B34" s="184" t="s">
        <v>1260</v>
      </c>
      <c r="C34" s="222" t="s">
        <v>1261</v>
      </c>
      <c r="D34" s="223"/>
      <c r="E34" s="184" t="s">
        <v>23</v>
      </c>
      <c r="F34" s="185" t="s">
        <v>1176</v>
      </c>
      <c r="G34" s="184"/>
      <c r="H34" s="184" t="s">
        <v>322</v>
      </c>
      <c r="I34" s="184" t="s">
        <v>323</v>
      </c>
      <c r="J34" s="184" t="s">
        <v>347</v>
      </c>
      <c r="K34" s="184" t="s">
        <v>325</v>
      </c>
      <c r="L34" s="184" t="s">
        <v>333</v>
      </c>
      <c r="M34" s="184" t="s">
        <v>410</v>
      </c>
      <c r="N34" s="224" t="s">
        <v>349</v>
      </c>
      <c r="O34" s="225"/>
      <c r="P34" s="185"/>
    </row>
    <row r="35" spans="1:16" s="182" customFormat="1" ht="16.5" x14ac:dyDescent="0.25">
      <c r="A35" s="184" t="s">
        <v>359</v>
      </c>
      <c r="B35" s="184" t="s">
        <v>1262</v>
      </c>
      <c r="C35" s="222" t="s">
        <v>1263</v>
      </c>
      <c r="D35" s="223"/>
      <c r="E35" s="184" t="s">
        <v>22</v>
      </c>
      <c r="F35" s="185" t="s">
        <v>1020</v>
      </c>
      <c r="G35" s="184"/>
      <c r="H35" s="184" t="s">
        <v>334</v>
      </c>
      <c r="I35" s="184" t="s">
        <v>323</v>
      </c>
      <c r="J35" s="184" t="s">
        <v>324</v>
      </c>
      <c r="K35" s="184" t="s">
        <v>327</v>
      </c>
      <c r="L35" s="184" t="s">
        <v>320</v>
      </c>
      <c r="M35" s="184" t="s">
        <v>360</v>
      </c>
      <c r="N35" s="224" t="s">
        <v>340</v>
      </c>
      <c r="O35" s="225"/>
      <c r="P35" s="185"/>
    </row>
    <row r="36" spans="1:16" s="182" customFormat="1" ht="16.5" x14ac:dyDescent="0.25">
      <c r="A36" s="184" t="s">
        <v>361</v>
      </c>
      <c r="B36" s="184" t="s">
        <v>1264</v>
      </c>
      <c r="C36" s="222" t="s">
        <v>1265</v>
      </c>
      <c r="D36" s="223"/>
      <c r="E36" s="184" t="s">
        <v>23</v>
      </c>
      <c r="F36" s="185" t="s">
        <v>1266</v>
      </c>
      <c r="G36" s="184"/>
      <c r="H36" s="184"/>
      <c r="I36" s="184"/>
      <c r="J36" s="184"/>
      <c r="K36" s="184"/>
      <c r="L36" s="184"/>
      <c r="M36" s="184" t="s">
        <v>317</v>
      </c>
      <c r="N36" s="224" t="s">
        <v>318</v>
      </c>
      <c r="O36" s="225"/>
      <c r="P36" s="185"/>
    </row>
    <row r="37" spans="1:16" s="182" customFormat="1" ht="16.5" x14ac:dyDescent="0.25">
      <c r="A37" s="184" t="s">
        <v>325</v>
      </c>
      <c r="B37" s="184" t="s">
        <v>1267</v>
      </c>
      <c r="C37" s="222" t="s">
        <v>1268</v>
      </c>
      <c r="D37" s="223"/>
      <c r="E37" s="184" t="s">
        <v>23</v>
      </c>
      <c r="F37" s="185" t="s">
        <v>1269</v>
      </c>
      <c r="G37" s="184"/>
      <c r="H37" s="184" t="s">
        <v>322</v>
      </c>
      <c r="I37" s="184" t="s">
        <v>323</v>
      </c>
      <c r="J37" s="184" t="s">
        <v>317</v>
      </c>
      <c r="K37" s="184" t="s">
        <v>338</v>
      </c>
      <c r="L37" s="184" t="s">
        <v>317</v>
      </c>
      <c r="M37" s="184" t="s">
        <v>362</v>
      </c>
      <c r="N37" s="224" t="s">
        <v>340</v>
      </c>
      <c r="O37" s="225"/>
      <c r="P37" s="185"/>
    </row>
    <row r="38" spans="1:16" s="182" customFormat="1" ht="16.5" x14ac:dyDescent="0.25">
      <c r="A38" s="184" t="s">
        <v>323</v>
      </c>
      <c r="B38" s="184" t="s">
        <v>1270</v>
      </c>
      <c r="C38" s="222" t="s">
        <v>1271</v>
      </c>
      <c r="D38" s="223"/>
      <c r="E38" s="184" t="s">
        <v>23</v>
      </c>
      <c r="F38" s="185" t="s">
        <v>1070</v>
      </c>
      <c r="G38" s="184"/>
      <c r="H38" s="184" t="s">
        <v>322</v>
      </c>
      <c r="I38" s="184" t="s">
        <v>323</v>
      </c>
      <c r="J38" s="184" t="s">
        <v>347</v>
      </c>
      <c r="K38" s="184" t="s">
        <v>352</v>
      </c>
      <c r="L38" s="184" t="s">
        <v>324</v>
      </c>
      <c r="M38" s="184" t="s">
        <v>351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1272</v>
      </c>
      <c r="C39" s="222" t="s">
        <v>1273</v>
      </c>
      <c r="D39" s="223"/>
      <c r="E39" s="184" t="s">
        <v>23</v>
      </c>
      <c r="F39" s="185" t="s">
        <v>1117</v>
      </c>
      <c r="G39" s="184"/>
      <c r="H39" s="184" t="s">
        <v>322</v>
      </c>
      <c r="I39" s="184" t="s">
        <v>323</v>
      </c>
      <c r="J39" s="184" t="s">
        <v>331</v>
      </c>
      <c r="K39" s="184" t="s">
        <v>322</v>
      </c>
      <c r="L39" s="184" t="s">
        <v>324</v>
      </c>
      <c r="M39" s="184" t="s">
        <v>412</v>
      </c>
      <c r="N39" s="224" t="s">
        <v>349</v>
      </c>
      <c r="O39" s="225"/>
      <c r="P39" s="185"/>
    </row>
    <row r="40" spans="1:16" s="182" customFormat="1" ht="16.5" x14ac:dyDescent="0.25">
      <c r="A40" s="184" t="s">
        <v>367</v>
      </c>
      <c r="B40" s="184" t="s">
        <v>1274</v>
      </c>
      <c r="C40" s="222" t="s">
        <v>1275</v>
      </c>
      <c r="D40" s="223"/>
      <c r="E40" s="184" t="s">
        <v>23</v>
      </c>
      <c r="F40" s="185" t="s">
        <v>1276</v>
      </c>
      <c r="G40" s="184"/>
      <c r="H40" s="184" t="s">
        <v>322</v>
      </c>
      <c r="I40" s="184" t="s">
        <v>323</v>
      </c>
      <c r="J40" s="184" t="s">
        <v>331</v>
      </c>
      <c r="K40" s="184" t="s">
        <v>322</v>
      </c>
      <c r="L40" s="184" t="s">
        <v>333</v>
      </c>
      <c r="M40" s="184" t="s">
        <v>400</v>
      </c>
      <c r="N40" s="224" t="s">
        <v>24</v>
      </c>
      <c r="O40" s="225"/>
      <c r="P40" s="185"/>
    </row>
    <row r="41" spans="1:16" s="182" customFormat="1" ht="16.5" x14ac:dyDescent="0.25">
      <c r="A41" s="184" t="s">
        <v>369</v>
      </c>
      <c r="B41" s="184" t="s">
        <v>1277</v>
      </c>
      <c r="C41" s="222" t="s">
        <v>1278</v>
      </c>
      <c r="D41" s="223"/>
      <c r="E41" s="184" t="s">
        <v>23</v>
      </c>
      <c r="F41" s="185" t="s">
        <v>768</v>
      </c>
      <c r="G41" s="184"/>
      <c r="H41" s="184" t="s">
        <v>334</v>
      </c>
      <c r="I41" s="184" t="s">
        <v>323</v>
      </c>
      <c r="J41" s="184" t="s">
        <v>324</v>
      </c>
      <c r="K41" s="184" t="s">
        <v>330</v>
      </c>
      <c r="L41" s="184" t="s">
        <v>319</v>
      </c>
      <c r="M41" s="184" t="s">
        <v>344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1279</v>
      </c>
      <c r="C42" s="222" t="s">
        <v>1280</v>
      </c>
      <c r="D42" s="223"/>
      <c r="E42" s="184" t="s">
        <v>23</v>
      </c>
      <c r="F42" s="185" t="s">
        <v>1281</v>
      </c>
      <c r="G42" s="184"/>
      <c r="H42" s="184" t="s">
        <v>322</v>
      </c>
      <c r="I42" s="184" t="s">
        <v>323</v>
      </c>
      <c r="J42" s="184" t="s">
        <v>322</v>
      </c>
      <c r="K42" s="184" t="s">
        <v>322</v>
      </c>
      <c r="L42" s="184" t="s">
        <v>320</v>
      </c>
      <c r="M42" s="184" t="s">
        <v>351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1282</v>
      </c>
      <c r="C43" s="222" t="s">
        <v>1283</v>
      </c>
      <c r="D43" s="223"/>
      <c r="E43" s="184" t="s">
        <v>23</v>
      </c>
      <c r="F43" s="185" t="s">
        <v>1284</v>
      </c>
      <c r="G43" s="184"/>
      <c r="H43" s="184" t="s">
        <v>352</v>
      </c>
      <c r="I43" s="184" t="s">
        <v>359</v>
      </c>
      <c r="J43" s="184" t="s">
        <v>317</v>
      </c>
      <c r="K43" s="184" t="s">
        <v>320</v>
      </c>
      <c r="L43" s="184" t="s">
        <v>319</v>
      </c>
      <c r="M43" s="184" t="s">
        <v>390</v>
      </c>
      <c r="N43" s="224" t="s">
        <v>46</v>
      </c>
      <c r="O43" s="225"/>
      <c r="P43" s="185"/>
    </row>
    <row r="44" spans="1:16" s="182" customFormat="1" ht="16.5" x14ac:dyDescent="0.25">
      <c r="A44" s="184" t="s">
        <v>373</v>
      </c>
      <c r="B44" s="184" t="s">
        <v>1285</v>
      </c>
      <c r="C44" s="222" t="s">
        <v>120</v>
      </c>
      <c r="D44" s="223"/>
      <c r="E44" s="184" t="s">
        <v>22</v>
      </c>
      <c r="F44" s="185" t="s">
        <v>274</v>
      </c>
      <c r="G44" s="184"/>
      <c r="H44" s="184" t="s">
        <v>322</v>
      </c>
      <c r="I44" s="184" t="s">
        <v>323</v>
      </c>
      <c r="J44" s="184" t="s">
        <v>338</v>
      </c>
      <c r="K44" s="184" t="s">
        <v>325</v>
      </c>
      <c r="L44" s="184" t="s">
        <v>333</v>
      </c>
      <c r="M44" s="184" t="s">
        <v>351</v>
      </c>
      <c r="N44" s="224" t="s">
        <v>24</v>
      </c>
      <c r="O44" s="225"/>
      <c r="P44" s="185"/>
    </row>
    <row r="45" spans="1:16" s="182" customFormat="1" ht="16.5" x14ac:dyDescent="0.25">
      <c r="A45" s="184" t="s">
        <v>374</v>
      </c>
      <c r="B45" s="184" t="s">
        <v>1286</v>
      </c>
      <c r="C45" s="222" t="s">
        <v>1287</v>
      </c>
      <c r="D45" s="223"/>
      <c r="E45" s="184" t="s">
        <v>22</v>
      </c>
      <c r="F45" s="185" t="s">
        <v>1288</v>
      </c>
      <c r="G45" s="184"/>
      <c r="H45" s="184"/>
      <c r="I45" s="184"/>
      <c r="J45" s="184"/>
      <c r="K45" s="184"/>
      <c r="L45" s="184"/>
      <c r="M45" s="184" t="s">
        <v>317</v>
      </c>
      <c r="N45" s="224" t="s">
        <v>318</v>
      </c>
      <c r="O45" s="225"/>
      <c r="P45" s="185"/>
    </row>
    <row r="46" spans="1:16" s="182" customFormat="1" ht="16.5" x14ac:dyDescent="0.25"/>
    <row r="47" spans="1:16" s="182" customFormat="1" ht="16.5" x14ac:dyDescent="0.25"/>
    <row r="48" spans="1:16" s="182" customFormat="1" ht="16.5" x14ac:dyDescent="0.25">
      <c r="A48" s="237" t="s">
        <v>2826</v>
      </c>
      <c r="B48" s="238"/>
      <c r="C48" s="238"/>
      <c r="D48" s="238"/>
      <c r="J48" s="236" t="s">
        <v>396</v>
      </c>
      <c r="K48" s="236"/>
      <c r="L48" s="236"/>
      <c r="M48" s="236"/>
      <c r="N48" s="236"/>
      <c r="O48" s="236"/>
      <c r="P48" s="236"/>
    </row>
    <row r="49" spans="1:21" s="182" customFormat="1" ht="16.5" x14ac:dyDescent="0.25">
      <c r="J49" s="236" t="s">
        <v>397</v>
      </c>
      <c r="K49" s="236"/>
      <c r="L49" s="236"/>
      <c r="M49" s="236"/>
      <c r="N49" s="236"/>
      <c r="O49" s="236"/>
      <c r="P49" s="236"/>
    </row>
    <row r="50" spans="1:21" s="38" customFormat="1" x14ac:dyDescent="0.25">
      <c r="B50" s="40"/>
      <c r="D50" s="86"/>
      <c r="F50" s="40"/>
      <c r="P50" s="16"/>
    </row>
    <row r="51" spans="1:21" x14ac:dyDescent="0.25">
      <c r="A51" s="16"/>
      <c r="B51" s="16"/>
      <c r="C51" s="17"/>
      <c r="D51" s="17"/>
      <c r="E51" s="16"/>
      <c r="F51" s="16"/>
      <c r="G51" s="16"/>
      <c r="I51" s="16"/>
      <c r="J51" s="16"/>
      <c r="K51" s="16"/>
      <c r="L51" s="16"/>
      <c r="M51" s="202"/>
      <c r="N51" s="202"/>
      <c r="O51" s="202"/>
      <c r="P51" s="6"/>
      <c r="Q51" s="4"/>
      <c r="R51" s="4"/>
      <c r="S51" s="4"/>
      <c r="T51" s="4"/>
      <c r="U51" s="4"/>
    </row>
    <row r="52" spans="1:21" x14ac:dyDescent="0.25">
      <c r="A52" s="16"/>
      <c r="B52" s="16"/>
      <c r="C52" s="17"/>
      <c r="D52" s="17"/>
      <c r="E52" s="16"/>
      <c r="F52" s="16"/>
      <c r="G52" s="16"/>
      <c r="H52" s="16"/>
      <c r="I52" s="16"/>
      <c r="J52" s="16"/>
      <c r="K52" s="4"/>
      <c r="L52" s="4"/>
      <c r="M52" s="4"/>
      <c r="N52" s="4"/>
      <c r="P52" s="6"/>
      <c r="Q52" s="4"/>
      <c r="R52" s="4"/>
      <c r="S52" s="4"/>
      <c r="T52" s="4"/>
      <c r="U52" s="4"/>
    </row>
    <row r="53" spans="1:21" x14ac:dyDescent="0.25">
      <c r="A53" s="16"/>
      <c r="B53" s="16"/>
      <c r="C53" s="17"/>
      <c r="D53" s="17"/>
      <c r="E53" s="16"/>
      <c r="F53" s="16"/>
      <c r="G53" s="16"/>
      <c r="H53" s="16"/>
      <c r="I53" s="16"/>
      <c r="J53" s="16"/>
      <c r="K53" s="4"/>
      <c r="L53" s="4"/>
      <c r="M53" s="4"/>
      <c r="N53" s="4"/>
      <c r="P53" s="6"/>
      <c r="Q53" s="4"/>
      <c r="R53" s="4"/>
      <c r="S53" s="4"/>
      <c r="T53" s="4"/>
      <c r="U53" s="4"/>
    </row>
    <row r="54" spans="1:21" x14ac:dyDescent="0.25">
      <c r="A54" s="16"/>
      <c r="B54" s="16"/>
      <c r="C54" s="17"/>
      <c r="D54" s="17"/>
      <c r="E54" s="16"/>
      <c r="F54" s="16"/>
      <c r="G54" s="16"/>
      <c r="H54" s="16"/>
      <c r="I54" s="16"/>
      <c r="J54" s="16"/>
      <c r="K54" s="4"/>
      <c r="L54" s="4"/>
      <c r="M54" s="4"/>
      <c r="N54" s="4"/>
      <c r="P54" s="6"/>
      <c r="Q54" s="4"/>
      <c r="R54" s="4"/>
      <c r="S54" s="4"/>
      <c r="T54" s="4"/>
      <c r="U54" s="4"/>
    </row>
    <row r="55" spans="1:21" x14ac:dyDescent="0.25">
      <c r="A55" s="16"/>
      <c r="B55" s="16"/>
      <c r="C55" s="17"/>
      <c r="D55" s="17"/>
      <c r="E55" s="16"/>
      <c r="F55" s="16"/>
      <c r="G55" s="16"/>
      <c r="H55" s="16"/>
      <c r="I55" s="21" t="s">
        <v>20</v>
      </c>
      <c r="J55" s="21" t="s">
        <v>17</v>
      </c>
      <c r="K55" s="21" t="s">
        <v>18</v>
      </c>
      <c r="L55" s="21" t="s">
        <v>21</v>
      </c>
      <c r="M55" s="21" t="s">
        <v>19</v>
      </c>
      <c r="N55" s="85" t="s">
        <v>25</v>
      </c>
      <c r="P55" s="6"/>
      <c r="Q55" s="4"/>
      <c r="R55" s="4"/>
      <c r="S55" s="4"/>
      <c r="T55" s="4"/>
      <c r="U55" s="4"/>
    </row>
    <row r="56" spans="1:21" x14ac:dyDescent="0.25">
      <c r="A56" s="16"/>
      <c r="B56" s="16"/>
      <c r="C56" s="17"/>
      <c r="D56" s="17"/>
      <c r="E56" s="16"/>
      <c r="F56" s="16"/>
      <c r="G56" s="16"/>
      <c r="H56" s="16">
        <f>SUM(I56:N56)</f>
        <v>32</v>
      </c>
      <c r="I56" s="16">
        <f>COUNTIF(N14:O45,"xuất sắc")</f>
        <v>10</v>
      </c>
      <c r="J56" s="16">
        <f>COUNTIF(N14:O45,"tốt")</f>
        <v>6</v>
      </c>
      <c r="K56" s="16">
        <f>COUNTIF(N14:O45,"khá")</f>
        <v>4</v>
      </c>
      <c r="L56" s="16">
        <f>COUNTIF(N14:O45,"trung bình")</f>
        <v>2</v>
      </c>
      <c r="M56" s="16">
        <f>COUNTIF(N14:O45,"yếu")</f>
        <v>5</v>
      </c>
      <c r="N56" s="16">
        <f>COUNTIF(N14:O45,"kém")</f>
        <v>5</v>
      </c>
      <c r="P56" s="6"/>
      <c r="Q56" s="4"/>
      <c r="R56" s="4"/>
      <c r="S56" s="4"/>
      <c r="T56" s="4"/>
      <c r="U56" s="4"/>
    </row>
    <row r="57" spans="1:21" x14ac:dyDescent="0.25">
      <c r="A57" s="16"/>
      <c r="B57" s="16"/>
      <c r="C57" s="17"/>
      <c r="D57" s="17"/>
      <c r="E57" s="16"/>
      <c r="F57" s="16"/>
      <c r="G57" s="16"/>
      <c r="H57" s="16"/>
      <c r="I57" s="16"/>
      <c r="J57" s="16"/>
      <c r="K57" s="4"/>
      <c r="L57" s="4"/>
      <c r="M57" s="4"/>
      <c r="N57" s="4"/>
      <c r="P57" s="6"/>
      <c r="Q57" s="4"/>
      <c r="R57" s="4"/>
      <c r="S57" s="4"/>
      <c r="T57" s="4"/>
      <c r="U57" s="4"/>
    </row>
    <row r="58" spans="1:21" x14ac:dyDescent="0.25">
      <c r="A58" s="16"/>
      <c r="B58" s="16"/>
      <c r="C58" s="17"/>
      <c r="D58" s="17"/>
      <c r="E58" s="16"/>
      <c r="F58" s="16"/>
      <c r="G58" s="16"/>
      <c r="H58" s="16"/>
      <c r="I58" s="16"/>
      <c r="J58" s="16"/>
      <c r="K58" s="4"/>
      <c r="L58" s="4"/>
      <c r="M58" s="4"/>
      <c r="N58" s="4"/>
      <c r="P58" s="6"/>
      <c r="Q58" s="4"/>
      <c r="R58" s="4"/>
      <c r="S58" s="4"/>
      <c r="T58" s="4"/>
      <c r="U58" s="4"/>
    </row>
    <row r="59" spans="1:21" x14ac:dyDescent="0.25">
      <c r="A59" s="16"/>
      <c r="B59" s="16"/>
      <c r="C59" s="17"/>
      <c r="D59" s="17"/>
      <c r="E59" s="16"/>
      <c r="F59" s="16"/>
      <c r="G59" s="16"/>
      <c r="H59" s="16"/>
      <c r="I59" s="16"/>
      <c r="J59" s="16"/>
      <c r="K59" s="4"/>
      <c r="L59" s="4"/>
      <c r="M59" s="4"/>
      <c r="N59" s="4"/>
      <c r="P59" s="6"/>
      <c r="Q59" s="4"/>
      <c r="R59" s="4"/>
      <c r="S59" s="4"/>
      <c r="T59" s="4"/>
      <c r="U59" s="4"/>
    </row>
    <row r="60" spans="1:21" x14ac:dyDescent="0.25">
      <c r="A60" s="16"/>
      <c r="B60" s="16"/>
      <c r="C60" s="17"/>
      <c r="D60" s="17"/>
      <c r="E60" s="16"/>
      <c r="F60" s="16"/>
      <c r="G60" s="16"/>
      <c r="H60" s="16"/>
      <c r="I60" s="16"/>
      <c r="J60" s="16"/>
      <c r="K60" s="4"/>
      <c r="L60" s="4"/>
      <c r="M60" s="4"/>
      <c r="N60" s="4"/>
      <c r="P60" s="6"/>
      <c r="Q60" s="4"/>
      <c r="R60" s="4"/>
      <c r="S60" s="4"/>
      <c r="T60" s="4"/>
      <c r="U60" s="4"/>
    </row>
    <row r="61" spans="1:21" x14ac:dyDescent="0.25">
      <c r="A61" s="16"/>
      <c r="B61" s="16"/>
      <c r="C61" s="17"/>
      <c r="D61" s="17"/>
      <c r="E61" s="16"/>
      <c r="F61" s="16"/>
      <c r="G61" s="16"/>
      <c r="H61" s="16"/>
      <c r="I61" s="16"/>
      <c r="J61" s="16"/>
      <c r="K61" s="4"/>
      <c r="L61" s="4"/>
      <c r="M61" s="4"/>
      <c r="N61" s="4"/>
      <c r="P61" s="6"/>
      <c r="Q61" s="4"/>
      <c r="R61" s="4"/>
      <c r="S61" s="4"/>
      <c r="T61" s="4"/>
      <c r="U61" s="4"/>
    </row>
    <row r="62" spans="1:21" x14ac:dyDescent="0.25">
      <c r="A62" s="16"/>
      <c r="B62" s="16"/>
      <c r="C62" s="17"/>
      <c r="D62" s="17"/>
      <c r="E62" s="16"/>
      <c r="F62" s="16"/>
      <c r="G62" s="16"/>
      <c r="H62" s="16"/>
      <c r="I62" s="16"/>
      <c r="J62" s="16"/>
      <c r="K62" s="4"/>
      <c r="L62" s="4"/>
      <c r="M62" s="4"/>
      <c r="N62" s="4"/>
      <c r="P62" s="6"/>
      <c r="Q62" s="4"/>
      <c r="R62" s="4"/>
      <c r="S62" s="4"/>
      <c r="T62" s="4"/>
      <c r="U62" s="4"/>
    </row>
    <row r="63" spans="1:21" x14ac:dyDescent="0.25">
      <c r="A63" s="16"/>
      <c r="B63" s="16"/>
      <c r="C63" s="17"/>
      <c r="D63" s="17"/>
      <c r="E63" s="16"/>
      <c r="F63" s="16"/>
      <c r="G63" s="16"/>
      <c r="H63" s="16"/>
      <c r="I63" s="16"/>
      <c r="J63" s="16"/>
      <c r="K63" s="4"/>
      <c r="L63" s="4"/>
      <c r="M63" s="4"/>
      <c r="N63" s="4"/>
      <c r="P63" s="6"/>
      <c r="Q63" s="4"/>
      <c r="R63" s="4"/>
      <c r="S63" s="4"/>
      <c r="T63" s="4"/>
      <c r="U63" s="4"/>
    </row>
    <row r="64" spans="1:21" x14ac:dyDescent="0.25">
      <c r="A64" s="16"/>
      <c r="B64" s="16"/>
      <c r="C64" s="17"/>
      <c r="D64" s="17"/>
      <c r="E64" s="16"/>
      <c r="F64" s="16"/>
      <c r="G64" s="16"/>
      <c r="H64" s="16"/>
      <c r="I64" s="16"/>
      <c r="J64" s="16"/>
      <c r="K64" s="4"/>
      <c r="L64" s="4"/>
      <c r="M64" s="4"/>
      <c r="N64" s="4"/>
      <c r="P64" s="6"/>
      <c r="Q64" s="4"/>
      <c r="R64" s="4"/>
      <c r="S64" s="4"/>
      <c r="T64" s="4"/>
      <c r="U64" s="4"/>
    </row>
    <row r="65" spans="1:27" x14ac:dyDescent="0.25">
      <c r="A65" s="16"/>
      <c r="B65" s="16"/>
      <c r="C65" s="17"/>
      <c r="D65" s="17"/>
      <c r="E65" s="16"/>
      <c r="F65" s="16"/>
      <c r="G65" s="16"/>
      <c r="H65" s="16"/>
      <c r="I65" s="16"/>
      <c r="J65" s="16"/>
      <c r="K65" s="4"/>
      <c r="L65" s="4"/>
      <c r="M65" s="4"/>
      <c r="N65" s="4"/>
      <c r="P65" s="6"/>
      <c r="Q65" s="4"/>
      <c r="R65" s="4"/>
      <c r="S65" s="4"/>
      <c r="T65" s="4"/>
      <c r="U65" s="4"/>
    </row>
    <row r="66" spans="1:27" x14ac:dyDescent="0.25">
      <c r="A66" s="16"/>
      <c r="B66" s="16"/>
      <c r="C66" s="17"/>
      <c r="D66" s="17"/>
      <c r="E66" s="16"/>
      <c r="F66" s="16"/>
      <c r="G66" s="16"/>
      <c r="H66" s="16"/>
      <c r="I66" s="16"/>
      <c r="J66" s="16"/>
      <c r="K66" s="4"/>
      <c r="L66" s="4"/>
      <c r="M66" s="4"/>
      <c r="N66" s="4"/>
    </row>
    <row r="67" spans="1:27" x14ac:dyDescent="0.25">
      <c r="A67" s="16"/>
      <c r="B67" s="16"/>
      <c r="C67" s="17"/>
      <c r="D67" s="17"/>
      <c r="E67" s="16"/>
      <c r="F67" s="16"/>
      <c r="G67" s="16"/>
      <c r="H67" s="16"/>
      <c r="I67" s="16"/>
      <c r="J67" s="16"/>
      <c r="K67" s="4"/>
      <c r="L67" s="4"/>
      <c r="M67" s="4"/>
      <c r="N67" s="4"/>
    </row>
    <row r="68" spans="1:27" x14ac:dyDescent="0.25">
      <c r="A68" s="16"/>
      <c r="B68" s="16"/>
      <c r="C68" s="17"/>
      <c r="D68" s="17"/>
      <c r="E68" s="16"/>
      <c r="F68" s="16"/>
      <c r="G68" s="16"/>
      <c r="H68" s="16"/>
      <c r="I68" s="16"/>
      <c r="J68" s="16"/>
      <c r="K68" s="4"/>
      <c r="L68" s="4"/>
      <c r="M68" s="4"/>
      <c r="N68" s="4"/>
    </row>
    <row r="69" spans="1:27" x14ac:dyDescent="0.25">
      <c r="A69" s="16"/>
      <c r="B69" s="16"/>
      <c r="C69" s="17"/>
      <c r="D69" s="17"/>
      <c r="E69" s="16"/>
      <c r="F69" s="16"/>
      <c r="G69" s="16"/>
      <c r="H69" s="16"/>
      <c r="I69" s="16"/>
      <c r="J69" s="16"/>
      <c r="K69" s="4"/>
      <c r="L69" s="4"/>
      <c r="M69" s="4"/>
      <c r="N69" s="4"/>
    </row>
    <row r="70" spans="1:27" x14ac:dyDescent="0.25">
      <c r="A70" s="16"/>
      <c r="B70" s="16"/>
      <c r="C70" s="17"/>
      <c r="D70" s="17"/>
      <c r="E70" s="16"/>
      <c r="F70" s="16"/>
      <c r="G70" s="16"/>
      <c r="H70" s="16"/>
      <c r="I70" s="16"/>
      <c r="J70" s="16"/>
      <c r="K70" s="4"/>
      <c r="L70" s="4"/>
      <c r="M70" s="4"/>
      <c r="N70" s="4"/>
    </row>
    <row r="71" spans="1:27" x14ac:dyDescent="0.25">
      <c r="A71" s="16"/>
      <c r="B71" s="16"/>
      <c r="C71" s="17"/>
      <c r="D71" s="17"/>
      <c r="E71" s="16"/>
      <c r="F71" s="16"/>
      <c r="G71" s="16"/>
      <c r="H71" s="16"/>
      <c r="I71" s="16"/>
      <c r="J71" s="16"/>
      <c r="K71" s="4"/>
      <c r="L71" s="4"/>
      <c r="M71" s="4"/>
      <c r="N71" s="4"/>
    </row>
    <row r="72" spans="1:27" x14ac:dyDescent="0.25">
      <c r="A72" s="16"/>
      <c r="B72" s="16"/>
      <c r="C72" s="17"/>
      <c r="D72" s="17"/>
      <c r="E72" s="16"/>
      <c r="F72" s="16"/>
      <c r="G72" s="16"/>
      <c r="H72" s="16"/>
      <c r="I72" s="16"/>
      <c r="J72" s="16"/>
      <c r="K72" s="4"/>
      <c r="L72" s="4"/>
      <c r="M72" s="4"/>
      <c r="N72" s="4"/>
    </row>
    <row r="73" spans="1:27" x14ac:dyDescent="0.25">
      <c r="A73" s="16"/>
      <c r="B73" s="16"/>
      <c r="C73" s="17"/>
      <c r="D73" s="17"/>
      <c r="E73" s="16"/>
      <c r="F73" s="16"/>
      <c r="G73" s="16"/>
      <c r="H73" s="16"/>
      <c r="I73" s="16"/>
      <c r="J73" s="16"/>
      <c r="K73" s="4"/>
      <c r="L73" s="4"/>
      <c r="M73" s="4"/>
      <c r="N73" s="4"/>
    </row>
    <row r="74" spans="1:27" x14ac:dyDescent="0.25">
      <c r="A74" s="16"/>
      <c r="B74" s="16"/>
      <c r="C74" s="17"/>
      <c r="D74" s="17"/>
      <c r="E74" s="16"/>
      <c r="F74" s="16"/>
      <c r="G74" s="16"/>
      <c r="H74" s="16"/>
      <c r="I74" s="16"/>
      <c r="J74" s="16"/>
      <c r="K74" s="4"/>
      <c r="L74" s="4"/>
      <c r="M74" s="4"/>
      <c r="N74" s="4"/>
    </row>
    <row r="75" spans="1:27" x14ac:dyDescent="0.25">
      <c r="A75" s="16"/>
      <c r="B75" s="16"/>
      <c r="C75" s="17"/>
      <c r="D75" s="17"/>
      <c r="E75" s="16"/>
      <c r="F75" s="16"/>
      <c r="G75" s="16"/>
      <c r="H75" s="16"/>
      <c r="I75" s="16"/>
      <c r="J75" s="16"/>
      <c r="K75" s="4"/>
      <c r="L75" s="4"/>
      <c r="M75" s="4"/>
      <c r="N75" s="4"/>
    </row>
    <row r="76" spans="1:27" x14ac:dyDescent="0.25">
      <c r="A76" s="16"/>
      <c r="B76" s="16"/>
      <c r="C76" s="17"/>
      <c r="D76" s="17"/>
      <c r="E76" s="16"/>
      <c r="F76" s="16"/>
      <c r="G76" s="16"/>
      <c r="H76" s="16"/>
      <c r="I76" s="16"/>
      <c r="J76" s="16"/>
      <c r="K76" s="4"/>
      <c r="L76" s="4"/>
      <c r="M76" s="4"/>
      <c r="N76" s="4"/>
    </row>
    <row r="77" spans="1:27" s="3" customFormat="1" x14ac:dyDescent="0.25">
      <c r="A77" s="16"/>
      <c r="B77" s="16"/>
      <c r="C77" s="17"/>
      <c r="D77" s="17"/>
      <c r="E77" s="16"/>
      <c r="F77" s="16"/>
      <c r="G77" s="16"/>
      <c r="H77" s="16"/>
      <c r="I77" s="16"/>
      <c r="J77" s="16"/>
      <c r="K77" s="4"/>
      <c r="L77" s="4"/>
      <c r="M77" s="4"/>
      <c r="N77" s="4"/>
      <c r="O77" s="1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3" customFormat="1" x14ac:dyDescent="0.25">
      <c r="A78" s="16"/>
      <c r="B78" s="16"/>
      <c r="C78" s="17"/>
      <c r="D78" s="17"/>
      <c r="E78" s="16"/>
      <c r="F78" s="16"/>
      <c r="G78" s="16"/>
      <c r="H78" s="16"/>
      <c r="I78" s="16"/>
      <c r="J78" s="16"/>
      <c r="K78" s="4"/>
      <c r="L78" s="4"/>
      <c r="M78" s="4"/>
      <c r="N78" s="4"/>
      <c r="O78" s="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3" customFormat="1" x14ac:dyDescent="0.25">
      <c r="A79" s="16"/>
      <c r="B79" s="16"/>
      <c r="C79" s="17"/>
      <c r="D79" s="17"/>
      <c r="E79" s="19"/>
      <c r="F79" s="19"/>
      <c r="G79" s="16"/>
      <c r="H79" s="16"/>
      <c r="I79" s="16"/>
      <c r="J79" s="16"/>
      <c r="K79" s="4"/>
      <c r="L79" s="4"/>
      <c r="M79" s="4"/>
      <c r="N79" s="4"/>
      <c r="O79" s="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x14ac:dyDescent="0.25">
      <c r="A80" s="16"/>
      <c r="B80" s="16"/>
      <c r="C80" s="17"/>
      <c r="D80" s="17"/>
      <c r="E80" s="16"/>
      <c r="F80" s="16"/>
      <c r="G80" s="16"/>
      <c r="H80" s="16"/>
      <c r="I80" s="16"/>
      <c r="J80" s="16"/>
      <c r="K80" s="4"/>
      <c r="L80" s="4"/>
      <c r="M80" s="4"/>
      <c r="N80" s="4"/>
      <c r="O80" s="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3" customFormat="1" x14ac:dyDescent="0.25">
      <c r="A81" s="16"/>
      <c r="B81" s="16"/>
      <c r="C81" s="17"/>
      <c r="D81" s="17"/>
      <c r="E81" s="16"/>
      <c r="F81" s="16"/>
      <c r="G81" s="16"/>
      <c r="H81" s="16"/>
      <c r="I81" s="16"/>
      <c r="J81" s="16"/>
      <c r="K81" s="4"/>
      <c r="L81" s="4"/>
      <c r="M81" s="4"/>
      <c r="N81" s="4"/>
      <c r="O81" s="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3" customFormat="1" x14ac:dyDescent="0.25">
      <c r="A82" s="16"/>
      <c r="B82" s="16"/>
      <c r="C82" s="17"/>
      <c r="D82" s="17"/>
      <c r="E82" s="16"/>
      <c r="F82" s="16"/>
      <c r="G82" s="16"/>
      <c r="H82" s="16"/>
      <c r="I82" s="16"/>
      <c r="J82" s="16"/>
      <c r="K82" s="4"/>
      <c r="L82" s="4"/>
      <c r="M82" s="4"/>
      <c r="N82" s="4"/>
      <c r="O82" s="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3" customFormat="1" x14ac:dyDescent="0.25">
      <c r="A83" s="16"/>
      <c r="B83" s="16"/>
      <c r="C83" s="17"/>
      <c r="D83" s="17"/>
      <c r="E83" s="16"/>
      <c r="F83" s="16"/>
      <c r="G83" s="16"/>
      <c r="H83" s="16"/>
      <c r="I83" s="16"/>
      <c r="J83" s="16"/>
      <c r="K83" s="4"/>
      <c r="L83" s="4"/>
      <c r="M83" s="4"/>
      <c r="N83" s="4"/>
      <c r="O83" s="1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3" customFormat="1" x14ac:dyDescent="0.25">
      <c r="A84" s="16"/>
      <c r="B84" s="16"/>
      <c r="C84" s="17"/>
      <c r="D84" s="17"/>
      <c r="E84" s="16"/>
      <c r="F84" s="16"/>
      <c r="G84" s="16"/>
      <c r="H84" s="16"/>
      <c r="I84" s="16"/>
      <c r="J84" s="16"/>
      <c r="K84" s="4"/>
      <c r="L84" s="4"/>
      <c r="M84" s="4"/>
      <c r="N84" s="4"/>
      <c r="O84" s="1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3" customFormat="1" x14ac:dyDescent="0.25">
      <c r="A85" s="16"/>
      <c r="B85" s="16"/>
      <c r="C85" s="17"/>
      <c r="D85" s="17"/>
      <c r="E85" s="16"/>
      <c r="F85" s="16"/>
      <c r="G85" s="16"/>
      <c r="H85" s="16"/>
      <c r="I85" s="16"/>
      <c r="J85" s="16"/>
      <c r="K85" s="4"/>
      <c r="L85" s="4"/>
      <c r="M85" s="4"/>
      <c r="N85" s="4"/>
      <c r="O85" s="1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3" customFormat="1" x14ac:dyDescent="0.25">
      <c r="A86" s="1"/>
      <c r="B86" s="2"/>
      <c r="C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3" customFormat="1" x14ac:dyDescent="0.25">
      <c r="A87" s="1"/>
      <c r="B87" s="2"/>
      <c r="C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3" customFormat="1" x14ac:dyDescent="0.25">
      <c r="A88" s="1"/>
      <c r="B88" s="2"/>
      <c r="C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3" customFormat="1" x14ac:dyDescent="0.25">
      <c r="A89" s="1"/>
      <c r="B89" s="2"/>
      <c r="C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3" customFormat="1" x14ac:dyDescent="0.25">
      <c r="A90" s="20"/>
      <c r="B90" s="2"/>
      <c r="C90" s="2"/>
      <c r="E90" s="1"/>
      <c r="F90" s="1"/>
      <c r="G90" s="2"/>
      <c r="H90" s="2"/>
      <c r="I90" s="2"/>
      <c r="J90" s="2"/>
      <c r="K90" s="2"/>
      <c r="L90" s="2"/>
      <c r="M90" s="2"/>
      <c r="N90" s="2"/>
      <c r="O90" s="1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2" spans="1:27" s="3" customFormat="1" x14ac:dyDescent="0.25">
      <c r="A92" s="1"/>
      <c r="B92" s="2"/>
      <c r="C92" s="2"/>
      <c r="E92" s="1"/>
      <c r="F92" s="1"/>
      <c r="G92" s="1"/>
      <c r="H92" s="2"/>
      <c r="I92" s="2"/>
      <c r="J92" s="2"/>
      <c r="K92" s="2"/>
      <c r="L92" s="2"/>
      <c r="M92" s="2"/>
      <c r="N92" s="1"/>
      <c r="O92" s="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H93" s="1"/>
      <c r="I93" s="1"/>
      <c r="J93" s="1"/>
      <c r="K93" s="1"/>
      <c r="L93" s="1"/>
    </row>
    <row r="94" spans="1:27" x14ac:dyDescent="0.25">
      <c r="H94" s="1"/>
      <c r="I94" s="1"/>
      <c r="J94" s="1"/>
      <c r="K94" s="1"/>
      <c r="L94" s="1"/>
    </row>
    <row r="95" spans="1:27" x14ac:dyDescent="0.25">
      <c r="H95" s="1"/>
      <c r="I95" s="1"/>
      <c r="J95" s="1"/>
      <c r="K95" s="1"/>
      <c r="L95" s="1"/>
    </row>
    <row r="96" spans="1:27" x14ac:dyDescent="0.25">
      <c r="H96" s="1"/>
      <c r="I96" s="1"/>
      <c r="J96" s="1"/>
      <c r="K96" s="1"/>
      <c r="L96" s="1"/>
      <c r="M96" s="4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</sheetData>
  <mergeCells count="88">
    <mergeCell ref="M51:O51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J49:P49"/>
    <mergeCell ref="C44:D44"/>
    <mergeCell ref="N44:O44"/>
    <mergeCell ref="C45:D45"/>
    <mergeCell ref="N45:O45"/>
    <mergeCell ref="A48:D48"/>
    <mergeCell ref="J48:P48"/>
  </mergeCells>
  <conditionalFormatting sqref="I55:M55">
    <cfRule type="duplicateValues" dxfId="17" priority="1"/>
  </conditionalFormatting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6684-8861-44EA-8D80-F355A97434A9}">
  <dimension ref="A1:P65"/>
  <sheetViews>
    <sheetView topLeftCell="A50" zoomScaleNormal="100" workbookViewId="0">
      <selection activeCell="M66" sqref="M66"/>
    </sheetView>
  </sheetViews>
  <sheetFormatPr defaultColWidth="12.7109375" defaultRowHeight="15" x14ac:dyDescent="0.25"/>
  <cols>
    <col min="1" max="1" width="4.28515625" bestFit="1" customWidth="1"/>
    <col min="2" max="2" width="11.28515625" bestFit="1" customWidth="1"/>
    <col min="3" max="3" width="25.5703125" bestFit="1" customWidth="1"/>
    <col min="4" max="4" width="7.5703125" bestFit="1" customWidth="1"/>
    <col min="5" max="5" width="6.140625" bestFit="1" customWidth="1"/>
    <col min="6" max="6" width="11.140625" bestFit="1" customWidth="1"/>
    <col min="7" max="7" width="9.28515625" bestFit="1" customWidth="1"/>
    <col min="8" max="12" width="8.42578125" customWidth="1"/>
    <col min="13" max="13" width="6.5703125" style="41" bestFit="1" customWidth="1"/>
    <col min="14" max="14" width="10" bestFit="1" customWidth="1"/>
    <col min="15" max="15" width="20" style="61" customWidth="1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1435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1436</v>
      </c>
      <c r="C14" s="222" t="s">
        <v>1437</v>
      </c>
      <c r="D14" s="223"/>
      <c r="E14" s="184" t="s">
        <v>22</v>
      </c>
      <c r="F14" s="185" t="s">
        <v>1438</v>
      </c>
      <c r="G14" s="184"/>
      <c r="H14" s="184" t="s">
        <v>332</v>
      </c>
      <c r="I14" s="184" t="s">
        <v>323</v>
      </c>
      <c r="J14" s="184" t="s">
        <v>321</v>
      </c>
      <c r="K14" s="184" t="s">
        <v>334</v>
      </c>
      <c r="L14" s="184" t="s">
        <v>317</v>
      </c>
      <c r="M14" s="184" t="s">
        <v>375</v>
      </c>
      <c r="N14" s="224" t="s">
        <v>340</v>
      </c>
      <c r="O14" s="225"/>
      <c r="P14" s="185"/>
    </row>
    <row r="15" spans="1:16" s="182" customFormat="1" ht="16.5" x14ac:dyDescent="0.25">
      <c r="A15" s="184" t="s">
        <v>319</v>
      </c>
      <c r="B15" s="184" t="s">
        <v>1439</v>
      </c>
      <c r="C15" s="222" t="s">
        <v>1440</v>
      </c>
      <c r="D15" s="223"/>
      <c r="E15" s="184" t="s">
        <v>23</v>
      </c>
      <c r="F15" s="185" t="s">
        <v>1441</v>
      </c>
      <c r="G15" s="184"/>
      <c r="H15" s="184" t="s">
        <v>322</v>
      </c>
      <c r="I15" s="184" t="s">
        <v>323</v>
      </c>
      <c r="J15" s="184" t="s">
        <v>336</v>
      </c>
      <c r="K15" s="184" t="s">
        <v>322</v>
      </c>
      <c r="L15" s="184" t="s">
        <v>319</v>
      </c>
      <c r="M15" s="184" t="s">
        <v>399</v>
      </c>
      <c r="N15" s="224" t="s">
        <v>44</v>
      </c>
      <c r="O15" s="225"/>
      <c r="P15" s="185"/>
    </row>
    <row r="16" spans="1:16" s="182" customFormat="1" ht="16.5" x14ac:dyDescent="0.25">
      <c r="A16" s="184" t="s">
        <v>320</v>
      </c>
      <c r="B16" s="184" t="s">
        <v>1442</v>
      </c>
      <c r="C16" s="222" t="s">
        <v>1443</v>
      </c>
      <c r="D16" s="223"/>
      <c r="E16" s="184" t="s">
        <v>22</v>
      </c>
      <c r="F16" s="185" t="s">
        <v>172</v>
      </c>
      <c r="G16" s="184"/>
      <c r="H16" s="184" t="s">
        <v>322</v>
      </c>
      <c r="I16" s="184" t="s">
        <v>323</v>
      </c>
      <c r="J16" s="184" t="s">
        <v>317</v>
      </c>
      <c r="K16" s="184" t="s">
        <v>324</v>
      </c>
      <c r="L16" s="184" t="s">
        <v>317</v>
      </c>
      <c r="M16" s="184" t="s">
        <v>496</v>
      </c>
      <c r="N16" s="224" t="s">
        <v>340</v>
      </c>
      <c r="O16" s="225"/>
      <c r="P16" s="185"/>
    </row>
    <row r="17" spans="1:16" s="182" customFormat="1" ht="16.5" x14ac:dyDescent="0.25">
      <c r="A17" s="184" t="s">
        <v>321</v>
      </c>
      <c r="B17" s="184" t="s">
        <v>1444</v>
      </c>
      <c r="C17" s="222" t="s">
        <v>1445</v>
      </c>
      <c r="D17" s="223"/>
      <c r="E17" s="184" t="s">
        <v>23</v>
      </c>
      <c r="F17" s="185" t="s">
        <v>1446</v>
      </c>
      <c r="G17" s="184"/>
      <c r="H17" s="184" t="s">
        <v>322</v>
      </c>
      <c r="I17" s="184" t="s">
        <v>323</v>
      </c>
      <c r="J17" s="184" t="s">
        <v>347</v>
      </c>
      <c r="K17" s="184" t="s">
        <v>322</v>
      </c>
      <c r="L17" s="184" t="s">
        <v>319</v>
      </c>
      <c r="M17" s="184" t="s">
        <v>401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1447</v>
      </c>
      <c r="C18" s="222" t="s">
        <v>1448</v>
      </c>
      <c r="D18" s="223"/>
      <c r="E18" s="184" t="s">
        <v>23</v>
      </c>
      <c r="F18" s="185" t="s">
        <v>1449</v>
      </c>
      <c r="G18" s="184"/>
      <c r="H18" s="184" t="s">
        <v>352</v>
      </c>
      <c r="I18" s="184" t="s">
        <v>323</v>
      </c>
      <c r="J18" s="184" t="s">
        <v>324</v>
      </c>
      <c r="K18" s="184" t="s">
        <v>338</v>
      </c>
      <c r="L18" s="184" t="s">
        <v>317</v>
      </c>
      <c r="M18" s="184" t="s">
        <v>411</v>
      </c>
      <c r="N18" s="224" t="s">
        <v>340</v>
      </c>
      <c r="O18" s="225"/>
      <c r="P18" s="185"/>
    </row>
    <row r="19" spans="1:16" s="182" customFormat="1" ht="16.5" x14ac:dyDescent="0.25">
      <c r="A19" s="184" t="s">
        <v>329</v>
      </c>
      <c r="B19" s="184" t="s">
        <v>1450</v>
      </c>
      <c r="C19" s="222" t="s">
        <v>1451</v>
      </c>
      <c r="D19" s="223"/>
      <c r="E19" s="184" t="s">
        <v>22</v>
      </c>
      <c r="F19" s="185" t="s">
        <v>168</v>
      </c>
      <c r="G19" s="184"/>
      <c r="H19" s="184" t="s">
        <v>322</v>
      </c>
      <c r="I19" s="184" t="s">
        <v>323</v>
      </c>
      <c r="J19" s="184" t="s">
        <v>331</v>
      </c>
      <c r="K19" s="184" t="s">
        <v>322</v>
      </c>
      <c r="L19" s="184" t="s">
        <v>317</v>
      </c>
      <c r="M19" s="184" t="s">
        <v>366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1452</v>
      </c>
      <c r="C20" s="222" t="s">
        <v>1453</v>
      </c>
      <c r="D20" s="223"/>
      <c r="E20" s="184" t="s">
        <v>23</v>
      </c>
      <c r="F20" s="185" t="s">
        <v>1454</v>
      </c>
      <c r="G20" s="184"/>
      <c r="H20" s="184" t="s">
        <v>322</v>
      </c>
      <c r="I20" s="184" t="s">
        <v>323</v>
      </c>
      <c r="J20" s="184" t="s">
        <v>338</v>
      </c>
      <c r="K20" s="184" t="s">
        <v>322</v>
      </c>
      <c r="L20" s="184" t="s">
        <v>321</v>
      </c>
      <c r="M20" s="184" t="s">
        <v>398</v>
      </c>
      <c r="N20" s="224" t="s">
        <v>24</v>
      </c>
      <c r="O20" s="225"/>
      <c r="P20" s="185"/>
    </row>
    <row r="21" spans="1:16" s="182" customFormat="1" ht="16.5" x14ac:dyDescent="0.25">
      <c r="A21" s="184" t="s">
        <v>336</v>
      </c>
      <c r="B21" s="184" t="s">
        <v>1455</v>
      </c>
      <c r="C21" s="222" t="s">
        <v>1456</v>
      </c>
      <c r="D21" s="223"/>
      <c r="E21" s="184" t="s">
        <v>23</v>
      </c>
      <c r="F21" s="185" t="s">
        <v>170</v>
      </c>
      <c r="G21" s="184"/>
      <c r="H21" s="184" t="s">
        <v>322</v>
      </c>
      <c r="I21" s="184" t="s">
        <v>323</v>
      </c>
      <c r="J21" s="184" t="s">
        <v>322</v>
      </c>
      <c r="K21" s="184" t="s">
        <v>325</v>
      </c>
      <c r="L21" s="184" t="s">
        <v>333</v>
      </c>
      <c r="M21" s="184" t="s">
        <v>403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1457</v>
      </c>
      <c r="C22" s="222" t="s">
        <v>1458</v>
      </c>
      <c r="D22" s="223"/>
      <c r="E22" s="184" t="s">
        <v>23</v>
      </c>
      <c r="F22" s="185" t="s">
        <v>1459</v>
      </c>
      <c r="G22" s="184"/>
      <c r="H22" s="184" t="s">
        <v>322</v>
      </c>
      <c r="I22" s="184" t="s">
        <v>323</v>
      </c>
      <c r="J22" s="184" t="s">
        <v>324</v>
      </c>
      <c r="K22" s="184" t="s">
        <v>322</v>
      </c>
      <c r="L22" s="184" t="s">
        <v>333</v>
      </c>
      <c r="M22" s="184" t="s">
        <v>326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1460</v>
      </c>
      <c r="C23" s="222" t="s">
        <v>1461</v>
      </c>
      <c r="D23" s="223"/>
      <c r="E23" s="184" t="s">
        <v>23</v>
      </c>
      <c r="F23" s="185" t="s">
        <v>1351</v>
      </c>
      <c r="G23" s="184"/>
      <c r="H23" s="184" t="s">
        <v>322</v>
      </c>
      <c r="I23" s="184" t="s">
        <v>323</v>
      </c>
      <c r="J23" s="184" t="s">
        <v>329</v>
      </c>
      <c r="K23" s="184" t="s">
        <v>323</v>
      </c>
      <c r="L23" s="184" t="s">
        <v>324</v>
      </c>
      <c r="M23" s="184" t="s">
        <v>522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1462</v>
      </c>
      <c r="C24" s="222" t="s">
        <v>1463</v>
      </c>
      <c r="D24" s="223"/>
      <c r="E24" s="184" t="s">
        <v>23</v>
      </c>
      <c r="F24" s="185" t="s">
        <v>1464</v>
      </c>
      <c r="G24" s="184"/>
      <c r="H24" s="184" t="s">
        <v>322</v>
      </c>
      <c r="I24" s="184" t="s">
        <v>323</v>
      </c>
      <c r="J24" s="184" t="s">
        <v>322</v>
      </c>
      <c r="K24" s="184" t="s">
        <v>323</v>
      </c>
      <c r="L24" s="184" t="s">
        <v>324</v>
      </c>
      <c r="M24" s="184" t="s">
        <v>379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1465</v>
      </c>
      <c r="C25" s="222" t="s">
        <v>1466</v>
      </c>
      <c r="D25" s="223"/>
      <c r="E25" s="184" t="s">
        <v>22</v>
      </c>
      <c r="F25" s="185" t="s">
        <v>1467</v>
      </c>
      <c r="G25" s="184"/>
      <c r="H25" s="184" t="s">
        <v>352</v>
      </c>
      <c r="I25" s="184" t="s">
        <v>323</v>
      </c>
      <c r="J25" s="184" t="s">
        <v>331</v>
      </c>
      <c r="K25" s="184" t="s">
        <v>322</v>
      </c>
      <c r="L25" s="184" t="s">
        <v>333</v>
      </c>
      <c r="M25" s="184" t="s">
        <v>328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1468</v>
      </c>
      <c r="C26" s="222" t="s">
        <v>1469</v>
      </c>
      <c r="D26" s="223"/>
      <c r="E26" s="184" t="s">
        <v>22</v>
      </c>
      <c r="F26" s="185" t="s">
        <v>1470</v>
      </c>
      <c r="G26" s="184"/>
      <c r="H26" s="184" t="s">
        <v>322</v>
      </c>
      <c r="I26" s="184" t="s">
        <v>323</v>
      </c>
      <c r="J26" s="184" t="s">
        <v>322</v>
      </c>
      <c r="K26" s="184" t="s">
        <v>323</v>
      </c>
      <c r="L26" s="184" t="s">
        <v>324</v>
      </c>
      <c r="M26" s="184" t="s">
        <v>379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1471</v>
      </c>
      <c r="C27" s="222" t="s">
        <v>1472</v>
      </c>
      <c r="D27" s="223"/>
      <c r="E27" s="184" t="s">
        <v>22</v>
      </c>
      <c r="F27" s="185" t="s">
        <v>1473</v>
      </c>
      <c r="G27" s="184"/>
      <c r="H27" s="184" t="s">
        <v>322</v>
      </c>
      <c r="I27" s="184" t="s">
        <v>323</v>
      </c>
      <c r="J27" s="184" t="s">
        <v>321</v>
      </c>
      <c r="K27" s="184" t="s">
        <v>334</v>
      </c>
      <c r="L27" s="184" t="s">
        <v>317</v>
      </c>
      <c r="M27" s="184" t="s">
        <v>337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1474</v>
      </c>
      <c r="C28" s="222" t="s">
        <v>1475</v>
      </c>
      <c r="D28" s="223"/>
      <c r="E28" s="184" t="s">
        <v>23</v>
      </c>
      <c r="F28" s="185" t="s">
        <v>130</v>
      </c>
      <c r="G28" s="184"/>
      <c r="H28" s="184" t="s">
        <v>334</v>
      </c>
      <c r="I28" s="184" t="s">
        <v>323</v>
      </c>
      <c r="J28" s="184" t="s">
        <v>336</v>
      </c>
      <c r="K28" s="184" t="s">
        <v>322</v>
      </c>
      <c r="L28" s="184" t="s">
        <v>320</v>
      </c>
      <c r="M28" s="184" t="s">
        <v>406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1476</v>
      </c>
      <c r="C29" s="222" t="s">
        <v>1477</v>
      </c>
      <c r="D29" s="223"/>
      <c r="E29" s="184" t="s">
        <v>23</v>
      </c>
      <c r="F29" s="185" t="s">
        <v>1478</v>
      </c>
      <c r="G29" s="184"/>
      <c r="H29" s="184" t="s">
        <v>322</v>
      </c>
      <c r="I29" s="184" t="s">
        <v>323</v>
      </c>
      <c r="J29" s="184" t="s">
        <v>347</v>
      </c>
      <c r="K29" s="184" t="s">
        <v>330</v>
      </c>
      <c r="L29" s="184" t="s">
        <v>324</v>
      </c>
      <c r="M29" s="184" t="s">
        <v>522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1479</v>
      </c>
      <c r="C30" s="222" t="s">
        <v>1480</v>
      </c>
      <c r="D30" s="223"/>
      <c r="E30" s="184" t="s">
        <v>23</v>
      </c>
      <c r="F30" s="185" t="s">
        <v>1481</v>
      </c>
      <c r="G30" s="184"/>
      <c r="H30" s="184" t="s">
        <v>322</v>
      </c>
      <c r="I30" s="184" t="s">
        <v>323</v>
      </c>
      <c r="J30" s="184" t="s">
        <v>347</v>
      </c>
      <c r="K30" s="184" t="s">
        <v>330</v>
      </c>
      <c r="L30" s="184" t="s">
        <v>332</v>
      </c>
      <c r="M30" s="184" t="s">
        <v>345</v>
      </c>
      <c r="N30" s="224" t="s">
        <v>24</v>
      </c>
      <c r="O30" s="225"/>
      <c r="P30" s="185"/>
    </row>
    <row r="31" spans="1:16" s="182" customFormat="1" ht="16.5" x14ac:dyDescent="0.25">
      <c r="A31" s="184" t="s">
        <v>334</v>
      </c>
      <c r="B31" s="184" t="s">
        <v>1482</v>
      </c>
      <c r="C31" s="222" t="s">
        <v>1483</v>
      </c>
      <c r="D31" s="223"/>
      <c r="E31" s="184" t="s">
        <v>23</v>
      </c>
      <c r="F31" s="185" t="s">
        <v>172</v>
      </c>
      <c r="G31" s="184"/>
      <c r="H31" s="184" t="s">
        <v>352</v>
      </c>
      <c r="I31" s="184" t="s">
        <v>323</v>
      </c>
      <c r="J31" s="184" t="s">
        <v>331</v>
      </c>
      <c r="K31" s="184" t="s">
        <v>322</v>
      </c>
      <c r="L31" s="184" t="s">
        <v>319</v>
      </c>
      <c r="M31" s="184" t="s">
        <v>607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1484</v>
      </c>
      <c r="C32" s="222" t="s">
        <v>1485</v>
      </c>
      <c r="D32" s="223"/>
      <c r="E32" s="184" t="s">
        <v>22</v>
      </c>
      <c r="F32" s="185" t="s">
        <v>1486</v>
      </c>
      <c r="G32" s="184"/>
      <c r="H32" s="184" t="s">
        <v>322</v>
      </c>
      <c r="I32" s="184" t="s">
        <v>323</v>
      </c>
      <c r="J32" s="184" t="s">
        <v>322</v>
      </c>
      <c r="K32" s="184" t="s">
        <v>322</v>
      </c>
      <c r="L32" s="184" t="s">
        <v>324</v>
      </c>
      <c r="M32" s="184" t="s">
        <v>402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1487</v>
      </c>
      <c r="C33" s="222" t="s">
        <v>1488</v>
      </c>
      <c r="D33" s="223"/>
      <c r="E33" s="184" t="s">
        <v>22</v>
      </c>
      <c r="F33" s="185" t="s">
        <v>1489</v>
      </c>
      <c r="G33" s="184"/>
      <c r="H33" s="184" t="s">
        <v>322</v>
      </c>
      <c r="I33" s="184" t="s">
        <v>323</v>
      </c>
      <c r="J33" s="184" t="s">
        <v>322</v>
      </c>
      <c r="K33" s="184" t="s">
        <v>322</v>
      </c>
      <c r="L33" s="184" t="s">
        <v>333</v>
      </c>
      <c r="M33" s="184" t="s">
        <v>405</v>
      </c>
      <c r="N33" s="224" t="s">
        <v>349</v>
      </c>
      <c r="O33" s="225"/>
      <c r="P33" s="185"/>
    </row>
    <row r="34" spans="1:16" s="182" customFormat="1" ht="16.5" x14ac:dyDescent="0.25">
      <c r="A34" s="184" t="s">
        <v>355</v>
      </c>
      <c r="B34" s="184" t="s">
        <v>1490</v>
      </c>
      <c r="C34" s="222" t="s">
        <v>1491</v>
      </c>
      <c r="D34" s="223"/>
      <c r="E34" s="184" t="s">
        <v>22</v>
      </c>
      <c r="F34" s="185" t="s">
        <v>1400</v>
      </c>
      <c r="G34" s="184"/>
      <c r="H34" s="184" t="s">
        <v>334</v>
      </c>
      <c r="I34" s="184" t="s">
        <v>323</v>
      </c>
      <c r="J34" s="184" t="s">
        <v>319</v>
      </c>
      <c r="K34" s="184" t="s">
        <v>322</v>
      </c>
      <c r="L34" s="184" t="s">
        <v>317</v>
      </c>
      <c r="M34" s="184" t="s">
        <v>358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1492</v>
      </c>
      <c r="C35" s="222" t="s">
        <v>1493</v>
      </c>
      <c r="D35" s="223"/>
      <c r="E35" s="184" t="s">
        <v>23</v>
      </c>
      <c r="F35" s="185" t="s">
        <v>165</v>
      </c>
      <c r="G35" s="184"/>
      <c r="H35" s="184" t="s">
        <v>334</v>
      </c>
      <c r="I35" s="184" t="s">
        <v>359</v>
      </c>
      <c r="J35" s="184" t="s">
        <v>324</v>
      </c>
      <c r="K35" s="184" t="s">
        <v>352</v>
      </c>
      <c r="L35" s="184" t="s">
        <v>319</v>
      </c>
      <c r="M35" s="184" t="s">
        <v>353</v>
      </c>
      <c r="N35" s="224" t="s">
        <v>44</v>
      </c>
      <c r="O35" s="225"/>
      <c r="P35" s="185"/>
    </row>
    <row r="36" spans="1:16" s="182" customFormat="1" ht="16.5" x14ac:dyDescent="0.25">
      <c r="A36" s="184" t="s">
        <v>361</v>
      </c>
      <c r="B36" s="184" t="s">
        <v>1494</v>
      </c>
      <c r="C36" s="222" t="s">
        <v>1495</v>
      </c>
      <c r="D36" s="223"/>
      <c r="E36" s="184" t="s">
        <v>22</v>
      </c>
      <c r="F36" s="185" t="s">
        <v>168</v>
      </c>
      <c r="G36" s="184"/>
      <c r="H36" s="184" t="s">
        <v>322</v>
      </c>
      <c r="I36" s="184" t="s">
        <v>323</v>
      </c>
      <c r="J36" s="184" t="s">
        <v>324</v>
      </c>
      <c r="K36" s="184" t="s">
        <v>325</v>
      </c>
      <c r="L36" s="184" t="s">
        <v>317</v>
      </c>
      <c r="M36" s="184" t="s">
        <v>341</v>
      </c>
      <c r="N36" s="224" t="s">
        <v>44</v>
      </c>
      <c r="O36" s="225"/>
      <c r="P36" s="185"/>
    </row>
    <row r="37" spans="1:16" s="182" customFormat="1" ht="16.5" x14ac:dyDescent="0.25">
      <c r="A37" s="184" t="s">
        <v>325</v>
      </c>
      <c r="B37" s="184" t="s">
        <v>1496</v>
      </c>
      <c r="C37" s="222" t="s">
        <v>1497</v>
      </c>
      <c r="D37" s="223"/>
      <c r="E37" s="184" t="s">
        <v>23</v>
      </c>
      <c r="F37" s="185" t="s">
        <v>1498</v>
      </c>
      <c r="G37" s="184"/>
      <c r="H37" s="184" t="s">
        <v>322</v>
      </c>
      <c r="I37" s="184" t="s">
        <v>323</v>
      </c>
      <c r="J37" s="184" t="s">
        <v>342</v>
      </c>
      <c r="K37" s="184" t="s">
        <v>322</v>
      </c>
      <c r="L37" s="184" t="s">
        <v>327</v>
      </c>
      <c r="M37" s="184" t="s">
        <v>398</v>
      </c>
      <c r="N37" s="224" t="s">
        <v>24</v>
      </c>
      <c r="O37" s="225"/>
      <c r="P37" s="185"/>
    </row>
    <row r="38" spans="1:16" s="182" customFormat="1" ht="16.5" x14ac:dyDescent="0.25">
      <c r="A38" s="184" t="s">
        <v>323</v>
      </c>
      <c r="B38" s="184" t="s">
        <v>1499</v>
      </c>
      <c r="C38" s="222" t="s">
        <v>1500</v>
      </c>
      <c r="D38" s="223"/>
      <c r="E38" s="184" t="s">
        <v>23</v>
      </c>
      <c r="F38" s="185" t="s">
        <v>1501</v>
      </c>
      <c r="G38" s="184"/>
      <c r="H38" s="184" t="s">
        <v>322</v>
      </c>
      <c r="I38" s="184" t="s">
        <v>323</v>
      </c>
      <c r="J38" s="184" t="s">
        <v>317</v>
      </c>
      <c r="K38" s="184" t="s">
        <v>329</v>
      </c>
      <c r="L38" s="184" t="s">
        <v>317</v>
      </c>
      <c r="M38" s="184" t="s">
        <v>393</v>
      </c>
      <c r="N38" s="224" t="s">
        <v>340</v>
      </c>
      <c r="O38" s="225"/>
      <c r="P38" s="185"/>
    </row>
    <row r="39" spans="1:16" s="182" customFormat="1" ht="16.5" x14ac:dyDescent="0.25">
      <c r="A39" s="184" t="s">
        <v>365</v>
      </c>
      <c r="B39" s="184" t="s">
        <v>1502</v>
      </c>
      <c r="C39" s="222" t="s">
        <v>1503</v>
      </c>
      <c r="D39" s="223"/>
      <c r="E39" s="184" t="s">
        <v>22</v>
      </c>
      <c r="F39" s="185" t="s">
        <v>1364</v>
      </c>
      <c r="G39" s="184"/>
      <c r="H39" s="184" t="s">
        <v>322</v>
      </c>
      <c r="I39" s="184" t="s">
        <v>322</v>
      </c>
      <c r="J39" s="184" t="s">
        <v>324</v>
      </c>
      <c r="K39" s="184" t="s">
        <v>323</v>
      </c>
      <c r="L39" s="184" t="s">
        <v>319</v>
      </c>
      <c r="M39" s="184" t="s">
        <v>413</v>
      </c>
      <c r="N39" s="224" t="s">
        <v>44</v>
      </c>
      <c r="O39" s="225"/>
      <c r="P39" s="185"/>
    </row>
    <row r="40" spans="1:16" s="182" customFormat="1" ht="16.5" x14ac:dyDescent="0.25">
      <c r="A40" s="184" t="s">
        <v>367</v>
      </c>
      <c r="B40" s="184" t="s">
        <v>1504</v>
      </c>
      <c r="C40" s="222" t="s">
        <v>1505</v>
      </c>
      <c r="D40" s="223"/>
      <c r="E40" s="184" t="s">
        <v>22</v>
      </c>
      <c r="F40" s="185" t="s">
        <v>1506</v>
      </c>
      <c r="G40" s="184"/>
      <c r="H40" s="184" t="s">
        <v>352</v>
      </c>
      <c r="I40" s="184" t="s">
        <v>323</v>
      </c>
      <c r="J40" s="184" t="s">
        <v>331</v>
      </c>
      <c r="K40" s="184" t="s">
        <v>322</v>
      </c>
      <c r="L40" s="184" t="s">
        <v>319</v>
      </c>
      <c r="M40" s="184" t="s">
        <v>607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2827</v>
      </c>
      <c r="C41" s="222" t="s">
        <v>1507</v>
      </c>
      <c r="D41" s="223"/>
      <c r="E41" s="184" t="s">
        <v>22</v>
      </c>
      <c r="F41" s="185" t="s">
        <v>1508</v>
      </c>
      <c r="G41" s="184"/>
      <c r="H41" s="184" t="s">
        <v>334</v>
      </c>
      <c r="I41" s="184" t="s">
        <v>323</v>
      </c>
      <c r="J41" s="184" t="s">
        <v>317</v>
      </c>
      <c r="K41" s="184" t="s">
        <v>336</v>
      </c>
      <c r="L41" s="184" t="s">
        <v>317</v>
      </c>
      <c r="M41" s="184" t="s">
        <v>393</v>
      </c>
      <c r="N41" s="224" t="s">
        <v>340</v>
      </c>
      <c r="O41" s="225"/>
      <c r="P41" s="185"/>
    </row>
    <row r="42" spans="1:16" s="182" customFormat="1" ht="16.5" x14ac:dyDescent="0.25">
      <c r="A42" s="184" t="s">
        <v>371</v>
      </c>
      <c r="B42" s="184" t="s">
        <v>1509</v>
      </c>
      <c r="C42" s="222" t="s">
        <v>1510</v>
      </c>
      <c r="D42" s="223"/>
      <c r="E42" s="184" t="s">
        <v>22</v>
      </c>
      <c r="F42" s="185" t="s">
        <v>1511</v>
      </c>
      <c r="G42" s="184"/>
      <c r="H42" s="184" t="s">
        <v>322</v>
      </c>
      <c r="I42" s="184" t="s">
        <v>323</v>
      </c>
      <c r="J42" s="184" t="s">
        <v>317</v>
      </c>
      <c r="K42" s="184" t="s">
        <v>332</v>
      </c>
      <c r="L42" s="184" t="s">
        <v>321</v>
      </c>
      <c r="M42" s="184" t="s">
        <v>391</v>
      </c>
      <c r="N42" s="224" t="s">
        <v>340</v>
      </c>
      <c r="O42" s="225"/>
      <c r="P42" s="185"/>
    </row>
    <row r="43" spans="1:16" s="182" customFormat="1" ht="16.5" x14ac:dyDescent="0.25">
      <c r="A43" s="184" t="s">
        <v>372</v>
      </c>
      <c r="B43" s="184" t="s">
        <v>1512</v>
      </c>
      <c r="C43" s="222" t="s">
        <v>1513</v>
      </c>
      <c r="D43" s="223"/>
      <c r="E43" s="184" t="s">
        <v>22</v>
      </c>
      <c r="F43" s="185" t="s">
        <v>1514</v>
      </c>
      <c r="G43" s="184"/>
      <c r="H43" s="184" t="s">
        <v>322</v>
      </c>
      <c r="I43" s="184" t="s">
        <v>323</v>
      </c>
      <c r="J43" s="184" t="s">
        <v>331</v>
      </c>
      <c r="K43" s="184" t="s">
        <v>338</v>
      </c>
      <c r="L43" s="184" t="s">
        <v>324</v>
      </c>
      <c r="M43" s="184" t="s">
        <v>326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2828</v>
      </c>
      <c r="C44" s="222" t="s">
        <v>1515</v>
      </c>
      <c r="D44" s="223"/>
      <c r="E44" s="184" t="s">
        <v>22</v>
      </c>
      <c r="F44" s="185" t="s">
        <v>1241</v>
      </c>
      <c r="G44" s="184"/>
      <c r="H44" s="184" t="s">
        <v>322</v>
      </c>
      <c r="I44" s="184" t="s">
        <v>323</v>
      </c>
      <c r="J44" s="184" t="s">
        <v>332</v>
      </c>
      <c r="K44" s="184" t="s">
        <v>322</v>
      </c>
      <c r="L44" s="184" t="s">
        <v>317</v>
      </c>
      <c r="M44" s="184" t="s">
        <v>406</v>
      </c>
      <c r="N44" s="224" t="s">
        <v>44</v>
      </c>
      <c r="O44" s="225"/>
      <c r="P44" s="185"/>
    </row>
    <row r="45" spans="1:16" s="182" customFormat="1" ht="16.5" x14ac:dyDescent="0.25">
      <c r="A45" s="184" t="s">
        <v>374</v>
      </c>
      <c r="B45" s="184" t="s">
        <v>1516</v>
      </c>
      <c r="C45" s="222" t="s">
        <v>1517</v>
      </c>
      <c r="D45" s="223"/>
      <c r="E45" s="184" t="s">
        <v>22</v>
      </c>
      <c r="F45" s="185" t="s">
        <v>1518</v>
      </c>
      <c r="G45" s="184"/>
      <c r="H45" s="184" t="s">
        <v>322</v>
      </c>
      <c r="I45" s="184" t="s">
        <v>323</v>
      </c>
      <c r="J45" s="184" t="s">
        <v>331</v>
      </c>
      <c r="K45" s="184" t="s">
        <v>322</v>
      </c>
      <c r="L45" s="184" t="s">
        <v>333</v>
      </c>
      <c r="M45" s="184" t="s">
        <v>400</v>
      </c>
      <c r="N45" s="224" t="s">
        <v>24</v>
      </c>
      <c r="O45" s="225"/>
      <c r="P45" s="185"/>
    </row>
    <row r="46" spans="1:16" s="182" customFormat="1" ht="16.5" x14ac:dyDescent="0.25">
      <c r="A46" s="184" t="s">
        <v>376</v>
      </c>
      <c r="B46" s="184" t="s">
        <v>1519</v>
      </c>
      <c r="C46" s="222" t="s">
        <v>1520</v>
      </c>
      <c r="D46" s="223"/>
      <c r="E46" s="184" t="s">
        <v>22</v>
      </c>
      <c r="F46" s="185" t="s">
        <v>1521</v>
      </c>
      <c r="G46" s="184"/>
      <c r="H46" s="184" t="s">
        <v>322</v>
      </c>
      <c r="I46" s="184" t="s">
        <v>323</v>
      </c>
      <c r="J46" s="184" t="s">
        <v>322</v>
      </c>
      <c r="K46" s="184" t="s">
        <v>330</v>
      </c>
      <c r="L46" s="184" t="s">
        <v>327</v>
      </c>
      <c r="M46" s="184" t="s">
        <v>401</v>
      </c>
      <c r="N46" s="224" t="s">
        <v>24</v>
      </c>
      <c r="O46" s="225"/>
      <c r="P46" s="185"/>
    </row>
    <row r="47" spans="1:16" s="182" customFormat="1" ht="16.5" x14ac:dyDescent="0.25">
      <c r="A47" s="184" t="s">
        <v>378</v>
      </c>
      <c r="B47" s="184" t="s">
        <v>1522</v>
      </c>
      <c r="C47" s="222" t="s">
        <v>1523</v>
      </c>
      <c r="D47" s="223"/>
      <c r="E47" s="184" t="s">
        <v>22</v>
      </c>
      <c r="F47" s="185" t="s">
        <v>162</v>
      </c>
      <c r="G47" s="184"/>
      <c r="H47" s="184" t="s">
        <v>322</v>
      </c>
      <c r="I47" s="184" t="s">
        <v>323</v>
      </c>
      <c r="J47" s="184" t="s">
        <v>346</v>
      </c>
      <c r="K47" s="184" t="s">
        <v>330</v>
      </c>
      <c r="L47" s="184" t="s">
        <v>324</v>
      </c>
      <c r="M47" s="184" t="s">
        <v>326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1524</v>
      </c>
      <c r="C48" s="222" t="s">
        <v>1525</v>
      </c>
      <c r="D48" s="223"/>
      <c r="E48" s="184" t="s">
        <v>23</v>
      </c>
      <c r="F48" s="185" t="s">
        <v>1526</v>
      </c>
      <c r="G48" s="184"/>
      <c r="H48" s="184" t="s">
        <v>352</v>
      </c>
      <c r="I48" s="184" t="s">
        <v>323</v>
      </c>
      <c r="J48" s="184" t="s">
        <v>336</v>
      </c>
      <c r="K48" s="184" t="s">
        <v>323</v>
      </c>
      <c r="L48" s="184" t="s">
        <v>329</v>
      </c>
      <c r="M48" s="184" t="s">
        <v>366</v>
      </c>
      <c r="N48" s="224" t="s">
        <v>24</v>
      </c>
      <c r="O48" s="225"/>
      <c r="P48" s="185"/>
    </row>
    <row r="49" spans="1:16" s="182" customFormat="1" ht="16.5" x14ac:dyDescent="0.25">
      <c r="A49" s="184" t="s">
        <v>381</v>
      </c>
      <c r="B49" s="184" t="s">
        <v>1527</v>
      </c>
      <c r="C49" s="222" t="s">
        <v>1528</v>
      </c>
      <c r="D49" s="223"/>
      <c r="E49" s="184" t="s">
        <v>23</v>
      </c>
      <c r="F49" s="185" t="s">
        <v>1529</v>
      </c>
      <c r="G49" s="184"/>
      <c r="H49" s="184" t="s">
        <v>322</v>
      </c>
      <c r="I49" s="184" t="s">
        <v>323</v>
      </c>
      <c r="J49" s="184" t="s">
        <v>322</v>
      </c>
      <c r="K49" s="184" t="s">
        <v>322</v>
      </c>
      <c r="L49" s="184" t="s">
        <v>332</v>
      </c>
      <c r="M49" s="184" t="s">
        <v>388</v>
      </c>
      <c r="N49" s="224" t="s">
        <v>349</v>
      </c>
      <c r="O49" s="225"/>
      <c r="P49" s="185"/>
    </row>
    <row r="50" spans="1:16" s="182" customFormat="1" ht="16.5" x14ac:dyDescent="0.25">
      <c r="A50" s="184" t="s">
        <v>383</v>
      </c>
      <c r="B50" s="184" t="s">
        <v>1530</v>
      </c>
      <c r="C50" s="222" t="s">
        <v>1531</v>
      </c>
      <c r="D50" s="223"/>
      <c r="E50" s="184" t="s">
        <v>23</v>
      </c>
      <c r="F50" s="185" t="s">
        <v>125</v>
      </c>
      <c r="G50" s="184"/>
      <c r="H50" s="184" t="s">
        <v>334</v>
      </c>
      <c r="I50" s="184" t="s">
        <v>323</v>
      </c>
      <c r="J50" s="184" t="s">
        <v>346</v>
      </c>
      <c r="K50" s="184" t="s">
        <v>322</v>
      </c>
      <c r="L50" s="184" t="s">
        <v>319</v>
      </c>
      <c r="M50" s="184" t="s">
        <v>607</v>
      </c>
      <c r="N50" s="224" t="s">
        <v>44</v>
      </c>
      <c r="O50" s="225"/>
      <c r="P50" s="185"/>
    </row>
    <row r="51" spans="1:16" s="182" customFormat="1" ht="16.5" x14ac:dyDescent="0.25">
      <c r="A51" s="184" t="s">
        <v>384</v>
      </c>
      <c r="B51" s="184" t="s">
        <v>1532</v>
      </c>
      <c r="C51" s="222" t="s">
        <v>1533</v>
      </c>
      <c r="D51" s="223"/>
      <c r="E51" s="184" t="s">
        <v>23</v>
      </c>
      <c r="F51" s="185" t="s">
        <v>1534</v>
      </c>
      <c r="G51" s="184"/>
      <c r="H51" s="184" t="s">
        <v>334</v>
      </c>
      <c r="I51" s="184" t="s">
        <v>323</v>
      </c>
      <c r="J51" s="184" t="s">
        <v>332</v>
      </c>
      <c r="K51" s="184" t="s">
        <v>323</v>
      </c>
      <c r="L51" s="184" t="s">
        <v>320</v>
      </c>
      <c r="M51" s="184" t="s">
        <v>366</v>
      </c>
      <c r="N51" s="224" t="s">
        <v>24</v>
      </c>
      <c r="O51" s="225"/>
      <c r="P51" s="185"/>
    </row>
    <row r="52" spans="1:16" s="182" customFormat="1" ht="16.5" x14ac:dyDescent="0.25">
      <c r="A52" s="184" t="s">
        <v>385</v>
      </c>
      <c r="B52" s="184" t="s">
        <v>1535</v>
      </c>
      <c r="C52" s="222" t="s">
        <v>1536</v>
      </c>
      <c r="D52" s="223"/>
      <c r="E52" s="184" t="s">
        <v>22</v>
      </c>
      <c r="F52" s="185" t="s">
        <v>1537</v>
      </c>
      <c r="G52" s="184"/>
      <c r="H52" s="184" t="s">
        <v>322</v>
      </c>
      <c r="I52" s="184" t="s">
        <v>323</v>
      </c>
      <c r="J52" s="184" t="s">
        <v>324</v>
      </c>
      <c r="K52" s="184" t="s">
        <v>331</v>
      </c>
      <c r="L52" s="184" t="s">
        <v>327</v>
      </c>
      <c r="M52" s="184" t="s">
        <v>399</v>
      </c>
      <c r="N52" s="224" t="s">
        <v>44</v>
      </c>
      <c r="O52" s="225"/>
      <c r="P52" s="185"/>
    </row>
    <row r="53" spans="1:16" s="182" customFormat="1" ht="16.5" x14ac:dyDescent="0.25">
      <c r="A53" s="184" t="s">
        <v>386</v>
      </c>
      <c r="B53" s="184" t="s">
        <v>1538</v>
      </c>
      <c r="C53" s="222" t="s">
        <v>1539</v>
      </c>
      <c r="D53" s="223"/>
      <c r="E53" s="184" t="s">
        <v>23</v>
      </c>
      <c r="F53" s="185" t="s">
        <v>1540</v>
      </c>
      <c r="G53" s="184"/>
      <c r="H53" s="184" t="s">
        <v>322</v>
      </c>
      <c r="I53" s="184" t="s">
        <v>322</v>
      </c>
      <c r="J53" s="184" t="s">
        <v>347</v>
      </c>
      <c r="K53" s="184" t="s">
        <v>334</v>
      </c>
      <c r="L53" s="184" t="s">
        <v>329</v>
      </c>
      <c r="M53" s="184" t="s">
        <v>398</v>
      </c>
      <c r="N53" s="224" t="s">
        <v>24</v>
      </c>
      <c r="O53" s="225"/>
      <c r="P53" s="185"/>
    </row>
    <row r="54" spans="1:16" s="182" customFormat="1" ht="16.5" x14ac:dyDescent="0.25">
      <c r="A54" s="184" t="s">
        <v>387</v>
      </c>
      <c r="B54" s="184" t="s">
        <v>1541</v>
      </c>
      <c r="C54" s="222" t="s">
        <v>1542</v>
      </c>
      <c r="D54" s="223"/>
      <c r="E54" s="184" t="s">
        <v>22</v>
      </c>
      <c r="F54" s="185" t="s">
        <v>164</v>
      </c>
      <c r="G54" s="184"/>
      <c r="H54" s="184" t="s">
        <v>352</v>
      </c>
      <c r="I54" s="184" t="s">
        <v>323</v>
      </c>
      <c r="J54" s="184" t="s">
        <v>333</v>
      </c>
      <c r="K54" s="184" t="s">
        <v>331</v>
      </c>
      <c r="L54" s="184" t="s">
        <v>316</v>
      </c>
      <c r="M54" s="184" t="s">
        <v>377</v>
      </c>
      <c r="N54" s="224" t="s">
        <v>340</v>
      </c>
      <c r="O54" s="225"/>
      <c r="P54" s="185"/>
    </row>
    <row r="55" spans="1:16" s="182" customFormat="1" ht="16.5" x14ac:dyDescent="0.25"/>
    <row r="56" spans="1:16" s="182" customFormat="1" ht="16.5" x14ac:dyDescent="0.25"/>
    <row r="57" spans="1:16" s="182" customFormat="1" ht="16.5" x14ac:dyDescent="0.25">
      <c r="A57" s="237" t="s">
        <v>865</v>
      </c>
      <c r="B57" s="238"/>
      <c r="C57" s="238"/>
      <c r="D57" s="238"/>
      <c r="J57" s="236" t="s">
        <v>396</v>
      </c>
      <c r="K57" s="236"/>
      <c r="L57" s="236"/>
      <c r="M57" s="236"/>
      <c r="N57" s="236"/>
      <c r="O57" s="236"/>
      <c r="P57" s="236"/>
    </row>
    <row r="58" spans="1:16" s="182" customFormat="1" ht="16.5" x14ac:dyDescent="0.25">
      <c r="J58" s="236" t="s">
        <v>397</v>
      </c>
      <c r="K58" s="236"/>
      <c r="L58" s="236"/>
      <c r="M58" s="236"/>
      <c r="N58" s="236"/>
      <c r="O58" s="236"/>
      <c r="P58" s="236"/>
    </row>
    <row r="59" spans="1:16" s="38" customFormat="1" ht="15.75" x14ac:dyDescent="0.25">
      <c r="A59" s="37"/>
      <c r="B59" s="37"/>
      <c r="C59" s="37"/>
      <c r="D59" s="37"/>
      <c r="E59" s="37"/>
      <c r="F59" s="37"/>
      <c r="G59" s="37"/>
      <c r="H59" s="37"/>
      <c r="K59" s="125"/>
      <c r="L59" s="125"/>
      <c r="M59" s="125"/>
      <c r="N59" s="125"/>
      <c r="O59" s="40"/>
    </row>
    <row r="60" spans="1:16" s="38" customFormat="1" ht="15.75" x14ac:dyDescent="0.25">
      <c r="A60" s="37"/>
      <c r="B60" s="37"/>
      <c r="C60" s="37"/>
      <c r="D60" s="37"/>
      <c r="E60" s="37"/>
      <c r="F60" s="37"/>
      <c r="G60" s="37"/>
      <c r="H60" s="37"/>
      <c r="K60" s="125"/>
      <c r="L60" s="125"/>
      <c r="M60" s="125"/>
      <c r="N60" s="125"/>
      <c r="O60" s="40"/>
    </row>
    <row r="61" spans="1:16" s="38" customFormat="1" ht="15.75" x14ac:dyDescent="0.25">
      <c r="A61" s="37"/>
      <c r="B61" s="37"/>
      <c r="C61" s="37"/>
      <c r="D61" s="37"/>
      <c r="E61" s="37"/>
      <c r="F61" s="37"/>
      <c r="G61" s="37"/>
      <c r="H61" s="37"/>
      <c r="K61" s="125"/>
      <c r="L61" s="125"/>
      <c r="M61" s="125"/>
      <c r="N61" s="125"/>
      <c r="O61" s="40"/>
    </row>
    <row r="62" spans="1:16" s="38" customFormat="1" ht="15.75" x14ac:dyDescent="0.25">
      <c r="A62" s="37"/>
      <c r="B62" s="37"/>
      <c r="C62" s="37"/>
      <c r="D62" s="37"/>
      <c r="E62" s="37"/>
      <c r="F62" s="37"/>
      <c r="G62" s="37"/>
      <c r="H62" s="37"/>
      <c r="K62" s="125"/>
      <c r="L62" s="125"/>
      <c r="M62" s="125"/>
      <c r="N62" s="125"/>
      <c r="O62" s="40"/>
    </row>
    <row r="63" spans="1:16" s="38" customFormat="1" x14ac:dyDescent="0.25">
      <c r="B63" s="40"/>
      <c r="F63" s="40"/>
      <c r="O63" s="40"/>
    </row>
    <row r="64" spans="1:16" s="38" customFormat="1" ht="15.75" x14ac:dyDescent="0.25">
      <c r="B64" s="40"/>
      <c r="F64" s="40"/>
      <c r="G64" s="16"/>
      <c r="H64" s="21" t="s">
        <v>20</v>
      </c>
      <c r="I64" s="21" t="s">
        <v>17</v>
      </c>
      <c r="J64" s="21" t="s">
        <v>18</v>
      </c>
      <c r="K64" s="21" t="s">
        <v>21</v>
      </c>
      <c r="L64" s="21" t="s">
        <v>19</v>
      </c>
      <c r="M64" s="85" t="s">
        <v>25</v>
      </c>
      <c r="O64" s="40"/>
    </row>
    <row r="65" spans="2:15" s="38" customFormat="1" ht="15.75" x14ac:dyDescent="0.25">
      <c r="B65" s="40"/>
      <c r="F65" s="40"/>
      <c r="G65" s="16">
        <f>SUM(H65:M65)</f>
        <v>41</v>
      </c>
      <c r="H65" s="16">
        <f>COUNTIF(N14:O54,"xuất sắc")</f>
        <v>6</v>
      </c>
      <c r="I65" s="16">
        <f>COUNTIF(N14:O54,"tốt")</f>
        <v>16</v>
      </c>
      <c r="J65" s="16">
        <f>COUNTIF(N14:O54,"khá")</f>
        <v>12</v>
      </c>
      <c r="K65" s="16">
        <f>COUNTIF(N14:O54,"trung bình")</f>
        <v>7</v>
      </c>
      <c r="L65" s="16">
        <f>COUNTIF(N14:O54,"yếu")</f>
        <v>0</v>
      </c>
      <c r="M65" s="16">
        <f>COUNTIF(N14:O54,"kém")</f>
        <v>0</v>
      </c>
      <c r="O65" s="40"/>
    </row>
  </sheetData>
  <mergeCells count="105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53:D53"/>
    <mergeCell ref="N53:O53"/>
    <mergeCell ref="C54:D54"/>
    <mergeCell ref="N54:O54"/>
    <mergeCell ref="A57:D57"/>
    <mergeCell ref="J57:P57"/>
    <mergeCell ref="J58:P58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</mergeCells>
  <conditionalFormatting sqref="H64:L64">
    <cfRule type="duplicateValues" dxfId="16" priority="1"/>
  </conditionalFormatting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D14E-895F-4DC1-A4C1-BE7D7BD63904}">
  <dimension ref="A1:Z123"/>
  <sheetViews>
    <sheetView topLeftCell="A56" workbookViewId="0">
      <selection activeCell="M73" sqref="M73"/>
    </sheetView>
  </sheetViews>
  <sheetFormatPr defaultColWidth="10.140625" defaultRowHeight="15.75" x14ac:dyDescent="0.25"/>
  <cols>
    <col min="1" max="1" width="5" style="142" bestFit="1" customWidth="1"/>
    <col min="2" max="2" width="10" style="83" bestFit="1" customWidth="1"/>
    <col min="3" max="3" width="17.85546875" style="83" bestFit="1" customWidth="1"/>
    <col min="4" max="4" width="7.5703125" style="83" bestFit="1" customWidth="1"/>
    <col min="5" max="5" width="6.42578125" style="142" bestFit="1" customWidth="1"/>
    <col min="6" max="6" width="10.42578125" style="142" bestFit="1" customWidth="1"/>
    <col min="7" max="7" width="11" style="83" bestFit="1" customWidth="1"/>
    <col min="8" max="12" width="7.85546875" style="83" customWidth="1"/>
    <col min="13" max="13" width="7.28515625" style="83" bestFit="1" customWidth="1"/>
    <col min="14" max="14" width="10" style="83" bestFit="1" customWidth="1"/>
    <col min="15" max="15" width="29.28515625" style="142" bestFit="1" customWidth="1"/>
    <col min="16" max="16" width="11.42578125" style="83" bestFit="1" customWidth="1"/>
    <col min="17" max="16384" width="10.140625" style="8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1310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1315</v>
      </c>
      <c r="C14" s="222" t="s">
        <v>1316</v>
      </c>
      <c r="D14" s="223"/>
      <c r="E14" s="184" t="s">
        <v>22</v>
      </c>
      <c r="F14" s="185" t="s">
        <v>132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1317</v>
      </c>
      <c r="C15" s="222" t="s">
        <v>1318</v>
      </c>
      <c r="D15" s="223"/>
      <c r="E15" s="184" t="s">
        <v>22</v>
      </c>
      <c r="F15" s="185" t="s">
        <v>1319</v>
      </c>
      <c r="G15" s="184"/>
      <c r="H15" s="184"/>
      <c r="I15" s="184"/>
      <c r="J15" s="184"/>
      <c r="K15" s="184"/>
      <c r="L15" s="184"/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1320</v>
      </c>
      <c r="C16" s="222" t="s">
        <v>1321</v>
      </c>
      <c r="D16" s="223"/>
      <c r="E16" s="184" t="s">
        <v>23</v>
      </c>
      <c r="F16" s="185" t="s">
        <v>1322</v>
      </c>
      <c r="G16" s="184"/>
      <c r="H16" s="184" t="s">
        <v>322</v>
      </c>
      <c r="I16" s="184" t="s">
        <v>323</v>
      </c>
      <c r="J16" s="184" t="s">
        <v>322</v>
      </c>
      <c r="K16" s="184" t="s">
        <v>325</v>
      </c>
      <c r="L16" s="184" t="s">
        <v>324</v>
      </c>
      <c r="M16" s="184" t="s">
        <v>1665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1323</v>
      </c>
      <c r="C17" s="222" t="s">
        <v>1324</v>
      </c>
      <c r="D17" s="223"/>
      <c r="E17" s="184" t="s">
        <v>22</v>
      </c>
      <c r="F17" s="185" t="s">
        <v>1325</v>
      </c>
      <c r="G17" s="184"/>
      <c r="H17" s="184" t="s">
        <v>322</v>
      </c>
      <c r="I17" s="184" t="s">
        <v>323</v>
      </c>
      <c r="J17" s="184" t="s">
        <v>322</v>
      </c>
      <c r="K17" s="184" t="s">
        <v>323</v>
      </c>
      <c r="L17" s="184" t="s">
        <v>324</v>
      </c>
      <c r="M17" s="184" t="s">
        <v>379</v>
      </c>
      <c r="N17" s="224" t="s">
        <v>349</v>
      </c>
      <c r="O17" s="225"/>
      <c r="P17" s="185"/>
    </row>
    <row r="18" spans="1:16" s="182" customFormat="1" ht="16.5" x14ac:dyDescent="0.25">
      <c r="A18" s="184" t="s">
        <v>327</v>
      </c>
      <c r="B18" s="184" t="s">
        <v>1326</v>
      </c>
      <c r="C18" s="222" t="s">
        <v>1327</v>
      </c>
      <c r="D18" s="223"/>
      <c r="E18" s="184" t="s">
        <v>22</v>
      </c>
      <c r="F18" s="185" t="s">
        <v>168</v>
      </c>
      <c r="G18" s="184"/>
      <c r="H18" s="184" t="s">
        <v>322</v>
      </c>
      <c r="I18" s="184" t="s">
        <v>323</v>
      </c>
      <c r="J18" s="184" t="s">
        <v>317</v>
      </c>
      <c r="K18" s="184" t="s">
        <v>325</v>
      </c>
      <c r="L18" s="184" t="s">
        <v>319</v>
      </c>
      <c r="M18" s="184" t="s">
        <v>409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1328</v>
      </c>
      <c r="C19" s="222" t="s">
        <v>1329</v>
      </c>
      <c r="D19" s="223"/>
      <c r="E19" s="184" t="s">
        <v>23</v>
      </c>
      <c r="F19" s="185" t="s">
        <v>1330</v>
      </c>
      <c r="G19" s="184"/>
      <c r="H19" s="184" t="s">
        <v>322</v>
      </c>
      <c r="I19" s="184" t="s">
        <v>323</v>
      </c>
      <c r="J19" s="184" t="s">
        <v>322</v>
      </c>
      <c r="K19" s="184" t="s">
        <v>325</v>
      </c>
      <c r="L19" s="184" t="s">
        <v>333</v>
      </c>
      <c r="M19" s="184" t="s">
        <v>403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1331</v>
      </c>
      <c r="C20" s="222" t="s">
        <v>1332</v>
      </c>
      <c r="D20" s="223"/>
      <c r="E20" s="184" t="s">
        <v>23</v>
      </c>
      <c r="F20" s="185" t="s">
        <v>1333</v>
      </c>
      <c r="G20" s="184"/>
      <c r="H20" s="184" t="s">
        <v>334</v>
      </c>
      <c r="I20" s="184" t="s">
        <v>323</v>
      </c>
      <c r="J20" s="184" t="s">
        <v>322</v>
      </c>
      <c r="K20" s="184" t="s">
        <v>323</v>
      </c>
      <c r="L20" s="184" t="s">
        <v>324</v>
      </c>
      <c r="M20" s="184" t="s">
        <v>430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1334</v>
      </c>
      <c r="C21" s="222" t="s">
        <v>1335</v>
      </c>
      <c r="D21" s="223"/>
      <c r="E21" s="184" t="s">
        <v>22</v>
      </c>
      <c r="F21" s="185" t="s">
        <v>1336</v>
      </c>
      <c r="G21" s="184"/>
      <c r="H21" s="184" t="s">
        <v>322</v>
      </c>
      <c r="I21" s="184" t="s">
        <v>323</v>
      </c>
      <c r="J21" s="184" t="s">
        <v>321</v>
      </c>
      <c r="K21" s="184" t="s">
        <v>343</v>
      </c>
      <c r="L21" s="184" t="s">
        <v>317</v>
      </c>
      <c r="M21" s="184" t="s">
        <v>353</v>
      </c>
      <c r="N21" s="224" t="s">
        <v>44</v>
      </c>
      <c r="O21" s="225"/>
      <c r="P21" s="185"/>
    </row>
    <row r="22" spans="1:16" s="182" customFormat="1" ht="16.5" x14ac:dyDescent="0.25">
      <c r="A22" s="184" t="s">
        <v>332</v>
      </c>
      <c r="B22" s="184" t="s">
        <v>1337</v>
      </c>
      <c r="C22" s="222" t="s">
        <v>1338</v>
      </c>
      <c r="D22" s="223"/>
      <c r="E22" s="184" t="s">
        <v>23</v>
      </c>
      <c r="F22" s="185" t="s">
        <v>1339</v>
      </c>
      <c r="G22" s="184"/>
      <c r="H22" s="184" t="s">
        <v>334</v>
      </c>
      <c r="I22" s="184" t="s">
        <v>323</v>
      </c>
      <c r="J22" s="184" t="s">
        <v>317</v>
      </c>
      <c r="K22" s="184" t="s">
        <v>332</v>
      </c>
      <c r="L22" s="184" t="s">
        <v>317</v>
      </c>
      <c r="M22" s="184" t="s">
        <v>414</v>
      </c>
      <c r="N22" s="224" t="s">
        <v>340</v>
      </c>
      <c r="O22" s="225"/>
      <c r="P22" s="185"/>
    </row>
    <row r="23" spans="1:16" s="182" customFormat="1" ht="16.5" x14ac:dyDescent="0.25">
      <c r="A23" s="184" t="s">
        <v>324</v>
      </c>
      <c r="B23" s="184" t="s">
        <v>1340</v>
      </c>
      <c r="C23" s="222" t="s">
        <v>1341</v>
      </c>
      <c r="D23" s="223"/>
      <c r="E23" s="184" t="s">
        <v>22</v>
      </c>
      <c r="F23" s="185" t="s">
        <v>1342</v>
      </c>
      <c r="G23" s="184"/>
      <c r="H23" s="184" t="s">
        <v>322</v>
      </c>
      <c r="I23" s="184" t="s">
        <v>323</v>
      </c>
      <c r="J23" s="184" t="s">
        <v>331</v>
      </c>
      <c r="K23" s="184" t="s">
        <v>347</v>
      </c>
      <c r="L23" s="184" t="s">
        <v>333</v>
      </c>
      <c r="M23" s="184" t="s">
        <v>401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1343</v>
      </c>
      <c r="C24" s="222" t="s">
        <v>1344</v>
      </c>
      <c r="D24" s="223"/>
      <c r="E24" s="184" t="s">
        <v>22</v>
      </c>
      <c r="F24" s="185" t="s">
        <v>1345</v>
      </c>
      <c r="G24" s="184"/>
      <c r="H24" s="184" t="s">
        <v>322</v>
      </c>
      <c r="I24" s="184" t="s">
        <v>323</v>
      </c>
      <c r="J24" s="184" t="s">
        <v>336</v>
      </c>
      <c r="K24" s="184" t="s">
        <v>330</v>
      </c>
      <c r="L24" s="184" t="s">
        <v>319</v>
      </c>
      <c r="M24" s="184" t="s">
        <v>344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1346</v>
      </c>
      <c r="C25" s="222" t="s">
        <v>1347</v>
      </c>
      <c r="D25" s="223"/>
      <c r="E25" s="184" t="s">
        <v>22</v>
      </c>
      <c r="F25" s="185" t="s">
        <v>1348</v>
      </c>
      <c r="G25" s="184"/>
      <c r="H25" s="184" t="s">
        <v>322</v>
      </c>
      <c r="I25" s="184" t="s">
        <v>323</v>
      </c>
      <c r="J25" s="184" t="s">
        <v>322</v>
      </c>
      <c r="K25" s="184" t="s">
        <v>322</v>
      </c>
      <c r="L25" s="184" t="s">
        <v>319</v>
      </c>
      <c r="M25" s="184" t="s">
        <v>400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1349</v>
      </c>
      <c r="C26" s="222" t="s">
        <v>1350</v>
      </c>
      <c r="D26" s="223"/>
      <c r="E26" s="184" t="s">
        <v>22</v>
      </c>
      <c r="F26" s="185" t="s">
        <v>1351</v>
      </c>
      <c r="G26" s="184"/>
      <c r="H26" s="184" t="s">
        <v>322</v>
      </c>
      <c r="I26" s="184" t="s">
        <v>323</v>
      </c>
      <c r="J26" s="184" t="s">
        <v>333</v>
      </c>
      <c r="K26" s="184" t="s">
        <v>323</v>
      </c>
      <c r="L26" s="184" t="s">
        <v>320</v>
      </c>
      <c r="M26" s="184" t="s">
        <v>366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1352</v>
      </c>
      <c r="C27" s="222" t="s">
        <v>1353</v>
      </c>
      <c r="D27" s="223"/>
      <c r="E27" s="184" t="s">
        <v>22</v>
      </c>
      <c r="F27" s="185" t="s">
        <v>1354</v>
      </c>
      <c r="G27" s="184"/>
      <c r="H27" s="184" t="s">
        <v>322</v>
      </c>
      <c r="I27" s="184" t="s">
        <v>323</v>
      </c>
      <c r="J27" s="184" t="s">
        <v>319</v>
      </c>
      <c r="K27" s="184" t="s">
        <v>332</v>
      </c>
      <c r="L27" s="184" t="s">
        <v>324</v>
      </c>
      <c r="M27" s="184" t="s">
        <v>363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1355</v>
      </c>
      <c r="C28" s="222" t="s">
        <v>1347</v>
      </c>
      <c r="D28" s="223"/>
      <c r="E28" s="184" t="s">
        <v>22</v>
      </c>
      <c r="F28" s="185" t="s">
        <v>131</v>
      </c>
      <c r="G28" s="184"/>
      <c r="H28" s="184" t="s">
        <v>322</v>
      </c>
      <c r="I28" s="184" t="s">
        <v>323</v>
      </c>
      <c r="J28" s="184" t="s">
        <v>347</v>
      </c>
      <c r="K28" s="184" t="s">
        <v>323</v>
      </c>
      <c r="L28" s="184" t="s">
        <v>327</v>
      </c>
      <c r="M28" s="184" t="s">
        <v>405</v>
      </c>
      <c r="N28" s="224" t="s">
        <v>349</v>
      </c>
      <c r="O28" s="225"/>
      <c r="P28" s="185"/>
    </row>
    <row r="29" spans="1:16" s="182" customFormat="1" ht="16.5" x14ac:dyDescent="0.25">
      <c r="A29" s="184" t="s">
        <v>352</v>
      </c>
      <c r="B29" s="184" t="s">
        <v>1356</v>
      </c>
      <c r="C29" s="222" t="s">
        <v>1357</v>
      </c>
      <c r="D29" s="223"/>
      <c r="E29" s="184" t="s">
        <v>23</v>
      </c>
      <c r="F29" s="185" t="s">
        <v>1358</v>
      </c>
      <c r="G29" s="184"/>
      <c r="H29" s="184" t="s">
        <v>322</v>
      </c>
      <c r="I29" s="184" t="s">
        <v>323</v>
      </c>
      <c r="J29" s="184" t="s">
        <v>319</v>
      </c>
      <c r="K29" s="184" t="s">
        <v>323</v>
      </c>
      <c r="L29" s="184" t="s">
        <v>324</v>
      </c>
      <c r="M29" s="184" t="s">
        <v>326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1359</v>
      </c>
      <c r="C30" s="222" t="s">
        <v>1360</v>
      </c>
      <c r="D30" s="223"/>
      <c r="E30" s="184" t="s">
        <v>23</v>
      </c>
      <c r="F30" s="185" t="s">
        <v>1361</v>
      </c>
      <c r="G30" s="184"/>
      <c r="H30" s="184" t="s">
        <v>334</v>
      </c>
      <c r="I30" s="184" t="s">
        <v>323</v>
      </c>
      <c r="J30" s="184" t="s">
        <v>317</v>
      </c>
      <c r="K30" s="184" t="s">
        <v>332</v>
      </c>
      <c r="L30" s="184" t="s">
        <v>317</v>
      </c>
      <c r="M30" s="184" t="s">
        <v>414</v>
      </c>
      <c r="N30" s="224" t="s">
        <v>340</v>
      </c>
      <c r="O30" s="225"/>
      <c r="P30" s="185"/>
    </row>
    <row r="31" spans="1:16" s="182" customFormat="1" ht="16.5" x14ac:dyDescent="0.25">
      <c r="A31" s="184" t="s">
        <v>334</v>
      </c>
      <c r="B31" s="184" t="s">
        <v>1362</v>
      </c>
      <c r="C31" s="222" t="s">
        <v>1363</v>
      </c>
      <c r="D31" s="223"/>
      <c r="E31" s="184" t="s">
        <v>22</v>
      </c>
      <c r="F31" s="185" t="s">
        <v>1364</v>
      </c>
      <c r="G31" s="184"/>
      <c r="H31" s="184" t="s">
        <v>334</v>
      </c>
      <c r="I31" s="184" t="s">
        <v>323</v>
      </c>
      <c r="J31" s="184" t="s">
        <v>330</v>
      </c>
      <c r="K31" s="184" t="s">
        <v>323</v>
      </c>
      <c r="L31" s="184" t="s">
        <v>320</v>
      </c>
      <c r="M31" s="184" t="s">
        <v>345</v>
      </c>
      <c r="N31" s="224" t="s">
        <v>24</v>
      </c>
      <c r="O31" s="225"/>
      <c r="P31" s="185"/>
    </row>
    <row r="32" spans="1:16" s="182" customFormat="1" ht="16.5" x14ac:dyDescent="0.25">
      <c r="A32" s="184" t="s">
        <v>343</v>
      </c>
      <c r="B32" s="184" t="s">
        <v>1365</v>
      </c>
      <c r="C32" s="222" t="s">
        <v>1366</v>
      </c>
      <c r="D32" s="223"/>
      <c r="E32" s="184" t="s">
        <v>22</v>
      </c>
      <c r="F32" s="185" t="s">
        <v>1367</v>
      </c>
      <c r="G32" s="184"/>
      <c r="H32" s="184" t="s">
        <v>322</v>
      </c>
      <c r="I32" s="184" t="s">
        <v>323</v>
      </c>
      <c r="J32" s="184" t="s">
        <v>347</v>
      </c>
      <c r="K32" s="184" t="s">
        <v>334</v>
      </c>
      <c r="L32" s="184" t="s">
        <v>324</v>
      </c>
      <c r="M32" s="184" t="s">
        <v>412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1368</v>
      </c>
      <c r="C33" s="222" t="s">
        <v>1369</v>
      </c>
      <c r="D33" s="223"/>
      <c r="E33" s="184" t="s">
        <v>23</v>
      </c>
      <c r="F33" s="185" t="s">
        <v>1370</v>
      </c>
      <c r="G33" s="184"/>
      <c r="H33" s="184" t="s">
        <v>322</v>
      </c>
      <c r="I33" s="184" t="s">
        <v>323</v>
      </c>
      <c r="J33" s="184" t="s">
        <v>347</v>
      </c>
      <c r="K33" s="184" t="s">
        <v>334</v>
      </c>
      <c r="L33" s="184" t="s">
        <v>324</v>
      </c>
      <c r="M33" s="184" t="s">
        <v>412</v>
      </c>
      <c r="N33" s="224" t="s">
        <v>349</v>
      </c>
      <c r="O33" s="225"/>
      <c r="P33" s="185"/>
    </row>
    <row r="34" spans="1:16" s="182" customFormat="1" ht="16.5" x14ac:dyDescent="0.25">
      <c r="A34" s="184" t="s">
        <v>355</v>
      </c>
      <c r="B34" s="184" t="s">
        <v>1371</v>
      </c>
      <c r="C34" s="222" t="s">
        <v>1372</v>
      </c>
      <c r="D34" s="223"/>
      <c r="E34" s="184" t="s">
        <v>23</v>
      </c>
      <c r="F34" s="185" t="s">
        <v>1373</v>
      </c>
      <c r="G34" s="184"/>
      <c r="H34" s="184" t="s">
        <v>334</v>
      </c>
      <c r="I34" s="184" t="s">
        <v>323</v>
      </c>
      <c r="J34" s="184" t="s">
        <v>322</v>
      </c>
      <c r="K34" s="184" t="s">
        <v>322</v>
      </c>
      <c r="L34" s="184" t="s">
        <v>319</v>
      </c>
      <c r="M34" s="184" t="s">
        <v>345</v>
      </c>
      <c r="N34" s="224" t="s">
        <v>24</v>
      </c>
      <c r="O34" s="225"/>
      <c r="P34" s="185"/>
    </row>
    <row r="35" spans="1:16" s="182" customFormat="1" ht="16.5" x14ac:dyDescent="0.25">
      <c r="A35" s="184" t="s">
        <v>359</v>
      </c>
      <c r="B35" s="184" t="s">
        <v>1374</v>
      </c>
      <c r="C35" s="222" t="s">
        <v>1375</v>
      </c>
      <c r="D35" s="223"/>
      <c r="E35" s="184" t="s">
        <v>23</v>
      </c>
      <c r="F35" s="185" t="s">
        <v>1376</v>
      </c>
      <c r="G35" s="184"/>
      <c r="H35" s="184" t="s">
        <v>322</v>
      </c>
      <c r="I35" s="184" t="s">
        <v>323</v>
      </c>
      <c r="J35" s="184" t="s">
        <v>338</v>
      </c>
      <c r="K35" s="184" t="s">
        <v>325</v>
      </c>
      <c r="L35" s="184" t="s">
        <v>333</v>
      </c>
      <c r="M35" s="184" t="s">
        <v>351</v>
      </c>
      <c r="N35" s="224" t="s">
        <v>24</v>
      </c>
      <c r="O35" s="225"/>
      <c r="P35" s="185"/>
    </row>
    <row r="36" spans="1:16" s="182" customFormat="1" ht="16.5" x14ac:dyDescent="0.25">
      <c r="A36" s="184" t="s">
        <v>361</v>
      </c>
      <c r="B36" s="184" t="s">
        <v>1377</v>
      </c>
      <c r="C36" s="222" t="s">
        <v>1378</v>
      </c>
      <c r="D36" s="223"/>
      <c r="E36" s="184" t="s">
        <v>23</v>
      </c>
      <c r="F36" s="185" t="s">
        <v>1379</v>
      </c>
      <c r="G36" s="184"/>
      <c r="H36" s="184" t="s">
        <v>322</v>
      </c>
      <c r="I36" s="184" t="s">
        <v>323</v>
      </c>
      <c r="J36" s="184" t="s">
        <v>322</v>
      </c>
      <c r="K36" s="184" t="s">
        <v>322</v>
      </c>
      <c r="L36" s="184" t="s">
        <v>333</v>
      </c>
      <c r="M36" s="184" t="s">
        <v>405</v>
      </c>
      <c r="N36" s="224" t="s">
        <v>349</v>
      </c>
      <c r="O36" s="225"/>
      <c r="P36" s="185"/>
    </row>
    <row r="37" spans="1:16" s="182" customFormat="1" ht="16.5" x14ac:dyDescent="0.25">
      <c r="A37" s="184" t="s">
        <v>325</v>
      </c>
      <c r="B37" s="184" t="s">
        <v>1380</v>
      </c>
      <c r="C37" s="222" t="s">
        <v>1381</v>
      </c>
      <c r="D37" s="223"/>
      <c r="E37" s="184" t="s">
        <v>22</v>
      </c>
      <c r="F37" s="185" t="s">
        <v>1382</v>
      </c>
      <c r="G37" s="184"/>
      <c r="H37" s="184" t="s">
        <v>322</v>
      </c>
      <c r="I37" s="184" t="s">
        <v>323</v>
      </c>
      <c r="J37" s="184" t="s">
        <v>336</v>
      </c>
      <c r="K37" s="184" t="s">
        <v>342</v>
      </c>
      <c r="L37" s="184" t="s">
        <v>319</v>
      </c>
      <c r="M37" s="184" t="s">
        <v>363</v>
      </c>
      <c r="N37" s="224" t="s">
        <v>44</v>
      </c>
      <c r="O37" s="225"/>
      <c r="P37" s="185"/>
    </row>
    <row r="38" spans="1:16" s="182" customFormat="1" ht="16.5" x14ac:dyDescent="0.25">
      <c r="A38" s="184" t="s">
        <v>323</v>
      </c>
      <c r="B38" s="184" t="s">
        <v>1383</v>
      </c>
      <c r="C38" s="222" t="s">
        <v>1384</v>
      </c>
      <c r="D38" s="223"/>
      <c r="E38" s="184" t="s">
        <v>23</v>
      </c>
      <c r="F38" s="185" t="s">
        <v>1385</v>
      </c>
      <c r="G38" s="184"/>
      <c r="H38" s="184" t="s">
        <v>322</v>
      </c>
      <c r="I38" s="184" t="s">
        <v>323</v>
      </c>
      <c r="J38" s="184" t="s">
        <v>342</v>
      </c>
      <c r="K38" s="184" t="s">
        <v>322</v>
      </c>
      <c r="L38" s="184" t="s">
        <v>333</v>
      </c>
      <c r="M38" s="184" t="s">
        <v>328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1386</v>
      </c>
      <c r="C39" s="222" t="s">
        <v>1387</v>
      </c>
      <c r="D39" s="223"/>
      <c r="E39" s="184" t="s">
        <v>22</v>
      </c>
      <c r="F39" s="185" t="s">
        <v>1388</v>
      </c>
      <c r="G39" s="184"/>
      <c r="H39" s="184" t="s">
        <v>322</v>
      </c>
      <c r="I39" s="184" t="s">
        <v>323</v>
      </c>
      <c r="J39" s="184" t="s">
        <v>322</v>
      </c>
      <c r="K39" s="184" t="s">
        <v>347</v>
      </c>
      <c r="L39" s="184" t="s">
        <v>333</v>
      </c>
      <c r="M39" s="184" t="s">
        <v>350</v>
      </c>
      <c r="N39" s="224" t="s">
        <v>24</v>
      </c>
      <c r="O39" s="225"/>
      <c r="P39" s="185"/>
    </row>
    <row r="40" spans="1:16" s="182" customFormat="1" ht="16.5" x14ac:dyDescent="0.25">
      <c r="A40" s="184" t="s">
        <v>367</v>
      </c>
      <c r="B40" s="184" t="s">
        <v>1389</v>
      </c>
      <c r="C40" s="222" t="s">
        <v>1390</v>
      </c>
      <c r="D40" s="223"/>
      <c r="E40" s="184" t="s">
        <v>22</v>
      </c>
      <c r="F40" s="185" t="s">
        <v>1391</v>
      </c>
      <c r="G40" s="184"/>
      <c r="H40" s="184" t="s">
        <v>322</v>
      </c>
      <c r="I40" s="184" t="s">
        <v>323</v>
      </c>
      <c r="J40" s="184" t="s">
        <v>321</v>
      </c>
      <c r="K40" s="184" t="s">
        <v>347</v>
      </c>
      <c r="L40" s="184" t="s">
        <v>319</v>
      </c>
      <c r="M40" s="184" t="s">
        <v>353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1392</v>
      </c>
      <c r="C41" s="222" t="s">
        <v>1393</v>
      </c>
      <c r="D41" s="223"/>
      <c r="E41" s="184" t="s">
        <v>22</v>
      </c>
      <c r="F41" s="185" t="s">
        <v>150</v>
      </c>
      <c r="G41" s="184"/>
      <c r="H41" s="184" t="s">
        <v>322</v>
      </c>
      <c r="I41" s="184" t="s">
        <v>323</v>
      </c>
      <c r="J41" s="184" t="s">
        <v>319</v>
      </c>
      <c r="K41" s="184" t="s">
        <v>342</v>
      </c>
      <c r="L41" s="184" t="s">
        <v>333</v>
      </c>
      <c r="M41" s="184" t="s">
        <v>358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1394</v>
      </c>
      <c r="C42" s="222" t="s">
        <v>1395</v>
      </c>
      <c r="D42" s="223"/>
      <c r="E42" s="184" t="s">
        <v>23</v>
      </c>
      <c r="F42" s="185" t="s">
        <v>1385</v>
      </c>
      <c r="G42" s="184"/>
      <c r="H42" s="184" t="s">
        <v>322</v>
      </c>
      <c r="I42" s="184" t="s">
        <v>323</v>
      </c>
      <c r="J42" s="184" t="s">
        <v>331</v>
      </c>
      <c r="K42" s="184" t="s">
        <v>322</v>
      </c>
      <c r="L42" s="184" t="s">
        <v>333</v>
      </c>
      <c r="M42" s="184" t="s">
        <v>400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1396</v>
      </c>
      <c r="C43" s="222" t="s">
        <v>1397</v>
      </c>
      <c r="D43" s="223"/>
      <c r="E43" s="184" t="s">
        <v>22</v>
      </c>
      <c r="F43" s="185" t="s">
        <v>165</v>
      </c>
      <c r="G43" s="184"/>
      <c r="H43" s="184" t="s">
        <v>334</v>
      </c>
      <c r="I43" s="184" t="s">
        <v>323</v>
      </c>
      <c r="J43" s="184" t="s">
        <v>322</v>
      </c>
      <c r="K43" s="184" t="s">
        <v>322</v>
      </c>
      <c r="L43" s="184" t="s">
        <v>319</v>
      </c>
      <c r="M43" s="184" t="s">
        <v>345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1398</v>
      </c>
      <c r="C44" s="222" t="s">
        <v>1399</v>
      </c>
      <c r="D44" s="223"/>
      <c r="E44" s="184" t="s">
        <v>22</v>
      </c>
      <c r="F44" s="185" t="s">
        <v>1400</v>
      </c>
      <c r="G44" s="184"/>
      <c r="H44" s="184" t="s">
        <v>322</v>
      </c>
      <c r="I44" s="184" t="s">
        <v>323</v>
      </c>
      <c r="J44" s="184" t="s">
        <v>319</v>
      </c>
      <c r="K44" s="184" t="s">
        <v>338</v>
      </c>
      <c r="L44" s="184" t="s">
        <v>333</v>
      </c>
      <c r="M44" s="184" t="s">
        <v>363</v>
      </c>
      <c r="N44" s="224" t="s">
        <v>44</v>
      </c>
      <c r="O44" s="225"/>
      <c r="P44" s="185"/>
    </row>
    <row r="45" spans="1:16" s="182" customFormat="1" ht="16.5" x14ac:dyDescent="0.25">
      <c r="A45" s="184" t="s">
        <v>374</v>
      </c>
      <c r="B45" s="184" t="s">
        <v>1401</v>
      </c>
      <c r="C45" s="222" t="s">
        <v>1402</v>
      </c>
      <c r="D45" s="223"/>
      <c r="E45" s="184" t="s">
        <v>22</v>
      </c>
      <c r="F45" s="185" t="s">
        <v>1403</v>
      </c>
      <c r="G45" s="184"/>
      <c r="H45" s="184" t="s">
        <v>334</v>
      </c>
      <c r="I45" s="184" t="s">
        <v>323</v>
      </c>
      <c r="J45" s="184" t="s">
        <v>317</v>
      </c>
      <c r="K45" s="184" t="s">
        <v>332</v>
      </c>
      <c r="L45" s="184" t="s">
        <v>317</v>
      </c>
      <c r="M45" s="184" t="s">
        <v>414</v>
      </c>
      <c r="N45" s="224" t="s">
        <v>340</v>
      </c>
      <c r="O45" s="225"/>
      <c r="P45" s="185"/>
    </row>
    <row r="46" spans="1:16" s="182" customFormat="1" ht="16.5" x14ac:dyDescent="0.25">
      <c r="A46" s="184" t="s">
        <v>376</v>
      </c>
      <c r="B46" s="184" t="s">
        <v>1404</v>
      </c>
      <c r="C46" s="222" t="s">
        <v>1405</v>
      </c>
      <c r="D46" s="223"/>
      <c r="E46" s="184" t="s">
        <v>22</v>
      </c>
      <c r="F46" s="185" t="s">
        <v>1406</v>
      </c>
      <c r="G46" s="184"/>
      <c r="H46" s="184" t="s">
        <v>322</v>
      </c>
      <c r="I46" s="184" t="s">
        <v>323</v>
      </c>
      <c r="J46" s="184" t="s">
        <v>324</v>
      </c>
      <c r="K46" s="184" t="s">
        <v>330</v>
      </c>
      <c r="L46" s="184" t="s">
        <v>319</v>
      </c>
      <c r="M46" s="184" t="s">
        <v>409</v>
      </c>
      <c r="N46" s="224" t="s">
        <v>44</v>
      </c>
      <c r="O46" s="225"/>
      <c r="P46" s="185"/>
    </row>
    <row r="47" spans="1:16" s="182" customFormat="1" ht="16.5" x14ac:dyDescent="0.25">
      <c r="A47" s="184" t="s">
        <v>378</v>
      </c>
      <c r="B47" s="184" t="s">
        <v>1407</v>
      </c>
      <c r="C47" s="222" t="s">
        <v>1408</v>
      </c>
      <c r="D47" s="223"/>
      <c r="E47" s="184" t="s">
        <v>22</v>
      </c>
      <c r="F47" s="185" t="s">
        <v>138</v>
      </c>
      <c r="G47" s="184"/>
      <c r="H47" s="184" t="s">
        <v>334</v>
      </c>
      <c r="I47" s="184" t="s">
        <v>322</v>
      </c>
      <c r="J47" s="184" t="s">
        <v>329</v>
      </c>
      <c r="K47" s="184" t="s">
        <v>347</v>
      </c>
      <c r="L47" s="184" t="s">
        <v>327</v>
      </c>
      <c r="M47" s="184" t="s">
        <v>363</v>
      </c>
      <c r="N47" s="224" t="s">
        <v>44</v>
      </c>
      <c r="O47" s="225"/>
      <c r="P47" s="185"/>
    </row>
    <row r="48" spans="1:16" s="182" customFormat="1" ht="16.5" x14ac:dyDescent="0.25">
      <c r="A48" s="184" t="s">
        <v>380</v>
      </c>
      <c r="B48" s="184" t="s">
        <v>1409</v>
      </c>
      <c r="C48" s="222" t="s">
        <v>1410</v>
      </c>
      <c r="D48" s="223"/>
      <c r="E48" s="184" t="s">
        <v>23</v>
      </c>
      <c r="F48" s="185" t="s">
        <v>1411</v>
      </c>
      <c r="G48" s="184"/>
      <c r="H48" s="184" t="s">
        <v>322</v>
      </c>
      <c r="I48" s="184" t="s">
        <v>323</v>
      </c>
      <c r="J48" s="184" t="s">
        <v>321</v>
      </c>
      <c r="K48" s="184" t="s">
        <v>346</v>
      </c>
      <c r="L48" s="184" t="s">
        <v>324</v>
      </c>
      <c r="M48" s="184" t="s">
        <v>356</v>
      </c>
      <c r="N48" s="224" t="s">
        <v>44</v>
      </c>
      <c r="O48" s="225"/>
      <c r="P48" s="185"/>
    </row>
    <row r="49" spans="1:16" s="182" customFormat="1" ht="16.5" x14ac:dyDescent="0.25">
      <c r="A49" s="184" t="s">
        <v>381</v>
      </c>
      <c r="B49" s="184" t="s">
        <v>1412</v>
      </c>
      <c r="C49" s="222" t="s">
        <v>1413</v>
      </c>
      <c r="D49" s="223"/>
      <c r="E49" s="184" t="s">
        <v>22</v>
      </c>
      <c r="F49" s="185" t="s">
        <v>1414</v>
      </c>
      <c r="G49" s="184"/>
      <c r="H49" s="184" t="s">
        <v>322</v>
      </c>
      <c r="I49" s="184" t="s">
        <v>323</v>
      </c>
      <c r="J49" s="184" t="s">
        <v>322</v>
      </c>
      <c r="K49" s="184" t="s">
        <v>325</v>
      </c>
      <c r="L49" s="184" t="s">
        <v>319</v>
      </c>
      <c r="M49" s="184" t="s">
        <v>472</v>
      </c>
      <c r="N49" s="224" t="s">
        <v>349</v>
      </c>
      <c r="O49" s="225"/>
      <c r="P49" s="185"/>
    </row>
    <row r="50" spans="1:16" s="182" customFormat="1" ht="16.5" x14ac:dyDescent="0.25">
      <c r="A50" s="184" t="s">
        <v>383</v>
      </c>
      <c r="B50" s="184" t="s">
        <v>1415</v>
      </c>
      <c r="C50" s="222" t="s">
        <v>1416</v>
      </c>
      <c r="D50" s="223"/>
      <c r="E50" s="184" t="s">
        <v>22</v>
      </c>
      <c r="F50" s="185" t="s">
        <v>1102</v>
      </c>
      <c r="G50" s="184"/>
      <c r="H50" s="184" t="s">
        <v>322</v>
      </c>
      <c r="I50" s="184" t="s">
        <v>323</v>
      </c>
      <c r="J50" s="184" t="s">
        <v>321</v>
      </c>
      <c r="K50" s="184" t="s">
        <v>352</v>
      </c>
      <c r="L50" s="184" t="s">
        <v>317</v>
      </c>
      <c r="M50" s="184" t="s">
        <v>358</v>
      </c>
      <c r="N50" s="224" t="s">
        <v>44</v>
      </c>
      <c r="O50" s="225"/>
      <c r="P50" s="185"/>
    </row>
    <row r="51" spans="1:16" s="182" customFormat="1" ht="16.5" x14ac:dyDescent="0.25">
      <c r="A51" s="184" t="s">
        <v>384</v>
      </c>
      <c r="B51" s="184" t="s">
        <v>1417</v>
      </c>
      <c r="C51" s="222" t="s">
        <v>1418</v>
      </c>
      <c r="D51" s="223"/>
      <c r="E51" s="184" t="s">
        <v>23</v>
      </c>
      <c r="F51" s="185" t="s">
        <v>1419</v>
      </c>
      <c r="G51" s="184"/>
      <c r="H51" s="184" t="s">
        <v>322</v>
      </c>
      <c r="I51" s="184" t="s">
        <v>322</v>
      </c>
      <c r="J51" s="184" t="s">
        <v>342</v>
      </c>
      <c r="K51" s="184" t="s">
        <v>359</v>
      </c>
      <c r="L51" s="184" t="s">
        <v>321</v>
      </c>
      <c r="M51" s="184" t="s">
        <v>413</v>
      </c>
      <c r="N51" s="224" t="s">
        <v>44</v>
      </c>
      <c r="O51" s="225"/>
      <c r="P51" s="185"/>
    </row>
    <row r="52" spans="1:16" s="182" customFormat="1" ht="16.5" x14ac:dyDescent="0.25">
      <c r="A52" s="184" t="s">
        <v>385</v>
      </c>
      <c r="B52" s="184" t="s">
        <v>1420</v>
      </c>
      <c r="C52" s="222" t="s">
        <v>1421</v>
      </c>
      <c r="D52" s="223"/>
      <c r="E52" s="184" t="s">
        <v>22</v>
      </c>
      <c r="F52" s="185" t="s">
        <v>1422</v>
      </c>
      <c r="G52" s="184"/>
      <c r="H52" s="184"/>
      <c r="I52" s="184"/>
      <c r="J52" s="184"/>
      <c r="K52" s="184"/>
      <c r="L52" s="184"/>
      <c r="M52" s="184" t="s">
        <v>317</v>
      </c>
      <c r="N52" s="224" t="s">
        <v>318</v>
      </c>
      <c r="O52" s="225"/>
      <c r="P52" s="185"/>
    </row>
    <row r="53" spans="1:16" s="182" customFormat="1" ht="16.5" x14ac:dyDescent="0.25">
      <c r="A53" s="184" t="s">
        <v>386</v>
      </c>
      <c r="B53" s="184" t="s">
        <v>1423</v>
      </c>
      <c r="C53" s="222" t="s">
        <v>1424</v>
      </c>
      <c r="D53" s="223"/>
      <c r="E53" s="184" t="s">
        <v>22</v>
      </c>
      <c r="F53" s="185" t="s">
        <v>1425</v>
      </c>
      <c r="G53" s="184"/>
      <c r="H53" s="184"/>
      <c r="I53" s="184"/>
      <c r="J53" s="184"/>
      <c r="K53" s="184"/>
      <c r="L53" s="184"/>
      <c r="M53" s="184" t="s">
        <v>317</v>
      </c>
      <c r="N53" s="224" t="s">
        <v>318</v>
      </c>
      <c r="O53" s="225"/>
      <c r="P53" s="185"/>
    </row>
    <row r="54" spans="1:16" s="182" customFormat="1" ht="16.5" x14ac:dyDescent="0.25">
      <c r="A54" s="184" t="s">
        <v>387</v>
      </c>
      <c r="B54" s="184" t="s">
        <v>1426</v>
      </c>
      <c r="C54" s="222" t="s">
        <v>1427</v>
      </c>
      <c r="D54" s="223"/>
      <c r="E54" s="184" t="s">
        <v>22</v>
      </c>
      <c r="F54" s="185" t="s">
        <v>135</v>
      </c>
      <c r="G54" s="184"/>
      <c r="H54" s="184" t="s">
        <v>322</v>
      </c>
      <c r="I54" s="184" t="s">
        <v>323</v>
      </c>
      <c r="J54" s="184" t="s">
        <v>317</v>
      </c>
      <c r="K54" s="184" t="s">
        <v>361</v>
      </c>
      <c r="L54" s="184" t="s">
        <v>327</v>
      </c>
      <c r="M54" s="184" t="s">
        <v>416</v>
      </c>
      <c r="N54" s="224" t="s">
        <v>44</v>
      </c>
      <c r="O54" s="225"/>
      <c r="P54" s="185"/>
    </row>
    <row r="55" spans="1:16" s="182" customFormat="1" ht="16.5" x14ac:dyDescent="0.25">
      <c r="A55" s="184" t="s">
        <v>389</v>
      </c>
      <c r="B55" s="184" t="s">
        <v>1428</v>
      </c>
      <c r="C55" s="222" t="s">
        <v>1429</v>
      </c>
      <c r="D55" s="223"/>
      <c r="E55" s="184" t="s">
        <v>22</v>
      </c>
      <c r="F55" s="185" t="s">
        <v>1430</v>
      </c>
      <c r="G55" s="184"/>
      <c r="H55" s="184" t="s">
        <v>338</v>
      </c>
      <c r="I55" s="184" t="s">
        <v>323</v>
      </c>
      <c r="J55" s="184" t="s">
        <v>336</v>
      </c>
      <c r="K55" s="184" t="s">
        <v>342</v>
      </c>
      <c r="L55" s="184" t="s">
        <v>324</v>
      </c>
      <c r="M55" s="184" t="s">
        <v>363</v>
      </c>
      <c r="N55" s="224" t="s">
        <v>44</v>
      </c>
      <c r="O55" s="225"/>
      <c r="P55" s="185"/>
    </row>
    <row r="56" spans="1:16" s="182" customFormat="1" ht="16.5" x14ac:dyDescent="0.25">
      <c r="A56" s="184" t="s">
        <v>390</v>
      </c>
      <c r="B56" s="184" t="s">
        <v>1431</v>
      </c>
      <c r="C56" s="222" t="s">
        <v>1432</v>
      </c>
      <c r="D56" s="223"/>
      <c r="E56" s="184" t="s">
        <v>22</v>
      </c>
      <c r="F56" s="185" t="s">
        <v>1433</v>
      </c>
      <c r="G56" s="184"/>
      <c r="H56" s="184" t="s">
        <v>334</v>
      </c>
      <c r="I56" s="184" t="s">
        <v>323</v>
      </c>
      <c r="J56" s="184" t="s">
        <v>317</v>
      </c>
      <c r="K56" s="184" t="s">
        <v>332</v>
      </c>
      <c r="L56" s="184" t="s">
        <v>317</v>
      </c>
      <c r="M56" s="184" t="s">
        <v>414</v>
      </c>
      <c r="N56" s="224" t="s">
        <v>340</v>
      </c>
      <c r="O56" s="225"/>
      <c r="P56" s="185"/>
    </row>
    <row r="57" spans="1:16" s="182" customFormat="1" ht="16.5" x14ac:dyDescent="0.25">
      <c r="A57" s="184" t="s">
        <v>368</v>
      </c>
      <c r="B57" s="184" t="s">
        <v>1312</v>
      </c>
      <c r="C57" s="222" t="s">
        <v>1313</v>
      </c>
      <c r="D57" s="223"/>
      <c r="E57" s="184" t="s">
        <v>22</v>
      </c>
      <c r="F57" s="185" t="s">
        <v>1314</v>
      </c>
      <c r="G57" s="184"/>
      <c r="H57" s="184"/>
      <c r="I57" s="184"/>
      <c r="J57" s="184"/>
      <c r="K57" s="184"/>
      <c r="L57" s="184"/>
      <c r="M57" s="184" t="s">
        <v>317</v>
      </c>
      <c r="N57" s="224" t="s">
        <v>318</v>
      </c>
      <c r="O57" s="225"/>
      <c r="P57" s="185"/>
    </row>
    <row r="58" spans="1:16" s="182" customFormat="1" ht="16.5" x14ac:dyDescent="0.25"/>
    <row r="59" spans="1:16" s="182" customFormat="1" ht="16.5" x14ac:dyDescent="0.25"/>
    <row r="60" spans="1:16" s="182" customFormat="1" ht="16.5" x14ac:dyDescent="0.25">
      <c r="A60" s="237" t="s">
        <v>1434</v>
      </c>
      <c r="B60" s="238"/>
      <c r="C60" s="238"/>
      <c r="D60" s="238"/>
      <c r="J60" s="236" t="s">
        <v>396</v>
      </c>
      <c r="K60" s="236"/>
      <c r="L60" s="236"/>
      <c r="M60" s="236"/>
      <c r="N60" s="236"/>
      <c r="O60" s="236"/>
      <c r="P60" s="236"/>
    </row>
    <row r="61" spans="1:16" s="182" customFormat="1" ht="16.5" x14ac:dyDescent="0.25">
      <c r="J61" s="236" t="s">
        <v>397</v>
      </c>
      <c r="K61" s="236"/>
      <c r="L61" s="236"/>
      <c r="M61" s="236"/>
      <c r="N61" s="236"/>
      <c r="O61" s="236"/>
      <c r="P61" s="236"/>
    </row>
    <row r="62" spans="1:16" s="135" customFormat="1" x14ac:dyDescent="0.25">
      <c r="A62" s="136"/>
      <c r="B62" s="136"/>
      <c r="C62" s="136"/>
      <c r="D62" s="136"/>
      <c r="E62" s="136"/>
      <c r="F62" s="136"/>
      <c r="G62" s="136"/>
      <c r="H62" s="136"/>
      <c r="K62" s="137"/>
      <c r="L62" s="137"/>
      <c r="M62" s="137"/>
      <c r="N62" s="137"/>
    </row>
    <row r="63" spans="1:16" s="135" customFormat="1" x14ac:dyDescent="0.25">
      <c r="A63" s="136"/>
      <c r="B63" s="136"/>
      <c r="C63" s="136"/>
      <c r="D63" s="136"/>
      <c r="E63" s="136"/>
      <c r="F63" s="136"/>
      <c r="G63" s="136"/>
      <c r="H63" s="136"/>
      <c r="K63" s="137"/>
      <c r="L63" s="137"/>
      <c r="M63" s="137"/>
      <c r="N63" s="137"/>
    </row>
    <row r="64" spans="1:16" s="135" customFormat="1" x14ac:dyDescent="0.25">
      <c r="A64" s="136"/>
      <c r="B64" s="136"/>
      <c r="C64" s="136"/>
      <c r="D64" s="136"/>
      <c r="E64" s="136"/>
      <c r="F64" s="136"/>
      <c r="G64" s="136"/>
      <c r="H64" s="136"/>
      <c r="K64" s="137"/>
      <c r="L64" s="137"/>
      <c r="M64" s="137"/>
      <c r="N64" s="137"/>
    </row>
    <row r="65" spans="1:20" s="135" customFormat="1" x14ac:dyDescent="0.25">
      <c r="A65" s="136"/>
      <c r="B65" s="136"/>
      <c r="C65" s="136"/>
      <c r="D65" s="136"/>
      <c r="E65" s="136"/>
      <c r="F65" s="136"/>
      <c r="G65" s="136"/>
      <c r="H65" s="136"/>
      <c r="K65" s="137"/>
      <c r="L65" s="137"/>
      <c r="M65" s="137"/>
      <c r="N65" s="137"/>
    </row>
    <row r="66" spans="1:20" s="135" customFormat="1" x14ac:dyDescent="0.25">
      <c r="A66" s="136"/>
      <c r="B66" s="136"/>
      <c r="C66" s="136"/>
      <c r="D66" s="136"/>
      <c r="E66" s="136"/>
      <c r="F66" s="136"/>
      <c r="G66" s="136"/>
      <c r="H66" s="136"/>
      <c r="K66" s="137"/>
      <c r="L66" s="137"/>
      <c r="M66" s="137"/>
      <c r="N66" s="137"/>
    </row>
    <row r="67" spans="1:20" s="135" customFormat="1" ht="15" x14ac:dyDescent="0.25">
      <c r="B67" s="138"/>
      <c r="F67" s="138"/>
    </row>
    <row r="68" spans="1:20" s="135" customFormat="1" ht="15" x14ac:dyDescent="0.25">
      <c r="B68" s="138"/>
      <c r="F68" s="138"/>
    </row>
    <row r="69" spans="1:20" s="135" customFormat="1" ht="15" x14ac:dyDescent="0.25">
      <c r="B69" s="138"/>
      <c r="F69" s="138"/>
    </row>
    <row r="70" spans="1:20" s="135" customFormat="1" ht="15" x14ac:dyDescent="0.25">
      <c r="B70" s="138"/>
      <c r="F70" s="138"/>
    </row>
    <row r="71" spans="1:20" s="135" customFormat="1" x14ac:dyDescent="0.25">
      <c r="B71" s="138"/>
      <c r="F71" s="138"/>
      <c r="G71" s="139"/>
      <c r="H71" s="140" t="s">
        <v>20</v>
      </c>
      <c r="I71" s="140" t="s">
        <v>17</v>
      </c>
      <c r="J71" s="140" t="s">
        <v>18</v>
      </c>
      <c r="K71" s="140" t="s">
        <v>21</v>
      </c>
      <c r="L71" s="140" t="s">
        <v>19</v>
      </c>
      <c r="M71" s="141" t="s">
        <v>25</v>
      </c>
    </row>
    <row r="72" spans="1:20" s="135" customFormat="1" x14ac:dyDescent="0.25">
      <c r="B72" s="138"/>
      <c r="F72" s="138"/>
      <c r="G72" s="139">
        <f>SUM(H72:M72)</f>
        <v>44</v>
      </c>
      <c r="H72" s="139">
        <f>COUNTIF(N14:O57,"xuất sắc")</f>
        <v>9</v>
      </c>
      <c r="I72" s="139">
        <f>COUNTIF(N14:O57,"tốt")</f>
        <v>11</v>
      </c>
      <c r="J72" s="139">
        <f>COUNTIF(N14:O57,"khá")</f>
        <v>15</v>
      </c>
      <c r="K72" s="139">
        <f>COUNTIF(N14:O57,"trung bình")</f>
        <v>4</v>
      </c>
      <c r="L72" s="139">
        <f>COUNTIF(N14:O57,"yếu")</f>
        <v>0</v>
      </c>
      <c r="M72" s="139">
        <f>COUNTIF(N14:O57,"kém")</f>
        <v>5</v>
      </c>
    </row>
    <row r="73" spans="1:20" x14ac:dyDescent="0.25">
      <c r="A73" s="83"/>
      <c r="E73" s="83"/>
      <c r="F73" s="83"/>
      <c r="H73" s="139"/>
      <c r="I73" s="147"/>
      <c r="J73" s="147"/>
      <c r="K73" s="147"/>
      <c r="L73" s="147"/>
      <c r="M73" s="147"/>
      <c r="N73" s="147"/>
      <c r="P73" s="148"/>
      <c r="Q73" s="148"/>
      <c r="R73" s="148"/>
      <c r="S73" s="148"/>
      <c r="T73" s="148"/>
    </row>
    <row r="74" spans="1:20" x14ac:dyDescent="0.25">
      <c r="A74" s="139"/>
      <c r="B74" s="139"/>
      <c r="C74" s="150"/>
      <c r="D74" s="139"/>
      <c r="E74" s="139"/>
      <c r="F74" s="139"/>
      <c r="G74" s="139"/>
      <c r="I74" s="139"/>
      <c r="J74" s="139"/>
      <c r="K74" s="139"/>
      <c r="L74" s="139"/>
      <c r="M74" s="248"/>
      <c r="N74" s="248"/>
      <c r="O74" s="248"/>
      <c r="P74" s="148"/>
      <c r="Q74" s="148"/>
      <c r="R74" s="148"/>
      <c r="S74" s="148"/>
      <c r="T74" s="148"/>
    </row>
    <row r="75" spans="1:20" x14ac:dyDescent="0.25">
      <c r="A75" s="139"/>
      <c r="B75" s="139"/>
      <c r="C75" s="150"/>
      <c r="D75" s="139"/>
      <c r="E75" s="139"/>
      <c r="F75" s="139"/>
      <c r="G75" s="139"/>
      <c r="H75" s="139"/>
      <c r="I75" s="139"/>
      <c r="J75" s="139"/>
      <c r="K75" s="148"/>
      <c r="L75" s="148"/>
      <c r="M75" s="148"/>
      <c r="N75" s="148"/>
      <c r="P75" s="148"/>
      <c r="Q75" s="148"/>
      <c r="R75" s="148"/>
      <c r="S75" s="148"/>
      <c r="T75" s="148"/>
    </row>
    <row r="76" spans="1:20" x14ac:dyDescent="0.25">
      <c r="A76" s="139"/>
      <c r="B76" s="139"/>
      <c r="C76" s="150"/>
      <c r="D76" s="139"/>
      <c r="E76" s="139"/>
      <c r="F76" s="139"/>
      <c r="G76" s="139"/>
      <c r="H76" s="139"/>
      <c r="I76" s="139"/>
      <c r="J76" s="139"/>
      <c r="K76" s="148"/>
      <c r="L76" s="148"/>
      <c r="M76" s="148"/>
      <c r="N76" s="148"/>
      <c r="P76" s="148"/>
      <c r="Q76" s="148"/>
      <c r="R76" s="148"/>
      <c r="S76" s="148"/>
      <c r="T76" s="148"/>
    </row>
    <row r="77" spans="1:20" x14ac:dyDescent="0.25">
      <c r="A77" s="139"/>
      <c r="B77" s="139"/>
      <c r="C77" s="150"/>
      <c r="D77" s="139"/>
      <c r="E77" s="139"/>
      <c r="F77" s="139"/>
      <c r="G77" s="139"/>
      <c r="H77" s="139"/>
      <c r="I77" s="139"/>
      <c r="J77" s="139"/>
      <c r="K77" s="148"/>
      <c r="L77" s="148"/>
      <c r="M77" s="148"/>
      <c r="N77" s="148"/>
      <c r="P77" s="148"/>
      <c r="Q77" s="148"/>
      <c r="R77" s="148"/>
      <c r="S77" s="148"/>
      <c r="T77" s="148"/>
    </row>
    <row r="78" spans="1:20" x14ac:dyDescent="0.25">
      <c r="A78" s="139"/>
      <c r="B78" s="139"/>
      <c r="C78" s="150"/>
      <c r="D78" s="139"/>
      <c r="E78" s="139"/>
      <c r="F78" s="139"/>
      <c r="G78" s="139"/>
      <c r="H78" s="139"/>
      <c r="I78" s="139"/>
      <c r="J78" s="139"/>
      <c r="K78" s="148"/>
      <c r="L78" s="148"/>
      <c r="M78" s="148"/>
      <c r="N78" s="148"/>
      <c r="P78" s="148"/>
      <c r="Q78" s="148"/>
      <c r="R78" s="148"/>
      <c r="S78" s="148"/>
      <c r="T78" s="148"/>
    </row>
    <row r="79" spans="1:20" x14ac:dyDescent="0.25">
      <c r="A79" s="139"/>
      <c r="B79" s="139"/>
      <c r="C79" s="150"/>
      <c r="D79" s="139"/>
      <c r="E79" s="139"/>
      <c r="F79" s="139"/>
      <c r="G79" s="139"/>
      <c r="H79" s="139"/>
      <c r="I79" s="139"/>
      <c r="J79" s="139"/>
      <c r="K79" s="148"/>
      <c r="L79" s="148"/>
      <c r="M79" s="148"/>
      <c r="N79" s="148"/>
      <c r="P79" s="148"/>
      <c r="Q79" s="148"/>
      <c r="R79" s="148"/>
      <c r="S79" s="148"/>
      <c r="T79" s="148"/>
    </row>
    <row r="80" spans="1:20" x14ac:dyDescent="0.25">
      <c r="A80" s="139"/>
      <c r="B80" s="139"/>
      <c r="C80" s="150"/>
      <c r="D80" s="139"/>
      <c r="E80" s="139"/>
      <c r="F80" s="139"/>
      <c r="G80" s="139"/>
      <c r="H80" s="139"/>
      <c r="I80" s="139"/>
      <c r="J80" s="139"/>
      <c r="K80" s="148"/>
      <c r="L80" s="148"/>
      <c r="M80" s="148"/>
      <c r="N80" s="148"/>
      <c r="P80" s="148"/>
      <c r="Q80" s="148"/>
      <c r="R80" s="148"/>
      <c r="S80" s="148"/>
      <c r="T80" s="148"/>
    </row>
    <row r="81" spans="1:20" x14ac:dyDescent="0.25">
      <c r="A81" s="139"/>
      <c r="B81" s="139"/>
      <c r="C81" s="150"/>
      <c r="D81" s="139"/>
      <c r="E81" s="139"/>
      <c r="F81" s="139"/>
      <c r="G81" s="139"/>
      <c r="H81" s="139"/>
      <c r="I81" s="139"/>
      <c r="J81" s="139"/>
      <c r="K81" s="148"/>
      <c r="L81" s="148"/>
      <c r="M81" s="148"/>
      <c r="N81" s="148"/>
      <c r="P81" s="148"/>
      <c r="Q81" s="148"/>
      <c r="R81" s="148"/>
      <c r="S81" s="148"/>
      <c r="T81" s="148"/>
    </row>
    <row r="82" spans="1:20" x14ac:dyDescent="0.25">
      <c r="A82" s="139"/>
      <c r="B82" s="139"/>
      <c r="C82" s="150"/>
      <c r="D82" s="139"/>
      <c r="E82" s="139"/>
      <c r="F82" s="139"/>
      <c r="G82" s="139"/>
      <c r="H82" s="139"/>
      <c r="I82" s="139"/>
      <c r="J82" s="139"/>
      <c r="K82" s="148"/>
      <c r="L82" s="148"/>
      <c r="M82" s="148"/>
      <c r="N82" s="148"/>
      <c r="P82" s="148"/>
      <c r="Q82" s="148"/>
      <c r="R82" s="148"/>
      <c r="S82" s="148"/>
      <c r="T82" s="148"/>
    </row>
    <row r="83" spans="1:20" x14ac:dyDescent="0.25">
      <c r="A83" s="139"/>
      <c r="B83" s="139"/>
      <c r="C83" s="150"/>
      <c r="D83" s="139"/>
      <c r="E83" s="139"/>
      <c r="F83" s="139"/>
      <c r="G83" s="139"/>
      <c r="H83" s="139"/>
      <c r="I83" s="139"/>
      <c r="J83" s="139"/>
      <c r="K83" s="148"/>
      <c r="L83" s="148"/>
      <c r="M83" s="148"/>
      <c r="N83" s="148"/>
      <c r="P83" s="148"/>
      <c r="Q83" s="148"/>
      <c r="R83" s="148"/>
      <c r="S83" s="148"/>
      <c r="T83" s="148"/>
    </row>
    <row r="84" spans="1:20" x14ac:dyDescent="0.25">
      <c r="A84" s="139"/>
      <c r="B84" s="139"/>
      <c r="C84" s="150"/>
      <c r="D84" s="139"/>
      <c r="E84" s="139"/>
      <c r="F84" s="139"/>
      <c r="G84" s="139"/>
      <c r="H84" s="139"/>
      <c r="I84" s="139"/>
      <c r="J84" s="139"/>
      <c r="K84" s="148"/>
      <c r="L84" s="148"/>
      <c r="M84" s="148"/>
      <c r="N84" s="148"/>
      <c r="P84" s="148"/>
      <c r="Q84" s="148"/>
      <c r="R84" s="148"/>
      <c r="S84" s="148"/>
      <c r="T84" s="148"/>
    </row>
    <row r="85" spans="1:20" x14ac:dyDescent="0.25">
      <c r="A85" s="139"/>
      <c r="B85" s="139"/>
      <c r="C85" s="150"/>
      <c r="D85" s="139"/>
      <c r="E85" s="139"/>
      <c r="F85" s="139"/>
      <c r="G85" s="139"/>
      <c r="H85" s="139"/>
      <c r="I85" s="139"/>
      <c r="J85" s="139"/>
      <c r="K85" s="148"/>
      <c r="L85" s="148"/>
      <c r="M85" s="148"/>
      <c r="N85" s="148"/>
      <c r="P85" s="148"/>
      <c r="Q85" s="148"/>
      <c r="R85" s="148"/>
      <c r="S85" s="148"/>
      <c r="T85" s="148"/>
    </row>
    <row r="86" spans="1:20" x14ac:dyDescent="0.25">
      <c r="A86" s="139"/>
      <c r="B86" s="139"/>
      <c r="C86" s="150"/>
      <c r="D86" s="139"/>
      <c r="E86" s="139"/>
      <c r="F86" s="139"/>
      <c r="G86" s="139"/>
      <c r="H86" s="139"/>
      <c r="I86" s="139"/>
      <c r="J86" s="139"/>
      <c r="K86" s="148"/>
      <c r="L86" s="148"/>
      <c r="M86" s="148"/>
      <c r="N86" s="148"/>
      <c r="P86" s="148"/>
      <c r="Q86" s="148"/>
      <c r="R86" s="148"/>
      <c r="S86" s="148"/>
      <c r="T86" s="148"/>
    </row>
    <row r="87" spans="1:20" x14ac:dyDescent="0.25">
      <c r="A87" s="139"/>
      <c r="B87" s="139"/>
      <c r="C87" s="150"/>
      <c r="D87" s="139"/>
      <c r="E87" s="139"/>
      <c r="F87" s="139"/>
      <c r="G87" s="139"/>
      <c r="H87" s="139"/>
      <c r="I87" s="139"/>
      <c r="J87" s="139"/>
      <c r="K87" s="148"/>
      <c r="L87" s="148"/>
      <c r="M87" s="148"/>
      <c r="N87" s="148"/>
      <c r="P87" s="148"/>
      <c r="Q87" s="148"/>
      <c r="R87" s="148"/>
      <c r="S87" s="148"/>
      <c r="T87" s="148"/>
    </row>
    <row r="88" spans="1:20" x14ac:dyDescent="0.25">
      <c r="A88" s="139"/>
      <c r="B88" s="139"/>
      <c r="C88" s="150"/>
      <c r="D88" s="139"/>
      <c r="E88" s="139"/>
      <c r="F88" s="139"/>
      <c r="G88" s="139"/>
      <c r="H88" s="139"/>
      <c r="I88" s="139"/>
      <c r="J88" s="139"/>
      <c r="K88" s="148"/>
      <c r="L88" s="148"/>
      <c r="M88" s="148"/>
      <c r="N88" s="148"/>
      <c r="P88" s="148"/>
      <c r="Q88" s="148"/>
      <c r="R88" s="148"/>
      <c r="S88" s="148"/>
      <c r="T88" s="148"/>
    </row>
    <row r="89" spans="1:20" x14ac:dyDescent="0.25">
      <c r="A89" s="139"/>
      <c r="B89" s="139"/>
      <c r="C89" s="150"/>
      <c r="D89" s="139"/>
      <c r="E89" s="139"/>
      <c r="F89" s="139"/>
      <c r="G89" s="139"/>
      <c r="H89" s="139"/>
      <c r="I89" s="139"/>
      <c r="J89" s="139"/>
      <c r="K89" s="148"/>
      <c r="L89" s="148"/>
      <c r="M89" s="148"/>
      <c r="N89" s="148"/>
    </row>
    <row r="90" spans="1:20" x14ac:dyDescent="0.25">
      <c r="A90" s="139"/>
      <c r="B90" s="139"/>
      <c r="C90" s="150"/>
      <c r="D90" s="139"/>
      <c r="E90" s="139"/>
      <c r="F90" s="139"/>
      <c r="G90" s="139"/>
      <c r="H90" s="139"/>
      <c r="I90" s="139"/>
      <c r="J90" s="139"/>
      <c r="K90" s="148"/>
      <c r="L90" s="148"/>
      <c r="M90" s="148"/>
      <c r="N90" s="148"/>
    </row>
    <row r="91" spans="1:20" x14ac:dyDescent="0.25">
      <c r="A91" s="139"/>
      <c r="B91" s="139"/>
      <c r="C91" s="150"/>
      <c r="D91" s="139"/>
      <c r="E91" s="139"/>
      <c r="F91" s="139"/>
      <c r="G91" s="139"/>
      <c r="H91" s="139"/>
      <c r="I91" s="139"/>
      <c r="J91" s="139"/>
      <c r="K91" s="148"/>
      <c r="L91" s="148"/>
      <c r="M91" s="148"/>
      <c r="N91" s="148"/>
    </row>
    <row r="92" spans="1:20" x14ac:dyDescent="0.25">
      <c r="A92" s="139"/>
      <c r="B92" s="139"/>
      <c r="C92" s="150"/>
      <c r="D92" s="139"/>
      <c r="E92" s="139"/>
      <c r="F92" s="139"/>
      <c r="G92" s="139"/>
      <c r="H92" s="139"/>
      <c r="I92" s="139"/>
      <c r="J92" s="139"/>
      <c r="K92" s="148"/>
      <c r="L92" s="148"/>
      <c r="M92" s="148"/>
      <c r="N92" s="148"/>
    </row>
    <row r="93" spans="1:20" x14ac:dyDescent="0.25">
      <c r="A93" s="139"/>
      <c r="B93" s="139"/>
      <c r="C93" s="150"/>
      <c r="D93" s="139"/>
      <c r="E93" s="139"/>
      <c r="F93" s="139"/>
      <c r="G93" s="139"/>
      <c r="H93" s="139"/>
      <c r="I93" s="139"/>
      <c r="J93" s="139"/>
      <c r="K93" s="148"/>
      <c r="L93" s="148"/>
      <c r="M93" s="148"/>
      <c r="N93" s="148"/>
    </row>
    <row r="94" spans="1:20" x14ac:dyDescent="0.25">
      <c r="A94" s="139"/>
      <c r="B94" s="139"/>
      <c r="C94" s="150"/>
      <c r="D94" s="139"/>
      <c r="E94" s="139"/>
      <c r="F94" s="139"/>
      <c r="G94" s="139"/>
      <c r="H94" s="139"/>
      <c r="I94" s="139"/>
      <c r="J94" s="139"/>
      <c r="K94" s="148"/>
      <c r="L94" s="148"/>
      <c r="M94" s="148"/>
      <c r="N94" s="148"/>
    </row>
    <row r="95" spans="1:20" x14ac:dyDescent="0.25">
      <c r="A95" s="139"/>
      <c r="B95" s="139"/>
      <c r="C95" s="150"/>
      <c r="D95" s="139"/>
      <c r="E95" s="139"/>
      <c r="F95" s="139"/>
      <c r="G95" s="139"/>
      <c r="H95" s="139"/>
      <c r="I95" s="139"/>
      <c r="J95" s="139"/>
      <c r="K95" s="148"/>
      <c r="L95" s="148"/>
      <c r="M95" s="148"/>
      <c r="N95" s="148"/>
    </row>
    <row r="96" spans="1:20" x14ac:dyDescent="0.25">
      <c r="A96" s="139"/>
      <c r="B96" s="139"/>
      <c r="C96" s="150"/>
      <c r="D96" s="139"/>
      <c r="E96" s="139"/>
      <c r="F96" s="139"/>
      <c r="G96" s="139"/>
      <c r="H96" s="139"/>
      <c r="I96" s="139"/>
      <c r="J96" s="139"/>
      <c r="K96" s="148"/>
      <c r="L96" s="148"/>
      <c r="M96" s="148"/>
      <c r="N96" s="148"/>
    </row>
    <row r="97" spans="1:26" x14ac:dyDescent="0.25">
      <c r="A97" s="139"/>
      <c r="B97" s="139"/>
      <c r="C97" s="150"/>
      <c r="D97" s="139"/>
      <c r="E97" s="139"/>
      <c r="F97" s="139"/>
      <c r="G97" s="139"/>
      <c r="H97" s="139"/>
      <c r="I97" s="139"/>
      <c r="J97" s="139"/>
      <c r="K97" s="148"/>
      <c r="L97" s="148"/>
      <c r="M97" s="148"/>
      <c r="N97" s="148"/>
    </row>
    <row r="98" spans="1:26" x14ac:dyDescent="0.25">
      <c r="A98" s="139"/>
      <c r="B98" s="139"/>
      <c r="C98" s="150"/>
      <c r="D98" s="139"/>
      <c r="E98" s="139"/>
      <c r="F98" s="139"/>
      <c r="G98" s="139"/>
      <c r="H98" s="139"/>
      <c r="I98" s="139"/>
      <c r="J98" s="139"/>
      <c r="K98" s="148"/>
      <c r="L98" s="148"/>
      <c r="M98" s="148"/>
      <c r="N98" s="148"/>
    </row>
    <row r="99" spans="1:26" x14ac:dyDescent="0.25">
      <c r="A99" s="139"/>
      <c r="B99" s="139"/>
      <c r="C99" s="150"/>
      <c r="D99" s="139"/>
      <c r="E99" s="139"/>
      <c r="F99" s="139"/>
      <c r="G99" s="139"/>
      <c r="H99" s="139"/>
      <c r="I99" s="139"/>
      <c r="J99" s="139"/>
      <c r="K99" s="148"/>
      <c r="L99" s="148"/>
      <c r="M99" s="148"/>
      <c r="N99" s="148"/>
    </row>
    <row r="100" spans="1:26" s="143" customFormat="1" x14ac:dyDescent="0.25">
      <c r="A100" s="139"/>
      <c r="B100" s="139"/>
      <c r="C100" s="150"/>
      <c r="D100" s="139"/>
      <c r="E100" s="139"/>
      <c r="F100" s="139"/>
      <c r="G100" s="139"/>
      <c r="H100" s="139"/>
      <c r="I100" s="139"/>
      <c r="J100" s="139"/>
      <c r="K100" s="148"/>
      <c r="L100" s="148"/>
      <c r="M100" s="148"/>
      <c r="N100" s="148"/>
      <c r="O100" s="142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 spans="1:26" s="143" customFormat="1" x14ac:dyDescent="0.25">
      <c r="A101" s="139"/>
      <c r="B101" s="139"/>
      <c r="C101" s="150"/>
      <c r="D101" s="139"/>
      <c r="E101" s="139"/>
      <c r="F101" s="139"/>
      <c r="G101" s="139"/>
      <c r="H101" s="139"/>
      <c r="I101" s="139"/>
      <c r="J101" s="139"/>
      <c r="K101" s="148"/>
      <c r="L101" s="148"/>
      <c r="M101" s="148"/>
      <c r="N101" s="148"/>
      <c r="O101" s="142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 spans="1:26" s="143" customFormat="1" x14ac:dyDescent="0.25">
      <c r="A102" s="139"/>
      <c r="B102" s="139"/>
      <c r="C102" s="150"/>
      <c r="D102" s="139"/>
      <c r="E102" s="151"/>
      <c r="F102" s="151"/>
      <c r="G102" s="139"/>
      <c r="H102" s="139"/>
      <c r="I102" s="139"/>
      <c r="J102" s="139"/>
      <c r="K102" s="148"/>
      <c r="L102" s="148"/>
      <c r="M102" s="148"/>
      <c r="N102" s="148"/>
      <c r="O102" s="142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 spans="1:26" s="143" customFormat="1" x14ac:dyDescent="0.25">
      <c r="A103" s="139"/>
      <c r="B103" s="139"/>
      <c r="C103" s="150"/>
      <c r="D103" s="139"/>
      <c r="E103" s="139"/>
      <c r="F103" s="139"/>
      <c r="G103" s="139"/>
      <c r="H103" s="139"/>
      <c r="I103" s="139"/>
      <c r="J103" s="139"/>
      <c r="K103" s="148"/>
      <c r="L103" s="148"/>
      <c r="M103" s="148"/>
      <c r="N103" s="148"/>
      <c r="O103" s="142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spans="1:26" s="143" customFormat="1" x14ac:dyDescent="0.25">
      <c r="A104" s="139"/>
      <c r="B104" s="139"/>
      <c r="C104" s="150"/>
      <c r="D104" s="139"/>
      <c r="E104" s="139"/>
      <c r="F104" s="139"/>
      <c r="G104" s="139"/>
      <c r="H104" s="139"/>
      <c r="I104" s="139"/>
      <c r="J104" s="139"/>
      <c r="K104" s="148"/>
      <c r="L104" s="148"/>
      <c r="M104" s="148"/>
      <c r="N104" s="148"/>
      <c r="O104" s="142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 spans="1:26" s="143" customFormat="1" x14ac:dyDescent="0.25">
      <c r="A105" s="139"/>
      <c r="B105" s="139"/>
      <c r="C105" s="150"/>
      <c r="D105" s="139"/>
      <c r="E105" s="139"/>
      <c r="F105" s="139"/>
      <c r="G105" s="139"/>
      <c r="H105" s="139"/>
      <c r="I105" s="139"/>
      <c r="J105" s="139"/>
      <c r="K105" s="148"/>
      <c r="L105" s="148"/>
      <c r="M105" s="148"/>
      <c r="N105" s="148"/>
      <c r="O105" s="142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 spans="1:26" s="143" customFormat="1" x14ac:dyDescent="0.25">
      <c r="A106" s="139"/>
      <c r="B106" s="139"/>
      <c r="C106" s="150"/>
      <c r="D106" s="139"/>
      <c r="E106" s="139"/>
      <c r="F106" s="139"/>
      <c r="G106" s="139"/>
      <c r="H106" s="139"/>
      <c r="I106" s="139"/>
      <c r="J106" s="139"/>
      <c r="K106" s="148"/>
      <c r="L106" s="148"/>
      <c r="M106" s="148"/>
      <c r="N106" s="148"/>
      <c r="O106" s="142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 spans="1:26" s="143" customFormat="1" x14ac:dyDescent="0.25">
      <c r="A107" s="139"/>
      <c r="B107" s="139"/>
      <c r="C107" s="150"/>
      <c r="D107" s="139"/>
      <c r="E107" s="139"/>
      <c r="F107" s="139"/>
      <c r="G107" s="139"/>
      <c r="H107" s="139"/>
      <c r="I107" s="139"/>
      <c r="J107" s="139"/>
      <c r="K107" s="148"/>
      <c r="L107" s="148"/>
      <c r="M107" s="148"/>
      <c r="N107" s="148"/>
      <c r="O107" s="142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 spans="1:26" s="143" customFormat="1" x14ac:dyDescent="0.25">
      <c r="A108" s="139"/>
      <c r="B108" s="139"/>
      <c r="C108" s="150"/>
      <c r="D108" s="139"/>
      <c r="E108" s="139"/>
      <c r="F108" s="139"/>
      <c r="G108" s="139"/>
      <c r="H108" s="139"/>
      <c r="I108" s="139"/>
      <c r="J108" s="139"/>
      <c r="K108" s="148"/>
      <c r="L108" s="148"/>
      <c r="M108" s="148"/>
      <c r="N108" s="148"/>
      <c r="O108" s="142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 spans="1:26" s="143" customFormat="1" x14ac:dyDescent="0.25">
      <c r="A109" s="142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142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 spans="1:26" s="143" customFormat="1" x14ac:dyDescent="0.25">
      <c r="A110" s="142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142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spans="1:26" s="143" customFormat="1" x14ac:dyDescent="0.25">
      <c r="A111" s="142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142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 spans="1:26" s="143" customFormat="1" x14ac:dyDescent="0.25">
      <c r="A112" s="142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142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 spans="1:26" s="143" customFormat="1" x14ac:dyDescent="0.25">
      <c r="A113" s="152"/>
      <c r="B113" s="83"/>
      <c r="C113" s="83"/>
      <c r="D113" s="83"/>
      <c r="E113" s="142"/>
      <c r="F113" s="142"/>
      <c r="G113" s="83"/>
      <c r="H113" s="83"/>
      <c r="I113" s="83"/>
      <c r="J113" s="83"/>
      <c r="K113" s="83"/>
      <c r="L113" s="83"/>
      <c r="M113" s="83"/>
      <c r="N113" s="83"/>
      <c r="O113" s="142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5" spans="1:26" s="143" customFormat="1" x14ac:dyDescent="0.25">
      <c r="A115" s="142"/>
      <c r="B115" s="83"/>
      <c r="C115" s="83"/>
      <c r="D115" s="83"/>
      <c r="E115" s="142"/>
      <c r="F115" s="142"/>
      <c r="G115" s="142"/>
      <c r="H115" s="83"/>
      <c r="I115" s="83"/>
      <c r="J115" s="83"/>
      <c r="K115" s="83"/>
      <c r="L115" s="83"/>
      <c r="M115" s="83"/>
      <c r="N115" s="142"/>
      <c r="O115" s="142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 spans="1:26" x14ac:dyDescent="0.25">
      <c r="H116" s="142"/>
      <c r="I116" s="142"/>
      <c r="J116" s="142"/>
      <c r="K116" s="142"/>
      <c r="L116" s="142"/>
    </row>
    <row r="117" spans="1:26" x14ac:dyDescent="0.25">
      <c r="H117" s="142"/>
      <c r="I117" s="142"/>
      <c r="J117" s="142"/>
      <c r="K117" s="142"/>
      <c r="L117" s="142"/>
    </row>
    <row r="118" spans="1:26" x14ac:dyDescent="0.25">
      <c r="H118" s="142"/>
      <c r="I118" s="142"/>
      <c r="J118" s="142"/>
      <c r="K118" s="142"/>
      <c r="L118" s="142"/>
    </row>
    <row r="119" spans="1:26" x14ac:dyDescent="0.25">
      <c r="H119" s="142"/>
      <c r="I119" s="142"/>
      <c r="J119" s="142"/>
      <c r="K119" s="142"/>
      <c r="L119" s="142"/>
      <c r="M119" s="148"/>
    </row>
    <row r="121" spans="1:26" x14ac:dyDescent="0.25">
      <c r="B121" s="142"/>
    </row>
    <row r="122" spans="1:26" x14ac:dyDescent="0.25">
      <c r="B122" s="142"/>
    </row>
    <row r="123" spans="1:26" x14ac:dyDescent="0.25">
      <c r="B123" s="142"/>
    </row>
  </sheetData>
  <mergeCells count="112">
    <mergeCell ref="M74:O74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A60:D60"/>
    <mergeCell ref="J60:P60"/>
    <mergeCell ref="J61:P61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</mergeCells>
  <conditionalFormatting sqref="H71:L71">
    <cfRule type="duplicateValues" dxfId="15" priority="1"/>
  </conditionalFormatting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A131A-6A31-4287-AC06-E7D5041681C5}">
  <dimension ref="A1:AA124"/>
  <sheetViews>
    <sheetView topLeftCell="A43" workbookViewId="0">
      <selection activeCell="K57" sqref="K57"/>
    </sheetView>
  </sheetViews>
  <sheetFormatPr defaultColWidth="12.7109375" defaultRowHeight="15" x14ac:dyDescent="0.25"/>
  <cols>
    <col min="1" max="1" width="5" style="135" bestFit="1" customWidth="1"/>
    <col min="2" max="2" width="11.28515625" style="135" bestFit="1" customWidth="1"/>
    <col min="3" max="3" width="20.140625" style="135" bestFit="1" customWidth="1"/>
    <col min="4" max="4" width="7.5703125" style="135" bestFit="1" customWidth="1"/>
    <col min="5" max="5" width="6.42578125" style="135" bestFit="1" customWidth="1"/>
    <col min="6" max="6" width="11.28515625" style="135" bestFit="1" customWidth="1"/>
    <col min="7" max="7" width="11" style="135" bestFit="1" customWidth="1"/>
    <col min="8" max="12" width="7.85546875" style="135" customWidth="1"/>
    <col min="13" max="13" width="7.28515625" style="135" bestFit="1" customWidth="1"/>
    <col min="14" max="14" width="10" style="135" bestFit="1" customWidth="1"/>
    <col min="15" max="15" width="26" style="135" bestFit="1" customWidth="1"/>
    <col min="16" max="16384" width="12.7109375" style="135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1543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275" customFormat="1" ht="16.5" x14ac:dyDescent="0.25">
      <c r="A14" s="269" t="s">
        <v>316</v>
      </c>
      <c r="B14" s="269" t="s">
        <v>1544</v>
      </c>
      <c r="C14" s="270" t="s">
        <v>1545</v>
      </c>
      <c r="D14" s="271"/>
      <c r="E14" s="269" t="s">
        <v>23</v>
      </c>
      <c r="F14" s="272" t="s">
        <v>1013</v>
      </c>
      <c r="G14" s="269"/>
      <c r="H14" s="269"/>
      <c r="I14" s="269"/>
      <c r="J14" s="269"/>
      <c r="K14" s="269"/>
      <c r="L14" s="269"/>
      <c r="M14" s="269">
        <f>SUM(H14:K14)</f>
        <v>0</v>
      </c>
      <c r="N14" s="273" t="s">
        <v>318</v>
      </c>
      <c r="O14" s="274"/>
      <c r="P14" s="272"/>
    </row>
    <row r="15" spans="1:16" s="182" customFormat="1" ht="16.5" x14ac:dyDescent="0.25">
      <c r="A15" s="184" t="s">
        <v>319</v>
      </c>
      <c r="B15" s="184" t="s">
        <v>1546</v>
      </c>
      <c r="C15" s="222" t="s">
        <v>1547</v>
      </c>
      <c r="D15" s="223"/>
      <c r="E15" s="184" t="s">
        <v>22</v>
      </c>
      <c r="F15" s="185" t="s">
        <v>1548</v>
      </c>
      <c r="G15" s="184"/>
      <c r="H15" s="184"/>
      <c r="I15" s="184"/>
      <c r="J15" s="184"/>
      <c r="K15" s="184"/>
      <c r="L15" s="184"/>
      <c r="M15" s="184">
        <f>SUM(H15:L15)</f>
        <v>0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1549</v>
      </c>
      <c r="C16" s="222" t="s">
        <v>1550</v>
      </c>
      <c r="D16" s="223"/>
      <c r="E16" s="184" t="s">
        <v>23</v>
      </c>
      <c r="F16" s="185" t="s">
        <v>1551</v>
      </c>
      <c r="G16" s="184"/>
      <c r="H16" s="184"/>
      <c r="I16" s="184"/>
      <c r="J16" s="184"/>
      <c r="K16" s="184"/>
      <c r="L16" s="184"/>
      <c r="M16" s="184">
        <f t="shared" ref="M16:M17" si="0">SUM(H16:L16)</f>
        <v>0</v>
      </c>
      <c r="N16" s="224" t="s">
        <v>318</v>
      </c>
      <c r="O16" s="225"/>
      <c r="P16" s="185"/>
    </row>
    <row r="17" spans="1:16" s="182" customFormat="1" ht="16.5" x14ac:dyDescent="0.25">
      <c r="A17" s="184" t="s">
        <v>321</v>
      </c>
      <c r="B17" s="184" t="s">
        <v>1552</v>
      </c>
      <c r="C17" s="222" t="s">
        <v>1553</v>
      </c>
      <c r="D17" s="223"/>
      <c r="E17" s="184" t="s">
        <v>22</v>
      </c>
      <c r="F17" s="185" t="s">
        <v>1085</v>
      </c>
      <c r="G17" s="184"/>
      <c r="H17" s="184"/>
      <c r="I17" s="184"/>
      <c r="J17" s="184"/>
      <c r="K17" s="184"/>
      <c r="L17" s="184"/>
      <c r="M17" s="184">
        <f t="shared" si="0"/>
        <v>0</v>
      </c>
      <c r="N17" s="224" t="s">
        <v>318</v>
      </c>
      <c r="O17" s="225"/>
      <c r="P17" s="185"/>
    </row>
    <row r="18" spans="1:16" s="182" customFormat="1" ht="16.5" x14ac:dyDescent="0.25">
      <c r="A18" s="184" t="s">
        <v>327</v>
      </c>
      <c r="B18" s="184" t="s">
        <v>1554</v>
      </c>
      <c r="C18" s="222" t="s">
        <v>1555</v>
      </c>
      <c r="D18" s="223"/>
      <c r="E18" s="184" t="s">
        <v>23</v>
      </c>
      <c r="F18" s="185" t="s">
        <v>1556</v>
      </c>
      <c r="G18" s="184"/>
      <c r="H18" s="184" t="s">
        <v>334</v>
      </c>
      <c r="I18" s="184" t="s">
        <v>323</v>
      </c>
      <c r="J18" s="184" t="s">
        <v>332</v>
      </c>
      <c r="K18" s="184" t="s">
        <v>323</v>
      </c>
      <c r="L18" s="184" t="s">
        <v>327</v>
      </c>
      <c r="M18" s="184" t="s">
        <v>326</v>
      </c>
      <c r="N18" s="224" t="s">
        <v>24</v>
      </c>
      <c r="O18" s="225"/>
      <c r="P18" s="185"/>
    </row>
    <row r="19" spans="1:16" s="182" customFormat="1" ht="16.5" x14ac:dyDescent="0.25">
      <c r="A19" s="184" t="s">
        <v>329</v>
      </c>
      <c r="B19" s="184" t="s">
        <v>1557</v>
      </c>
      <c r="C19" s="222" t="s">
        <v>1558</v>
      </c>
      <c r="D19" s="223"/>
      <c r="E19" s="184" t="s">
        <v>23</v>
      </c>
      <c r="F19" s="185" t="s">
        <v>1559</v>
      </c>
      <c r="G19" s="184"/>
      <c r="H19" s="184" t="s">
        <v>322</v>
      </c>
      <c r="I19" s="184" t="s">
        <v>323</v>
      </c>
      <c r="J19" s="184" t="s">
        <v>322</v>
      </c>
      <c r="K19" s="184" t="s">
        <v>322</v>
      </c>
      <c r="L19" s="184" t="s">
        <v>320</v>
      </c>
      <c r="M19" s="184" t="s">
        <v>351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1560</v>
      </c>
      <c r="C20" s="222" t="s">
        <v>1561</v>
      </c>
      <c r="D20" s="223"/>
      <c r="E20" s="184" t="s">
        <v>22</v>
      </c>
      <c r="F20" s="185" t="s">
        <v>137</v>
      </c>
      <c r="G20" s="184"/>
      <c r="H20" s="184" t="s">
        <v>317</v>
      </c>
      <c r="I20" s="184" t="s">
        <v>317</v>
      </c>
      <c r="J20" s="184" t="s">
        <v>317</v>
      </c>
      <c r="K20" s="184" t="s">
        <v>317</v>
      </c>
      <c r="L20" s="184" t="s">
        <v>317</v>
      </c>
      <c r="M20" s="184" t="s">
        <v>317</v>
      </c>
      <c r="N20" s="224" t="s">
        <v>318</v>
      </c>
      <c r="O20" s="225"/>
      <c r="P20" s="185"/>
    </row>
    <row r="21" spans="1:16" s="182" customFormat="1" ht="16.5" x14ac:dyDescent="0.25">
      <c r="A21" s="184" t="s">
        <v>336</v>
      </c>
      <c r="B21" s="184" t="s">
        <v>1562</v>
      </c>
      <c r="C21" s="222" t="s">
        <v>1563</v>
      </c>
      <c r="D21" s="223"/>
      <c r="E21" s="184" t="s">
        <v>23</v>
      </c>
      <c r="F21" s="185" t="s">
        <v>1361</v>
      </c>
      <c r="G21" s="184"/>
      <c r="H21" s="184" t="s">
        <v>352</v>
      </c>
      <c r="I21" s="184" t="s">
        <v>323</v>
      </c>
      <c r="J21" s="184" t="s">
        <v>331</v>
      </c>
      <c r="K21" s="184" t="s">
        <v>325</v>
      </c>
      <c r="L21" s="184" t="s">
        <v>324</v>
      </c>
      <c r="M21" s="184" t="s">
        <v>412</v>
      </c>
      <c r="N21" s="224" t="s">
        <v>349</v>
      </c>
      <c r="O21" s="225"/>
      <c r="P21" s="185"/>
    </row>
    <row r="22" spans="1:16" s="182" customFormat="1" ht="16.5" x14ac:dyDescent="0.25">
      <c r="A22" s="184" t="s">
        <v>332</v>
      </c>
      <c r="B22" s="184" t="s">
        <v>1564</v>
      </c>
      <c r="C22" s="222" t="s">
        <v>1565</v>
      </c>
      <c r="D22" s="223"/>
      <c r="E22" s="184" t="s">
        <v>23</v>
      </c>
      <c r="F22" s="185" t="s">
        <v>1566</v>
      </c>
      <c r="G22" s="184"/>
      <c r="H22" s="184" t="s">
        <v>322</v>
      </c>
      <c r="I22" s="184" t="s">
        <v>323</v>
      </c>
      <c r="J22" s="184" t="s">
        <v>322</v>
      </c>
      <c r="K22" s="184" t="s">
        <v>322</v>
      </c>
      <c r="L22" s="184" t="s">
        <v>324</v>
      </c>
      <c r="M22" s="184" t="s">
        <v>402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1567</v>
      </c>
      <c r="C23" s="222" t="s">
        <v>1568</v>
      </c>
      <c r="D23" s="223"/>
      <c r="E23" s="184" t="s">
        <v>22</v>
      </c>
      <c r="F23" s="185" t="s">
        <v>153</v>
      </c>
      <c r="G23" s="184"/>
      <c r="H23" s="184" t="s">
        <v>334</v>
      </c>
      <c r="I23" s="184" t="s">
        <v>323</v>
      </c>
      <c r="J23" s="184" t="s">
        <v>317</v>
      </c>
      <c r="K23" s="184" t="s">
        <v>325</v>
      </c>
      <c r="L23" s="184" t="s">
        <v>319</v>
      </c>
      <c r="M23" s="184" t="s">
        <v>344</v>
      </c>
      <c r="N23" s="224" t="s">
        <v>44</v>
      </c>
      <c r="O23" s="225"/>
      <c r="P23" s="185"/>
    </row>
    <row r="24" spans="1:16" s="182" customFormat="1" ht="16.5" x14ac:dyDescent="0.25">
      <c r="A24" s="184" t="s">
        <v>342</v>
      </c>
      <c r="B24" s="184" t="s">
        <v>1569</v>
      </c>
      <c r="C24" s="222" t="s">
        <v>1570</v>
      </c>
      <c r="D24" s="223"/>
      <c r="E24" s="184" t="s">
        <v>23</v>
      </c>
      <c r="F24" s="185" t="s">
        <v>1571</v>
      </c>
      <c r="G24" s="184"/>
      <c r="H24" s="184" t="s">
        <v>334</v>
      </c>
      <c r="I24" s="184" t="s">
        <v>323</v>
      </c>
      <c r="J24" s="184" t="s">
        <v>321</v>
      </c>
      <c r="K24" s="184" t="s">
        <v>325</v>
      </c>
      <c r="L24" s="184" t="s">
        <v>321</v>
      </c>
      <c r="M24" s="184" t="s">
        <v>399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1572</v>
      </c>
      <c r="C25" s="222" t="s">
        <v>174</v>
      </c>
      <c r="D25" s="223"/>
      <c r="E25" s="184" t="s">
        <v>23</v>
      </c>
      <c r="F25" s="185" t="s">
        <v>1573</v>
      </c>
      <c r="G25" s="184"/>
      <c r="H25" s="184" t="s">
        <v>322</v>
      </c>
      <c r="I25" s="184" t="s">
        <v>323</v>
      </c>
      <c r="J25" s="184" t="s">
        <v>331</v>
      </c>
      <c r="K25" s="184" t="s">
        <v>322</v>
      </c>
      <c r="L25" s="184" t="s">
        <v>333</v>
      </c>
      <c r="M25" s="184" t="s">
        <v>400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1574</v>
      </c>
      <c r="C26" s="222" t="s">
        <v>1575</v>
      </c>
      <c r="D26" s="223"/>
      <c r="E26" s="184" t="s">
        <v>22</v>
      </c>
      <c r="F26" s="185" t="s">
        <v>1345</v>
      </c>
      <c r="G26" s="184"/>
      <c r="H26" s="184" t="s">
        <v>322</v>
      </c>
      <c r="I26" s="184" t="s">
        <v>323</v>
      </c>
      <c r="J26" s="184" t="s">
        <v>346</v>
      </c>
      <c r="K26" s="184" t="s">
        <v>322</v>
      </c>
      <c r="L26" s="184" t="s">
        <v>336</v>
      </c>
      <c r="M26" s="184" t="s">
        <v>522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1576</v>
      </c>
      <c r="C27" s="222" t="s">
        <v>1577</v>
      </c>
      <c r="D27" s="223"/>
      <c r="E27" s="184" t="s">
        <v>22</v>
      </c>
      <c r="F27" s="185" t="s">
        <v>1578</v>
      </c>
      <c r="G27" s="184"/>
      <c r="H27" s="184" t="s">
        <v>322</v>
      </c>
      <c r="I27" s="184" t="s">
        <v>323</v>
      </c>
      <c r="J27" s="184" t="s">
        <v>322</v>
      </c>
      <c r="K27" s="184" t="s">
        <v>323</v>
      </c>
      <c r="L27" s="184" t="s">
        <v>333</v>
      </c>
      <c r="M27" s="184" t="s">
        <v>348</v>
      </c>
      <c r="N27" s="224" t="s">
        <v>349</v>
      </c>
      <c r="O27" s="225"/>
      <c r="P27" s="185"/>
    </row>
    <row r="28" spans="1:16" s="182" customFormat="1" ht="16.5" x14ac:dyDescent="0.25">
      <c r="A28" s="184" t="s">
        <v>331</v>
      </c>
      <c r="B28" s="184" t="s">
        <v>1579</v>
      </c>
      <c r="C28" s="222" t="s">
        <v>1580</v>
      </c>
      <c r="D28" s="223"/>
      <c r="E28" s="184" t="s">
        <v>22</v>
      </c>
      <c r="F28" s="185" t="s">
        <v>1581</v>
      </c>
      <c r="G28" s="184"/>
      <c r="H28" s="184" t="s">
        <v>322</v>
      </c>
      <c r="I28" s="184" t="s">
        <v>323</v>
      </c>
      <c r="J28" s="184" t="s">
        <v>347</v>
      </c>
      <c r="K28" s="184" t="s">
        <v>322</v>
      </c>
      <c r="L28" s="184" t="s">
        <v>324</v>
      </c>
      <c r="M28" s="184" t="s">
        <v>405</v>
      </c>
      <c r="N28" s="224" t="s">
        <v>349</v>
      </c>
      <c r="O28" s="225"/>
      <c r="P28" s="185"/>
    </row>
    <row r="29" spans="1:16" s="182" customFormat="1" ht="16.5" x14ac:dyDescent="0.25">
      <c r="A29" s="184" t="s">
        <v>352</v>
      </c>
      <c r="B29" s="184" t="s">
        <v>1582</v>
      </c>
      <c r="C29" s="222" t="s">
        <v>1583</v>
      </c>
      <c r="D29" s="223"/>
      <c r="E29" s="184" t="s">
        <v>23</v>
      </c>
      <c r="F29" s="185" t="s">
        <v>123</v>
      </c>
      <c r="G29" s="184"/>
      <c r="H29" s="184" t="s">
        <v>352</v>
      </c>
      <c r="I29" s="184" t="s">
        <v>323</v>
      </c>
      <c r="J29" s="184" t="s">
        <v>324</v>
      </c>
      <c r="K29" s="184" t="s">
        <v>334</v>
      </c>
      <c r="L29" s="184" t="s">
        <v>333</v>
      </c>
      <c r="M29" s="184" t="s">
        <v>408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1584</v>
      </c>
      <c r="C30" s="222" t="s">
        <v>1585</v>
      </c>
      <c r="D30" s="223"/>
      <c r="E30" s="184" t="s">
        <v>22</v>
      </c>
      <c r="F30" s="185" t="s">
        <v>1586</v>
      </c>
      <c r="G30" s="184"/>
      <c r="H30" s="184"/>
      <c r="I30" s="184"/>
      <c r="J30" s="184"/>
      <c r="K30" s="184"/>
      <c r="L30" s="184"/>
      <c r="M30" s="184">
        <f>SUM(H30:L30)</f>
        <v>0</v>
      </c>
      <c r="N30" s="224" t="s">
        <v>318</v>
      </c>
      <c r="O30" s="225"/>
      <c r="P30" s="185"/>
    </row>
    <row r="31" spans="1:16" s="182" customFormat="1" ht="16.5" x14ac:dyDescent="0.25">
      <c r="A31" s="184" t="s">
        <v>334</v>
      </c>
      <c r="B31" s="184" t="s">
        <v>1587</v>
      </c>
      <c r="C31" s="222" t="s">
        <v>1588</v>
      </c>
      <c r="D31" s="223"/>
      <c r="E31" s="184" t="s">
        <v>22</v>
      </c>
      <c r="F31" s="185" t="s">
        <v>162</v>
      </c>
      <c r="G31" s="184"/>
      <c r="H31" s="184" t="s">
        <v>322</v>
      </c>
      <c r="I31" s="184" t="s">
        <v>323</v>
      </c>
      <c r="J31" s="184" t="s">
        <v>331</v>
      </c>
      <c r="K31" s="184" t="s">
        <v>323</v>
      </c>
      <c r="L31" s="184" t="s">
        <v>324</v>
      </c>
      <c r="M31" s="184" t="s">
        <v>402</v>
      </c>
      <c r="N31" s="224" t="s">
        <v>349</v>
      </c>
      <c r="O31" s="225"/>
      <c r="P31" s="185"/>
    </row>
    <row r="32" spans="1:16" s="182" customFormat="1" ht="16.5" x14ac:dyDescent="0.25">
      <c r="A32" s="184" t="s">
        <v>343</v>
      </c>
      <c r="B32" s="184" t="s">
        <v>1589</v>
      </c>
      <c r="C32" s="222" t="s">
        <v>1590</v>
      </c>
      <c r="D32" s="223"/>
      <c r="E32" s="184" t="s">
        <v>22</v>
      </c>
      <c r="F32" s="185" t="s">
        <v>1591</v>
      </c>
      <c r="G32" s="184"/>
      <c r="H32" s="184" t="s">
        <v>334</v>
      </c>
      <c r="I32" s="184" t="s">
        <v>323</v>
      </c>
      <c r="J32" s="184" t="s">
        <v>331</v>
      </c>
      <c r="K32" s="184" t="s">
        <v>323</v>
      </c>
      <c r="L32" s="184" t="s">
        <v>333</v>
      </c>
      <c r="M32" s="184" t="s">
        <v>412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1592</v>
      </c>
      <c r="C33" s="222" t="s">
        <v>1593</v>
      </c>
      <c r="D33" s="223"/>
      <c r="E33" s="184" t="s">
        <v>22</v>
      </c>
      <c r="F33" s="185" t="s">
        <v>154</v>
      </c>
      <c r="G33" s="184"/>
      <c r="H33" s="184"/>
      <c r="I33" s="184"/>
      <c r="J33" s="184"/>
      <c r="K33" s="184"/>
      <c r="L33" s="184"/>
      <c r="M33" s="184">
        <f>SUM(H33:L33)</f>
        <v>0</v>
      </c>
      <c r="N33" s="224" t="s">
        <v>318</v>
      </c>
      <c r="O33" s="225"/>
      <c r="P33" s="185"/>
    </row>
    <row r="34" spans="1:16" s="182" customFormat="1" ht="16.5" x14ac:dyDescent="0.25">
      <c r="A34" s="184" t="s">
        <v>355</v>
      </c>
      <c r="B34" s="184" t="s">
        <v>1594</v>
      </c>
      <c r="C34" s="222" t="s">
        <v>1595</v>
      </c>
      <c r="D34" s="223"/>
      <c r="E34" s="184" t="s">
        <v>22</v>
      </c>
      <c r="F34" s="185" t="s">
        <v>280</v>
      </c>
      <c r="G34" s="184"/>
      <c r="H34" s="184" t="s">
        <v>322</v>
      </c>
      <c r="I34" s="184" t="s">
        <v>323</v>
      </c>
      <c r="J34" s="184" t="s">
        <v>324</v>
      </c>
      <c r="K34" s="184" t="s">
        <v>352</v>
      </c>
      <c r="L34" s="184" t="s">
        <v>317</v>
      </c>
      <c r="M34" s="184" t="s">
        <v>409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1596</v>
      </c>
      <c r="C35" s="222" t="s">
        <v>1597</v>
      </c>
      <c r="D35" s="223"/>
      <c r="E35" s="184" t="s">
        <v>23</v>
      </c>
      <c r="F35" s="185" t="s">
        <v>1598</v>
      </c>
      <c r="G35" s="184"/>
      <c r="H35" s="184" t="s">
        <v>317</v>
      </c>
      <c r="I35" s="184" t="s">
        <v>317</v>
      </c>
      <c r="J35" s="184" t="s">
        <v>317</v>
      </c>
      <c r="K35" s="184" t="s">
        <v>317</v>
      </c>
      <c r="L35" s="184" t="s">
        <v>317</v>
      </c>
      <c r="M35" s="184" t="s">
        <v>317</v>
      </c>
      <c r="N35" s="224" t="s">
        <v>318</v>
      </c>
      <c r="O35" s="225"/>
      <c r="P35" s="185"/>
    </row>
    <row r="36" spans="1:16" s="182" customFormat="1" ht="16.5" x14ac:dyDescent="0.25">
      <c r="A36" s="184" t="s">
        <v>361</v>
      </c>
      <c r="B36" s="184" t="s">
        <v>1599</v>
      </c>
      <c r="C36" s="222" t="s">
        <v>1600</v>
      </c>
      <c r="D36" s="223"/>
      <c r="E36" s="184" t="s">
        <v>23</v>
      </c>
      <c r="F36" s="185" t="s">
        <v>1601</v>
      </c>
      <c r="G36" s="184"/>
      <c r="H36" s="184" t="s">
        <v>322</v>
      </c>
      <c r="I36" s="184" t="s">
        <v>323</v>
      </c>
      <c r="J36" s="184" t="s">
        <v>324</v>
      </c>
      <c r="K36" s="184" t="s">
        <v>322</v>
      </c>
      <c r="L36" s="184" t="s">
        <v>324</v>
      </c>
      <c r="M36" s="184" t="s">
        <v>345</v>
      </c>
      <c r="N36" s="224" t="s">
        <v>24</v>
      </c>
      <c r="O36" s="225"/>
      <c r="P36" s="185"/>
    </row>
    <row r="37" spans="1:16" s="182" customFormat="1" ht="16.5" x14ac:dyDescent="0.25">
      <c r="A37" s="184" t="s">
        <v>325</v>
      </c>
      <c r="B37" s="184" t="s">
        <v>1602</v>
      </c>
      <c r="C37" s="222" t="s">
        <v>1603</v>
      </c>
      <c r="D37" s="223"/>
      <c r="E37" s="184" t="s">
        <v>22</v>
      </c>
      <c r="F37" s="185" t="s">
        <v>1501</v>
      </c>
      <c r="G37" s="184"/>
      <c r="H37" s="184"/>
      <c r="I37" s="184"/>
      <c r="J37" s="184"/>
      <c r="K37" s="184"/>
      <c r="L37" s="184"/>
      <c r="M37" s="184">
        <f>SUM(H37:L37)</f>
        <v>0</v>
      </c>
      <c r="N37" s="224" t="s">
        <v>318</v>
      </c>
      <c r="O37" s="225"/>
      <c r="P37" s="185"/>
    </row>
    <row r="38" spans="1:16" s="182" customFormat="1" ht="16.5" x14ac:dyDescent="0.25">
      <c r="A38" s="184" t="s">
        <v>323</v>
      </c>
      <c r="B38" s="184" t="s">
        <v>1604</v>
      </c>
      <c r="C38" s="222" t="s">
        <v>1605</v>
      </c>
      <c r="D38" s="223"/>
      <c r="E38" s="184" t="s">
        <v>23</v>
      </c>
      <c r="F38" s="185" t="s">
        <v>1606</v>
      </c>
      <c r="G38" s="184"/>
      <c r="H38" s="184" t="s">
        <v>334</v>
      </c>
      <c r="I38" s="184" t="s">
        <v>325</v>
      </c>
      <c r="J38" s="184" t="s">
        <v>346</v>
      </c>
      <c r="K38" s="184" t="s">
        <v>334</v>
      </c>
      <c r="L38" s="184" t="s">
        <v>324</v>
      </c>
      <c r="M38" s="184" t="s">
        <v>328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1607</v>
      </c>
      <c r="C39" s="222" t="s">
        <v>1608</v>
      </c>
      <c r="D39" s="223"/>
      <c r="E39" s="184" t="s">
        <v>22</v>
      </c>
      <c r="F39" s="185" t="s">
        <v>1227</v>
      </c>
      <c r="G39" s="184"/>
      <c r="H39" s="184"/>
      <c r="I39" s="184"/>
      <c r="J39" s="184"/>
      <c r="K39" s="184"/>
      <c r="L39" s="184"/>
      <c r="M39" s="184">
        <f>SUM(H39:L39)</f>
        <v>0</v>
      </c>
      <c r="N39" s="224" t="s">
        <v>318</v>
      </c>
      <c r="O39" s="225"/>
      <c r="P39" s="185"/>
    </row>
    <row r="40" spans="1:16" s="182" customFormat="1" ht="16.5" x14ac:dyDescent="0.25">
      <c r="A40" s="184" t="s">
        <v>367</v>
      </c>
      <c r="B40" s="184" t="s">
        <v>1609</v>
      </c>
      <c r="C40" s="222" t="s">
        <v>1610</v>
      </c>
      <c r="D40" s="223"/>
      <c r="E40" s="184" t="s">
        <v>22</v>
      </c>
      <c r="F40" s="185" t="s">
        <v>354</v>
      </c>
      <c r="G40" s="184"/>
      <c r="H40" s="184" t="s">
        <v>322</v>
      </c>
      <c r="I40" s="184" t="s">
        <v>323</v>
      </c>
      <c r="J40" s="184" t="s">
        <v>322</v>
      </c>
      <c r="K40" s="184" t="s">
        <v>322</v>
      </c>
      <c r="L40" s="184" t="s">
        <v>324</v>
      </c>
      <c r="M40" s="184" t="s">
        <v>402</v>
      </c>
      <c r="N40" s="224" t="s">
        <v>349</v>
      </c>
      <c r="O40" s="225"/>
      <c r="P40" s="185"/>
    </row>
    <row r="41" spans="1:16" s="182" customFormat="1" ht="16.5" x14ac:dyDescent="0.25">
      <c r="A41" s="184" t="s">
        <v>369</v>
      </c>
      <c r="B41" s="184" t="s">
        <v>1611</v>
      </c>
      <c r="C41" s="222" t="s">
        <v>1612</v>
      </c>
      <c r="D41" s="223"/>
      <c r="E41" s="184" t="s">
        <v>22</v>
      </c>
      <c r="F41" s="185" t="s">
        <v>1613</v>
      </c>
      <c r="G41" s="184"/>
      <c r="H41" s="184" t="s">
        <v>322</v>
      </c>
      <c r="I41" s="184" t="s">
        <v>325</v>
      </c>
      <c r="J41" s="184" t="s">
        <v>324</v>
      </c>
      <c r="K41" s="184" t="s">
        <v>323</v>
      </c>
      <c r="L41" s="184" t="s">
        <v>333</v>
      </c>
      <c r="M41" s="184" t="s">
        <v>522</v>
      </c>
      <c r="N41" s="224" t="s">
        <v>24</v>
      </c>
      <c r="O41" s="225"/>
      <c r="P41" s="185"/>
    </row>
    <row r="42" spans="1:16" s="182" customFormat="1" ht="16.5" x14ac:dyDescent="0.25">
      <c r="A42" s="184" t="s">
        <v>371</v>
      </c>
      <c r="B42" s="184" t="s">
        <v>1614</v>
      </c>
      <c r="C42" s="222" t="s">
        <v>1615</v>
      </c>
      <c r="D42" s="223"/>
      <c r="E42" s="184" t="s">
        <v>23</v>
      </c>
      <c r="F42" s="185" t="s">
        <v>140</v>
      </c>
      <c r="G42" s="184"/>
      <c r="H42" s="184"/>
      <c r="I42" s="184"/>
      <c r="J42" s="184"/>
      <c r="K42" s="184"/>
      <c r="L42" s="184"/>
      <c r="M42" s="184">
        <f>SUM(H42:L42)</f>
        <v>0</v>
      </c>
      <c r="N42" s="224" t="s">
        <v>318</v>
      </c>
      <c r="O42" s="225"/>
      <c r="P42" s="185"/>
    </row>
    <row r="43" spans="1:16" s="182" customFormat="1" ht="16.5" x14ac:dyDescent="0.25">
      <c r="A43" s="184" t="s">
        <v>372</v>
      </c>
      <c r="B43" s="184" t="s">
        <v>1616</v>
      </c>
      <c r="C43" s="222" t="s">
        <v>1617</v>
      </c>
      <c r="D43" s="223"/>
      <c r="E43" s="184" t="s">
        <v>23</v>
      </c>
      <c r="F43" s="185" t="s">
        <v>1618</v>
      </c>
      <c r="G43" s="184"/>
      <c r="H43" s="184"/>
      <c r="I43" s="184"/>
      <c r="J43" s="184"/>
      <c r="K43" s="184"/>
      <c r="L43" s="184"/>
      <c r="M43" s="184">
        <f>SUM(H43:L43)</f>
        <v>0</v>
      </c>
      <c r="N43" s="224" t="s">
        <v>318</v>
      </c>
      <c r="O43" s="225"/>
      <c r="P43" s="185"/>
    </row>
    <row r="44" spans="1:16" s="182" customFormat="1" ht="16.5" x14ac:dyDescent="0.25">
      <c r="A44" s="184" t="s">
        <v>373</v>
      </c>
      <c r="B44" s="184" t="s">
        <v>1619</v>
      </c>
      <c r="C44" s="222" t="s">
        <v>1620</v>
      </c>
      <c r="D44" s="223"/>
      <c r="E44" s="184" t="s">
        <v>22</v>
      </c>
      <c r="F44" s="185" t="s">
        <v>1621</v>
      </c>
      <c r="G44" s="184"/>
      <c r="H44" s="184" t="s">
        <v>317</v>
      </c>
      <c r="I44" s="184" t="s">
        <v>317</v>
      </c>
      <c r="J44" s="184" t="s">
        <v>317</v>
      </c>
      <c r="K44" s="184" t="s">
        <v>317</v>
      </c>
      <c r="L44" s="184" t="s">
        <v>317</v>
      </c>
      <c r="M44" s="184">
        <f>SUM(H44:L44)</f>
        <v>0</v>
      </c>
      <c r="N44" s="224" t="s">
        <v>318</v>
      </c>
      <c r="O44" s="225"/>
      <c r="P44" s="185"/>
    </row>
    <row r="45" spans="1:16" s="182" customFormat="1" ht="16.5" x14ac:dyDescent="0.25">
      <c r="A45" s="184" t="s">
        <v>374</v>
      </c>
      <c r="B45" s="184" t="s">
        <v>1622</v>
      </c>
      <c r="C45" s="222" t="s">
        <v>1623</v>
      </c>
      <c r="D45" s="223"/>
      <c r="E45" s="184" t="s">
        <v>22</v>
      </c>
      <c r="F45" s="185" t="s">
        <v>1370</v>
      </c>
      <c r="G45" s="184"/>
      <c r="H45" s="184" t="s">
        <v>352</v>
      </c>
      <c r="I45" s="184" t="s">
        <v>323</v>
      </c>
      <c r="J45" s="184" t="s">
        <v>324</v>
      </c>
      <c r="K45" s="184" t="s">
        <v>352</v>
      </c>
      <c r="L45" s="184" t="s">
        <v>317</v>
      </c>
      <c r="M45" s="184">
        <v>67</v>
      </c>
      <c r="N45" s="224" t="s">
        <v>44</v>
      </c>
      <c r="O45" s="225"/>
      <c r="P45" s="185"/>
    </row>
    <row r="46" spans="1:16" s="182" customFormat="1" ht="16.5" x14ac:dyDescent="0.25">
      <c r="A46" s="184" t="s">
        <v>376</v>
      </c>
      <c r="B46" s="184" t="s">
        <v>1624</v>
      </c>
      <c r="C46" s="222" t="s">
        <v>1625</v>
      </c>
      <c r="D46" s="223"/>
      <c r="E46" s="184" t="s">
        <v>23</v>
      </c>
      <c r="F46" s="185" t="s">
        <v>1626</v>
      </c>
      <c r="G46" s="184"/>
      <c r="H46" s="184">
        <v>20</v>
      </c>
      <c r="I46" s="184">
        <v>25</v>
      </c>
      <c r="J46" s="184">
        <v>10</v>
      </c>
      <c r="K46" s="184">
        <v>20</v>
      </c>
      <c r="L46" s="184">
        <v>5</v>
      </c>
      <c r="M46" s="184">
        <f>SUM(H45:L46)</f>
        <v>80</v>
      </c>
      <c r="N46" s="224" t="s">
        <v>318</v>
      </c>
      <c r="O46" s="225"/>
      <c r="P46" s="185"/>
    </row>
    <row r="47" spans="1:16" s="182" customFormat="1" ht="16.5" x14ac:dyDescent="0.25">
      <c r="A47" s="184" t="s">
        <v>378</v>
      </c>
      <c r="B47" s="184" t="s">
        <v>1627</v>
      </c>
      <c r="C47" s="222" t="s">
        <v>1628</v>
      </c>
      <c r="D47" s="223"/>
      <c r="E47" s="184" t="s">
        <v>22</v>
      </c>
      <c r="F47" s="185" t="s">
        <v>1629</v>
      </c>
      <c r="G47" s="184"/>
      <c r="H47" s="184" t="s">
        <v>322</v>
      </c>
      <c r="I47" s="184" t="s">
        <v>323</v>
      </c>
      <c r="J47" s="184" t="s">
        <v>324</v>
      </c>
      <c r="K47" s="184" t="s">
        <v>322</v>
      </c>
      <c r="L47" s="184" t="s">
        <v>324</v>
      </c>
      <c r="M47" s="184" t="s">
        <v>345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1630</v>
      </c>
      <c r="C48" s="222" t="s">
        <v>1631</v>
      </c>
      <c r="D48" s="223"/>
      <c r="E48" s="184" t="s">
        <v>23</v>
      </c>
      <c r="F48" s="185" t="s">
        <v>1529</v>
      </c>
      <c r="G48" s="184"/>
      <c r="H48" s="184" t="s">
        <v>352</v>
      </c>
      <c r="I48" s="184" t="s">
        <v>323</v>
      </c>
      <c r="J48" s="184" t="s">
        <v>317</v>
      </c>
      <c r="K48" s="184" t="s">
        <v>322</v>
      </c>
      <c r="L48" s="184" t="s">
        <v>324</v>
      </c>
      <c r="M48" s="184" t="s">
        <v>409</v>
      </c>
      <c r="N48" s="224" t="s">
        <v>44</v>
      </c>
      <c r="O48" s="225"/>
      <c r="P48" s="185"/>
    </row>
    <row r="49" spans="1:16" s="182" customFormat="1" ht="16.5" x14ac:dyDescent="0.25">
      <c r="A49" s="184" t="s">
        <v>381</v>
      </c>
      <c r="B49" s="184" t="s">
        <v>1632</v>
      </c>
      <c r="C49" s="222" t="s">
        <v>1633</v>
      </c>
      <c r="D49" s="223"/>
      <c r="E49" s="184" t="s">
        <v>22</v>
      </c>
      <c r="F49" s="185" t="s">
        <v>139</v>
      </c>
      <c r="G49" s="184"/>
      <c r="H49" s="184" t="s">
        <v>322</v>
      </c>
      <c r="I49" s="184" t="s">
        <v>325</v>
      </c>
      <c r="J49" s="184" t="s">
        <v>346</v>
      </c>
      <c r="K49" s="184" t="s">
        <v>359</v>
      </c>
      <c r="L49" s="184" t="s">
        <v>324</v>
      </c>
      <c r="M49" s="184" t="s">
        <v>350</v>
      </c>
      <c r="N49" s="224" t="s">
        <v>24</v>
      </c>
      <c r="O49" s="225"/>
      <c r="P49" s="185"/>
    </row>
    <row r="50" spans="1:16" s="182" customFormat="1" ht="16.5" x14ac:dyDescent="0.25">
      <c r="A50" s="184" t="s">
        <v>383</v>
      </c>
      <c r="B50" s="184" t="s">
        <v>1634</v>
      </c>
      <c r="C50" s="222" t="s">
        <v>1635</v>
      </c>
      <c r="D50" s="223"/>
      <c r="E50" s="184" t="s">
        <v>23</v>
      </c>
      <c r="F50" s="185" t="s">
        <v>1636</v>
      </c>
      <c r="G50" s="184"/>
      <c r="H50" s="184" t="s">
        <v>334</v>
      </c>
      <c r="I50" s="184" t="s">
        <v>323</v>
      </c>
      <c r="J50" s="184" t="s">
        <v>324</v>
      </c>
      <c r="K50" s="184" t="s">
        <v>338</v>
      </c>
      <c r="L50" s="184" t="s">
        <v>324</v>
      </c>
      <c r="M50" s="184" t="s">
        <v>399</v>
      </c>
      <c r="N50" s="224" t="s">
        <v>44</v>
      </c>
      <c r="O50" s="225"/>
      <c r="P50" s="185"/>
    </row>
    <row r="51" spans="1:16" s="182" customFormat="1" ht="16.5" x14ac:dyDescent="0.25">
      <c r="A51" s="184" t="s">
        <v>384</v>
      </c>
      <c r="B51" s="184" t="s">
        <v>1637</v>
      </c>
      <c r="C51" s="222" t="s">
        <v>1638</v>
      </c>
      <c r="D51" s="223"/>
      <c r="E51" s="184" t="s">
        <v>23</v>
      </c>
      <c r="F51" s="185" t="s">
        <v>1639</v>
      </c>
      <c r="G51" s="184"/>
      <c r="H51" s="184"/>
      <c r="I51" s="184"/>
      <c r="J51" s="184"/>
      <c r="K51" s="184"/>
      <c r="L51" s="184"/>
      <c r="M51" s="184">
        <f>SUM(H50:L51)</f>
        <v>0</v>
      </c>
      <c r="N51" s="224" t="s">
        <v>318</v>
      </c>
      <c r="O51" s="225"/>
      <c r="P51" s="185"/>
    </row>
    <row r="52" spans="1:16" s="182" customFormat="1" ht="16.5" x14ac:dyDescent="0.25">
      <c r="A52" s="184" t="s">
        <v>385</v>
      </c>
      <c r="B52" s="184" t="s">
        <v>1640</v>
      </c>
      <c r="C52" s="222" t="s">
        <v>1641</v>
      </c>
      <c r="D52" s="223"/>
      <c r="E52" s="184" t="s">
        <v>22</v>
      </c>
      <c r="F52" s="185" t="s">
        <v>1642</v>
      </c>
      <c r="G52" s="184"/>
      <c r="H52" s="184"/>
      <c r="I52" s="184"/>
      <c r="J52" s="184"/>
      <c r="K52" s="184"/>
      <c r="L52" s="184"/>
      <c r="M52" s="184">
        <f t="shared" ref="M52:M59" si="1">SUM(H51:L52)</f>
        <v>0</v>
      </c>
      <c r="N52" s="224" t="s">
        <v>318</v>
      </c>
      <c r="O52" s="225"/>
      <c r="P52" s="185"/>
    </row>
    <row r="53" spans="1:16" s="182" customFormat="1" ht="16.5" x14ac:dyDescent="0.25">
      <c r="A53" s="184" t="s">
        <v>386</v>
      </c>
      <c r="B53" s="184" t="s">
        <v>1643</v>
      </c>
      <c r="C53" s="222" t="s">
        <v>1644</v>
      </c>
      <c r="D53" s="223"/>
      <c r="E53" s="184" t="s">
        <v>22</v>
      </c>
      <c r="F53" s="185" t="s">
        <v>1645</v>
      </c>
      <c r="G53" s="184"/>
      <c r="H53" s="184"/>
      <c r="I53" s="184"/>
      <c r="J53" s="184"/>
      <c r="K53" s="184"/>
      <c r="L53" s="184"/>
      <c r="M53" s="184">
        <f t="shared" si="1"/>
        <v>0</v>
      </c>
      <c r="N53" s="224" t="s">
        <v>318</v>
      </c>
      <c r="O53" s="225"/>
      <c r="P53" s="185"/>
    </row>
    <row r="54" spans="1:16" s="182" customFormat="1" ht="16.5" x14ac:dyDescent="0.25">
      <c r="A54" s="184" t="s">
        <v>387</v>
      </c>
      <c r="B54" s="184" t="s">
        <v>1646</v>
      </c>
      <c r="C54" s="222" t="s">
        <v>1647</v>
      </c>
      <c r="D54" s="223"/>
      <c r="E54" s="184" t="s">
        <v>23</v>
      </c>
      <c r="F54" s="185" t="s">
        <v>1648</v>
      </c>
      <c r="G54" s="184"/>
      <c r="H54" s="184"/>
      <c r="I54" s="184"/>
      <c r="J54" s="184"/>
      <c r="K54" s="184"/>
      <c r="L54" s="184"/>
      <c r="M54" s="184">
        <f t="shared" si="1"/>
        <v>0</v>
      </c>
      <c r="N54" s="224" t="s">
        <v>318</v>
      </c>
      <c r="O54" s="225"/>
      <c r="P54" s="185"/>
    </row>
    <row r="55" spans="1:16" s="182" customFormat="1" ht="16.5" x14ac:dyDescent="0.25">
      <c r="A55" s="184" t="s">
        <v>389</v>
      </c>
      <c r="B55" s="184" t="s">
        <v>1649</v>
      </c>
      <c r="C55" s="222" t="s">
        <v>1650</v>
      </c>
      <c r="D55" s="223"/>
      <c r="E55" s="184" t="s">
        <v>22</v>
      </c>
      <c r="F55" s="185" t="s">
        <v>1651</v>
      </c>
      <c r="G55" s="184"/>
      <c r="H55" s="184"/>
      <c r="I55" s="184"/>
      <c r="J55" s="184"/>
      <c r="K55" s="184"/>
      <c r="L55" s="184"/>
      <c r="M55" s="184">
        <f t="shared" si="1"/>
        <v>0</v>
      </c>
      <c r="N55" s="224" t="s">
        <v>318</v>
      </c>
      <c r="O55" s="225"/>
      <c r="P55" s="185"/>
    </row>
    <row r="56" spans="1:16" s="182" customFormat="1" ht="16.5" x14ac:dyDescent="0.25">
      <c r="A56" s="184" t="s">
        <v>390</v>
      </c>
      <c r="B56" s="184" t="s">
        <v>1652</v>
      </c>
      <c r="C56" s="222" t="s">
        <v>1653</v>
      </c>
      <c r="D56" s="223"/>
      <c r="E56" s="184" t="s">
        <v>22</v>
      </c>
      <c r="F56" s="185" t="s">
        <v>1654</v>
      </c>
      <c r="G56" s="184"/>
      <c r="H56" s="184"/>
      <c r="I56" s="184"/>
      <c r="J56" s="184"/>
      <c r="K56" s="184"/>
      <c r="L56" s="184"/>
      <c r="M56" s="184">
        <f t="shared" si="1"/>
        <v>0</v>
      </c>
      <c r="N56" s="224" t="s">
        <v>318</v>
      </c>
      <c r="O56" s="225"/>
      <c r="P56" s="185"/>
    </row>
    <row r="57" spans="1:16" s="182" customFormat="1" ht="16.5" x14ac:dyDescent="0.25">
      <c r="A57" s="184" t="s">
        <v>368</v>
      </c>
      <c r="B57" s="184" t="s">
        <v>1655</v>
      </c>
      <c r="C57" s="222" t="s">
        <v>1656</v>
      </c>
      <c r="D57" s="223"/>
      <c r="E57" s="184" t="s">
        <v>22</v>
      </c>
      <c r="F57" s="185" t="s">
        <v>1657</v>
      </c>
      <c r="G57" s="184"/>
      <c r="H57" s="184"/>
      <c r="I57" s="184"/>
      <c r="J57" s="184"/>
      <c r="K57" s="184"/>
      <c r="L57" s="184"/>
      <c r="M57" s="184">
        <f t="shared" si="1"/>
        <v>0</v>
      </c>
      <c r="N57" s="224" t="s">
        <v>318</v>
      </c>
      <c r="O57" s="225"/>
      <c r="P57" s="185"/>
    </row>
    <row r="58" spans="1:16" s="182" customFormat="1" ht="16.5" x14ac:dyDescent="0.25">
      <c r="A58" s="184" t="s">
        <v>392</v>
      </c>
      <c r="B58" s="184" t="s">
        <v>1658</v>
      </c>
      <c r="C58" s="222" t="s">
        <v>1659</v>
      </c>
      <c r="D58" s="223"/>
      <c r="E58" s="184" t="s">
        <v>22</v>
      </c>
      <c r="F58" s="185" t="s">
        <v>1660</v>
      </c>
      <c r="G58" s="184"/>
      <c r="H58" s="184"/>
      <c r="I58" s="184"/>
      <c r="J58" s="184"/>
      <c r="K58" s="184"/>
      <c r="L58" s="184"/>
      <c r="M58" s="184">
        <f t="shared" si="1"/>
        <v>0</v>
      </c>
      <c r="N58" s="224" t="s">
        <v>318</v>
      </c>
      <c r="O58" s="225"/>
      <c r="P58" s="185"/>
    </row>
    <row r="59" spans="1:16" s="182" customFormat="1" ht="16.5" x14ac:dyDescent="0.25">
      <c r="A59" s="184" t="s">
        <v>382</v>
      </c>
      <c r="B59" s="184" t="s">
        <v>1661</v>
      </c>
      <c r="C59" s="222" t="s">
        <v>1662</v>
      </c>
      <c r="D59" s="223"/>
      <c r="E59" s="184" t="s">
        <v>23</v>
      </c>
      <c r="F59" s="185" t="s">
        <v>1663</v>
      </c>
      <c r="G59" s="184"/>
      <c r="H59" s="184"/>
      <c r="I59" s="184"/>
      <c r="J59" s="184"/>
      <c r="K59" s="184"/>
      <c r="L59" s="184"/>
      <c r="M59" s="184">
        <f t="shared" si="1"/>
        <v>0</v>
      </c>
      <c r="N59" s="224" t="s">
        <v>318</v>
      </c>
      <c r="O59" s="225"/>
      <c r="P59" s="185"/>
    </row>
    <row r="60" spans="1:16" s="182" customFormat="1" ht="16.5" x14ac:dyDescent="0.25"/>
    <row r="61" spans="1:16" s="182" customFormat="1" ht="16.5" x14ac:dyDescent="0.25"/>
    <row r="62" spans="1:16" s="182" customFormat="1" ht="16.5" x14ac:dyDescent="0.25">
      <c r="A62" s="237" t="s">
        <v>2725</v>
      </c>
      <c r="B62" s="238"/>
      <c r="C62" s="238"/>
      <c r="D62" s="238"/>
      <c r="J62" s="236" t="s">
        <v>396</v>
      </c>
      <c r="K62" s="236"/>
      <c r="L62" s="236"/>
      <c r="M62" s="236"/>
      <c r="N62" s="236"/>
      <c r="O62" s="236"/>
      <c r="P62" s="236"/>
    </row>
    <row r="63" spans="1:16" s="182" customFormat="1" ht="16.5" x14ac:dyDescent="0.25">
      <c r="J63" s="236" t="s">
        <v>397</v>
      </c>
      <c r="K63" s="236"/>
      <c r="L63" s="236"/>
      <c r="M63" s="236"/>
      <c r="N63" s="236"/>
      <c r="O63" s="236"/>
      <c r="P63" s="236"/>
    </row>
    <row r="64" spans="1:16" x14ac:dyDescent="0.25">
      <c r="A64" s="145"/>
      <c r="B64" s="145"/>
      <c r="C64" s="145"/>
      <c r="D64" s="145"/>
      <c r="E64" s="145"/>
      <c r="F64" s="145"/>
      <c r="G64" s="145"/>
      <c r="H64" s="145"/>
      <c r="K64" s="146"/>
      <c r="L64" s="146"/>
      <c r="M64" s="146"/>
      <c r="N64" s="146"/>
    </row>
    <row r="65" spans="1:27" x14ac:dyDescent="0.25">
      <c r="A65" s="145"/>
      <c r="B65" s="145"/>
      <c r="C65" s="145"/>
      <c r="D65" s="145"/>
      <c r="E65" s="145"/>
      <c r="F65" s="145"/>
      <c r="G65" s="145"/>
      <c r="H65" s="145"/>
      <c r="K65" s="146"/>
      <c r="L65" s="146"/>
      <c r="M65" s="146"/>
      <c r="N65" s="146"/>
    </row>
    <row r="66" spans="1:27" x14ac:dyDescent="0.25">
      <c r="B66" s="138"/>
      <c r="F66" s="138"/>
    </row>
    <row r="67" spans="1:27" x14ac:dyDescent="0.25">
      <c r="B67" s="138"/>
      <c r="F67" s="138"/>
    </row>
    <row r="68" spans="1:27" x14ac:dyDescent="0.25">
      <c r="B68" s="138"/>
      <c r="F68" s="138"/>
    </row>
    <row r="69" spans="1:27" x14ac:dyDescent="0.25">
      <c r="B69" s="138"/>
      <c r="F69" s="138"/>
    </row>
    <row r="70" spans="1:27" x14ac:dyDescent="0.25">
      <c r="B70" s="138"/>
      <c r="F70" s="138"/>
    </row>
    <row r="71" spans="1:27" ht="15.75" x14ac:dyDescent="0.25">
      <c r="B71" s="138"/>
      <c r="F71" s="138"/>
      <c r="G71" s="139"/>
      <c r="H71" s="140" t="s">
        <v>20</v>
      </c>
      <c r="I71" s="140" t="s">
        <v>17</v>
      </c>
      <c r="J71" s="140" t="s">
        <v>18</v>
      </c>
      <c r="K71" s="140" t="s">
        <v>21</v>
      </c>
      <c r="L71" s="140" t="s">
        <v>19</v>
      </c>
      <c r="M71" s="141" t="s">
        <v>25</v>
      </c>
    </row>
    <row r="72" spans="1:27" ht="15.75" x14ac:dyDescent="0.25">
      <c r="B72" s="138"/>
      <c r="F72" s="138"/>
      <c r="G72" s="139">
        <f>SUM(H72:M72)</f>
        <v>46</v>
      </c>
      <c r="H72" s="139">
        <f>COUNTIF(N14:O59,"xuất sắc")</f>
        <v>7</v>
      </c>
      <c r="I72" s="139">
        <f>COUNTIF(N14:O59,"tốt")</f>
        <v>9</v>
      </c>
      <c r="J72" s="139">
        <f>COUNTIF(N14:O59,"khá")</f>
        <v>7</v>
      </c>
      <c r="K72" s="139">
        <f>COUNTIF(N14:O59,"trung bình")</f>
        <v>0</v>
      </c>
      <c r="L72" s="139">
        <f>COUNTIF(N14:O59,"yếu")</f>
        <v>0</v>
      </c>
      <c r="M72" s="139">
        <f>COUNTIF(N14:O59,"kém")</f>
        <v>23</v>
      </c>
    </row>
    <row r="73" spans="1:27" x14ac:dyDescent="0.25">
      <c r="A73" s="161"/>
      <c r="B73" s="161"/>
      <c r="C73" s="161"/>
      <c r="D73" s="161"/>
      <c r="E73" s="161"/>
      <c r="F73" s="161"/>
      <c r="G73" s="161"/>
      <c r="H73" s="163"/>
      <c r="I73" s="163"/>
      <c r="J73" s="163"/>
      <c r="K73" s="163"/>
      <c r="L73" s="163"/>
      <c r="M73" s="163"/>
      <c r="N73" s="162"/>
      <c r="O73" s="163"/>
      <c r="P73" s="160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</row>
    <row r="74" spans="1:27" x14ac:dyDescent="0.25">
      <c r="A74" s="161"/>
      <c r="B74" s="161"/>
      <c r="C74" s="161"/>
      <c r="D74" s="161"/>
      <c r="E74" s="161"/>
      <c r="F74" s="161"/>
      <c r="G74" s="161"/>
      <c r="H74" s="163"/>
      <c r="I74" s="164"/>
      <c r="J74" s="164"/>
      <c r="K74" s="164"/>
      <c r="L74" s="164"/>
      <c r="M74" s="164"/>
      <c r="N74" s="162"/>
      <c r="O74" s="163"/>
      <c r="P74" s="165"/>
      <c r="Q74" s="162"/>
      <c r="R74" s="162"/>
      <c r="S74" s="162"/>
      <c r="T74" s="162"/>
      <c r="U74" s="162"/>
      <c r="V74" s="161"/>
      <c r="W74" s="161"/>
      <c r="X74" s="161"/>
      <c r="Y74" s="161"/>
      <c r="Z74" s="161"/>
      <c r="AA74" s="161"/>
    </row>
    <row r="75" spans="1:27" x14ac:dyDescent="0.25">
      <c r="A75" s="163"/>
      <c r="B75" s="163"/>
      <c r="C75" s="160"/>
      <c r="D75" s="163"/>
      <c r="E75" s="163"/>
      <c r="F75" s="163"/>
      <c r="G75" s="163"/>
      <c r="H75" s="161"/>
      <c r="I75" s="163"/>
      <c r="J75" s="163"/>
      <c r="K75" s="163"/>
      <c r="L75" s="163"/>
      <c r="M75" s="252"/>
      <c r="N75" s="253"/>
      <c r="O75" s="253"/>
      <c r="P75" s="165"/>
      <c r="Q75" s="162"/>
      <c r="R75" s="162"/>
      <c r="S75" s="162"/>
      <c r="T75" s="162"/>
      <c r="U75" s="162"/>
      <c r="V75" s="161"/>
      <c r="W75" s="161"/>
      <c r="X75" s="161"/>
      <c r="Y75" s="161"/>
      <c r="Z75" s="161"/>
      <c r="AA75" s="161"/>
    </row>
    <row r="76" spans="1:27" x14ac:dyDescent="0.25">
      <c r="A76" s="163"/>
      <c r="B76" s="163"/>
      <c r="C76" s="160"/>
      <c r="D76" s="163"/>
      <c r="E76" s="163"/>
      <c r="F76" s="163"/>
      <c r="G76" s="163"/>
      <c r="H76" s="163"/>
      <c r="I76" s="163"/>
      <c r="J76" s="163"/>
      <c r="K76" s="162"/>
      <c r="L76" s="162"/>
      <c r="M76" s="162"/>
      <c r="N76" s="162"/>
      <c r="O76" s="163"/>
      <c r="P76" s="165"/>
      <c r="Q76" s="162"/>
      <c r="R76" s="162"/>
      <c r="S76" s="162"/>
      <c r="T76" s="162"/>
      <c r="U76" s="162"/>
      <c r="V76" s="161"/>
      <c r="W76" s="161"/>
      <c r="X76" s="161"/>
      <c r="Y76" s="161"/>
      <c r="Z76" s="161"/>
      <c r="AA76" s="161"/>
    </row>
    <row r="77" spans="1:27" x14ac:dyDescent="0.25">
      <c r="A77" s="163"/>
      <c r="B77" s="163"/>
      <c r="C77" s="160"/>
      <c r="D77" s="163"/>
      <c r="E77" s="163"/>
      <c r="F77" s="163"/>
      <c r="G77" s="163"/>
      <c r="H77" s="163"/>
      <c r="I77" s="163"/>
      <c r="J77" s="163"/>
      <c r="K77" s="162"/>
      <c r="L77" s="162"/>
      <c r="M77" s="162"/>
      <c r="N77" s="162"/>
      <c r="O77" s="163"/>
      <c r="P77" s="165"/>
      <c r="Q77" s="162"/>
      <c r="R77" s="162"/>
      <c r="S77" s="162"/>
      <c r="T77" s="162"/>
      <c r="U77" s="162"/>
      <c r="V77" s="161"/>
      <c r="W77" s="161"/>
      <c r="X77" s="161"/>
      <c r="Y77" s="161"/>
      <c r="Z77" s="161"/>
      <c r="AA77" s="161"/>
    </row>
    <row r="78" spans="1:27" x14ac:dyDescent="0.25">
      <c r="A78" s="163"/>
      <c r="B78" s="163"/>
      <c r="C78" s="160"/>
      <c r="D78" s="163"/>
      <c r="E78" s="163"/>
      <c r="F78" s="163"/>
      <c r="G78" s="163"/>
      <c r="H78" s="163"/>
      <c r="I78" s="163"/>
      <c r="J78" s="163"/>
      <c r="K78" s="162"/>
      <c r="L78" s="162"/>
      <c r="M78" s="162"/>
      <c r="N78" s="162"/>
      <c r="O78" s="163"/>
      <c r="P78" s="165"/>
      <c r="Q78" s="162"/>
      <c r="R78" s="162"/>
      <c r="S78" s="162"/>
      <c r="T78" s="162"/>
      <c r="U78" s="162"/>
      <c r="V78" s="161"/>
      <c r="W78" s="161"/>
      <c r="X78" s="161"/>
      <c r="Y78" s="161"/>
      <c r="Z78" s="161"/>
      <c r="AA78" s="161"/>
    </row>
    <row r="79" spans="1:27" x14ac:dyDescent="0.25">
      <c r="A79" s="163"/>
      <c r="B79" s="163"/>
      <c r="C79" s="160"/>
      <c r="D79" s="163"/>
      <c r="E79" s="163"/>
      <c r="F79" s="163"/>
      <c r="G79" s="163"/>
      <c r="H79" s="163"/>
      <c r="I79" s="163"/>
      <c r="J79" s="163"/>
      <c r="K79" s="162"/>
      <c r="L79" s="162"/>
      <c r="M79" s="162"/>
      <c r="N79" s="162"/>
      <c r="O79" s="163"/>
      <c r="P79" s="165"/>
      <c r="Q79" s="162"/>
      <c r="R79" s="162"/>
      <c r="S79" s="162"/>
      <c r="T79" s="162"/>
      <c r="U79" s="162"/>
      <c r="V79" s="161"/>
      <c r="W79" s="161"/>
      <c r="X79" s="161"/>
      <c r="Y79" s="161"/>
      <c r="Z79" s="161"/>
      <c r="AA79" s="161"/>
    </row>
    <row r="80" spans="1:27" x14ac:dyDescent="0.25">
      <c r="A80" s="163"/>
      <c r="B80" s="163"/>
      <c r="C80" s="160"/>
      <c r="D80" s="163"/>
      <c r="E80" s="163"/>
      <c r="F80" s="163"/>
      <c r="G80" s="163"/>
      <c r="H80" s="163"/>
      <c r="I80" s="163"/>
      <c r="J80" s="163"/>
      <c r="K80" s="162"/>
      <c r="L80" s="162"/>
      <c r="M80" s="162"/>
      <c r="N80" s="162"/>
      <c r="O80" s="163"/>
      <c r="P80" s="165"/>
      <c r="Q80" s="162"/>
      <c r="R80" s="162"/>
      <c r="S80" s="162"/>
      <c r="T80" s="162"/>
      <c r="U80" s="162"/>
      <c r="V80" s="161"/>
      <c r="W80" s="161"/>
      <c r="X80" s="161"/>
      <c r="Y80" s="161"/>
      <c r="Z80" s="161"/>
      <c r="AA80" s="161"/>
    </row>
    <row r="81" spans="1:27" x14ac:dyDescent="0.25">
      <c r="A81" s="163"/>
      <c r="B81" s="163"/>
      <c r="C81" s="160"/>
      <c r="D81" s="163"/>
      <c r="E81" s="163"/>
      <c r="F81" s="163"/>
      <c r="G81" s="163"/>
      <c r="H81" s="163"/>
      <c r="I81" s="163"/>
      <c r="J81" s="163"/>
      <c r="K81" s="162"/>
      <c r="L81" s="162"/>
      <c r="M81" s="162"/>
      <c r="N81" s="162"/>
      <c r="O81" s="163"/>
      <c r="P81" s="165"/>
      <c r="Q81" s="162"/>
      <c r="R81" s="162"/>
      <c r="S81" s="162"/>
      <c r="T81" s="162"/>
      <c r="U81" s="162"/>
      <c r="V81" s="161"/>
      <c r="W81" s="161"/>
      <c r="X81" s="161"/>
      <c r="Y81" s="161"/>
      <c r="Z81" s="161"/>
      <c r="AA81" s="161"/>
    </row>
    <row r="82" spans="1:27" x14ac:dyDescent="0.25">
      <c r="A82" s="163"/>
      <c r="B82" s="163"/>
      <c r="C82" s="160"/>
      <c r="D82" s="163"/>
      <c r="E82" s="163"/>
      <c r="F82" s="163"/>
      <c r="G82" s="163"/>
      <c r="H82" s="163"/>
      <c r="I82" s="163"/>
      <c r="J82" s="163"/>
      <c r="K82" s="162"/>
      <c r="L82" s="162"/>
      <c r="M82" s="162"/>
      <c r="N82" s="162"/>
      <c r="O82" s="163"/>
      <c r="P82" s="165"/>
      <c r="Q82" s="162"/>
      <c r="R82" s="162"/>
      <c r="S82" s="162"/>
      <c r="T82" s="162"/>
      <c r="U82" s="162"/>
      <c r="V82" s="161"/>
      <c r="W82" s="161"/>
      <c r="X82" s="161"/>
      <c r="Y82" s="161"/>
      <c r="Z82" s="161"/>
      <c r="AA82" s="161"/>
    </row>
    <row r="83" spans="1:27" x14ac:dyDescent="0.25">
      <c r="A83" s="163"/>
      <c r="B83" s="163"/>
      <c r="C83" s="160"/>
      <c r="D83" s="163"/>
      <c r="E83" s="163"/>
      <c r="F83" s="163"/>
      <c r="G83" s="163"/>
      <c r="H83" s="163"/>
      <c r="I83" s="163"/>
      <c r="J83" s="163"/>
      <c r="K83" s="162"/>
      <c r="L83" s="162"/>
      <c r="M83" s="162"/>
      <c r="N83" s="162"/>
      <c r="O83" s="163"/>
      <c r="P83" s="165"/>
      <c r="Q83" s="162"/>
      <c r="R83" s="162"/>
      <c r="S83" s="162"/>
      <c r="T83" s="162"/>
      <c r="U83" s="162"/>
      <c r="V83" s="161"/>
      <c r="W83" s="161"/>
      <c r="X83" s="161"/>
      <c r="Y83" s="161"/>
      <c r="Z83" s="161"/>
      <c r="AA83" s="161"/>
    </row>
    <row r="84" spans="1:27" x14ac:dyDescent="0.25">
      <c r="A84" s="163"/>
      <c r="B84" s="163"/>
      <c r="C84" s="160"/>
      <c r="D84" s="163"/>
      <c r="E84" s="163"/>
      <c r="F84" s="163"/>
      <c r="G84" s="163"/>
      <c r="H84" s="163"/>
      <c r="I84" s="163"/>
      <c r="J84" s="163"/>
      <c r="K84" s="162"/>
      <c r="L84" s="162"/>
      <c r="M84" s="162"/>
      <c r="N84" s="162"/>
      <c r="O84" s="163"/>
      <c r="P84" s="165"/>
      <c r="Q84" s="162"/>
      <c r="R84" s="162"/>
      <c r="S84" s="162"/>
      <c r="T84" s="162"/>
      <c r="U84" s="162"/>
      <c r="V84" s="161"/>
      <c r="W84" s="161"/>
      <c r="X84" s="161"/>
      <c r="Y84" s="161"/>
      <c r="Z84" s="161"/>
      <c r="AA84" s="161"/>
    </row>
    <row r="85" spans="1:27" x14ac:dyDescent="0.25">
      <c r="A85" s="163"/>
      <c r="B85" s="163"/>
      <c r="C85" s="160"/>
      <c r="D85" s="163"/>
      <c r="E85" s="163"/>
      <c r="F85" s="163"/>
      <c r="G85" s="163"/>
      <c r="H85" s="163"/>
      <c r="I85" s="163"/>
      <c r="J85" s="163"/>
      <c r="K85" s="162"/>
      <c r="L85" s="162"/>
      <c r="M85" s="162"/>
      <c r="N85" s="162"/>
      <c r="O85" s="163"/>
      <c r="P85" s="165"/>
      <c r="Q85" s="162"/>
      <c r="R85" s="162"/>
      <c r="S85" s="162"/>
      <c r="T85" s="162"/>
      <c r="U85" s="162"/>
      <c r="V85" s="161"/>
      <c r="W85" s="161"/>
      <c r="X85" s="161"/>
      <c r="Y85" s="161"/>
      <c r="Z85" s="161"/>
      <c r="AA85" s="161"/>
    </row>
    <row r="86" spans="1:27" x14ac:dyDescent="0.25">
      <c r="A86" s="163"/>
      <c r="B86" s="163"/>
      <c r="C86" s="160"/>
      <c r="D86" s="163"/>
      <c r="E86" s="163"/>
      <c r="F86" s="163"/>
      <c r="G86" s="163"/>
      <c r="H86" s="163"/>
      <c r="I86" s="163"/>
      <c r="J86" s="163"/>
      <c r="K86" s="162"/>
      <c r="L86" s="162"/>
      <c r="M86" s="162"/>
      <c r="N86" s="162"/>
      <c r="O86" s="163"/>
      <c r="P86" s="165"/>
      <c r="Q86" s="162"/>
      <c r="R86" s="162"/>
      <c r="S86" s="162"/>
      <c r="T86" s="162"/>
      <c r="U86" s="162"/>
      <c r="V86" s="161"/>
      <c r="W86" s="161"/>
      <c r="X86" s="161"/>
      <c r="Y86" s="161"/>
      <c r="Z86" s="161"/>
      <c r="AA86" s="161"/>
    </row>
    <row r="87" spans="1:27" x14ac:dyDescent="0.25">
      <c r="A87" s="163"/>
      <c r="B87" s="163"/>
      <c r="C87" s="160"/>
      <c r="D87" s="163"/>
      <c r="E87" s="163"/>
      <c r="F87" s="163"/>
      <c r="G87" s="163"/>
      <c r="H87" s="163"/>
      <c r="I87" s="163"/>
      <c r="J87" s="163"/>
      <c r="K87" s="162"/>
      <c r="L87" s="162"/>
      <c r="M87" s="162"/>
      <c r="N87" s="162"/>
      <c r="O87" s="163"/>
      <c r="P87" s="165"/>
      <c r="Q87" s="162"/>
      <c r="R87" s="162"/>
      <c r="S87" s="162"/>
      <c r="T87" s="162"/>
      <c r="U87" s="162"/>
      <c r="V87" s="161"/>
      <c r="W87" s="161"/>
      <c r="X87" s="161"/>
      <c r="Y87" s="161"/>
      <c r="Z87" s="161"/>
      <c r="AA87" s="161"/>
    </row>
    <row r="88" spans="1:27" x14ac:dyDescent="0.25">
      <c r="A88" s="163"/>
      <c r="B88" s="163"/>
      <c r="C88" s="160"/>
      <c r="D88" s="163"/>
      <c r="E88" s="163"/>
      <c r="F88" s="163"/>
      <c r="G88" s="163"/>
      <c r="H88" s="163"/>
      <c r="I88" s="163"/>
      <c r="J88" s="163"/>
      <c r="K88" s="162"/>
      <c r="L88" s="162"/>
      <c r="M88" s="162"/>
      <c r="N88" s="162"/>
      <c r="O88" s="163"/>
      <c r="P88" s="165"/>
      <c r="Q88" s="162"/>
      <c r="R88" s="162"/>
      <c r="S88" s="162"/>
      <c r="T88" s="162"/>
      <c r="U88" s="162"/>
      <c r="V88" s="161"/>
      <c r="W88" s="161"/>
      <c r="X88" s="161"/>
      <c r="Y88" s="161"/>
      <c r="Z88" s="161"/>
      <c r="AA88" s="161"/>
    </row>
    <row r="89" spans="1:27" x14ac:dyDescent="0.25">
      <c r="A89" s="163"/>
      <c r="B89" s="163"/>
      <c r="C89" s="160"/>
      <c r="D89" s="163"/>
      <c r="E89" s="163"/>
      <c r="F89" s="163"/>
      <c r="G89" s="163"/>
      <c r="H89" s="163"/>
      <c r="I89" s="163"/>
      <c r="J89" s="163"/>
      <c r="K89" s="162"/>
      <c r="L89" s="162"/>
      <c r="M89" s="162"/>
      <c r="N89" s="162"/>
      <c r="O89" s="163"/>
      <c r="P89" s="165"/>
      <c r="Q89" s="162"/>
      <c r="R89" s="162"/>
      <c r="S89" s="162"/>
      <c r="T89" s="162"/>
      <c r="U89" s="162"/>
      <c r="V89" s="161"/>
      <c r="W89" s="161"/>
      <c r="X89" s="161"/>
      <c r="Y89" s="161"/>
      <c r="Z89" s="161"/>
      <c r="AA89" s="161"/>
    </row>
    <row r="90" spans="1:27" x14ac:dyDescent="0.25">
      <c r="A90" s="163"/>
      <c r="B90" s="163"/>
      <c r="C90" s="160"/>
      <c r="D90" s="163"/>
      <c r="E90" s="163"/>
      <c r="F90" s="163"/>
      <c r="G90" s="163"/>
      <c r="H90" s="163"/>
      <c r="I90" s="163"/>
      <c r="J90" s="163"/>
      <c r="K90" s="162"/>
      <c r="L90" s="162"/>
      <c r="M90" s="162"/>
      <c r="N90" s="162"/>
      <c r="O90" s="163"/>
      <c r="P90" s="160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</row>
    <row r="91" spans="1:27" x14ac:dyDescent="0.25">
      <c r="A91" s="163"/>
      <c r="B91" s="163"/>
      <c r="C91" s="160"/>
      <c r="D91" s="163"/>
      <c r="E91" s="163"/>
      <c r="F91" s="163"/>
      <c r="G91" s="163"/>
      <c r="H91" s="163"/>
      <c r="I91" s="163"/>
      <c r="J91" s="163"/>
      <c r="K91" s="162"/>
      <c r="L91" s="162"/>
      <c r="M91" s="162"/>
      <c r="N91" s="162"/>
      <c r="O91" s="163"/>
      <c r="P91" s="160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</row>
    <row r="92" spans="1:27" x14ac:dyDescent="0.25">
      <c r="A92" s="163"/>
      <c r="B92" s="163"/>
      <c r="C92" s="160"/>
      <c r="D92" s="163"/>
      <c r="E92" s="163"/>
      <c r="F92" s="163"/>
      <c r="G92" s="163"/>
      <c r="H92" s="163"/>
      <c r="I92" s="163"/>
      <c r="J92" s="163"/>
      <c r="K92" s="162"/>
      <c r="L92" s="162"/>
      <c r="M92" s="162"/>
      <c r="N92" s="162"/>
      <c r="O92" s="163"/>
      <c r="P92" s="160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</row>
    <row r="93" spans="1:27" x14ac:dyDescent="0.25">
      <c r="A93" s="163"/>
      <c r="B93" s="163"/>
      <c r="C93" s="160"/>
      <c r="D93" s="163"/>
      <c r="E93" s="163"/>
      <c r="F93" s="163"/>
      <c r="G93" s="163"/>
      <c r="H93" s="163"/>
      <c r="I93" s="163"/>
      <c r="J93" s="163"/>
      <c r="K93" s="162"/>
      <c r="L93" s="162"/>
      <c r="M93" s="162"/>
      <c r="N93" s="162"/>
      <c r="O93" s="163"/>
      <c r="P93" s="160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</row>
    <row r="94" spans="1:27" x14ac:dyDescent="0.25">
      <c r="A94" s="163"/>
      <c r="B94" s="163"/>
      <c r="C94" s="160"/>
      <c r="D94" s="163"/>
      <c r="E94" s="163"/>
      <c r="F94" s="163"/>
      <c r="G94" s="163"/>
      <c r="H94" s="163"/>
      <c r="I94" s="163"/>
      <c r="J94" s="163"/>
      <c r="K94" s="162"/>
      <c r="L94" s="162"/>
      <c r="M94" s="162"/>
      <c r="N94" s="162"/>
      <c r="O94" s="163"/>
      <c r="P94" s="160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</row>
    <row r="95" spans="1:27" x14ac:dyDescent="0.25">
      <c r="A95" s="163"/>
      <c r="B95" s="163"/>
      <c r="C95" s="160"/>
      <c r="D95" s="163"/>
      <c r="E95" s="163"/>
      <c r="F95" s="163"/>
      <c r="G95" s="163"/>
      <c r="H95" s="163"/>
      <c r="I95" s="163"/>
      <c r="J95" s="163"/>
      <c r="K95" s="162"/>
      <c r="L95" s="162"/>
      <c r="M95" s="162"/>
      <c r="N95" s="162"/>
      <c r="O95" s="163"/>
      <c r="P95" s="160"/>
      <c r="Q95" s="161"/>
      <c r="R95" s="161"/>
      <c r="S95" s="161"/>
      <c r="T95" s="161"/>
      <c r="U95" s="161"/>
      <c r="V95" s="161"/>
      <c r="W95" s="161"/>
      <c r="X95" s="161"/>
      <c r="Y95" s="161"/>
      <c r="Z95" s="161"/>
      <c r="AA95" s="161"/>
    </row>
    <row r="96" spans="1:27" x14ac:dyDescent="0.25">
      <c r="A96" s="163"/>
      <c r="B96" s="163"/>
      <c r="C96" s="160"/>
      <c r="D96" s="163"/>
      <c r="E96" s="163"/>
      <c r="F96" s="163"/>
      <c r="G96" s="163"/>
      <c r="H96" s="163"/>
      <c r="I96" s="163"/>
      <c r="J96" s="163"/>
      <c r="K96" s="162"/>
      <c r="L96" s="162"/>
      <c r="M96" s="162"/>
      <c r="N96" s="162"/>
      <c r="O96" s="163"/>
      <c r="P96" s="160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</row>
    <row r="97" spans="1:27" x14ac:dyDescent="0.25">
      <c r="A97" s="163"/>
      <c r="B97" s="163"/>
      <c r="C97" s="160"/>
      <c r="D97" s="163"/>
      <c r="E97" s="163"/>
      <c r="F97" s="163"/>
      <c r="G97" s="163"/>
      <c r="H97" s="163"/>
      <c r="I97" s="163"/>
      <c r="J97" s="163"/>
      <c r="K97" s="162"/>
      <c r="L97" s="162"/>
      <c r="M97" s="162"/>
      <c r="N97" s="162"/>
      <c r="O97" s="163"/>
      <c r="P97" s="160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</row>
    <row r="98" spans="1:27" x14ac:dyDescent="0.25">
      <c r="A98" s="163"/>
      <c r="B98" s="163"/>
      <c r="C98" s="160"/>
      <c r="D98" s="163"/>
      <c r="E98" s="163"/>
      <c r="F98" s="163"/>
      <c r="G98" s="163"/>
      <c r="H98" s="163"/>
      <c r="I98" s="163"/>
      <c r="J98" s="163"/>
      <c r="K98" s="162"/>
      <c r="L98" s="162"/>
      <c r="M98" s="162"/>
      <c r="N98" s="162"/>
      <c r="O98" s="163"/>
      <c r="P98" s="160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</row>
    <row r="99" spans="1:27" x14ac:dyDescent="0.25">
      <c r="A99" s="163"/>
      <c r="B99" s="163"/>
      <c r="C99" s="160"/>
      <c r="D99" s="163"/>
      <c r="E99" s="163"/>
      <c r="F99" s="163"/>
      <c r="G99" s="163"/>
      <c r="H99" s="163"/>
      <c r="I99" s="163"/>
      <c r="J99" s="163"/>
      <c r="K99" s="162"/>
      <c r="L99" s="162"/>
      <c r="M99" s="162"/>
      <c r="N99" s="162"/>
      <c r="O99" s="163"/>
      <c r="P99" s="160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</row>
    <row r="100" spans="1:27" x14ac:dyDescent="0.25">
      <c r="A100" s="163"/>
      <c r="B100" s="163"/>
      <c r="C100" s="160"/>
      <c r="D100" s="163"/>
      <c r="E100" s="163"/>
      <c r="F100" s="163"/>
      <c r="G100" s="163"/>
      <c r="H100" s="163"/>
      <c r="I100" s="163"/>
      <c r="J100" s="163"/>
      <c r="K100" s="162"/>
      <c r="L100" s="162"/>
      <c r="M100" s="162"/>
      <c r="N100" s="162"/>
      <c r="O100" s="163"/>
      <c r="P100" s="160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</row>
    <row r="101" spans="1:27" x14ac:dyDescent="0.25">
      <c r="A101" s="163"/>
      <c r="B101" s="163"/>
      <c r="C101" s="160"/>
      <c r="D101" s="163"/>
      <c r="E101" s="163"/>
      <c r="F101" s="163"/>
      <c r="G101" s="163"/>
      <c r="H101" s="163"/>
      <c r="I101" s="163"/>
      <c r="J101" s="163"/>
      <c r="K101" s="162"/>
      <c r="L101" s="162"/>
      <c r="M101" s="162"/>
      <c r="N101" s="162"/>
      <c r="O101" s="163"/>
      <c r="P101" s="160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</row>
    <row r="102" spans="1:27" x14ac:dyDescent="0.25">
      <c r="A102" s="163"/>
      <c r="B102" s="163"/>
      <c r="C102" s="160"/>
      <c r="D102" s="163"/>
      <c r="E102" s="163"/>
      <c r="F102" s="163"/>
      <c r="G102" s="163"/>
      <c r="H102" s="163"/>
      <c r="I102" s="163"/>
      <c r="J102" s="163"/>
      <c r="K102" s="162"/>
      <c r="L102" s="162"/>
      <c r="M102" s="162"/>
      <c r="N102" s="162"/>
      <c r="O102" s="163"/>
      <c r="P102" s="160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</row>
    <row r="103" spans="1:27" x14ac:dyDescent="0.25">
      <c r="A103" s="163"/>
      <c r="B103" s="163"/>
      <c r="C103" s="160"/>
      <c r="D103" s="163"/>
      <c r="E103" s="163"/>
      <c r="F103" s="163"/>
      <c r="G103" s="163"/>
      <c r="H103" s="163"/>
      <c r="I103" s="163"/>
      <c r="J103" s="163"/>
      <c r="K103" s="162"/>
      <c r="L103" s="162"/>
      <c r="M103" s="162"/>
      <c r="N103" s="162"/>
      <c r="O103" s="163"/>
      <c r="P103" s="160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</row>
    <row r="104" spans="1:27" x14ac:dyDescent="0.25">
      <c r="A104" s="163"/>
      <c r="B104" s="163"/>
      <c r="C104" s="160"/>
      <c r="D104" s="163"/>
      <c r="E104" s="163"/>
      <c r="F104" s="163"/>
      <c r="G104" s="163"/>
      <c r="H104" s="163"/>
      <c r="I104" s="163"/>
      <c r="J104" s="163"/>
      <c r="K104" s="162"/>
      <c r="L104" s="162"/>
      <c r="M104" s="162"/>
      <c r="N104" s="162"/>
      <c r="O104" s="163"/>
      <c r="P104" s="160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</row>
    <row r="105" spans="1:27" x14ac:dyDescent="0.25">
      <c r="A105" s="163"/>
      <c r="B105" s="163"/>
      <c r="C105" s="160"/>
      <c r="D105" s="163"/>
      <c r="E105" s="163"/>
      <c r="F105" s="163"/>
      <c r="G105" s="163"/>
      <c r="H105" s="163"/>
      <c r="I105" s="163"/>
      <c r="J105" s="163"/>
      <c r="K105" s="162"/>
      <c r="L105" s="162"/>
      <c r="M105" s="162"/>
      <c r="N105" s="162"/>
      <c r="O105" s="163"/>
      <c r="P105" s="160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</row>
    <row r="106" spans="1:27" x14ac:dyDescent="0.25">
      <c r="A106" s="163"/>
      <c r="B106" s="163"/>
      <c r="C106" s="160"/>
      <c r="D106" s="163"/>
      <c r="E106" s="163"/>
      <c r="F106" s="163"/>
      <c r="G106" s="163"/>
      <c r="H106" s="163"/>
      <c r="I106" s="163"/>
      <c r="J106" s="163"/>
      <c r="K106" s="162"/>
      <c r="L106" s="162"/>
      <c r="M106" s="162"/>
      <c r="N106" s="162"/>
      <c r="O106" s="163"/>
      <c r="P106" s="160"/>
      <c r="Q106" s="161"/>
      <c r="R106" s="161"/>
      <c r="S106" s="161"/>
      <c r="T106" s="161"/>
      <c r="U106" s="161"/>
      <c r="V106" s="161"/>
      <c r="W106" s="161"/>
      <c r="X106" s="161"/>
      <c r="Y106" s="161"/>
      <c r="Z106" s="161"/>
      <c r="AA106" s="161"/>
    </row>
    <row r="107" spans="1:27" x14ac:dyDescent="0.25">
      <c r="A107" s="163"/>
      <c r="B107" s="163"/>
      <c r="C107" s="160"/>
      <c r="D107" s="163"/>
      <c r="E107" s="163"/>
      <c r="F107" s="163"/>
      <c r="G107" s="163"/>
      <c r="H107" s="163"/>
      <c r="I107" s="163"/>
      <c r="J107" s="163"/>
      <c r="K107" s="162"/>
      <c r="L107" s="162"/>
      <c r="M107" s="162"/>
      <c r="N107" s="162"/>
      <c r="O107" s="163"/>
      <c r="P107" s="160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</row>
    <row r="108" spans="1:27" x14ac:dyDescent="0.25">
      <c r="A108" s="163"/>
      <c r="B108" s="163"/>
      <c r="C108" s="160"/>
      <c r="D108" s="163"/>
      <c r="E108" s="163"/>
      <c r="F108" s="163"/>
      <c r="G108" s="163"/>
      <c r="H108" s="163"/>
      <c r="I108" s="163"/>
      <c r="J108" s="163"/>
      <c r="K108" s="162"/>
      <c r="L108" s="162"/>
      <c r="M108" s="162"/>
      <c r="N108" s="162"/>
      <c r="O108" s="163"/>
      <c r="P108" s="160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</row>
    <row r="109" spans="1:27" x14ac:dyDescent="0.25">
      <c r="A109" s="163"/>
      <c r="B109" s="163"/>
      <c r="C109" s="160"/>
      <c r="D109" s="163"/>
      <c r="E109" s="163"/>
      <c r="F109" s="163"/>
      <c r="G109" s="163"/>
      <c r="H109" s="163"/>
      <c r="I109" s="163"/>
      <c r="J109" s="163"/>
      <c r="K109" s="162"/>
      <c r="L109" s="162"/>
      <c r="M109" s="162"/>
      <c r="N109" s="162"/>
      <c r="O109" s="163"/>
      <c r="P109" s="160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</row>
    <row r="110" spans="1:27" x14ac:dyDescent="0.25">
      <c r="A110" s="163"/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3"/>
      <c r="P110" s="160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</row>
    <row r="111" spans="1:27" x14ac:dyDescent="0.25">
      <c r="A111" s="163"/>
      <c r="B111" s="161"/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3"/>
      <c r="P111" s="160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</row>
    <row r="112" spans="1:27" x14ac:dyDescent="0.25">
      <c r="A112" s="163"/>
      <c r="B112" s="161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3"/>
      <c r="P112" s="160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</row>
    <row r="113" spans="1:27" x14ac:dyDescent="0.25">
      <c r="A113" s="163"/>
      <c r="B113" s="161"/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3"/>
      <c r="P113" s="160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</row>
    <row r="114" spans="1:27" x14ac:dyDescent="0.25">
      <c r="A114" s="166"/>
      <c r="B114" s="161"/>
      <c r="C114" s="161"/>
      <c r="D114" s="161"/>
      <c r="E114" s="163"/>
      <c r="F114" s="163"/>
      <c r="G114" s="161"/>
      <c r="H114" s="161"/>
      <c r="I114" s="161"/>
      <c r="J114" s="161"/>
      <c r="K114" s="161"/>
      <c r="L114" s="161"/>
      <c r="M114" s="161"/>
      <c r="N114" s="161"/>
      <c r="O114" s="163"/>
      <c r="P114" s="160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</row>
    <row r="115" spans="1:27" x14ac:dyDescent="0.25">
      <c r="A115" s="163"/>
      <c r="B115" s="161"/>
      <c r="C115" s="161"/>
      <c r="D115" s="161"/>
      <c r="E115" s="163"/>
      <c r="F115" s="163"/>
      <c r="G115" s="161"/>
      <c r="H115" s="161"/>
      <c r="I115" s="161"/>
      <c r="J115" s="161"/>
      <c r="K115" s="161"/>
      <c r="L115" s="161"/>
      <c r="M115" s="161"/>
      <c r="N115" s="161"/>
      <c r="O115" s="163"/>
      <c r="P115" s="160"/>
      <c r="Q115" s="161"/>
      <c r="R115" s="161"/>
      <c r="S115" s="161"/>
      <c r="T115" s="161"/>
      <c r="U115" s="161"/>
      <c r="V115" s="161"/>
      <c r="W115" s="161"/>
      <c r="X115" s="161"/>
      <c r="Y115" s="161"/>
      <c r="Z115" s="161"/>
      <c r="AA115" s="161"/>
    </row>
    <row r="116" spans="1:27" x14ac:dyDescent="0.25">
      <c r="A116" s="163"/>
      <c r="B116" s="161"/>
      <c r="C116" s="161"/>
      <c r="D116" s="161"/>
      <c r="E116" s="163"/>
      <c r="F116" s="163"/>
      <c r="G116" s="163"/>
      <c r="H116" s="161"/>
      <c r="I116" s="161"/>
      <c r="J116" s="161"/>
      <c r="K116" s="161"/>
      <c r="L116" s="161"/>
      <c r="M116" s="161"/>
      <c r="N116" s="163"/>
      <c r="O116" s="163"/>
      <c r="P116" s="160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</row>
    <row r="117" spans="1:27" x14ac:dyDescent="0.25">
      <c r="A117" s="163"/>
      <c r="B117" s="161"/>
      <c r="C117" s="161"/>
      <c r="D117" s="161"/>
      <c r="E117" s="163"/>
      <c r="F117" s="163"/>
      <c r="G117" s="161"/>
      <c r="H117" s="163"/>
      <c r="I117" s="163"/>
      <c r="J117" s="163"/>
      <c r="K117" s="163"/>
      <c r="L117" s="163"/>
      <c r="M117" s="161"/>
      <c r="N117" s="161"/>
      <c r="O117" s="163"/>
      <c r="P117" s="160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</row>
    <row r="118" spans="1:27" x14ac:dyDescent="0.25">
      <c r="A118" s="163"/>
      <c r="B118" s="161"/>
      <c r="C118" s="161"/>
      <c r="D118" s="161"/>
      <c r="E118" s="163"/>
      <c r="F118" s="163"/>
      <c r="G118" s="161"/>
      <c r="H118" s="163"/>
      <c r="I118" s="163"/>
      <c r="J118" s="163"/>
      <c r="K118" s="163"/>
      <c r="L118" s="163"/>
      <c r="M118" s="161"/>
      <c r="N118" s="161"/>
      <c r="O118" s="163"/>
      <c r="P118" s="160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</row>
    <row r="119" spans="1:27" x14ac:dyDescent="0.25">
      <c r="A119" s="163"/>
      <c r="B119" s="161"/>
      <c r="C119" s="161"/>
      <c r="D119" s="161"/>
      <c r="E119" s="163"/>
      <c r="F119" s="163"/>
      <c r="G119" s="161"/>
      <c r="H119" s="163"/>
      <c r="I119" s="163"/>
      <c r="J119" s="163"/>
      <c r="K119" s="163"/>
      <c r="L119" s="163"/>
      <c r="M119" s="161"/>
      <c r="N119" s="161"/>
      <c r="O119" s="163"/>
      <c r="P119" s="160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</row>
    <row r="120" spans="1:27" x14ac:dyDescent="0.25">
      <c r="A120" s="163"/>
      <c r="B120" s="161"/>
      <c r="C120" s="161"/>
      <c r="D120" s="161"/>
      <c r="E120" s="163"/>
      <c r="F120" s="163"/>
      <c r="G120" s="161"/>
      <c r="H120" s="163"/>
      <c r="I120" s="163"/>
      <c r="J120" s="163"/>
      <c r="K120" s="163"/>
      <c r="L120" s="163"/>
      <c r="M120" s="162"/>
      <c r="N120" s="161"/>
      <c r="O120" s="163"/>
      <c r="P120" s="160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</row>
    <row r="121" spans="1:27" x14ac:dyDescent="0.25">
      <c r="A121" s="163"/>
      <c r="B121" s="161"/>
      <c r="C121" s="161"/>
      <c r="D121" s="161"/>
      <c r="E121" s="163"/>
      <c r="F121" s="163"/>
      <c r="G121" s="161"/>
      <c r="H121" s="161"/>
      <c r="I121" s="161"/>
      <c r="J121" s="161"/>
      <c r="K121" s="161"/>
      <c r="L121" s="161"/>
      <c r="M121" s="161"/>
      <c r="N121" s="161"/>
      <c r="O121" s="163"/>
      <c r="P121" s="160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</row>
    <row r="122" spans="1:27" x14ac:dyDescent="0.25">
      <c r="A122" s="163"/>
      <c r="B122" s="163"/>
      <c r="C122" s="161"/>
      <c r="D122" s="161"/>
      <c r="E122" s="163"/>
      <c r="F122" s="163"/>
      <c r="G122" s="161"/>
      <c r="H122" s="161"/>
      <c r="I122" s="161"/>
      <c r="J122" s="161"/>
      <c r="K122" s="161"/>
      <c r="L122" s="161"/>
      <c r="M122" s="161"/>
      <c r="N122" s="161"/>
      <c r="O122" s="163"/>
      <c r="P122" s="160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</row>
    <row r="123" spans="1:27" x14ac:dyDescent="0.25">
      <c r="A123" s="163"/>
      <c r="B123" s="163"/>
      <c r="C123" s="161"/>
      <c r="D123" s="161"/>
      <c r="E123" s="163"/>
      <c r="F123" s="163"/>
      <c r="G123" s="161"/>
      <c r="H123" s="161"/>
      <c r="I123" s="161"/>
      <c r="J123" s="161"/>
      <c r="K123" s="161"/>
      <c r="L123" s="161"/>
      <c r="M123" s="161"/>
      <c r="N123" s="161"/>
      <c r="O123" s="163"/>
      <c r="P123" s="160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</row>
    <row r="124" spans="1:27" x14ac:dyDescent="0.25">
      <c r="A124" s="163"/>
      <c r="B124" s="163"/>
      <c r="C124" s="161"/>
      <c r="D124" s="161"/>
      <c r="E124" s="163"/>
      <c r="F124" s="163"/>
      <c r="G124" s="161"/>
      <c r="H124" s="161"/>
      <c r="I124" s="161"/>
      <c r="J124" s="161"/>
      <c r="K124" s="161"/>
      <c r="L124" s="161"/>
      <c r="M124" s="161"/>
      <c r="N124" s="161"/>
      <c r="O124" s="163"/>
      <c r="P124" s="160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</row>
  </sheetData>
  <mergeCells count="116">
    <mergeCell ref="M75:O75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8:D58"/>
    <mergeCell ref="N58:O58"/>
    <mergeCell ref="C59:D59"/>
    <mergeCell ref="N59:O59"/>
    <mergeCell ref="A62:D62"/>
    <mergeCell ref="J62:P62"/>
    <mergeCell ref="J63:P63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</mergeCells>
  <conditionalFormatting sqref="H71:L71">
    <cfRule type="duplicateValues" dxfId="14" priority="1"/>
  </conditionalFormatting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4326-26B1-49B5-A422-134D639EB1C4}">
  <dimension ref="A1:U80"/>
  <sheetViews>
    <sheetView topLeftCell="A7" workbookViewId="0">
      <selection activeCell="F20" sqref="F20"/>
    </sheetView>
  </sheetViews>
  <sheetFormatPr defaultColWidth="9.140625" defaultRowHeight="12.75" x14ac:dyDescent="0.2"/>
  <cols>
    <col min="1" max="1" width="5.140625" style="22" bestFit="1" customWidth="1"/>
    <col min="2" max="2" width="11.28515625" style="23" bestFit="1" customWidth="1"/>
    <col min="3" max="3" width="16.7109375" style="23" bestFit="1" customWidth="1"/>
    <col min="4" max="4" width="6.5703125" style="23" bestFit="1" customWidth="1"/>
    <col min="5" max="5" width="6.42578125" style="22" bestFit="1" customWidth="1"/>
    <col min="6" max="6" width="11.28515625" style="22" bestFit="1" customWidth="1"/>
    <col min="7" max="7" width="8" style="23" bestFit="1" customWidth="1"/>
    <col min="8" max="12" width="5.140625" style="23" bestFit="1" customWidth="1"/>
    <col min="13" max="13" width="7.5703125" style="23" bestFit="1" customWidth="1"/>
    <col min="14" max="14" width="10" style="23" bestFit="1" customWidth="1"/>
    <col min="15" max="15" width="31.7109375" style="23" customWidth="1"/>
    <col min="16" max="16" width="10.7109375" style="23" bestFit="1" customWidth="1"/>
    <col min="17" max="16384" width="9.140625" style="2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1763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1764</v>
      </c>
      <c r="C14" s="222" t="s">
        <v>1765</v>
      </c>
      <c r="D14" s="223"/>
      <c r="E14" s="184" t="s">
        <v>22</v>
      </c>
      <c r="F14" s="185" t="s">
        <v>124</v>
      </c>
      <c r="G14" s="184"/>
      <c r="H14" s="184"/>
      <c r="I14" s="184"/>
      <c r="J14" s="184"/>
      <c r="K14" s="184"/>
      <c r="L14" s="184"/>
      <c r="M14" s="184">
        <f>SUM(H14:L14)</f>
        <v>0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1766</v>
      </c>
      <c r="C15" s="222" t="s">
        <v>1767</v>
      </c>
      <c r="D15" s="223"/>
      <c r="E15" s="184" t="s">
        <v>23</v>
      </c>
      <c r="F15" s="185" t="s">
        <v>128</v>
      </c>
      <c r="G15" s="184"/>
      <c r="H15" s="184" t="s">
        <v>334</v>
      </c>
      <c r="I15" s="184" t="s">
        <v>323</v>
      </c>
      <c r="J15" s="184" t="s">
        <v>334</v>
      </c>
      <c r="K15" s="184" t="s">
        <v>322</v>
      </c>
      <c r="L15" s="184" t="s">
        <v>324</v>
      </c>
      <c r="M15" s="184" t="s">
        <v>472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1768</v>
      </c>
      <c r="C16" s="222" t="s">
        <v>1769</v>
      </c>
      <c r="D16" s="223"/>
      <c r="E16" s="184" t="s">
        <v>22</v>
      </c>
      <c r="F16" s="185" t="s">
        <v>127</v>
      </c>
      <c r="G16" s="184"/>
      <c r="H16" s="184" t="s">
        <v>334</v>
      </c>
      <c r="I16" s="184" t="s">
        <v>323</v>
      </c>
      <c r="J16" s="184" t="s">
        <v>346</v>
      </c>
      <c r="K16" s="184" t="s">
        <v>352</v>
      </c>
      <c r="L16" s="184" t="s">
        <v>324</v>
      </c>
      <c r="M16" s="184" t="s">
        <v>326</v>
      </c>
      <c r="N16" s="224" t="s">
        <v>24</v>
      </c>
      <c r="O16" s="225"/>
      <c r="P16" s="185"/>
    </row>
    <row r="17" spans="1:16" s="182" customFormat="1" ht="16.5" x14ac:dyDescent="0.25">
      <c r="A17" s="184" t="s">
        <v>321</v>
      </c>
      <c r="B17" s="184" t="s">
        <v>1770</v>
      </c>
      <c r="C17" s="222" t="s">
        <v>1771</v>
      </c>
      <c r="D17" s="223"/>
      <c r="E17" s="184" t="s">
        <v>23</v>
      </c>
      <c r="F17" s="185" t="s">
        <v>126</v>
      </c>
      <c r="G17" s="184"/>
      <c r="H17" s="184" t="s">
        <v>322</v>
      </c>
      <c r="I17" s="184" t="s">
        <v>323</v>
      </c>
      <c r="J17" s="184" t="s">
        <v>334</v>
      </c>
      <c r="K17" s="184" t="s">
        <v>330</v>
      </c>
      <c r="L17" s="184" t="s">
        <v>327</v>
      </c>
      <c r="M17" s="184" t="s">
        <v>326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1772</v>
      </c>
      <c r="C18" s="222" t="s">
        <v>1773</v>
      </c>
      <c r="D18" s="223"/>
      <c r="E18" s="184" t="s">
        <v>23</v>
      </c>
      <c r="F18" s="185" t="s">
        <v>1774</v>
      </c>
      <c r="G18" s="184"/>
      <c r="H18" s="184" t="s">
        <v>334</v>
      </c>
      <c r="I18" s="184" t="s">
        <v>323</v>
      </c>
      <c r="J18" s="184" t="s">
        <v>334</v>
      </c>
      <c r="K18" s="184" t="s">
        <v>322</v>
      </c>
      <c r="L18" s="184" t="s">
        <v>324</v>
      </c>
      <c r="M18" s="184" t="s">
        <v>472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1775</v>
      </c>
      <c r="C19" s="222" t="s">
        <v>1776</v>
      </c>
      <c r="D19" s="223"/>
      <c r="E19" s="184" t="s">
        <v>23</v>
      </c>
      <c r="F19" s="185" t="s">
        <v>122</v>
      </c>
      <c r="G19" s="184"/>
      <c r="H19" s="184" t="s">
        <v>352</v>
      </c>
      <c r="I19" s="184" t="s">
        <v>323</v>
      </c>
      <c r="J19" s="184" t="s">
        <v>347</v>
      </c>
      <c r="K19" s="184" t="s">
        <v>334</v>
      </c>
      <c r="L19" s="184" t="s">
        <v>324</v>
      </c>
      <c r="M19" s="184" t="s">
        <v>522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1777</v>
      </c>
      <c r="C20" s="222" t="s">
        <v>1778</v>
      </c>
      <c r="D20" s="223"/>
      <c r="E20" s="184" t="s">
        <v>22</v>
      </c>
      <c r="F20" s="185" t="s">
        <v>1779</v>
      </c>
      <c r="G20" s="184"/>
      <c r="H20" s="184" t="s">
        <v>322</v>
      </c>
      <c r="I20" s="184" t="s">
        <v>323</v>
      </c>
      <c r="J20" s="184" t="s">
        <v>322</v>
      </c>
      <c r="K20" s="184" t="s">
        <v>323</v>
      </c>
      <c r="L20" s="184" t="s">
        <v>324</v>
      </c>
      <c r="M20" s="184" t="s">
        <v>379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1780</v>
      </c>
      <c r="C21" s="222" t="s">
        <v>1781</v>
      </c>
      <c r="D21" s="223"/>
      <c r="E21" s="184" t="s">
        <v>23</v>
      </c>
      <c r="F21" s="185" t="s">
        <v>1782</v>
      </c>
      <c r="G21" s="184"/>
      <c r="H21" s="184"/>
      <c r="I21" s="184"/>
      <c r="J21" s="184"/>
      <c r="K21" s="184"/>
      <c r="L21" s="184"/>
      <c r="M21" s="184">
        <f>SUM(H21:L21)</f>
        <v>0</v>
      </c>
      <c r="N21" s="224" t="s">
        <v>318</v>
      </c>
      <c r="O21" s="225"/>
      <c r="P21" s="185"/>
    </row>
    <row r="22" spans="1:16" s="182" customFormat="1" ht="16.5" x14ac:dyDescent="0.25">
      <c r="A22" s="184" t="s">
        <v>332</v>
      </c>
      <c r="B22" s="184" t="s">
        <v>1783</v>
      </c>
      <c r="C22" s="222" t="s">
        <v>1784</v>
      </c>
      <c r="D22" s="223"/>
      <c r="E22" s="184" t="s">
        <v>23</v>
      </c>
      <c r="F22" s="185" t="s">
        <v>129</v>
      </c>
      <c r="G22" s="184"/>
      <c r="H22" s="184" t="s">
        <v>334</v>
      </c>
      <c r="I22" s="184" t="s">
        <v>323</v>
      </c>
      <c r="J22" s="184" t="s">
        <v>322</v>
      </c>
      <c r="K22" s="184" t="s">
        <v>347</v>
      </c>
      <c r="L22" s="184" t="s">
        <v>324</v>
      </c>
      <c r="M22" s="184" t="s">
        <v>412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1785</v>
      </c>
      <c r="C23" s="222" t="s">
        <v>1786</v>
      </c>
      <c r="D23" s="223"/>
      <c r="E23" s="184" t="s">
        <v>23</v>
      </c>
      <c r="F23" s="185" t="s">
        <v>123</v>
      </c>
      <c r="G23" s="184"/>
      <c r="H23" s="184" t="s">
        <v>322</v>
      </c>
      <c r="I23" s="184" t="s">
        <v>323</v>
      </c>
      <c r="J23" s="184" t="s">
        <v>330</v>
      </c>
      <c r="K23" s="184" t="s">
        <v>334</v>
      </c>
      <c r="L23" s="184" t="s">
        <v>333</v>
      </c>
      <c r="M23" s="184" t="s">
        <v>401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1787</v>
      </c>
      <c r="C24" s="222" t="s">
        <v>1788</v>
      </c>
      <c r="D24" s="223"/>
      <c r="E24" s="184" t="s">
        <v>23</v>
      </c>
      <c r="F24" s="185" t="s">
        <v>125</v>
      </c>
      <c r="G24" s="184"/>
      <c r="H24" s="184" t="s">
        <v>322</v>
      </c>
      <c r="I24" s="184" t="s">
        <v>323</v>
      </c>
      <c r="J24" s="184" t="s">
        <v>322</v>
      </c>
      <c r="K24" s="184" t="s">
        <v>330</v>
      </c>
      <c r="L24" s="184" t="s">
        <v>327</v>
      </c>
      <c r="M24" s="184" t="s">
        <v>401</v>
      </c>
      <c r="N24" s="224" t="s">
        <v>24</v>
      </c>
      <c r="O24" s="225"/>
      <c r="P24" s="185"/>
    </row>
    <row r="25" spans="1:16" s="182" customFormat="1" ht="16.5" x14ac:dyDescent="0.25">
      <c r="A25" s="184" t="s">
        <v>338</v>
      </c>
      <c r="B25" s="184" t="s">
        <v>1789</v>
      </c>
      <c r="C25" s="222" t="s">
        <v>1790</v>
      </c>
      <c r="D25" s="223"/>
      <c r="E25" s="184" t="s">
        <v>22</v>
      </c>
      <c r="F25" s="185" t="s">
        <v>1791</v>
      </c>
      <c r="G25" s="184"/>
      <c r="H25" s="184" t="s">
        <v>338</v>
      </c>
      <c r="I25" s="184" t="s">
        <v>323</v>
      </c>
      <c r="J25" s="184" t="s">
        <v>321</v>
      </c>
      <c r="K25" s="184" t="s">
        <v>332</v>
      </c>
      <c r="L25" s="184" t="s">
        <v>317</v>
      </c>
      <c r="M25" s="184" t="s">
        <v>415</v>
      </c>
      <c r="N25" s="224" t="s">
        <v>340</v>
      </c>
      <c r="O25" s="225"/>
      <c r="P25" s="185"/>
    </row>
    <row r="26" spans="1:16" s="182" customFormat="1" ht="16.5" x14ac:dyDescent="0.25"/>
    <row r="27" spans="1:16" s="182" customFormat="1" ht="16.5" x14ac:dyDescent="0.25"/>
    <row r="28" spans="1:16" s="182" customFormat="1" ht="16.5" x14ac:dyDescent="0.25">
      <c r="A28" s="237" t="s">
        <v>1792</v>
      </c>
      <c r="B28" s="238"/>
      <c r="C28" s="238"/>
      <c r="D28" s="238"/>
      <c r="J28" s="236" t="s">
        <v>396</v>
      </c>
      <c r="K28" s="236"/>
      <c r="L28" s="236"/>
      <c r="M28" s="236"/>
      <c r="N28" s="236"/>
      <c r="O28" s="236"/>
      <c r="P28" s="236"/>
    </row>
    <row r="29" spans="1:16" s="182" customFormat="1" ht="16.5" x14ac:dyDescent="0.25">
      <c r="J29" s="236" t="s">
        <v>397</v>
      </c>
      <c r="K29" s="236"/>
      <c r="L29" s="236"/>
      <c r="M29" s="236"/>
      <c r="N29" s="236"/>
      <c r="O29" s="236"/>
      <c r="P29" s="236"/>
    </row>
    <row r="30" spans="1:16" s="38" customFormat="1" ht="15" x14ac:dyDescent="0.25">
      <c r="B30" s="40"/>
      <c r="E30" s="40"/>
    </row>
    <row r="31" spans="1:16" s="38" customFormat="1" ht="15" x14ac:dyDescent="0.25">
      <c r="B31" s="40"/>
      <c r="E31" s="40"/>
    </row>
    <row r="32" spans="1:16" s="38" customFormat="1" ht="15" x14ac:dyDescent="0.25">
      <c r="B32" s="40"/>
      <c r="E32" s="40"/>
    </row>
    <row r="33" spans="1:21" s="38" customFormat="1" ht="15" x14ac:dyDescent="0.25">
      <c r="B33" s="40"/>
      <c r="E33" s="40"/>
    </row>
    <row r="34" spans="1:21" s="38" customFormat="1" ht="15" x14ac:dyDescent="0.25">
      <c r="B34" s="40"/>
      <c r="E34" s="40"/>
    </row>
    <row r="35" spans="1:21" s="38" customFormat="1" ht="15" x14ac:dyDescent="0.25">
      <c r="B35" s="40"/>
      <c r="E35" s="40"/>
    </row>
    <row r="36" spans="1:21" s="38" customFormat="1" ht="15.75" x14ac:dyDescent="0.25">
      <c r="B36" s="40"/>
      <c r="E36" s="40"/>
      <c r="F36" s="16"/>
      <c r="G36" s="21" t="s">
        <v>20</v>
      </c>
      <c r="H36" s="21" t="s">
        <v>17</v>
      </c>
      <c r="I36" s="21" t="s">
        <v>18</v>
      </c>
      <c r="J36" s="21" t="s">
        <v>21</v>
      </c>
      <c r="K36" s="21" t="s">
        <v>19</v>
      </c>
      <c r="L36" s="85" t="s">
        <v>25</v>
      </c>
    </row>
    <row r="37" spans="1:21" s="38" customFormat="1" ht="15.75" x14ac:dyDescent="0.25">
      <c r="B37" s="40"/>
      <c r="E37" s="40"/>
      <c r="F37" s="16">
        <f>SUM(G37:L37)</f>
        <v>12</v>
      </c>
      <c r="G37" s="16">
        <f>COUNTIF(N14:O25,"xuất sắc")</f>
        <v>4</v>
      </c>
      <c r="H37" s="16">
        <f>COUNTIF(N14:O25,"tốt")</f>
        <v>5</v>
      </c>
      <c r="I37" s="16">
        <f>COUNTIF(N14:O25,"khá")</f>
        <v>0</v>
      </c>
      <c r="J37" s="16">
        <f>COUNTIF(N14:O25,"trung bình")</f>
        <v>1</v>
      </c>
      <c r="K37" s="16">
        <f>COUNTIF(N14:O25,"yếu")</f>
        <v>0</v>
      </c>
      <c r="L37" s="16">
        <f>COUNTIF(N14:O25,"kém")</f>
        <v>2</v>
      </c>
    </row>
    <row r="38" spans="1:21" x14ac:dyDescent="0.2">
      <c r="A38" s="27"/>
      <c r="B38" s="27"/>
      <c r="C38" s="28"/>
      <c r="D38" s="27"/>
      <c r="E38" s="27"/>
      <c r="F38" s="27"/>
      <c r="G38" s="27"/>
      <c r="H38" s="27"/>
      <c r="I38" s="27"/>
      <c r="J38" s="27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x14ac:dyDescent="0.2">
      <c r="A39" s="27"/>
      <c r="B39" s="27"/>
      <c r="C39" s="28"/>
      <c r="D39" s="27"/>
      <c r="E39" s="27"/>
      <c r="F39" s="27"/>
      <c r="G39" s="27"/>
      <c r="H39" s="27"/>
      <c r="I39" s="27"/>
      <c r="J39" s="27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 x14ac:dyDescent="0.2">
      <c r="A40" s="27"/>
      <c r="B40" s="27"/>
      <c r="C40" s="28"/>
      <c r="D40" s="27"/>
      <c r="E40" s="27"/>
      <c r="F40" s="27"/>
      <c r="G40" s="27"/>
      <c r="H40" s="27"/>
      <c r="I40" s="27"/>
      <c r="J40" s="27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 x14ac:dyDescent="0.2">
      <c r="A41" s="27"/>
      <c r="B41" s="27"/>
      <c r="C41" s="28"/>
      <c r="D41" s="27"/>
      <c r="E41" s="27"/>
      <c r="F41" s="27"/>
      <c r="G41" s="27"/>
      <c r="H41" s="27"/>
      <c r="I41" s="27"/>
      <c r="J41" s="27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 x14ac:dyDescent="0.2">
      <c r="A42" s="27"/>
      <c r="B42" s="27"/>
      <c r="C42" s="28"/>
      <c r="D42" s="27"/>
      <c r="E42" s="27"/>
      <c r="F42" s="27"/>
      <c r="G42" s="27"/>
      <c r="H42" s="27"/>
      <c r="I42" s="27"/>
      <c r="J42" s="27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:21" x14ac:dyDescent="0.2">
      <c r="A43" s="27"/>
      <c r="B43" s="27"/>
      <c r="C43" s="28"/>
      <c r="D43" s="27"/>
      <c r="E43" s="27"/>
      <c r="F43" s="27"/>
      <c r="G43" s="27"/>
      <c r="H43" s="27"/>
      <c r="I43" s="27"/>
      <c r="J43" s="27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 x14ac:dyDescent="0.2">
      <c r="A44" s="27"/>
      <c r="B44" s="27"/>
      <c r="C44" s="28"/>
      <c r="D44" s="27"/>
      <c r="E44" s="27"/>
      <c r="F44" s="27"/>
      <c r="G44" s="27"/>
      <c r="H44" s="27"/>
      <c r="I44" s="27"/>
      <c r="J44" s="27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1:21" x14ac:dyDescent="0.2">
      <c r="A45" s="27"/>
      <c r="B45" s="27"/>
      <c r="C45" s="28"/>
      <c r="D45" s="27"/>
      <c r="E45" s="27"/>
      <c r="F45" s="27"/>
      <c r="G45" s="27"/>
      <c r="H45" s="27"/>
      <c r="I45" s="27"/>
      <c r="J45" s="27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21" x14ac:dyDescent="0.2">
      <c r="A46" s="27"/>
      <c r="B46" s="27"/>
      <c r="C46" s="28"/>
      <c r="D46" s="27"/>
      <c r="E46" s="27"/>
      <c r="F46" s="27"/>
      <c r="G46" s="27"/>
      <c r="H46" s="27"/>
      <c r="I46" s="27"/>
      <c r="J46" s="27"/>
      <c r="K46" s="24"/>
      <c r="L46" s="24"/>
      <c r="M46" s="24"/>
      <c r="N46" s="24"/>
      <c r="O46" s="24"/>
    </row>
    <row r="47" spans="1:21" x14ac:dyDescent="0.2">
      <c r="A47" s="27"/>
      <c r="B47" s="27"/>
      <c r="C47" s="28"/>
      <c r="D47" s="27"/>
      <c r="E47" s="27"/>
      <c r="F47" s="27"/>
      <c r="G47" s="27"/>
      <c r="H47" s="27"/>
      <c r="I47" s="27"/>
      <c r="J47" s="27"/>
      <c r="K47" s="24"/>
      <c r="L47" s="24"/>
      <c r="M47" s="24"/>
      <c r="N47" s="24"/>
      <c r="O47" s="24"/>
    </row>
    <row r="48" spans="1:21" x14ac:dyDescent="0.2">
      <c r="A48" s="27"/>
      <c r="B48" s="27"/>
      <c r="C48" s="28"/>
      <c r="D48" s="27"/>
      <c r="E48" s="27"/>
      <c r="F48" s="27"/>
      <c r="G48" s="27"/>
      <c r="H48" s="27"/>
      <c r="I48" s="27"/>
      <c r="J48" s="27"/>
      <c r="K48" s="24"/>
      <c r="L48" s="24"/>
      <c r="M48" s="24"/>
      <c r="N48" s="24"/>
      <c r="O48" s="24"/>
    </row>
    <row r="49" spans="1:15" x14ac:dyDescent="0.2">
      <c r="A49" s="27"/>
      <c r="B49" s="27"/>
      <c r="C49" s="28"/>
      <c r="D49" s="27"/>
      <c r="E49" s="27"/>
      <c r="F49" s="27"/>
      <c r="G49" s="27"/>
      <c r="H49" s="27"/>
      <c r="I49" s="27"/>
      <c r="J49" s="27"/>
      <c r="K49" s="24"/>
      <c r="L49" s="24"/>
      <c r="M49" s="24"/>
      <c r="N49" s="24"/>
      <c r="O49" s="24"/>
    </row>
    <row r="50" spans="1:15" x14ac:dyDescent="0.2">
      <c r="A50" s="27"/>
      <c r="B50" s="27"/>
      <c r="C50" s="28"/>
      <c r="D50" s="27"/>
      <c r="E50" s="27"/>
      <c r="F50" s="27"/>
      <c r="G50" s="27"/>
      <c r="H50" s="27"/>
      <c r="I50" s="27"/>
      <c r="J50" s="27"/>
      <c r="K50" s="24"/>
      <c r="L50" s="24"/>
      <c r="M50" s="24"/>
      <c r="N50" s="24"/>
      <c r="O50" s="24"/>
    </row>
    <row r="51" spans="1:15" x14ac:dyDescent="0.2">
      <c r="A51" s="27"/>
      <c r="B51" s="27"/>
      <c r="C51" s="28"/>
      <c r="D51" s="27"/>
      <c r="E51" s="27"/>
      <c r="F51" s="27"/>
      <c r="G51" s="27"/>
      <c r="H51" s="27"/>
      <c r="I51" s="27"/>
      <c r="J51" s="27"/>
      <c r="K51" s="24"/>
      <c r="L51" s="24"/>
      <c r="M51" s="24"/>
      <c r="N51" s="24"/>
      <c r="O51" s="24"/>
    </row>
    <row r="52" spans="1:15" x14ac:dyDescent="0.2">
      <c r="A52" s="27"/>
      <c r="B52" s="27"/>
      <c r="C52" s="28"/>
      <c r="D52" s="27"/>
      <c r="E52" s="27"/>
      <c r="F52" s="27"/>
      <c r="G52" s="27"/>
      <c r="H52" s="27"/>
      <c r="I52" s="27"/>
      <c r="J52" s="27"/>
      <c r="K52" s="24"/>
      <c r="L52" s="24"/>
      <c r="M52" s="24"/>
      <c r="N52" s="24"/>
      <c r="O52" s="24"/>
    </row>
    <row r="53" spans="1:15" s="26" customFormat="1" ht="15.75" x14ac:dyDescent="0.25">
      <c r="A53" s="27"/>
      <c r="B53" s="27"/>
      <c r="C53" s="28"/>
      <c r="D53" s="27"/>
      <c r="E53" s="27"/>
      <c r="F53" s="27"/>
      <c r="G53" s="27"/>
      <c r="H53" s="27"/>
      <c r="I53" s="27"/>
      <c r="J53" s="27"/>
      <c r="K53" s="24"/>
      <c r="L53" s="24"/>
      <c r="M53" s="24"/>
      <c r="N53" s="24"/>
      <c r="O53" s="24"/>
    </row>
    <row r="54" spans="1:15" s="26" customFormat="1" ht="15.75" x14ac:dyDescent="0.25">
      <c r="A54" s="27"/>
      <c r="B54" s="27"/>
      <c r="C54" s="28"/>
      <c r="D54" s="27"/>
      <c r="E54" s="27"/>
      <c r="F54" s="27"/>
      <c r="G54" s="27"/>
      <c r="H54" s="27"/>
      <c r="I54" s="27"/>
      <c r="J54" s="27"/>
      <c r="K54" s="24"/>
      <c r="L54" s="24"/>
      <c r="M54" s="24"/>
      <c r="N54" s="24"/>
      <c r="O54" s="24"/>
    </row>
    <row r="55" spans="1:15" x14ac:dyDescent="0.2">
      <c r="A55" s="27"/>
      <c r="B55" s="27"/>
      <c r="C55" s="28"/>
      <c r="D55" s="27"/>
      <c r="E55" s="27"/>
      <c r="F55" s="27"/>
      <c r="G55" s="27"/>
      <c r="H55" s="27"/>
      <c r="I55" s="27"/>
      <c r="J55" s="27"/>
      <c r="K55" s="24"/>
      <c r="L55" s="24"/>
      <c r="M55" s="24"/>
      <c r="N55" s="24"/>
      <c r="O55" s="24"/>
    </row>
    <row r="56" spans="1:15" x14ac:dyDescent="0.2">
      <c r="A56" s="27"/>
      <c r="B56" s="27"/>
      <c r="C56" s="28"/>
      <c r="D56" s="27"/>
      <c r="E56" s="27"/>
      <c r="F56" s="27"/>
      <c r="G56" s="27"/>
      <c r="H56" s="27"/>
      <c r="I56" s="27"/>
      <c r="J56" s="27"/>
      <c r="K56" s="24"/>
      <c r="L56" s="24"/>
      <c r="M56" s="24"/>
      <c r="N56" s="24"/>
      <c r="O56" s="24"/>
    </row>
    <row r="57" spans="1:15" x14ac:dyDescent="0.2">
      <c r="A57" s="27"/>
      <c r="B57" s="27"/>
      <c r="C57" s="28"/>
      <c r="D57" s="27"/>
      <c r="E57" s="27"/>
      <c r="F57" s="27"/>
      <c r="G57" s="27"/>
      <c r="H57" s="27"/>
      <c r="I57" s="27"/>
      <c r="J57" s="27"/>
      <c r="K57" s="24"/>
      <c r="L57" s="24"/>
      <c r="M57" s="24"/>
      <c r="N57" s="24"/>
      <c r="O57" s="24"/>
    </row>
    <row r="58" spans="1:15" x14ac:dyDescent="0.2">
      <c r="A58" s="27"/>
      <c r="B58" s="27"/>
      <c r="C58" s="28"/>
      <c r="D58" s="27"/>
      <c r="E58" s="27"/>
      <c r="F58" s="27"/>
      <c r="G58" s="27"/>
      <c r="H58" s="27"/>
      <c r="I58" s="27"/>
      <c r="J58" s="27"/>
      <c r="K58" s="24"/>
      <c r="L58" s="24"/>
      <c r="M58" s="24"/>
      <c r="N58" s="24"/>
      <c r="O58" s="24"/>
    </row>
    <row r="59" spans="1:15" x14ac:dyDescent="0.2">
      <c r="A59" s="27"/>
      <c r="B59" s="27"/>
      <c r="C59" s="28"/>
      <c r="D59" s="27"/>
      <c r="E59" s="29"/>
      <c r="F59" s="29"/>
      <c r="G59" s="27"/>
      <c r="H59" s="27"/>
      <c r="I59" s="27"/>
      <c r="J59" s="27"/>
      <c r="K59" s="24"/>
      <c r="L59" s="24"/>
      <c r="M59" s="24"/>
      <c r="N59" s="24"/>
      <c r="O59" s="24"/>
    </row>
    <row r="60" spans="1:15" x14ac:dyDescent="0.2">
      <c r="A60" s="27"/>
      <c r="B60" s="27"/>
      <c r="C60" s="28"/>
      <c r="D60" s="27"/>
      <c r="E60" s="27"/>
      <c r="F60" s="27"/>
      <c r="G60" s="27"/>
      <c r="H60" s="27"/>
      <c r="I60" s="27"/>
      <c r="J60" s="27"/>
      <c r="K60" s="24"/>
      <c r="L60" s="24"/>
      <c r="M60" s="24"/>
      <c r="N60" s="24"/>
      <c r="O60" s="24"/>
    </row>
    <row r="61" spans="1:15" x14ac:dyDescent="0.2">
      <c r="A61" s="27"/>
      <c r="B61" s="27"/>
      <c r="C61" s="28"/>
      <c r="D61" s="27"/>
      <c r="E61" s="27"/>
      <c r="F61" s="27"/>
      <c r="G61" s="27"/>
      <c r="H61" s="27"/>
      <c r="I61" s="27"/>
      <c r="J61" s="27"/>
      <c r="K61" s="24"/>
      <c r="L61" s="24"/>
      <c r="M61" s="24"/>
      <c r="N61" s="24"/>
      <c r="O61" s="24"/>
    </row>
    <row r="62" spans="1:15" x14ac:dyDescent="0.2">
      <c r="A62" s="27"/>
      <c r="B62" s="27"/>
      <c r="C62" s="28"/>
      <c r="D62" s="27"/>
      <c r="E62" s="27"/>
      <c r="F62" s="27"/>
      <c r="G62" s="27"/>
      <c r="H62" s="27"/>
      <c r="I62" s="27"/>
      <c r="J62" s="27"/>
      <c r="K62" s="24"/>
      <c r="L62" s="24"/>
      <c r="M62" s="24"/>
      <c r="N62" s="24"/>
      <c r="O62" s="24"/>
    </row>
    <row r="63" spans="1:15" x14ac:dyDescent="0.2">
      <c r="A63" s="27"/>
      <c r="B63" s="27"/>
      <c r="C63" s="28"/>
      <c r="D63" s="27"/>
      <c r="E63" s="27"/>
      <c r="F63" s="27"/>
      <c r="G63" s="27"/>
      <c r="H63" s="27"/>
      <c r="I63" s="27"/>
      <c r="J63" s="27"/>
      <c r="K63" s="24"/>
      <c r="L63" s="24"/>
      <c r="M63" s="24"/>
      <c r="N63" s="24"/>
      <c r="O63" s="24"/>
    </row>
    <row r="64" spans="1:15" x14ac:dyDescent="0.2">
      <c r="A64" s="27"/>
      <c r="B64" s="27"/>
      <c r="C64" s="28"/>
      <c r="D64" s="27"/>
      <c r="E64" s="27"/>
      <c r="F64" s="27"/>
      <c r="G64" s="27"/>
      <c r="H64" s="27"/>
      <c r="I64" s="27"/>
      <c r="J64" s="27"/>
      <c r="K64" s="24"/>
      <c r="L64" s="24"/>
      <c r="M64" s="24"/>
      <c r="N64" s="24"/>
      <c r="O64" s="24"/>
    </row>
    <row r="65" spans="1:15" x14ac:dyDescent="0.2">
      <c r="A65" s="27"/>
      <c r="B65" s="27"/>
      <c r="C65" s="28"/>
      <c r="D65" s="27"/>
      <c r="E65" s="27"/>
      <c r="F65" s="27"/>
      <c r="G65" s="27"/>
      <c r="H65" s="27"/>
      <c r="I65" s="27"/>
      <c r="J65" s="27"/>
      <c r="K65" s="24"/>
      <c r="L65" s="24"/>
      <c r="M65" s="24"/>
      <c r="N65" s="24"/>
      <c r="O65" s="24"/>
    </row>
    <row r="66" spans="1:15" x14ac:dyDescent="0.2">
      <c r="E66" s="23"/>
      <c r="F66" s="23"/>
    </row>
    <row r="67" spans="1:15" x14ac:dyDescent="0.2">
      <c r="E67" s="23"/>
      <c r="F67" s="23"/>
    </row>
    <row r="68" spans="1:15" x14ac:dyDescent="0.2">
      <c r="E68" s="23"/>
      <c r="F68" s="23"/>
    </row>
    <row r="69" spans="1:15" x14ac:dyDescent="0.2">
      <c r="E69" s="23"/>
      <c r="F69" s="23"/>
    </row>
    <row r="70" spans="1:15" ht="15.75" x14ac:dyDescent="0.25">
      <c r="A70" s="30"/>
      <c r="O70" s="26"/>
    </row>
    <row r="71" spans="1:15" ht="15.75" x14ac:dyDescent="0.25">
      <c r="A71" s="25"/>
      <c r="O71" s="26"/>
    </row>
    <row r="72" spans="1:15" x14ac:dyDescent="0.2">
      <c r="G72" s="22"/>
      <c r="N72" s="22"/>
    </row>
    <row r="73" spans="1:15" x14ac:dyDescent="0.2">
      <c r="H73" s="22"/>
      <c r="I73" s="22"/>
      <c r="J73" s="22"/>
      <c r="K73" s="22"/>
      <c r="L73" s="22"/>
      <c r="O73" s="22"/>
    </row>
    <row r="74" spans="1:15" x14ac:dyDescent="0.2">
      <c r="H74" s="22"/>
      <c r="I74" s="22"/>
      <c r="J74" s="22"/>
      <c r="K74" s="22"/>
      <c r="L74" s="22"/>
      <c r="O74" s="22"/>
    </row>
    <row r="75" spans="1:15" x14ac:dyDescent="0.2">
      <c r="H75" s="22"/>
      <c r="I75" s="22"/>
      <c r="J75" s="22"/>
      <c r="K75" s="22"/>
      <c r="L75" s="22"/>
      <c r="O75" s="22"/>
    </row>
    <row r="76" spans="1:15" ht="15.75" x14ac:dyDescent="0.25">
      <c r="H76" s="22"/>
      <c r="I76" s="22"/>
      <c r="J76" s="22"/>
      <c r="K76" s="22"/>
      <c r="L76" s="22"/>
      <c r="M76" s="31"/>
      <c r="N76" s="26"/>
      <c r="O76" s="25"/>
    </row>
    <row r="78" spans="1:15" x14ac:dyDescent="0.2">
      <c r="B78" s="22"/>
    </row>
    <row r="79" spans="1:15" x14ac:dyDescent="0.2">
      <c r="B79" s="22"/>
    </row>
    <row r="80" spans="1:15" x14ac:dyDescent="0.2">
      <c r="B80" s="22"/>
    </row>
  </sheetData>
  <mergeCells count="47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A28:D28"/>
    <mergeCell ref="J28:P28"/>
    <mergeCell ref="J29:P29"/>
    <mergeCell ref="C23:D23"/>
    <mergeCell ref="N23:O23"/>
    <mergeCell ref="C24:D24"/>
    <mergeCell ref="N24:O24"/>
    <mergeCell ref="C25:D25"/>
    <mergeCell ref="N25:O25"/>
  </mergeCells>
  <conditionalFormatting sqref="G36:K36">
    <cfRule type="duplicateValues" dxfId="13" priority="1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4911-09EB-4330-A555-C5C49F41CFC2}">
  <dimension ref="A1:U997"/>
  <sheetViews>
    <sheetView topLeftCell="A47" workbookViewId="0">
      <selection activeCell="M63" sqref="M63:O63"/>
    </sheetView>
  </sheetViews>
  <sheetFormatPr defaultColWidth="14.42578125" defaultRowHeight="15.75" x14ac:dyDescent="0.25"/>
  <cols>
    <col min="1" max="1" width="5.140625" style="63" bestFit="1" customWidth="1"/>
    <col min="2" max="2" width="12.42578125" style="62" bestFit="1" customWidth="1"/>
    <col min="3" max="3" width="16.42578125" style="63" bestFit="1" customWidth="1"/>
    <col min="4" max="4" width="6.7109375" style="63" bestFit="1" customWidth="1"/>
    <col min="5" max="5" width="6.42578125" style="63" bestFit="1" customWidth="1"/>
    <col min="6" max="6" width="12.28515625" style="62" bestFit="1" customWidth="1"/>
    <col min="7" max="7" width="11.28515625" style="63" bestFit="1" customWidth="1"/>
    <col min="8" max="12" width="8.140625" style="63" customWidth="1"/>
    <col min="13" max="13" width="7.5703125" style="63" bestFit="1" customWidth="1"/>
    <col min="14" max="14" width="10.140625" style="63" bestFit="1" customWidth="1"/>
    <col min="15" max="15" width="27.5703125" style="63" customWidth="1"/>
    <col min="16" max="16" width="8.5703125" style="63" customWidth="1"/>
    <col min="17" max="27" width="10.28515625" style="63" customWidth="1"/>
    <col min="28" max="16384" width="14.42578125" style="63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2829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1667</v>
      </c>
      <c r="C14" s="222" t="s">
        <v>1668</v>
      </c>
      <c r="D14" s="223"/>
      <c r="E14" s="184" t="s">
        <v>22</v>
      </c>
      <c r="F14" s="185" t="s">
        <v>1669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1673</v>
      </c>
      <c r="C15" s="222" t="s">
        <v>1674</v>
      </c>
      <c r="D15" s="223"/>
      <c r="E15" s="184" t="s">
        <v>22</v>
      </c>
      <c r="F15" s="185" t="s">
        <v>1256</v>
      </c>
      <c r="G15" s="184"/>
      <c r="H15" s="184" t="s">
        <v>322</v>
      </c>
      <c r="I15" s="184" t="s">
        <v>322</v>
      </c>
      <c r="J15" s="184" t="s">
        <v>317</v>
      </c>
      <c r="K15" s="184" t="s">
        <v>346</v>
      </c>
      <c r="L15" s="184" t="s">
        <v>316</v>
      </c>
      <c r="M15" s="184" t="s">
        <v>364</v>
      </c>
      <c r="N15" s="224" t="s">
        <v>340</v>
      </c>
      <c r="O15" s="225"/>
      <c r="P15" s="185"/>
    </row>
    <row r="16" spans="1:16" s="182" customFormat="1" ht="16.5" x14ac:dyDescent="0.25">
      <c r="A16" s="184" t="s">
        <v>320</v>
      </c>
      <c r="B16" s="184" t="s">
        <v>1675</v>
      </c>
      <c r="C16" s="222" t="s">
        <v>1676</v>
      </c>
      <c r="D16" s="223"/>
      <c r="E16" s="184" t="s">
        <v>23</v>
      </c>
      <c r="F16" s="185" t="s">
        <v>1677</v>
      </c>
      <c r="G16" s="184"/>
      <c r="H16" s="184" t="s">
        <v>322</v>
      </c>
      <c r="I16" s="184" t="s">
        <v>323</v>
      </c>
      <c r="J16" s="184" t="s">
        <v>338</v>
      </c>
      <c r="K16" s="184" t="s">
        <v>330</v>
      </c>
      <c r="L16" s="184" t="s">
        <v>324</v>
      </c>
      <c r="M16" s="184" t="s">
        <v>398</v>
      </c>
      <c r="N16" s="224" t="s">
        <v>24</v>
      </c>
      <c r="O16" s="225"/>
      <c r="P16" s="185"/>
    </row>
    <row r="17" spans="1:16" s="182" customFormat="1" ht="16.5" x14ac:dyDescent="0.25">
      <c r="A17" s="184" t="s">
        <v>321</v>
      </c>
      <c r="B17" s="184" t="s">
        <v>1678</v>
      </c>
      <c r="C17" s="222" t="s">
        <v>1679</v>
      </c>
      <c r="D17" s="223"/>
      <c r="E17" s="184" t="s">
        <v>23</v>
      </c>
      <c r="F17" s="185" t="s">
        <v>1680</v>
      </c>
      <c r="G17" s="184"/>
      <c r="H17" s="184" t="s">
        <v>322</v>
      </c>
      <c r="I17" s="184" t="s">
        <v>323</v>
      </c>
      <c r="J17" s="184" t="s">
        <v>330</v>
      </c>
      <c r="K17" s="184" t="s">
        <v>330</v>
      </c>
      <c r="L17" s="184" t="s">
        <v>324</v>
      </c>
      <c r="M17" s="184" t="s">
        <v>328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1681</v>
      </c>
      <c r="C18" s="222" t="s">
        <v>1682</v>
      </c>
      <c r="D18" s="223"/>
      <c r="E18" s="184" t="s">
        <v>23</v>
      </c>
      <c r="F18" s="185" t="s">
        <v>1683</v>
      </c>
      <c r="G18" s="184"/>
      <c r="H18" s="184" t="s">
        <v>322</v>
      </c>
      <c r="I18" s="184" t="s">
        <v>323</v>
      </c>
      <c r="J18" s="184" t="s">
        <v>331</v>
      </c>
      <c r="K18" s="184" t="s">
        <v>330</v>
      </c>
      <c r="L18" s="184" t="s">
        <v>319</v>
      </c>
      <c r="M18" s="184" t="s">
        <v>408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1684</v>
      </c>
      <c r="C19" s="222" t="s">
        <v>1685</v>
      </c>
      <c r="D19" s="223"/>
      <c r="E19" s="184" t="s">
        <v>23</v>
      </c>
      <c r="F19" s="185" t="s">
        <v>159</v>
      </c>
      <c r="G19" s="184"/>
      <c r="H19" s="184" t="s">
        <v>334</v>
      </c>
      <c r="I19" s="184" t="s">
        <v>323</v>
      </c>
      <c r="J19" s="184" t="s">
        <v>324</v>
      </c>
      <c r="K19" s="184" t="s">
        <v>330</v>
      </c>
      <c r="L19" s="184" t="s">
        <v>327</v>
      </c>
      <c r="M19" s="184" t="s">
        <v>356</v>
      </c>
      <c r="N19" s="224" t="s">
        <v>44</v>
      </c>
      <c r="O19" s="225"/>
      <c r="P19" s="185"/>
    </row>
    <row r="20" spans="1:16" s="182" customFormat="1" ht="16.5" x14ac:dyDescent="0.25">
      <c r="A20" s="184" t="s">
        <v>333</v>
      </c>
      <c r="B20" s="184" t="s">
        <v>1686</v>
      </c>
      <c r="C20" s="222" t="s">
        <v>1687</v>
      </c>
      <c r="D20" s="223"/>
      <c r="E20" s="184" t="s">
        <v>22</v>
      </c>
      <c r="F20" s="185" t="s">
        <v>127</v>
      </c>
      <c r="G20" s="184"/>
      <c r="H20" s="184" t="s">
        <v>322</v>
      </c>
      <c r="I20" s="184" t="s">
        <v>323</v>
      </c>
      <c r="J20" s="184" t="s">
        <v>322</v>
      </c>
      <c r="K20" s="184" t="s">
        <v>325</v>
      </c>
      <c r="L20" s="184" t="s">
        <v>324</v>
      </c>
      <c r="M20" s="184" t="s">
        <v>1665</v>
      </c>
      <c r="N20" s="224" t="s">
        <v>349</v>
      </c>
      <c r="O20" s="225"/>
      <c r="P20" s="185"/>
    </row>
    <row r="21" spans="1:16" s="182" customFormat="1" ht="16.5" x14ac:dyDescent="0.25">
      <c r="A21" s="184" t="s">
        <v>336</v>
      </c>
      <c r="B21" s="184" t="s">
        <v>1688</v>
      </c>
      <c r="C21" s="222" t="s">
        <v>1689</v>
      </c>
      <c r="D21" s="223"/>
      <c r="E21" s="184" t="s">
        <v>22</v>
      </c>
      <c r="F21" s="185" t="s">
        <v>1690</v>
      </c>
      <c r="G21" s="184"/>
      <c r="H21" s="184" t="s">
        <v>322</v>
      </c>
      <c r="I21" s="184" t="s">
        <v>323</v>
      </c>
      <c r="J21" s="184" t="s">
        <v>331</v>
      </c>
      <c r="K21" s="184" t="s">
        <v>330</v>
      </c>
      <c r="L21" s="184" t="s">
        <v>333</v>
      </c>
      <c r="M21" s="184" t="s">
        <v>398</v>
      </c>
      <c r="N21" s="224" t="s">
        <v>24</v>
      </c>
      <c r="O21" s="225"/>
      <c r="P21" s="185"/>
    </row>
    <row r="22" spans="1:16" s="182" customFormat="1" ht="16.5" x14ac:dyDescent="0.25">
      <c r="A22" s="184" t="s">
        <v>332</v>
      </c>
      <c r="B22" s="184" t="s">
        <v>1691</v>
      </c>
      <c r="C22" s="222" t="s">
        <v>1692</v>
      </c>
      <c r="D22" s="223"/>
      <c r="E22" s="184" t="s">
        <v>22</v>
      </c>
      <c r="F22" s="185" t="s">
        <v>1693</v>
      </c>
      <c r="G22" s="184"/>
      <c r="H22" s="184" t="s">
        <v>322</v>
      </c>
      <c r="I22" s="184" t="s">
        <v>323</v>
      </c>
      <c r="J22" s="184" t="s">
        <v>334</v>
      </c>
      <c r="K22" s="184" t="s">
        <v>323</v>
      </c>
      <c r="L22" s="184" t="s">
        <v>324</v>
      </c>
      <c r="M22" s="184" t="s">
        <v>430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1694</v>
      </c>
      <c r="C23" s="222" t="s">
        <v>1695</v>
      </c>
      <c r="D23" s="223"/>
      <c r="E23" s="184" t="s">
        <v>22</v>
      </c>
      <c r="F23" s="185" t="s">
        <v>1696</v>
      </c>
      <c r="G23" s="184"/>
      <c r="H23" s="184" t="s">
        <v>322</v>
      </c>
      <c r="I23" s="184" t="s">
        <v>323</v>
      </c>
      <c r="J23" s="184" t="s">
        <v>347</v>
      </c>
      <c r="K23" s="184" t="s">
        <v>322</v>
      </c>
      <c r="L23" s="184" t="s">
        <v>324</v>
      </c>
      <c r="M23" s="184" t="s">
        <v>405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1697</v>
      </c>
      <c r="C24" s="222" t="s">
        <v>1698</v>
      </c>
      <c r="D24" s="223"/>
      <c r="E24" s="184" t="s">
        <v>22</v>
      </c>
      <c r="F24" s="185" t="s">
        <v>136</v>
      </c>
      <c r="G24" s="184"/>
      <c r="H24" s="184" t="s">
        <v>322</v>
      </c>
      <c r="I24" s="184" t="s">
        <v>323</v>
      </c>
      <c r="J24" s="184" t="s">
        <v>330</v>
      </c>
      <c r="K24" s="184" t="s">
        <v>342</v>
      </c>
      <c r="L24" s="184" t="s">
        <v>333</v>
      </c>
      <c r="M24" s="184" t="s">
        <v>413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1699</v>
      </c>
      <c r="C25" s="222" t="s">
        <v>1700</v>
      </c>
      <c r="D25" s="223"/>
      <c r="E25" s="184" t="s">
        <v>22</v>
      </c>
      <c r="F25" s="185" t="s">
        <v>1701</v>
      </c>
      <c r="G25" s="184"/>
      <c r="H25" s="184" t="s">
        <v>322</v>
      </c>
      <c r="I25" s="184" t="s">
        <v>323</v>
      </c>
      <c r="J25" s="184" t="s">
        <v>322</v>
      </c>
      <c r="K25" s="184" t="s">
        <v>330</v>
      </c>
      <c r="L25" s="184" t="s">
        <v>324</v>
      </c>
      <c r="M25" s="184" t="s">
        <v>350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1702</v>
      </c>
      <c r="C26" s="222" t="s">
        <v>1703</v>
      </c>
      <c r="D26" s="223"/>
      <c r="E26" s="184" t="s">
        <v>23</v>
      </c>
      <c r="F26" s="185" t="s">
        <v>1704</v>
      </c>
      <c r="G26" s="184"/>
      <c r="H26" s="184" t="s">
        <v>322</v>
      </c>
      <c r="I26" s="184" t="s">
        <v>323</v>
      </c>
      <c r="J26" s="184" t="s">
        <v>347</v>
      </c>
      <c r="K26" s="184" t="s">
        <v>323</v>
      </c>
      <c r="L26" s="184" t="s">
        <v>324</v>
      </c>
      <c r="M26" s="184" t="s">
        <v>348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1705</v>
      </c>
      <c r="C27" s="222" t="s">
        <v>1706</v>
      </c>
      <c r="D27" s="223"/>
      <c r="E27" s="184" t="s">
        <v>23</v>
      </c>
      <c r="F27" s="185" t="s">
        <v>1430</v>
      </c>
      <c r="G27" s="184"/>
      <c r="H27" s="184" t="s">
        <v>322</v>
      </c>
      <c r="I27" s="184" t="s">
        <v>323</v>
      </c>
      <c r="J27" s="184" t="s">
        <v>329</v>
      </c>
      <c r="K27" s="184" t="s">
        <v>322</v>
      </c>
      <c r="L27" s="184" t="s">
        <v>324</v>
      </c>
      <c r="M27" s="184" t="s">
        <v>398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1707</v>
      </c>
      <c r="C28" s="222" t="s">
        <v>1708</v>
      </c>
      <c r="D28" s="223"/>
      <c r="E28" s="184" t="s">
        <v>22</v>
      </c>
      <c r="F28" s="185" t="s">
        <v>1626</v>
      </c>
      <c r="G28" s="184"/>
      <c r="H28" s="184" t="s">
        <v>322</v>
      </c>
      <c r="I28" s="184" t="s">
        <v>322</v>
      </c>
      <c r="J28" s="184" t="s">
        <v>324</v>
      </c>
      <c r="K28" s="184" t="s">
        <v>330</v>
      </c>
      <c r="L28" s="184" t="s">
        <v>320</v>
      </c>
      <c r="M28" s="184" t="s">
        <v>337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1709</v>
      </c>
      <c r="C29" s="222" t="s">
        <v>1710</v>
      </c>
      <c r="D29" s="223"/>
      <c r="E29" s="184" t="s">
        <v>22</v>
      </c>
      <c r="F29" s="185" t="s">
        <v>1711</v>
      </c>
      <c r="G29" s="184"/>
      <c r="H29" s="184" t="s">
        <v>330</v>
      </c>
      <c r="I29" s="184" t="s">
        <v>323</v>
      </c>
      <c r="J29" s="184" t="s">
        <v>346</v>
      </c>
      <c r="K29" s="184" t="s">
        <v>336</v>
      </c>
      <c r="L29" s="184" t="s">
        <v>327</v>
      </c>
      <c r="M29" s="184" t="s">
        <v>358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1712</v>
      </c>
      <c r="C30" s="222" t="s">
        <v>1713</v>
      </c>
      <c r="D30" s="223"/>
      <c r="E30" s="184" t="s">
        <v>22</v>
      </c>
      <c r="F30" s="185" t="s">
        <v>1714</v>
      </c>
      <c r="G30" s="184"/>
      <c r="H30" s="184" t="s">
        <v>322</v>
      </c>
      <c r="I30" s="184" t="s">
        <v>323</v>
      </c>
      <c r="J30" s="184" t="s">
        <v>329</v>
      </c>
      <c r="K30" s="184" t="s">
        <v>330</v>
      </c>
      <c r="L30" s="184" t="s">
        <v>320</v>
      </c>
      <c r="M30" s="184" t="s">
        <v>353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1715</v>
      </c>
      <c r="C31" s="222" t="s">
        <v>1716</v>
      </c>
      <c r="D31" s="223"/>
      <c r="E31" s="184" t="s">
        <v>22</v>
      </c>
      <c r="F31" s="185" t="s">
        <v>1717</v>
      </c>
      <c r="G31" s="184"/>
      <c r="H31" s="184" t="s">
        <v>322</v>
      </c>
      <c r="I31" s="184" t="s">
        <v>322</v>
      </c>
      <c r="J31" s="184" t="s">
        <v>329</v>
      </c>
      <c r="K31" s="184" t="s">
        <v>325</v>
      </c>
      <c r="L31" s="184" t="s">
        <v>320</v>
      </c>
      <c r="M31" s="184" t="s">
        <v>416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1718</v>
      </c>
      <c r="C32" s="222" t="s">
        <v>1719</v>
      </c>
      <c r="D32" s="223"/>
      <c r="E32" s="184" t="s">
        <v>22</v>
      </c>
      <c r="F32" s="185" t="s">
        <v>1518</v>
      </c>
      <c r="G32" s="184"/>
      <c r="H32" s="184" t="s">
        <v>322</v>
      </c>
      <c r="I32" s="184" t="s">
        <v>323</v>
      </c>
      <c r="J32" s="184" t="s">
        <v>322</v>
      </c>
      <c r="K32" s="184" t="s">
        <v>330</v>
      </c>
      <c r="L32" s="184" t="s">
        <v>324</v>
      </c>
      <c r="M32" s="184" t="s">
        <v>350</v>
      </c>
      <c r="N32" s="224" t="s">
        <v>24</v>
      </c>
      <c r="O32" s="225"/>
      <c r="P32" s="185"/>
    </row>
    <row r="33" spans="1:16" s="182" customFormat="1" ht="16.5" x14ac:dyDescent="0.25">
      <c r="A33" s="184" t="s">
        <v>322</v>
      </c>
      <c r="B33" s="184" t="s">
        <v>1720</v>
      </c>
      <c r="C33" s="222" t="s">
        <v>1721</v>
      </c>
      <c r="D33" s="223"/>
      <c r="E33" s="184" t="s">
        <v>22</v>
      </c>
      <c r="F33" s="185" t="s">
        <v>1117</v>
      </c>
      <c r="G33" s="184"/>
      <c r="H33" s="184" t="s">
        <v>322</v>
      </c>
      <c r="I33" s="184" t="s">
        <v>323</v>
      </c>
      <c r="J33" s="184" t="s">
        <v>324</v>
      </c>
      <c r="K33" s="184" t="s">
        <v>333</v>
      </c>
      <c r="L33" s="184" t="s">
        <v>320</v>
      </c>
      <c r="M33" s="184" t="s">
        <v>358</v>
      </c>
      <c r="N33" s="224" t="s">
        <v>44</v>
      </c>
      <c r="O33" s="225"/>
      <c r="P33" s="185"/>
    </row>
    <row r="34" spans="1:16" s="182" customFormat="1" ht="16.5" x14ac:dyDescent="0.25">
      <c r="A34" s="184" t="s">
        <v>355</v>
      </c>
      <c r="B34" s="184" t="s">
        <v>1722</v>
      </c>
      <c r="C34" s="222" t="s">
        <v>1723</v>
      </c>
      <c r="D34" s="223"/>
      <c r="E34" s="184" t="s">
        <v>23</v>
      </c>
      <c r="F34" s="185" t="s">
        <v>1696</v>
      </c>
      <c r="G34" s="184"/>
      <c r="H34" s="184" t="s">
        <v>322</v>
      </c>
      <c r="I34" s="184" t="s">
        <v>323</v>
      </c>
      <c r="J34" s="184" t="s">
        <v>331</v>
      </c>
      <c r="K34" s="184" t="s">
        <v>338</v>
      </c>
      <c r="L34" s="184" t="s">
        <v>333</v>
      </c>
      <c r="M34" s="184" t="s">
        <v>341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1724</v>
      </c>
      <c r="C35" s="222" t="s">
        <v>1725</v>
      </c>
      <c r="D35" s="223"/>
      <c r="E35" s="184" t="s">
        <v>22</v>
      </c>
      <c r="F35" s="185" t="s">
        <v>1411</v>
      </c>
      <c r="G35" s="184"/>
      <c r="H35" s="184" t="s">
        <v>322</v>
      </c>
      <c r="I35" s="184" t="s">
        <v>323</v>
      </c>
      <c r="J35" s="184" t="s">
        <v>331</v>
      </c>
      <c r="K35" s="184" t="s">
        <v>330</v>
      </c>
      <c r="L35" s="184" t="s">
        <v>333</v>
      </c>
      <c r="M35" s="184" t="s">
        <v>398</v>
      </c>
      <c r="N35" s="224" t="s">
        <v>24</v>
      </c>
      <c r="O35" s="225"/>
      <c r="P35" s="185"/>
    </row>
    <row r="36" spans="1:16" s="182" customFormat="1" ht="16.5" x14ac:dyDescent="0.25">
      <c r="A36" s="184" t="s">
        <v>361</v>
      </c>
      <c r="B36" s="184" t="s">
        <v>1726</v>
      </c>
      <c r="C36" s="222" t="s">
        <v>1727</v>
      </c>
      <c r="D36" s="223"/>
      <c r="E36" s="184" t="s">
        <v>22</v>
      </c>
      <c r="F36" s="185" t="s">
        <v>1693</v>
      </c>
      <c r="G36" s="184"/>
      <c r="H36" s="184" t="s">
        <v>322</v>
      </c>
      <c r="I36" s="184" t="s">
        <v>323</v>
      </c>
      <c r="J36" s="184" t="s">
        <v>332</v>
      </c>
      <c r="K36" s="184" t="s">
        <v>338</v>
      </c>
      <c r="L36" s="184" t="s">
        <v>316</v>
      </c>
      <c r="M36" s="184" t="s">
        <v>337</v>
      </c>
      <c r="N36" s="224" t="s">
        <v>44</v>
      </c>
      <c r="O36" s="225"/>
      <c r="P36" s="185"/>
    </row>
    <row r="37" spans="1:16" s="182" customFormat="1" ht="16.5" x14ac:dyDescent="0.25">
      <c r="A37" s="184" t="s">
        <v>325</v>
      </c>
      <c r="B37" s="184" t="s">
        <v>1728</v>
      </c>
      <c r="C37" s="222" t="s">
        <v>1729</v>
      </c>
      <c r="D37" s="223"/>
      <c r="E37" s="184" t="s">
        <v>22</v>
      </c>
      <c r="F37" s="185" t="s">
        <v>1663</v>
      </c>
      <c r="G37" s="184"/>
      <c r="H37" s="184" t="s">
        <v>322</v>
      </c>
      <c r="I37" s="184" t="s">
        <v>323</v>
      </c>
      <c r="J37" s="184" t="s">
        <v>336</v>
      </c>
      <c r="K37" s="184" t="s">
        <v>324</v>
      </c>
      <c r="L37" s="184" t="s">
        <v>327</v>
      </c>
      <c r="M37" s="184" t="s">
        <v>353</v>
      </c>
      <c r="N37" s="224" t="s">
        <v>44</v>
      </c>
      <c r="O37" s="225"/>
      <c r="P37" s="185"/>
    </row>
    <row r="38" spans="1:16" s="182" customFormat="1" ht="16.5" x14ac:dyDescent="0.25">
      <c r="A38" s="184" t="s">
        <v>323</v>
      </c>
      <c r="B38" s="184" t="s">
        <v>1730</v>
      </c>
      <c r="C38" s="222" t="s">
        <v>1731</v>
      </c>
      <c r="D38" s="223"/>
      <c r="E38" s="184" t="s">
        <v>22</v>
      </c>
      <c r="F38" s="185" t="s">
        <v>1732</v>
      </c>
      <c r="G38" s="184"/>
      <c r="H38" s="184" t="s">
        <v>322</v>
      </c>
      <c r="I38" s="184" t="s">
        <v>323</v>
      </c>
      <c r="J38" s="184" t="s">
        <v>332</v>
      </c>
      <c r="K38" s="184" t="s">
        <v>324</v>
      </c>
      <c r="L38" s="184" t="s">
        <v>319</v>
      </c>
      <c r="M38" s="184" t="s">
        <v>363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1733</v>
      </c>
      <c r="C39" s="222" t="s">
        <v>1734</v>
      </c>
      <c r="D39" s="223"/>
      <c r="E39" s="184" t="s">
        <v>22</v>
      </c>
      <c r="F39" s="185" t="s">
        <v>1645</v>
      </c>
      <c r="G39" s="184"/>
      <c r="H39" s="184" t="s">
        <v>322</v>
      </c>
      <c r="I39" s="184" t="s">
        <v>323</v>
      </c>
      <c r="J39" s="184" t="s">
        <v>346</v>
      </c>
      <c r="K39" s="184" t="s">
        <v>334</v>
      </c>
      <c r="L39" s="184" t="s">
        <v>333</v>
      </c>
      <c r="M39" s="184" t="s">
        <v>328</v>
      </c>
      <c r="N39" s="224" t="s">
        <v>24</v>
      </c>
      <c r="O39" s="225"/>
      <c r="P39" s="185"/>
    </row>
    <row r="40" spans="1:16" s="182" customFormat="1" ht="16.5" x14ac:dyDescent="0.25">
      <c r="A40" s="184" t="s">
        <v>367</v>
      </c>
      <c r="B40" s="184" t="s">
        <v>1735</v>
      </c>
      <c r="C40" s="222" t="s">
        <v>1736</v>
      </c>
      <c r="D40" s="223"/>
      <c r="E40" s="184" t="s">
        <v>22</v>
      </c>
      <c r="F40" s="185" t="s">
        <v>923</v>
      </c>
      <c r="G40" s="184"/>
      <c r="H40" s="184" t="s">
        <v>322</v>
      </c>
      <c r="I40" s="184" t="s">
        <v>322</v>
      </c>
      <c r="J40" s="184" t="s">
        <v>329</v>
      </c>
      <c r="K40" s="184" t="s">
        <v>347</v>
      </c>
      <c r="L40" s="184" t="s">
        <v>319</v>
      </c>
      <c r="M40" s="184" t="s">
        <v>358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1737</v>
      </c>
      <c r="C41" s="222" t="s">
        <v>1738</v>
      </c>
      <c r="D41" s="223"/>
      <c r="E41" s="184" t="s">
        <v>22</v>
      </c>
      <c r="F41" s="185" t="s">
        <v>1551</v>
      </c>
      <c r="G41" s="184"/>
      <c r="H41" s="184" t="s">
        <v>322</v>
      </c>
      <c r="I41" s="184" t="s">
        <v>323</v>
      </c>
      <c r="J41" s="184" t="s">
        <v>336</v>
      </c>
      <c r="K41" s="184" t="s">
        <v>324</v>
      </c>
      <c r="L41" s="184" t="s">
        <v>320</v>
      </c>
      <c r="M41" s="184" t="s">
        <v>363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1739</v>
      </c>
      <c r="C42" s="222" t="s">
        <v>1740</v>
      </c>
      <c r="D42" s="223"/>
      <c r="E42" s="184" t="s">
        <v>22</v>
      </c>
      <c r="F42" s="185" t="s">
        <v>1339</v>
      </c>
      <c r="G42" s="184"/>
      <c r="H42" s="184" t="s">
        <v>322</v>
      </c>
      <c r="I42" s="184" t="s">
        <v>323</v>
      </c>
      <c r="J42" s="184" t="s">
        <v>329</v>
      </c>
      <c r="K42" s="184" t="s">
        <v>330</v>
      </c>
      <c r="L42" s="184" t="s">
        <v>317</v>
      </c>
      <c r="M42" s="184" t="s">
        <v>358</v>
      </c>
      <c r="N42" s="224" t="s">
        <v>44</v>
      </c>
      <c r="O42" s="225"/>
      <c r="P42" s="185"/>
    </row>
    <row r="43" spans="1:16" s="182" customFormat="1" ht="16.5" x14ac:dyDescent="0.25">
      <c r="A43" s="184" t="s">
        <v>372</v>
      </c>
      <c r="B43" s="184" t="s">
        <v>1741</v>
      </c>
      <c r="C43" s="222" t="s">
        <v>1742</v>
      </c>
      <c r="D43" s="223"/>
      <c r="E43" s="184" t="s">
        <v>22</v>
      </c>
      <c r="F43" s="185" t="s">
        <v>1645</v>
      </c>
      <c r="G43" s="184"/>
      <c r="H43" s="184" t="s">
        <v>322</v>
      </c>
      <c r="I43" s="184" t="s">
        <v>323</v>
      </c>
      <c r="J43" s="184" t="s">
        <v>324</v>
      </c>
      <c r="K43" s="184" t="s">
        <v>336</v>
      </c>
      <c r="L43" s="184" t="s">
        <v>319</v>
      </c>
      <c r="M43" s="184" t="s">
        <v>358</v>
      </c>
      <c r="N43" s="224" t="s">
        <v>44</v>
      </c>
      <c r="O43" s="225"/>
      <c r="P43" s="185"/>
    </row>
    <row r="44" spans="1:16" s="182" customFormat="1" ht="16.5" x14ac:dyDescent="0.25">
      <c r="A44" s="184" t="s">
        <v>373</v>
      </c>
      <c r="B44" s="184" t="s">
        <v>1743</v>
      </c>
      <c r="C44" s="222" t="s">
        <v>1744</v>
      </c>
      <c r="D44" s="223"/>
      <c r="E44" s="184" t="s">
        <v>22</v>
      </c>
      <c r="F44" s="185" t="s">
        <v>1745</v>
      </c>
      <c r="G44" s="184"/>
      <c r="H44" s="184" t="s">
        <v>322</v>
      </c>
      <c r="I44" s="184" t="s">
        <v>322</v>
      </c>
      <c r="J44" s="184" t="s">
        <v>321</v>
      </c>
      <c r="K44" s="184" t="s">
        <v>347</v>
      </c>
      <c r="L44" s="184" t="s">
        <v>321</v>
      </c>
      <c r="M44" s="184" t="s">
        <v>358</v>
      </c>
      <c r="N44" s="224" t="s">
        <v>44</v>
      </c>
      <c r="O44" s="225"/>
      <c r="P44" s="185"/>
    </row>
    <row r="45" spans="1:16" s="182" customFormat="1" ht="16.5" x14ac:dyDescent="0.25">
      <c r="A45" s="184" t="s">
        <v>374</v>
      </c>
      <c r="B45" s="184" t="s">
        <v>1746</v>
      </c>
      <c r="C45" s="222" t="s">
        <v>1747</v>
      </c>
      <c r="D45" s="223"/>
      <c r="E45" s="184" t="s">
        <v>22</v>
      </c>
      <c r="F45" s="185" t="s">
        <v>1748</v>
      </c>
      <c r="G45" s="184"/>
      <c r="H45" s="184" t="s">
        <v>322</v>
      </c>
      <c r="I45" s="184" t="s">
        <v>322</v>
      </c>
      <c r="J45" s="184" t="s">
        <v>346</v>
      </c>
      <c r="K45" s="184" t="s">
        <v>333</v>
      </c>
      <c r="L45" s="184" t="s">
        <v>327</v>
      </c>
      <c r="M45" s="184" t="s">
        <v>358</v>
      </c>
      <c r="N45" s="224" t="s">
        <v>44</v>
      </c>
      <c r="O45" s="225"/>
      <c r="P45" s="185"/>
    </row>
    <row r="46" spans="1:16" s="182" customFormat="1" ht="16.5" x14ac:dyDescent="0.25">
      <c r="A46" s="184" t="s">
        <v>376</v>
      </c>
      <c r="B46" s="184" t="s">
        <v>1749</v>
      </c>
      <c r="C46" s="222" t="s">
        <v>1750</v>
      </c>
      <c r="D46" s="223"/>
      <c r="E46" s="184" t="s">
        <v>22</v>
      </c>
      <c r="F46" s="185" t="s">
        <v>1351</v>
      </c>
      <c r="G46" s="184"/>
      <c r="H46" s="184" t="s">
        <v>322</v>
      </c>
      <c r="I46" s="184" t="s">
        <v>322</v>
      </c>
      <c r="J46" s="184" t="s">
        <v>330</v>
      </c>
      <c r="K46" s="184" t="s">
        <v>330</v>
      </c>
      <c r="L46" s="184" t="s">
        <v>317</v>
      </c>
      <c r="M46" s="184" t="s">
        <v>353</v>
      </c>
      <c r="N46" s="224" t="s">
        <v>44</v>
      </c>
      <c r="O46" s="225"/>
      <c r="P46" s="185"/>
    </row>
    <row r="47" spans="1:16" s="182" customFormat="1" ht="16.5" x14ac:dyDescent="0.25">
      <c r="A47" s="184" t="s">
        <v>378</v>
      </c>
      <c r="B47" s="184" t="s">
        <v>1751</v>
      </c>
      <c r="C47" s="222" t="s">
        <v>1752</v>
      </c>
      <c r="D47" s="223"/>
      <c r="E47" s="184" t="s">
        <v>22</v>
      </c>
      <c r="F47" s="185" t="s">
        <v>1753</v>
      </c>
      <c r="G47" s="184"/>
      <c r="H47" s="184" t="s">
        <v>322</v>
      </c>
      <c r="I47" s="184" t="s">
        <v>323</v>
      </c>
      <c r="J47" s="184" t="s">
        <v>334</v>
      </c>
      <c r="K47" s="184" t="s">
        <v>330</v>
      </c>
      <c r="L47" s="184" t="s">
        <v>327</v>
      </c>
      <c r="M47" s="184" t="s">
        <v>326</v>
      </c>
      <c r="N47" s="224" t="s">
        <v>24</v>
      </c>
      <c r="O47" s="225"/>
      <c r="P47" s="185"/>
    </row>
    <row r="48" spans="1:16" s="182" customFormat="1" ht="16.5" x14ac:dyDescent="0.25">
      <c r="A48" s="184" t="s">
        <v>380</v>
      </c>
      <c r="B48" s="184" t="s">
        <v>1754</v>
      </c>
      <c r="C48" s="222" t="s">
        <v>1755</v>
      </c>
      <c r="D48" s="223"/>
      <c r="E48" s="184" t="s">
        <v>22</v>
      </c>
      <c r="F48" s="185" t="s">
        <v>1756</v>
      </c>
      <c r="G48" s="184"/>
      <c r="H48" s="184" t="s">
        <v>322</v>
      </c>
      <c r="I48" s="184" t="s">
        <v>322</v>
      </c>
      <c r="J48" s="184" t="s">
        <v>329</v>
      </c>
      <c r="K48" s="184" t="s">
        <v>322</v>
      </c>
      <c r="L48" s="184" t="s">
        <v>333</v>
      </c>
      <c r="M48" s="184" t="s">
        <v>416</v>
      </c>
      <c r="N48" s="224" t="s">
        <v>44</v>
      </c>
      <c r="O48" s="225"/>
      <c r="P48" s="185"/>
    </row>
    <row r="49" spans="1:21" s="182" customFormat="1" ht="16.5" x14ac:dyDescent="0.25">
      <c r="A49" s="184" t="s">
        <v>381</v>
      </c>
      <c r="B49" s="184" t="s">
        <v>1757</v>
      </c>
      <c r="C49" s="222" t="s">
        <v>767</v>
      </c>
      <c r="D49" s="223"/>
      <c r="E49" s="184" t="s">
        <v>22</v>
      </c>
      <c r="F49" s="185" t="s">
        <v>1758</v>
      </c>
      <c r="G49" s="184"/>
      <c r="H49" s="184" t="s">
        <v>322</v>
      </c>
      <c r="I49" s="184" t="s">
        <v>323</v>
      </c>
      <c r="J49" s="184" t="s">
        <v>324</v>
      </c>
      <c r="K49" s="184" t="s">
        <v>347</v>
      </c>
      <c r="L49" s="184" t="s">
        <v>327</v>
      </c>
      <c r="M49" s="184" t="s">
        <v>413</v>
      </c>
      <c r="N49" s="224" t="s">
        <v>44</v>
      </c>
      <c r="O49" s="225"/>
      <c r="P49" s="185"/>
    </row>
    <row r="50" spans="1:21" s="182" customFormat="1" ht="16.5" x14ac:dyDescent="0.25">
      <c r="A50" s="184" t="s">
        <v>383</v>
      </c>
      <c r="B50" s="184" t="s">
        <v>1759</v>
      </c>
      <c r="C50" s="222" t="s">
        <v>1760</v>
      </c>
      <c r="D50" s="223"/>
      <c r="E50" s="184" t="s">
        <v>22</v>
      </c>
      <c r="F50" s="185" t="s">
        <v>1761</v>
      </c>
      <c r="G50" s="184"/>
      <c r="H50" s="184"/>
      <c r="I50" s="184"/>
      <c r="J50" s="184"/>
      <c r="K50" s="184"/>
      <c r="L50" s="184"/>
      <c r="M50" s="184" t="s">
        <v>317</v>
      </c>
      <c r="N50" s="224" t="s">
        <v>318</v>
      </c>
      <c r="O50" s="225"/>
      <c r="P50" s="185"/>
    </row>
    <row r="51" spans="1:21" s="182" customFormat="1" ht="16.5" x14ac:dyDescent="0.25">
      <c r="A51" s="184" t="s">
        <v>384</v>
      </c>
      <c r="B51" s="184" t="s">
        <v>1670</v>
      </c>
      <c r="C51" s="222" t="s">
        <v>1671</v>
      </c>
      <c r="D51" s="223"/>
      <c r="E51" s="184" t="s">
        <v>22</v>
      </c>
      <c r="F51" s="185" t="s">
        <v>1672</v>
      </c>
      <c r="G51" s="184"/>
      <c r="H51" s="184"/>
      <c r="I51" s="184"/>
      <c r="J51" s="184"/>
      <c r="K51" s="184"/>
      <c r="L51" s="184"/>
      <c r="M51" s="184" t="s">
        <v>317</v>
      </c>
      <c r="N51" s="224" t="s">
        <v>318</v>
      </c>
      <c r="O51" s="225"/>
      <c r="P51" s="185"/>
    </row>
    <row r="52" spans="1:21" s="182" customFormat="1" ht="16.5" x14ac:dyDescent="0.25"/>
    <row r="53" spans="1:21" s="182" customFormat="1" ht="16.5" x14ac:dyDescent="0.25"/>
    <row r="54" spans="1:21" s="182" customFormat="1" ht="16.5" x14ac:dyDescent="0.25">
      <c r="A54" s="237" t="s">
        <v>1762</v>
      </c>
      <c r="B54" s="238"/>
      <c r="C54" s="238"/>
      <c r="D54" s="238"/>
      <c r="J54" s="236" t="s">
        <v>396</v>
      </c>
      <c r="K54" s="236"/>
      <c r="L54" s="236"/>
      <c r="M54" s="236"/>
      <c r="N54" s="236"/>
      <c r="O54" s="236"/>
      <c r="P54" s="236"/>
    </row>
    <row r="55" spans="1:21" s="182" customFormat="1" ht="16.5" x14ac:dyDescent="0.25">
      <c r="J55" s="236" t="s">
        <v>397</v>
      </c>
      <c r="K55" s="236"/>
      <c r="L55" s="236"/>
      <c r="M55" s="236"/>
      <c r="N55" s="236"/>
      <c r="O55" s="236"/>
      <c r="P55" s="236"/>
    </row>
    <row r="56" spans="1:21" s="38" customFormat="1" ht="15" x14ac:dyDescent="0.25">
      <c r="B56" s="40"/>
      <c r="F56" s="40"/>
    </row>
    <row r="57" spans="1:21" s="38" customFormat="1" ht="15" x14ac:dyDescent="0.25">
      <c r="B57" s="40"/>
      <c r="F57" s="40"/>
    </row>
    <row r="58" spans="1:21" s="38" customFormat="1" ht="15" x14ac:dyDescent="0.25">
      <c r="B58" s="40"/>
      <c r="F58" s="40"/>
    </row>
    <row r="59" spans="1:21" s="38" customFormat="1" ht="15" x14ac:dyDescent="0.25">
      <c r="B59" s="40"/>
      <c r="F59" s="40"/>
    </row>
    <row r="60" spans="1:21" s="38" customFormat="1" ht="15" x14ac:dyDescent="0.25">
      <c r="B60" s="40"/>
      <c r="F60" s="40"/>
    </row>
    <row r="61" spans="1:21" x14ac:dyDescent="0.25">
      <c r="H61" s="16"/>
      <c r="I61" s="21" t="s">
        <v>20</v>
      </c>
      <c r="J61" s="21" t="s">
        <v>17</v>
      </c>
      <c r="K61" s="21" t="s">
        <v>18</v>
      </c>
      <c r="L61" s="21" t="s">
        <v>21</v>
      </c>
      <c r="M61" s="21" t="s">
        <v>19</v>
      </c>
      <c r="N61" s="85" t="s">
        <v>25</v>
      </c>
      <c r="O61" s="62"/>
      <c r="P61" s="64"/>
    </row>
    <row r="62" spans="1:21" x14ac:dyDescent="0.25">
      <c r="H62" s="16">
        <f>SUM(I62:N62)</f>
        <v>38</v>
      </c>
      <c r="I62" s="16">
        <f>COUNTIF(N14:O51,"xuất sắc")</f>
        <v>4</v>
      </c>
      <c r="J62" s="16">
        <f>COUNTIF(N14:O51,"tốt")</f>
        <v>9</v>
      </c>
      <c r="K62" s="16">
        <f>COUNTIF(N14:O51,"khá")</f>
        <v>21</v>
      </c>
      <c r="L62" s="16">
        <f>COUNTIF(N14:O51,"trung bình")</f>
        <v>1</v>
      </c>
      <c r="M62" s="16">
        <f>COUNTIF(N14:O51,"yếu")</f>
        <v>0</v>
      </c>
      <c r="N62" s="16">
        <f>COUNTIF(N14:O51,"kém")</f>
        <v>3</v>
      </c>
      <c r="O62" s="62"/>
      <c r="P62" s="66"/>
      <c r="Q62" s="65"/>
      <c r="R62" s="65"/>
      <c r="S62" s="65"/>
      <c r="T62" s="65"/>
      <c r="U62" s="65"/>
    </row>
    <row r="63" spans="1:21" x14ac:dyDescent="0.25">
      <c r="A63" s="67"/>
      <c r="B63" s="67"/>
      <c r="C63" s="68"/>
      <c r="D63" s="67"/>
      <c r="E63" s="67"/>
      <c r="F63" s="67"/>
      <c r="G63" s="67"/>
      <c r="I63" s="67"/>
      <c r="J63" s="67"/>
      <c r="K63" s="67"/>
      <c r="L63" s="67"/>
      <c r="M63" s="254"/>
      <c r="N63" s="255"/>
      <c r="O63" s="255"/>
      <c r="P63" s="66"/>
      <c r="Q63" s="65"/>
      <c r="R63" s="65"/>
      <c r="S63" s="65"/>
      <c r="T63" s="65"/>
      <c r="U63" s="65"/>
    </row>
    <row r="64" spans="1:21" x14ac:dyDescent="0.25">
      <c r="A64" s="67"/>
      <c r="B64" s="67"/>
      <c r="C64" s="68"/>
      <c r="D64" s="67"/>
      <c r="E64" s="67"/>
      <c r="F64" s="67"/>
      <c r="G64" s="67"/>
      <c r="H64" s="67"/>
      <c r="I64" s="67"/>
      <c r="J64" s="67"/>
      <c r="K64" s="65"/>
      <c r="L64" s="65"/>
      <c r="M64" s="65"/>
      <c r="N64" s="65"/>
      <c r="O64" s="62"/>
      <c r="P64" s="66"/>
      <c r="Q64" s="65"/>
      <c r="R64" s="65"/>
      <c r="S64" s="65"/>
      <c r="T64" s="65"/>
      <c r="U64" s="65"/>
    </row>
    <row r="65" spans="1:21" x14ac:dyDescent="0.25">
      <c r="A65" s="67"/>
      <c r="B65" s="67"/>
      <c r="C65" s="68"/>
      <c r="D65" s="67"/>
      <c r="E65" s="67"/>
      <c r="F65" s="67"/>
      <c r="G65" s="67"/>
      <c r="H65" s="67"/>
      <c r="I65" s="67"/>
      <c r="J65" s="67"/>
      <c r="K65" s="65"/>
      <c r="L65" s="65"/>
      <c r="M65" s="65"/>
      <c r="N65" s="65"/>
      <c r="O65" s="62"/>
      <c r="P65" s="66"/>
      <c r="Q65" s="65"/>
      <c r="R65" s="65"/>
      <c r="S65" s="65"/>
      <c r="T65" s="65"/>
      <c r="U65" s="65"/>
    </row>
    <row r="66" spans="1:21" x14ac:dyDescent="0.25">
      <c r="A66" s="67"/>
      <c r="B66" s="67"/>
      <c r="C66" s="68"/>
      <c r="D66" s="67"/>
      <c r="E66" s="67"/>
      <c r="F66" s="67"/>
      <c r="G66" s="67"/>
      <c r="H66" s="67"/>
      <c r="I66" s="67"/>
      <c r="J66" s="67"/>
      <c r="K66" s="65"/>
      <c r="L66" s="65"/>
      <c r="M66" s="65"/>
      <c r="N66" s="65"/>
      <c r="O66" s="62"/>
      <c r="P66" s="66"/>
      <c r="Q66" s="65"/>
      <c r="R66" s="65"/>
      <c r="S66" s="65"/>
      <c r="T66" s="65"/>
      <c r="U66" s="65"/>
    </row>
    <row r="67" spans="1:21" x14ac:dyDescent="0.25">
      <c r="A67" s="67"/>
      <c r="B67" s="67"/>
      <c r="C67" s="68"/>
      <c r="D67" s="67"/>
      <c r="E67" s="67"/>
      <c r="F67" s="67"/>
      <c r="G67" s="67"/>
      <c r="H67" s="67"/>
      <c r="I67" s="67"/>
      <c r="J67" s="67"/>
      <c r="K67" s="65"/>
      <c r="L67" s="65"/>
      <c r="M67" s="65"/>
      <c r="N67" s="65"/>
      <c r="O67" s="62"/>
      <c r="P67" s="66"/>
      <c r="Q67" s="65"/>
      <c r="R67" s="65"/>
      <c r="S67" s="65"/>
      <c r="T67" s="65"/>
      <c r="U67" s="65"/>
    </row>
    <row r="68" spans="1:21" x14ac:dyDescent="0.25">
      <c r="A68" s="67"/>
      <c r="B68" s="67"/>
      <c r="C68" s="68"/>
      <c r="D68" s="67"/>
      <c r="E68" s="67"/>
      <c r="F68" s="67"/>
      <c r="G68" s="67"/>
      <c r="H68" s="67"/>
      <c r="I68" s="67"/>
      <c r="J68" s="67"/>
      <c r="K68" s="65"/>
      <c r="L68" s="65"/>
      <c r="M68" s="65"/>
      <c r="N68" s="65"/>
      <c r="O68" s="62"/>
      <c r="P68" s="66"/>
      <c r="Q68" s="65"/>
      <c r="R68" s="65"/>
      <c r="S68" s="65"/>
      <c r="T68" s="65"/>
      <c r="U68" s="65"/>
    </row>
    <row r="69" spans="1:21" x14ac:dyDescent="0.25">
      <c r="A69" s="67"/>
      <c r="B69" s="67"/>
      <c r="C69" s="68"/>
      <c r="D69" s="67"/>
      <c r="E69" s="67"/>
      <c r="F69" s="67"/>
      <c r="G69" s="67"/>
      <c r="H69" s="67"/>
      <c r="I69" s="67"/>
      <c r="J69" s="67"/>
      <c r="K69" s="65"/>
      <c r="L69" s="65"/>
      <c r="M69" s="65"/>
      <c r="N69" s="65"/>
      <c r="O69" s="62"/>
      <c r="P69" s="66"/>
      <c r="Q69" s="65"/>
      <c r="R69" s="65"/>
      <c r="S69" s="65"/>
      <c r="T69" s="65"/>
      <c r="U69" s="65"/>
    </row>
    <row r="70" spans="1:21" x14ac:dyDescent="0.25">
      <c r="A70" s="67"/>
      <c r="B70" s="67"/>
      <c r="C70" s="68"/>
      <c r="D70" s="67"/>
      <c r="E70" s="67"/>
      <c r="F70" s="67"/>
      <c r="G70" s="67"/>
      <c r="H70" s="67"/>
      <c r="I70" s="67"/>
      <c r="J70" s="67"/>
      <c r="K70" s="65"/>
      <c r="L70" s="65"/>
      <c r="M70" s="65"/>
      <c r="N70" s="65"/>
      <c r="O70" s="62"/>
      <c r="P70" s="66"/>
      <c r="Q70" s="65"/>
      <c r="R70" s="65"/>
      <c r="S70" s="65"/>
      <c r="T70" s="65"/>
      <c r="U70" s="65"/>
    </row>
    <row r="71" spans="1:21" x14ac:dyDescent="0.25">
      <c r="A71" s="67"/>
      <c r="B71" s="67"/>
      <c r="C71" s="68"/>
      <c r="D71" s="67"/>
      <c r="E71" s="67"/>
      <c r="F71" s="67"/>
      <c r="G71" s="67"/>
      <c r="H71" s="67"/>
      <c r="I71" s="67"/>
      <c r="J71" s="67"/>
      <c r="K71" s="65"/>
      <c r="L71" s="65"/>
      <c r="M71" s="65"/>
      <c r="N71" s="65"/>
      <c r="O71" s="62"/>
      <c r="P71" s="66"/>
      <c r="Q71" s="65"/>
      <c r="R71" s="65"/>
      <c r="S71" s="65"/>
      <c r="T71" s="65"/>
      <c r="U71" s="65"/>
    </row>
    <row r="72" spans="1:21" x14ac:dyDescent="0.25">
      <c r="A72" s="67"/>
      <c r="B72" s="67"/>
      <c r="C72" s="68"/>
      <c r="D72" s="67"/>
      <c r="E72" s="67"/>
      <c r="F72" s="67"/>
      <c r="G72" s="67"/>
      <c r="H72" s="67"/>
      <c r="I72" s="67"/>
      <c r="J72" s="67"/>
      <c r="K72" s="65"/>
      <c r="L72" s="65"/>
      <c r="M72" s="65"/>
      <c r="N72" s="65"/>
      <c r="O72" s="62"/>
      <c r="P72" s="66"/>
      <c r="Q72" s="65"/>
      <c r="R72" s="65"/>
      <c r="S72" s="65"/>
      <c r="T72" s="65"/>
      <c r="U72" s="65"/>
    </row>
    <row r="73" spans="1:21" x14ac:dyDescent="0.25">
      <c r="A73" s="67"/>
      <c r="B73" s="67"/>
      <c r="C73" s="68"/>
      <c r="D73" s="67"/>
      <c r="E73" s="67"/>
      <c r="F73" s="67"/>
      <c r="G73" s="67"/>
      <c r="H73" s="67"/>
      <c r="I73" s="67"/>
      <c r="J73" s="67"/>
      <c r="K73" s="65"/>
      <c r="L73" s="65"/>
      <c r="M73" s="65"/>
      <c r="N73" s="65"/>
      <c r="O73" s="62"/>
      <c r="P73" s="66"/>
      <c r="Q73" s="65"/>
      <c r="R73" s="65"/>
      <c r="S73" s="65"/>
      <c r="T73" s="65"/>
      <c r="U73" s="65"/>
    </row>
    <row r="74" spans="1:21" x14ac:dyDescent="0.25">
      <c r="A74" s="67"/>
      <c r="B74" s="67"/>
      <c r="C74" s="68"/>
      <c r="D74" s="67"/>
      <c r="E74" s="67"/>
      <c r="F74" s="67"/>
      <c r="G74" s="67"/>
      <c r="H74" s="67"/>
      <c r="I74" s="67"/>
      <c r="J74" s="67"/>
      <c r="K74" s="65"/>
      <c r="L74" s="65"/>
      <c r="M74" s="65"/>
      <c r="N74" s="65"/>
      <c r="O74" s="62"/>
      <c r="P74" s="66"/>
      <c r="Q74" s="65"/>
      <c r="R74" s="65"/>
      <c r="S74" s="65"/>
      <c r="T74" s="65"/>
      <c r="U74" s="65"/>
    </row>
    <row r="75" spans="1:21" x14ac:dyDescent="0.25">
      <c r="A75" s="67"/>
      <c r="B75" s="67"/>
      <c r="C75" s="68"/>
      <c r="D75" s="67"/>
      <c r="E75" s="67"/>
      <c r="F75" s="67"/>
      <c r="G75" s="67"/>
      <c r="H75" s="67"/>
      <c r="I75" s="67"/>
      <c r="J75" s="67"/>
      <c r="K75" s="65"/>
      <c r="L75" s="65"/>
      <c r="M75" s="65"/>
      <c r="N75" s="65"/>
      <c r="O75" s="62"/>
      <c r="P75" s="66"/>
      <c r="Q75" s="65"/>
      <c r="R75" s="65"/>
      <c r="S75" s="65"/>
      <c r="T75" s="65"/>
      <c r="U75" s="65"/>
    </row>
    <row r="76" spans="1:21" x14ac:dyDescent="0.25">
      <c r="A76" s="67"/>
      <c r="B76" s="67"/>
      <c r="C76" s="68"/>
      <c r="D76" s="67"/>
      <c r="E76" s="67"/>
      <c r="F76" s="67"/>
      <c r="G76" s="67"/>
      <c r="H76" s="67"/>
      <c r="I76" s="67"/>
      <c r="J76" s="67"/>
      <c r="K76" s="65"/>
      <c r="L76" s="65"/>
      <c r="M76" s="65"/>
      <c r="N76" s="65"/>
      <c r="O76" s="62"/>
      <c r="P76" s="66"/>
      <c r="Q76" s="65"/>
      <c r="R76" s="65"/>
      <c r="S76" s="65"/>
      <c r="T76" s="65"/>
      <c r="U76" s="65"/>
    </row>
    <row r="77" spans="1:21" x14ac:dyDescent="0.25">
      <c r="A77" s="67"/>
      <c r="B77" s="67"/>
      <c r="C77" s="68"/>
      <c r="D77" s="67"/>
      <c r="E77" s="67"/>
      <c r="F77" s="67"/>
      <c r="G77" s="67"/>
      <c r="H77" s="67"/>
      <c r="I77" s="67"/>
      <c r="J77" s="67"/>
      <c r="K77" s="65"/>
      <c r="L77" s="65"/>
      <c r="M77" s="65"/>
      <c r="N77" s="65"/>
      <c r="O77" s="62"/>
      <c r="P77" s="66"/>
      <c r="Q77" s="65"/>
      <c r="R77" s="65"/>
      <c r="S77" s="65"/>
      <c r="T77" s="65"/>
      <c r="U77" s="65"/>
    </row>
    <row r="78" spans="1:21" x14ac:dyDescent="0.25">
      <c r="A78" s="67"/>
      <c r="B78" s="67"/>
      <c r="C78" s="68"/>
      <c r="D78" s="67"/>
      <c r="E78" s="67"/>
      <c r="F78" s="67"/>
      <c r="G78" s="67"/>
      <c r="H78" s="67"/>
      <c r="I78" s="67"/>
      <c r="J78" s="67"/>
      <c r="K78" s="65"/>
      <c r="L78" s="65"/>
      <c r="M78" s="65"/>
      <c r="N78" s="65"/>
      <c r="O78" s="62"/>
      <c r="P78" s="64"/>
    </row>
    <row r="79" spans="1:21" x14ac:dyDescent="0.25">
      <c r="A79" s="67"/>
      <c r="B79" s="67"/>
      <c r="C79" s="68"/>
      <c r="D79" s="67"/>
      <c r="E79" s="67"/>
      <c r="F79" s="67"/>
      <c r="G79" s="67"/>
      <c r="H79" s="67"/>
      <c r="I79" s="67"/>
      <c r="J79" s="67"/>
      <c r="K79" s="65"/>
      <c r="L79" s="65"/>
      <c r="M79" s="65"/>
      <c r="N79" s="65"/>
      <c r="O79" s="62"/>
      <c r="P79" s="64"/>
    </row>
    <row r="80" spans="1:21" x14ac:dyDescent="0.25">
      <c r="A80" s="67"/>
      <c r="B80" s="67"/>
      <c r="C80" s="68"/>
      <c r="D80" s="67"/>
      <c r="E80" s="67"/>
      <c r="F80" s="67"/>
      <c r="G80" s="67"/>
      <c r="H80" s="67"/>
      <c r="I80" s="67"/>
      <c r="J80" s="67"/>
      <c r="K80" s="65"/>
      <c r="L80" s="65"/>
      <c r="M80" s="65"/>
      <c r="N80" s="65"/>
      <c r="O80" s="62"/>
      <c r="P80" s="64"/>
    </row>
    <row r="81" spans="1:16" x14ac:dyDescent="0.25">
      <c r="A81" s="67"/>
      <c r="B81" s="67"/>
      <c r="C81" s="68"/>
      <c r="D81" s="67"/>
      <c r="E81" s="67"/>
      <c r="F81" s="67"/>
      <c r="G81" s="67"/>
      <c r="H81" s="67"/>
      <c r="I81" s="67"/>
      <c r="J81" s="67"/>
      <c r="K81" s="65"/>
      <c r="L81" s="65"/>
      <c r="M81" s="65"/>
      <c r="N81" s="65"/>
      <c r="O81" s="62"/>
      <c r="P81" s="64"/>
    </row>
    <row r="82" spans="1:16" x14ac:dyDescent="0.25">
      <c r="A82" s="67"/>
      <c r="B82" s="67"/>
      <c r="C82" s="68"/>
      <c r="D82" s="67"/>
      <c r="E82" s="67"/>
      <c r="F82" s="67"/>
      <c r="G82" s="67"/>
      <c r="H82" s="67"/>
      <c r="I82" s="67"/>
      <c r="J82" s="67"/>
      <c r="K82" s="65"/>
      <c r="L82" s="65"/>
      <c r="M82" s="65"/>
      <c r="N82" s="65"/>
      <c r="O82" s="62"/>
      <c r="P82" s="64"/>
    </row>
    <row r="83" spans="1:16" x14ac:dyDescent="0.25">
      <c r="A83" s="67"/>
      <c r="B83" s="67"/>
      <c r="C83" s="68"/>
      <c r="D83" s="67"/>
      <c r="E83" s="67"/>
      <c r="F83" s="67"/>
      <c r="G83" s="67"/>
      <c r="H83" s="67"/>
      <c r="I83" s="67"/>
      <c r="J83" s="67"/>
      <c r="K83" s="65"/>
      <c r="L83" s="65"/>
      <c r="M83" s="65"/>
      <c r="N83" s="65"/>
      <c r="O83" s="62"/>
      <c r="P83" s="64"/>
    </row>
    <row r="84" spans="1:16" x14ac:dyDescent="0.25">
      <c r="A84" s="67"/>
      <c r="B84" s="67"/>
      <c r="C84" s="68"/>
      <c r="D84" s="67"/>
      <c r="E84" s="67"/>
      <c r="F84" s="67"/>
      <c r="G84" s="67"/>
      <c r="H84" s="67"/>
      <c r="I84" s="67"/>
      <c r="J84" s="67"/>
      <c r="K84" s="65"/>
      <c r="L84" s="65"/>
      <c r="M84" s="65"/>
      <c r="N84" s="65"/>
      <c r="O84" s="62"/>
      <c r="P84" s="64"/>
    </row>
    <row r="85" spans="1:16" x14ac:dyDescent="0.25">
      <c r="A85" s="67"/>
      <c r="B85" s="67"/>
      <c r="C85" s="68"/>
      <c r="D85" s="67"/>
      <c r="E85" s="67"/>
      <c r="F85" s="67"/>
      <c r="G85" s="67"/>
      <c r="H85" s="67"/>
      <c r="I85" s="67"/>
      <c r="J85" s="67"/>
      <c r="K85" s="65"/>
      <c r="L85" s="65"/>
      <c r="M85" s="65"/>
      <c r="N85" s="65"/>
      <c r="O85" s="62"/>
      <c r="P85" s="64"/>
    </row>
    <row r="86" spans="1:16" x14ac:dyDescent="0.25">
      <c r="A86" s="67"/>
      <c r="B86" s="67"/>
      <c r="C86" s="68"/>
      <c r="D86" s="67"/>
      <c r="E86" s="67"/>
      <c r="F86" s="67"/>
      <c r="G86" s="67"/>
      <c r="H86" s="67"/>
      <c r="I86" s="67"/>
      <c r="J86" s="67"/>
      <c r="K86" s="65"/>
      <c r="L86" s="65"/>
      <c r="M86" s="65"/>
      <c r="N86" s="65"/>
      <c r="O86" s="62"/>
      <c r="P86" s="64"/>
    </row>
    <row r="87" spans="1:16" x14ac:dyDescent="0.25">
      <c r="A87" s="67"/>
      <c r="B87" s="67"/>
      <c r="C87" s="68"/>
      <c r="D87" s="67"/>
      <c r="E87" s="67"/>
      <c r="F87" s="67"/>
      <c r="G87" s="67"/>
      <c r="H87" s="67"/>
      <c r="I87" s="67"/>
      <c r="J87" s="67"/>
      <c r="K87" s="65"/>
      <c r="L87" s="65"/>
      <c r="M87" s="65"/>
      <c r="N87" s="65"/>
      <c r="O87" s="62"/>
      <c r="P87" s="64"/>
    </row>
    <row r="88" spans="1:16" x14ac:dyDescent="0.25">
      <c r="A88" s="67"/>
      <c r="B88" s="67"/>
      <c r="C88" s="68"/>
      <c r="D88" s="67"/>
      <c r="E88" s="67"/>
      <c r="F88" s="67"/>
      <c r="G88" s="67"/>
      <c r="H88" s="67"/>
      <c r="I88" s="67"/>
      <c r="J88" s="67"/>
      <c r="K88" s="65"/>
      <c r="L88" s="65"/>
      <c r="M88" s="65"/>
      <c r="N88" s="65"/>
      <c r="O88" s="62"/>
      <c r="P88" s="64"/>
    </row>
    <row r="89" spans="1:16" x14ac:dyDescent="0.25">
      <c r="A89" s="67"/>
      <c r="B89" s="67"/>
      <c r="C89" s="68"/>
      <c r="D89" s="67"/>
      <c r="E89" s="67"/>
      <c r="F89" s="67"/>
      <c r="G89" s="67"/>
      <c r="H89" s="67"/>
      <c r="I89" s="67"/>
      <c r="J89" s="67"/>
      <c r="K89" s="65"/>
      <c r="L89" s="65"/>
      <c r="M89" s="65"/>
      <c r="N89" s="65"/>
      <c r="O89" s="62"/>
      <c r="P89" s="64"/>
    </row>
    <row r="90" spans="1:16" x14ac:dyDescent="0.25">
      <c r="A90" s="67"/>
      <c r="B90" s="67"/>
      <c r="C90" s="68"/>
      <c r="D90" s="67"/>
      <c r="E90" s="67"/>
      <c r="F90" s="67"/>
      <c r="G90" s="67"/>
      <c r="H90" s="67"/>
      <c r="I90" s="67"/>
      <c r="J90" s="67"/>
      <c r="K90" s="65"/>
      <c r="L90" s="65"/>
      <c r="M90" s="65"/>
      <c r="N90" s="65"/>
      <c r="O90" s="62"/>
      <c r="P90" s="64"/>
    </row>
    <row r="91" spans="1:16" x14ac:dyDescent="0.25">
      <c r="A91" s="67"/>
      <c r="B91" s="67"/>
      <c r="C91" s="68"/>
      <c r="D91" s="67"/>
      <c r="E91" s="69"/>
      <c r="F91" s="69"/>
      <c r="G91" s="67"/>
      <c r="H91" s="67"/>
      <c r="I91" s="67"/>
      <c r="J91" s="67"/>
      <c r="K91" s="65"/>
      <c r="L91" s="65"/>
      <c r="M91" s="65"/>
      <c r="N91" s="65"/>
      <c r="O91" s="62"/>
      <c r="P91" s="64"/>
    </row>
    <row r="92" spans="1:16" x14ac:dyDescent="0.25">
      <c r="A92" s="67"/>
      <c r="B92" s="67"/>
      <c r="C92" s="68"/>
      <c r="D92" s="67"/>
      <c r="E92" s="67"/>
      <c r="F92" s="67"/>
      <c r="G92" s="67"/>
      <c r="H92" s="67"/>
      <c r="I92" s="67"/>
      <c r="J92" s="67"/>
      <c r="K92" s="65"/>
      <c r="L92" s="65"/>
      <c r="M92" s="65"/>
      <c r="N92" s="65"/>
      <c r="O92" s="62"/>
      <c r="P92" s="64"/>
    </row>
    <row r="93" spans="1:16" x14ac:dyDescent="0.25">
      <c r="A93" s="67"/>
      <c r="B93" s="67"/>
      <c r="C93" s="68"/>
      <c r="D93" s="67"/>
      <c r="E93" s="67"/>
      <c r="F93" s="67"/>
      <c r="G93" s="67"/>
      <c r="H93" s="67"/>
      <c r="I93" s="67"/>
      <c r="J93" s="67"/>
      <c r="K93" s="65"/>
      <c r="L93" s="65"/>
      <c r="M93" s="65"/>
      <c r="N93" s="65"/>
      <c r="O93" s="62"/>
      <c r="P93" s="64"/>
    </row>
    <row r="94" spans="1:16" x14ac:dyDescent="0.25">
      <c r="A94" s="67"/>
      <c r="B94" s="67"/>
      <c r="C94" s="68"/>
      <c r="D94" s="67"/>
      <c r="E94" s="67"/>
      <c r="F94" s="67"/>
      <c r="G94" s="67"/>
      <c r="H94" s="67"/>
      <c r="I94" s="67"/>
      <c r="J94" s="67"/>
      <c r="K94" s="65"/>
      <c r="L94" s="65"/>
      <c r="M94" s="65"/>
      <c r="N94" s="65"/>
      <c r="O94" s="62"/>
      <c r="P94" s="64"/>
    </row>
    <row r="95" spans="1:16" x14ac:dyDescent="0.25">
      <c r="A95" s="67"/>
      <c r="B95" s="67"/>
      <c r="C95" s="68"/>
      <c r="D95" s="67"/>
      <c r="E95" s="67"/>
      <c r="F95" s="67"/>
      <c r="G95" s="67"/>
      <c r="H95" s="67"/>
      <c r="I95" s="67"/>
      <c r="J95" s="67"/>
      <c r="K95" s="65"/>
      <c r="L95" s="65"/>
      <c r="M95" s="65"/>
      <c r="N95" s="65"/>
      <c r="O95" s="62"/>
      <c r="P95" s="64"/>
    </row>
    <row r="96" spans="1:16" x14ac:dyDescent="0.25">
      <c r="A96" s="67"/>
      <c r="B96" s="67"/>
      <c r="C96" s="68"/>
      <c r="D96" s="67"/>
      <c r="E96" s="67"/>
      <c r="F96" s="67"/>
      <c r="G96" s="67"/>
      <c r="H96" s="67"/>
      <c r="I96" s="67"/>
      <c r="J96" s="67"/>
      <c r="K96" s="65"/>
      <c r="L96" s="65"/>
      <c r="M96" s="65"/>
      <c r="N96" s="65"/>
      <c r="O96" s="62"/>
      <c r="P96" s="64"/>
    </row>
    <row r="97" spans="1:16" x14ac:dyDescent="0.25">
      <c r="A97" s="67"/>
      <c r="B97" s="67"/>
      <c r="C97" s="68"/>
      <c r="D97" s="67"/>
      <c r="E97" s="67"/>
      <c r="F97" s="67"/>
      <c r="G97" s="67"/>
      <c r="H97" s="67"/>
      <c r="I97" s="67"/>
      <c r="J97" s="67"/>
      <c r="K97" s="65"/>
      <c r="L97" s="65"/>
      <c r="M97" s="65"/>
      <c r="N97" s="65"/>
      <c r="O97" s="62"/>
      <c r="P97" s="64"/>
    </row>
    <row r="98" spans="1:16" x14ac:dyDescent="0.25">
      <c r="A98" s="62"/>
      <c r="O98" s="62"/>
      <c r="P98" s="64"/>
    </row>
    <row r="99" spans="1:16" x14ac:dyDescent="0.25">
      <c r="A99" s="62"/>
      <c r="O99" s="62"/>
      <c r="P99" s="64"/>
    </row>
    <row r="100" spans="1:16" x14ac:dyDescent="0.25">
      <c r="A100" s="62"/>
      <c r="O100" s="62"/>
      <c r="P100" s="64"/>
    </row>
    <row r="101" spans="1:16" x14ac:dyDescent="0.25">
      <c r="A101" s="62"/>
      <c r="O101" s="62"/>
      <c r="P101" s="64"/>
    </row>
    <row r="102" spans="1:16" x14ac:dyDescent="0.25">
      <c r="A102" s="70"/>
      <c r="E102" s="62"/>
      <c r="O102" s="62"/>
      <c r="P102" s="64"/>
    </row>
    <row r="103" spans="1:16" x14ac:dyDescent="0.25">
      <c r="A103" s="62"/>
      <c r="E103" s="62"/>
      <c r="O103" s="62"/>
      <c r="P103" s="64"/>
    </row>
    <row r="104" spans="1:16" x14ac:dyDescent="0.25">
      <c r="A104" s="62"/>
      <c r="E104" s="62"/>
      <c r="G104" s="62"/>
      <c r="N104" s="62"/>
      <c r="O104" s="62"/>
      <c r="P104" s="64"/>
    </row>
    <row r="105" spans="1:16" x14ac:dyDescent="0.25">
      <c r="A105" s="62"/>
      <c r="E105" s="62"/>
      <c r="H105" s="62"/>
      <c r="I105" s="62"/>
      <c r="J105" s="62"/>
      <c r="K105" s="62"/>
      <c r="L105" s="62"/>
      <c r="O105" s="62"/>
      <c r="P105" s="64"/>
    </row>
    <row r="106" spans="1:16" x14ac:dyDescent="0.25">
      <c r="A106" s="62"/>
      <c r="E106" s="62"/>
      <c r="H106" s="62"/>
      <c r="I106" s="62"/>
      <c r="J106" s="62"/>
      <c r="K106" s="62"/>
      <c r="L106" s="62"/>
      <c r="O106" s="62"/>
      <c r="P106" s="64"/>
    </row>
    <row r="107" spans="1:16" x14ac:dyDescent="0.25">
      <c r="A107" s="62"/>
      <c r="E107" s="62"/>
      <c r="H107" s="62"/>
      <c r="I107" s="62"/>
      <c r="J107" s="62"/>
      <c r="K107" s="62"/>
      <c r="L107" s="62"/>
      <c r="O107" s="62"/>
      <c r="P107" s="64"/>
    </row>
    <row r="108" spans="1:16" x14ac:dyDescent="0.25">
      <c r="A108" s="62"/>
      <c r="E108" s="62"/>
      <c r="H108" s="62"/>
      <c r="I108" s="62"/>
      <c r="J108" s="62"/>
      <c r="K108" s="62"/>
      <c r="L108" s="62"/>
      <c r="M108" s="65"/>
      <c r="O108" s="62"/>
      <c r="P108" s="64"/>
    </row>
    <row r="109" spans="1:16" x14ac:dyDescent="0.25">
      <c r="A109" s="62"/>
      <c r="E109" s="62"/>
      <c r="O109" s="62"/>
      <c r="P109" s="64"/>
    </row>
    <row r="110" spans="1:16" x14ac:dyDescent="0.25">
      <c r="A110" s="62"/>
      <c r="E110" s="62"/>
      <c r="O110" s="62"/>
      <c r="P110" s="64"/>
    </row>
    <row r="111" spans="1:16" x14ac:dyDescent="0.25">
      <c r="A111" s="62"/>
      <c r="E111" s="62"/>
      <c r="O111" s="62"/>
      <c r="P111" s="64"/>
    </row>
    <row r="112" spans="1:16" x14ac:dyDescent="0.25">
      <c r="A112" s="62"/>
      <c r="E112" s="62"/>
      <c r="O112" s="62"/>
      <c r="P112" s="64"/>
    </row>
    <row r="113" spans="1:16" x14ac:dyDescent="0.25">
      <c r="A113" s="62"/>
      <c r="E113" s="62"/>
      <c r="O113" s="62"/>
      <c r="P113" s="64"/>
    </row>
    <row r="114" spans="1:16" x14ac:dyDescent="0.25">
      <c r="A114" s="62"/>
      <c r="E114" s="62"/>
      <c r="O114" s="62"/>
      <c r="P114" s="64"/>
    </row>
    <row r="115" spans="1:16" x14ac:dyDescent="0.25">
      <c r="A115" s="62"/>
      <c r="E115" s="62"/>
      <c r="O115" s="62"/>
      <c r="P115" s="64"/>
    </row>
    <row r="116" spans="1:16" x14ac:dyDescent="0.25">
      <c r="A116" s="62"/>
      <c r="E116" s="62"/>
      <c r="O116" s="62"/>
      <c r="P116" s="64"/>
    </row>
    <row r="117" spans="1:16" x14ac:dyDescent="0.25">
      <c r="A117" s="62"/>
      <c r="E117" s="62"/>
      <c r="O117" s="62"/>
      <c r="P117" s="64"/>
    </row>
    <row r="118" spans="1:16" x14ac:dyDescent="0.25">
      <c r="A118" s="62"/>
      <c r="E118" s="62"/>
      <c r="O118" s="62"/>
      <c r="P118" s="64"/>
    </row>
    <row r="119" spans="1:16" x14ac:dyDescent="0.25">
      <c r="A119" s="62"/>
      <c r="E119" s="62"/>
      <c r="O119" s="62"/>
      <c r="P119" s="64"/>
    </row>
    <row r="120" spans="1:16" x14ac:dyDescent="0.25">
      <c r="A120" s="62"/>
      <c r="E120" s="62"/>
      <c r="O120" s="62"/>
      <c r="P120" s="64"/>
    </row>
    <row r="121" spans="1:16" x14ac:dyDescent="0.25">
      <c r="A121" s="62"/>
      <c r="E121" s="62"/>
      <c r="O121" s="62"/>
      <c r="P121" s="64"/>
    </row>
    <row r="122" spans="1:16" x14ac:dyDescent="0.25">
      <c r="A122" s="62"/>
      <c r="E122" s="62"/>
      <c r="O122" s="62"/>
      <c r="P122" s="64"/>
    </row>
    <row r="123" spans="1:16" x14ac:dyDescent="0.25">
      <c r="A123" s="62"/>
      <c r="E123" s="62"/>
      <c r="O123" s="62"/>
      <c r="P123" s="64"/>
    </row>
    <row r="124" spans="1:16" x14ac:dyDescent="0.25">
      <c r="A124" s="62"/>
      <c r="E124" s="62"/>
      <c r="O124" s="62"/>
      <c r="P124" s="64"/>
    </row>
    <row r="125" spans="1:16" x14ac:dyDescent="0.25">
      <c r="A125" s="62"/>
      <c r="E125" s="62"/>
      <c r="O125" s="62"/>
      <c r="P125" s="64"/>
    </row>
    <row r="126" spans="1:16" x14ac:dyDescent="0.25">
      <c r="A126" s="62"/>
      <c r="E126" s="62"/>
      <c r="O126" s="62"/>
      <c r="P126" s="64"/>
    </row>
    <row r="127" spans="1:16" x14ac:dyDescent="0.25">
      <c r="A127" s="62"/>
      <c r="E127" s="62"/>
      <c r="O127" s="62"/>
      <c r="P127" s="64"/>
    </row>
    <row r="128" spans="1:16" x14ac:dyDescent="0.25">
      <c r="A128" s="62"/>
      <c r="E128" s="62"/>
      <c r="O128" s="62"/>
      <c r="P128" s="64"/>
    </row>
    <row r="129" spans="1:16" x14ac:dyDescent="0.25">
      <c r="A129" s="62"/>
      <c r="E129" s="62"/>
      <c r="O129" s="62"/>
      <c r="P129" s="64"/>
    </row>
    <row r="130" spans="1:16" x14ac:dyDescent="0.25">
      <c r="A130" s="62"/>
      <c r="E130" s="62"/>
      <c r="O130" s="62"/>
      <c r="P130" s="64"/>
    </row>
    <row r="131" spans="1:16" x14ac:dyDescent="0.25">
      <c r="A131" s="62"/>
      <c r="E131" s="62"/>
      <c r="O131" s="62"/>
      <c r="P131" s="64"/>
    </row>
    <row r="132" spans="1:16" x14ac:dyDescent="0.25">
      <c r="A132" s="62"/>
      <c r="E132" s="62"/>
      <c r="O132" s="62"/>
      <c r="P132" s="64"/>
    </row>
    <row r="133" spans="1:16" x14ac:dyDescent="0.25">
      <c r="A133" s="62"/>
      <c r="E133" s="62"/>
      <c r="O133" s="62"/>
      <c r="P133" s="64"/>
    </row>
    <row r="134" spans="1:16" x14ac:dyDescent="0.25">
      <c r="A134" s="62"/>
      <c r="E134" s="62"/>
      <c r="O134" s="62"/>
      <c r="P134" s="64"/>
    </row>
    <row r="135" spans="1:16" x14ac:dyDescent="0.25">
      <c r="A135" s="62"/>
      <c r="E135" s="62"/>
      <c r="O135" s="62"/>
      <c r="P135" s="64"/>
    </row>
    <row r="136" spans="1:16" x14ac:dyDescent="0.25">
      <c r="A136" s="62"/>
      <c r="E136" s="62"/>
      <c r="O136" s="62"/>
      <c r="P136" s="64"/>
    </row>
    <row r="137" spans="1:16" x14ac:dyDescent="0.25">
      <c r="A137" s="62"/>
      <c r="E137" s="62"/>
      <c r="O137" s="62"/>
      <c r="P137" s="64"/>
    </row>
    <row r="138" spans="1:16" x14ac:dyDescent="0.25">
      <c r="A138" s="62"/>
      <c r="E138" s="62"/>
      <c r="O138" s="62"/>
      <c r="P138" s="64"/>
    </row>
    <row r="139" spans="1:16" x14ac:dyDescent="0.25">
      <c r="A139" s="62"/>
      <c r="E139" s="62"/>
      <c r="O139" s="62"/>
      <c r="P139" s="64"/>
    </row>
    <row r="140" spans="1:16" x14ac:dyDescent="0.25">
      <c r="A140" s="62"/>
      <c r="E140" s="62"/>
      <c r="O140" s="62"/>
      <c r="P140" s="64"/>
    </row>
    <row r="141" spans="1:16" x14ac:dyDescent="0.25">
      <c r="A141" s="62"/>
      <c r="E141" s="62"/>
      <c r="O141" s="62"/>
      <c r="P141" s="64"/>
    </row>
    <row r="142" spans="1:16" x14ac:dyDescent="0.25">
      <c r="A142" s="62"/>
      <c r="E142" s="62"/>
      <c r="O142" s="62"/>
      <c r="P142" s="64"/>
    </row>
    <row r="143" spans="1:16" x14ac:dyDescent="0.25">
      <c r="A143" s="62"/>
      <c r="E143" s="62"/>
      <c r="O143" s="62"/>
      <c r="P143" s="64"/>
    </row>
    <row r="144" spans="1:16" x14ac:dyDescent="0.25">
      <c r="A144" s="62"/>
      <c r="E144" s="62"/>
      <c r="O144" s="62"/>
      <c r="P144" s="64"/>
    </row>
    <row r="145" spans="1:16" x14ac:dyDescent="0.25">
      <c r="A145" s="62"/>
      <c r="E145" s="62"/>
      <c r="O145" s="62"/>
      <c r="P145" s="64"/>
    </row>
    <row r="146" spans="1:16" x14ac:dyDescent="0.25">
      <c r="A146" s="62"/>
      <c r="E146" s="62"/>
      <c r="O146" s="62"/>
      <c r="P146" s="64"/>
    </row>
    <row r="147" spans="1:16" x14ac:dyDescent="0.25">
      <c r="A147" s="62"/>
      <c r="E147" s="62"/>
      <c r="O147" s="62"/>
      <c r="P147" s="64"/>
    </row>
    <row r="148" spans="1:16" x14ac:dyDescent="0.25">
      <c r="A148" s="62"/>
      <c r="E148" s="62"/>
      <c r="O148" s="62"/>
      <c r="P148" s="64"/>
    </row>
    <row r="149" spans="1:16" x14ac:dyDescent="0.25">
      <c r="A149" s="62"/>
      <c r="E149" s="62"/>
      <c r="O149" s="62"/>
      <c r="P149" s="64"/>
    </row>
    <row r="150" spans="1:16" x14ac:dyDescent="0.25">
      <c r="A150" s="62"/>
      <c r="E150" s="62"/>
      <c r="O150" s="62"/>
      <c r="P150" s="64"/>
    </row>
    <row r="151" spans="1:16" x14ac:dyDescent="0.25">
      <c r="A151" s="62"/>
      <c r="E151" s="62"/>
      <c r="O151" s="62"/>
      <c r="P151" s="64"/>
    </row>
    <row r="152" spans="1:16" x14ac:dyDescent="0.25">
      <c r="A152" s="62"/>
      <c r="E152" s="62"/>
      <c r="O152" s="62"/>
      <c r="P152" s="64"/>
    </row>
    <row r="153" spans="1:16" x14ac:dyDescent="0.25">
      <c r="A153" s="62"/>
      <c r="E153" s="62"/>
      <c r="O153" s="62"/>
      <c r="P153" s="64"/>
    </row>
    <row r="154" spans="1:16" x14ac:dyDescent="0.25">
      <c r="A154" s="62"/>
      <c r="E154" s="62"/>
      <c r="O154" s="62"/>
      <c r="P154" s="64"/>
    </row>
    <row r="155" spans="1:16" x14ac:dyDescent="0.25">
      <c r="A155" s="62"/>
      <c r="E155" s="62"/>
      <c r="O155" s="62"/>
      <c r="P155" s="64"/>
    </row>
    <row r="156" spans="1:16" x14ac:dyDescent="0.25">
      <c r="A156" s="62"/>
      <c r="E156" s="62"/>
      <c r="O156" s="62"/>
      <c r="P156" s="64"/>
    </row>
    <row r="157" spans="1:16" x14ac:dyDescent="0.25">
      <c r="A157" s="62"/>
      <c r="E157" s="62"/>
      <c r="O157" s="62"/>
      <c r="P157" s="64"/>
    </row>
    <row r="158" spans="1:16" x14ac:dyDescent="0.25">
      <c r="A158" s="62"/>
      <c r="E158" s="62"/>
      <c r="O158" s="62"/>
      <c r="P158" s="64"/>
    </row>
    <row r="159" spans="1:16" x14ac:dyDescent="0.25">
      <c r="A159" s="62"/>
      <c r="E159" s="62"/>
      <c r="O159" s="62"/>
      <c r="P159" s="64"/>
    </row>
    <row r="160" spans="1:16" x14ac:dyDescent="0.25">
      <c r="A160" s="62"/>
      <c r="E160" s="62"/>
      <c r="O160" s="62"/>
      <c r="P160" s="64"/>
    </row>
    <row r="161" spans="1:16" x14ac:dyDescent="0.25">
      <c r="A161" s="62"/>
      <c r="E161" s="62"/>
      <c r="O161" s="62"/>
      <c r="P161" s="64"/>
    </row>
    <row r="162" spans="1:16" x14ac:dyDescent="0.25">
      <c r="A162" s="62"/>
      <c r="E162" s="62"/>
      <c r="O162" s="62"/>
      <c r="P162" s="64"/>
    </row>
    <row r="163" spans="1:16" x14ac:dyDescent="0.25">
      <c r="A163" s="62"/>
      <c r="E163" s="62"/>
      <c r="O163" s="62"/>
      <c r="P163" s="64"/>
    </row>
    <row r="164" spans="1:16" x14ac:dyDescent="0.25">
      <c r="A164" s="62"/>
      <c r="E164" s="62"/>
      <c r="O164" s="62"/>
      <c r="P164" s="64"/>
    </row>
    <row r="165" spans="1:16" x14ac:dyDescent="0.25">
      <c r="A165" s="62"/>
      <c r="E165" s="62"/>
      <c r="O165" s="62"/>
      <c r="P165" s="64"/>
    </row>
    <row r="166" spans="1:16" x14ac:dyDescent="0.25">
      <c r="A166" s="62"/>
      <c r="E166" s="62"/>
      <c r="O166" s="62"/>
      <c r="P166" s="64"/>
    </row>
    <row r="167" spans="1:16" x14ac:dyDescent="0.25">
      <c r="A167" s="62"/>
      <c r="E167" s="62"/>
      <c r="O167" s="62"/>
      <c r="P167" s="64"/>
    </row>
    <row r="168" spans="1:16" x14ac:dyDescent="0.25">
      <c r="A168" s="62"/>
      <c r="E168" s="62"/>
      <c r="O168" s="62"/>
      <c r="P168" s="64"/>
    </row>
    <row r="169" spans="1:16" x14ac:dyDescent="0.25">
      <c r="A169" s="62"/>
      <c r="E169" s="62"/>
      <c r="O169" s="62"/>
      <c r="P169" s="64"/>
    </row>
    <row r="170" spans="1:16" x14ac:dyDescent="0.25">
      <c r="A170" s="62"/>
      <c r="E170" s="62"/>
      <c r="O170" s="62"/>
      <c r="P170" s="64"/>
    </row>
    <row r="171" spans="1:16" x14ac:dyDescent="0.25">
      <c r="A171" s="62"/>
      <c r="E171" s="62"/>
      <c r="O171" s="62"/>
      <c r="P171" s="64"/>
    </row>
    <row r="172" spans="1:16" x14ac:dyDescent="0.25">
      <c r="A172" s="62"/>
      <c r="E172" s="62"/>
      <c r="O172" s="62"/>
      <c r="P172" s="64"/>
    </row>
    <row r="173" spans="1:16" x14ac:dyDescent="0.25">
      <c r="A173" s="62"/>
      <c r="E173" s="62"/>
      <c r="O173" s="62"/>
      <c r="P173" s="64"/>
    </row>
    <row r="174" spans="1:16" x14ac:dyDescent="0.25">
      <c r="A174" s="62"/>
      <c r="E174" s="62"/>
      <c r="O174" s="62"/>
      <c r="P174" s="64"/>
    </row>
    <row r="175" spans="1:16" x14ac:dyDescent="0.25">
      <c r="A175" s="62"/>
      <c r="E175" s="62"/>
      <c r="O175" s="62"/>
      <c r="P175" s="64"/>
    </row>
    <row r="176" spans="1:16" x14ac:dyDescent="0.25">
      <c r="A176" s="62"/>
      <c r="E176" s="62"/>
      <c r="O176" s="62"/>
      <c r="P176" s="64"/>
    </row>
    <row r="177" spans="1:16" x14ac:dyDescent="0.25">
      <c r="A177" s="62"/>
      <c r="E177" s="62"/>
      <c r="O177" s="62"/>
      <c r="P177" s="64"/>
    </row>
    <row r="178" spans="1:16" x14ac:dyDescent="0.25">
      <c r="A178" s="62"/>
      <c r="E178" s="62"/>
      <c r="O178" s="62"/>
      <c r="P178" s="64"/>
    </row>
    <row r="179" spans="1:16" x14ac:dyDescent="0.25">
      <c r="A179" s="62"/>
      <c r="E179" s="62"/>
      <c r="O179" s="62"/>
      <c r="P179" s="64"/>
    </row>
    <row r="180" spans="1:16" x14ac:dyDescent="0.25">
      <c r="A180" s="62"/>
      <c r="E180" s="62"/>
      <c r="O180" s="62"/>
      <c r="P180" s="64"/>
    </row>
    <row r="181" spans="1:16" x14ac:dyDescent="0.25">
      <c r="A181" s="62"/>
      <c r="E181" s="62"/>
      <c r="O181" s="62"/>
      <c r="P181" s="64"/>
    </row>
    <row r="182" spans="1:16" x14ac:dyDescent="0.25">
      <c r="A182" s="62"/>
      <c r="E182" s="62"/>
      <c r="O182" s="62"/>
      <c r="P182" s="64"/>
    </row>
    <row r="183" spans="1:16" x14ac:dyDescent="0.25">
      <c r="A183" s="62"/>
      <c r="E183" s="62"/>
      <c r="O183" s="62"/>
      <c r="P183" s="64"/>
    </row>
    <row r="184" spans="1:16" x14ac:dyDescent="0.25">
      <c r="A184" s="62"/>
      <c r="E184" s="62"/>
      <c r="O184" s="62"/>
      <c r="P184" s="64"/>
    </row>
    <row r="185" spans="1:16" x14ac:dyDescent="0.25">
      <c r="A185" s="62"/>
      <c r="E185" s="62"/>
      <c r="O185" s="62"/>
      <c r="P185" s="64"/>
    </row>
    <row r="186" spans="1:16" x14ac:dyDescent="0.25">
      <c r="A186" s="62"/>
      <c r="E186" s="62"/>
      <c r="O186" s="62"/>
      <c r="P186" s="64"/>
    </row>
    <row r="187" spans="1:16" x14ac:dyDescent="0.25">
      <c r="A187" s="62"/>
      <c r="E187" s="62"/>
      <c r="O187" s="62"/>
      <c r="P187" s="64"/>
    </row>
    <row r="188" spans="1:16" x14ac:dyDescent="0.25">
      <c r="A188" s="62"/>
      <c r="E188" s="62"/>
      <c r="O188" s="62"/>
      <c r="P188" s="64"/>
    </row>
    <row r="189" spans="1:16" x14ac:dyDescent="0.25">
      <c r="A189" s="62"/>
      <c r="E189" s="62"/>
      <c r="O189" s="62"/>
      <c r="P189" s="64"/>
    </row>
    <row r="190" spans="1:16" x14ac:dyDescent="0.25">
      <c r="A190" s="62"/>
      <c r="E190" s="62"/>
      <c r="O190" s="62"/>
      <c r="P190" s="64"/>
    </row>
    <row r="191" spans="1:16" x14ac:dyDescent="0.25">
      <c r="A191" s="62"/>
      <c r="E191" s="62"/>
      <c r="O191" s="62"/>
      <c r="P191" s="64"/>
    </row>
    <row r="192" spans="1:16" x14ac:dyDescent="0.25">
      <c r="A192" s="62"/>
      <c r="E192" s="62"/>
      <c r="O192" s="62"/>
      <c r="P192" s="64"/>
    </row>
    <row r="193" spans="1:16" x14ac:dyDescent="0.25">
      <c r="A193" s="62"/>
      <c r="E193" s="62"/>
      <c r="O193" s="62"/>
      <c r="P193" s="64"/>
    </row>
    <row r="194" spans="1:16" x14ac:dyDescent="0.25">
      <c r="A194" s="62"/>
      <c r="E194" s="62"/>
      <c r="O194" s="62"/>
      <c r="P194" s="64"/>
    </row>
    <row r="195" spans="1:16" x14ac:dyDescent="0.25">
      <c r="A195" s="62"/>
      <c r="E195" s="62"/>
      <c r="O195" s="62"/>
      <c r="P195" s="64"/>
    </row>
    <row r="196" spans="1:16" x14ac:dyDescent="0.25">
      <c r="A196" s="62"/>
      <c r="E196" s="62"/>
      <c r="O196" s="62"/>
      <c r="P196" s="64"/>
    </row>
    <row r="197" spans="1:16" x14ac:dyDescent="0.25">
      <c r="A197" s="62"/>
      <c r="E197" s="62"/>
      <c r="O197" s="62"/>
      <c r="P197" s="64"/>
    </row>
    <row r="198" spans="1:16" x14ac:dyDescent="0.25">
      <c r="A198" s="62"/>
      <c r="E198" s="62"/>
      <c r="O198" s="62"/>
      <c r="P198" s="64"/>
    </row>
    <row r="199" spans="1:16" x14ac:dyDescent="0.25">
      <c r="A199" s="62"/>
      <c r="E199" s="62"/>
      <c r="O199" s="62"/>
      <c r="P199" s="64"/>
    </row>
    <row r="200" spans="1:16" x14ac:dyDescent="0.25">
      <c r="A200" s="62"/>
      <c r="E200" s="62"/>
      <c r="O200" s="62"/>
      <c r="P200" s="64"/>
    </row>
    <row r="201" spans="1:16" x14ac:dyDescent="0.25">
      <c r="A201" s="62"/>
      <c r="E201" s="62"/>
      <c r="O201" s="62"/>
      <c r="P201" s="64"/>
    </row>
    <row r="202" spans="1:16" x14ac:dyDescent="0.25">
      <c r="A202" s="62"/>
      <c r="E202" s="62"/>
      <c r="O202" s="62"/>
      <c r="P202" s="64"/>
    </row>
    <row r="203" spans="1:16" x14ac:dyDescent="0.25">
      <c r="A203" s="62"/>
      <c r="E203" s="62"/>
      <c r="O203" s="62"/>
      <c r="P203" s="64"/>
    </row>
    <row r="204" spans="1:16" x14ac:dyDescent="0.25">
      <c r="A204" s="62"/>
      <c r="E204" s="62"/>
      <c r="O204" s="62"/>
      <c r="P204" s="64"/>
    </row>
    <row r="205" spans="1:16" x14ac:dyDescent="0.25">
      <c r="A205" s="62"/>
      <c r="E205" s="62"/>
      <c r="O205" s="62"/>
      <c r="P205" s="64"/>
    </row>
    <row r="206" spans="1:16" x14ac:dyDescent="0.25">
      <c r="A206" s="62"/>
      <c r="E206" s="62"/>
      <c r="O206" s="62"/>
      <c r="P206" s="64"/>
    </row>
    <row r="207" spans="1:16" x14ac:dyDescent="0.25">
      <c r="A207" s="62"/>
      <c r="E207" s="62"/>
      <c r="O207" s="62"/>
      <c r="P207" s="64"/>
    </row>
    <row r="208" spans="1:16" x14ac:dyDescent="0.25">
      <c r="A208" s="62"/>
      <c r="E208" s="62"/>
      <c r="O208" s="62"/>
      <c r="P208" s="64"/>
    </row>
    <row r="209" spans="1:16" x14ac:dyDescent="0.25">
      <c r="A209" s="62"/>
      <c r="E209" s="62"/>
      <c r="O209" s="62"/>
      <c r="P209" s="64"/>
    </row>
    <row r="210" spans="1:16" x14ac:dyDescent="0.25">
      <c r="A210" s="62"/>
      <c r="E210" s="62"/>
      <c r="O210" s="62"/>
      <c r="P210" s="64"/>
    </row>
    <row r="211" spans="1:16" x14ac:dyDescent="0.25">
      <c r="A211" s="62"/>
      <c r="E211" s="62"/>
      <c r="O211" s="62"/>
      <c r="P211" s="64"/>
    </row>
    <row r="212" spans="1:16" x14ac:dyDescent="0.25">
      <c r="A212" s="62"/>
      <c r="E212" s="62"/>
      <c r="O212" s="62"/>
      <c r="P212" s="64"/>
    </row>
    <row r="213" spans="1:16" x14ac:dyDescent="0.25">
      <c r="A213" s="62"/>
      <c r="E213" s="62"/>
      <c r="O213" s="62"/>
      <c r="P213" s="64"/>
    </row>
    <row r="214" spans="1:16" x14ac:dyDescent="0.25">
      <c r="A214" s="62"/>
      <c r="E214" s="62"/>
      <c r="O214" s="62"/>
      <c r="P214" s="64"/>
    </row>
    <row r="215" spans="1:16" x14ac:dyDescent="0.25">
      <c r="A215" s="62"/>
      <c r="E215" s="62"/>
      <c r="O215" s="62"/>
      <c r="P215" s="64"/>
    </row>
    <row r="216" spans="1:16" x14ac:dyDescent="0.25">
      <c r="A216" s="62"/>
      <c r="E216" s="62"/>
      <c r="O216" s="62"/>
      <c r="P216" s="64"/>
    </row>
    <row r="217" spans="1:16" x14ac:dyDescent="0.25">
      <c r="A217" s="62"/>
      <c r="E217" s="62"/>
      <c r="O217" s="62"/>
      <c r="P217" s="64"/>
    </row>
    <row r="218" spans="1:16" x14ac:dyDescent="0.25">
      <c r="A218" s="62"/>
      <c r="E218" s="62"/>
      <c r="O218" s="62"/>
      <c r="P218" s="64"/>
    </row>
    <row r="219" spans="1:16" x14ac:dyDescent="0.25">
      <c r="A219" s="62"/>
      <c r="E219" s="62"/>
      <c r="O219" s="62"/>
      <c r="P219" s="64"/>
    </row>
    <row r="220" spans="1:16" x14ac:dyDescent="0.25">
      <c r="A220" s="62"/>
      <c r="E220" s="62"/>
      <c r="O220" s="62"/>
      <c r="P220" s="64"/>
    </row>
    <row r="221" spans="1:16" x14ac:dyDescent="0.25">
      <c r="A221" s="62"/>
      <c r="E221" s="62"/>
      <c r="O221" s="62"/>
      <c r="P221" s="64"/>
    </row>
    <row r="222" spans="1:16" x14ac:dyDescent="0.25">
      <c r="A222" s="62"/>
      <c r="E222" s="62"/>
      <c r="O222" s="62"/>
      <c r="P222" s="64"/>
    </row>
    <row r="223" spans="1:16" x14ac:dyDescent="0.25">
      <c r="A223" s="62"/>
      <c r="E223" s="62"/>
      <c r="O223" s="62"/>
      <c r="P223" s="64"/>
    </row>
    <row r="224" spans="1:16" x14ac:dyDescent="0.25">
      <c r="A224" s="62"/>
      <c r="E224" s="62"/>
      <c r="O224" s="62"/>
      <c r="P224" s="64"/>
    </row>
    <row r="225" spans="1:16" x14ac:dyDescent="0.25">
      <c r="A225" s="62"/>
      <c r="E225" s="62"/>
      <c r="O225" s="62"/>
      <c r="P225" s="64"/>
    </row>
    <row r="226" spans="1:16" x14ac:dyDescent="0.25">
      <c r="A226" s="62"/>
      <c r="E226" s="62"/>
      <c r="O226" s="62"/>
      <c r="P226" s="64"/>
    </row>
    <row r="227" spans="1:16" x14ac:dyDescent="0.25">
      <c r="A227" s="62"/>
      <c r="E227" s="62"/>
      <c r="O227" s="62"/>
      <c r="P227" s="64"/>
    </row>
    <row r="228" spans="1:16" x14ac:dyDescent="0.25">
      <c r="A228" s="62"/>
      <c r="E228" s="62"/>
      <c r="O228" s="62"/>
      <c r="P228" s="64"/>
    </row>
    <row r="229" spans="1:16" x14ac:dyDescent="0.25">
      <c r="A229" s="62"/>
      <c r="E229" s="62"/>
      <c r="O229" s="62"/>
      <c r="P229" s="64"/>
    </row>
    <row r="230" spans="1:16" x14ac:dyDescent="0.25">
      <c r="A230" s="62"/>
      <c r="E230" s="62"/>
      <c r="O230" s="62"/>
      <c r="P230" s="64"/>
    </row>
    <row r="231" spans="1:16" x14ac:dyDescent="0.25">
      <c r="A231" s="62"/>
      <c r="E231" s="62"/>
      <c r="O231" s="62"/>
      <c r="P231" s="64"/>
    </row>
    <row r="232" spans="1:16" x14ac:dyDescent="0.25">
      <c r="A232" s="62"/>
      <c r="E232" s="62"/>
      <c r="O232" s="62"/>
      <c r="P232" s="64"/>
    </row>
    <row r="233" spans="1:16" x14ac:dyDescent="0.25">
      <c r="A233" s="62"/>
      <c r="E233" s="62"/>
      <c r="O233" s="62"/>
      <c r="P233" s="64"/>
    </row>
    <row r="234" spans="1:16" x14ac:dyDescent="0.25">
      <c r="A234" s="62"/>
      <c r="E234" s="62"/>
      <c r="O234" s="62"/>
      <c r="P234" s="64"/>
    </row>
    <row r="235" spans="1:16" x14ac:dyDescent="0.25">
      <c r="A235" s="62"/>
      <c r="E235" s="62"/>
      <c r="O235" s="62"/>
      <c r="P235" s="64"/>
    </row>
    <row r="236" spans="1:16" x14ac:dyDescent="0.25">
      <c r="A236" s="62"/>
      <c r="E236" s="62"/>
      <c r="O236" s="62"/>
      <c r="P236" s="64"/>
    </row>
    <row r="237" spans="1:16" x14ac:dyDescent="0.25">
      <c r="A237" s="62"/>
      <c r="E237" s="62"/>
      <c r="O237" s="62"/>
      <c r="P237" s="64"/>
    </row>
    <row r="238" spans="1:16" x14ac:dyDescent="0.25">
      <c r="A238" s="62"/>
      <c r="E238" s="62"/>
      <c r="O238" s="62"/>
      <c r="P238" s="64"/>
    </row>
    <row r="239" spans="1:16" x14ac:dyDescent="0.25">
      <c r="A239" s="62"/>
      <c r="E239" s="62"/>
      <c r="O239" s="62"/>
      <c r="P239" s="64"/>
    </row>
    <row r="240" spans="1:16" x14ac:dyDescent="0.25">
      <c r="A240" s="62"/>
      <c r="E240" s="62"/>
      <c r="O240" s="62"/>
      <c r="P240" s="64"/>
    </row>
    <row r="241" spans="1:16" x14ac:dyDescent="0.25">
      <c r="A241" s="62"/>
      <c r="E241" s="62"/>
      <c r="O241" s="62"/>
      <c r="P241" s="64"/>
    </row>
    <row r="242" spans="1:16" x14ac:dyDescent="0.25">
      <c r="A242" s="62"/>
      <c r="E242" s="62"/>
      <c r="O242" s="62"/>
      <c r="P242" s="64"/>
    </row>
    <row r="243" spans="1:16" x14ac:dyDescent="0.25">
      <c r="A243" s="62"/>
      <c r="E243" s="62"/>
      <c r="O243" s="62"/>
      <c r="P243" s="64"/>
    </row>
    <row r="244" spans="1:16" x14ac:dyDescent="0.25">
      <c r="A244" s="62"/>
      <c r="E244" s="62"/>
      <c r="O244" s="62"/>
      <c r="P244" s="64"/>
    </row>
    <row r="245" spans="1:16" x14ac:dyDescent="0.25">
      <c r="A245" s="62"/>
      <c r="E245" s="62"/>
      <c r="O245" s="62"/>
      <c r="P245" s="64"/>
    </row>
    <row r="246" spans="1:16" x14ac:dyDescent="0.25">
      <c r="A246" s="62"/>
      <c r="E246" s="62"/>
      <c r="O246" s="62"/>
      <c r="P246" s="64"/>
    </row>
    <row r="247" spans="1:16" x14ac:dyDescent="0.25">
      <c r="A247" s="62"/>
      <c r="E247" s="62"/>
      <c r="O247" s="62"/>
      <c r="P247" s="64"/>
    </row>
    <row r="248" spans="1:16" x14ac:dyDescent="0.25">
      <c r="A248" s="62"/>
      <c r="E248" s="62"/>
      <c r="O248" s="62"/>
      <c r="P248" s="64"/>
    </row>
    <row r="249" spans="1:16" x14ac:dyDescent="0.25">
      <c r="A249" s="62"/>
      <c r="E249" s="62"/>
      <c r="O249" s="62"/>
      <c r="P249" s="64"/>
    </row>
    <row r="250" spans="1:16" x14ac:dyDescent="0.25">
      <c r="A250" s="62"/>
      <c r="E250" s="62"/>
      <c r="O250" s="62"/>
      <c r="P250" s="64"/>
    </row>
    <row r="251" spans="1:16" x14ac:dyDescent="0.25">
      <c r="A251" s="62"/>
      <c r="E251" s="62"/>
      <c r="O251" s="62"/>
      <c r="P251" s="64"/>
    </row>
    <row r="252" spans="1:16" x14ac:dyDescent="0.25">
      <c r="A252" s="62"/>
      <c r="E252" s="62"/>
      <c r="O252" s="62"/>
      <c r="P252" s="64"/>
    </row>
    <row r="253" spans="1:16" x14ac:dyDescent="0.25">
      <c r="A253" s="62"/>
      <c r="E253" s="62"/>
      <c r="O253" s="62"/>
      <c r="P253" s="64"/>
    </row>
    <row r="254" spans="1:16" x14ac:dyDescent="0.25">
      <c r="A254" s="62"/>
      <c r="E254" s="62"/>
      <c r="O254" s="62"/>
      <c r="P254" s="64"/>
    </row>
    <row r="255" spans="1:16" x14ac:dyDescent="0.25">
      <c r="A255" s="62"/>
      <c r="E255" s="62"/>
      <c r="O255" s="62"/>
      <c r="P255" s="64"/>
    </row>
    <row r="256" spans="1:16" x14ac:dyDescent="0.25">
      <c r="A256" s="62"/>
      <c r="E256" s="62"/>
      <c r="O256" s="62"/>
      <c r="P256" s="64"/>
    </row>
    <row r="257" spans="1:16" x14ac:dyDescent="0.25">
      <c r="A257" s="62"/>
      <c r="E257" s="62"/>
      <c r="O257" s="62"/>
      <c r="P257" s="64"/>
    </row>
    <row r="258" spans="1:16" x14ac:dyDescent="0.25">
      <c r="A258" s="62"/>
      <c r="E258" s="62"/>
      <c r="O258" s="62"/>
      <c r="P258" s="64"/>
    </row>
    <row r="259" spans="1:16" x14ac:dyDescent="0.25">
      <c r="A259" s="62"/>
      <c r="E259" s="62"/>
      <c r="O259" s="62"/>
      <c r="P259" s="64"/>
    </row>
    <row r="260" spans="1:16" x14ac:dyDescent="0.25">
      <c r="A260" s="62"/>
      <c r="E260" s="62"/>
      <c r="O260" s="62"/>
      <c r="P260" s="64"/>
    </row>
    <row r="261" spans="1:16" x14ac:dyDescent="0.25">
      <c r="A261" s="62"/>
      <c r="E261" s="62"/>
      <c r="O261" s="62"/>
      <c r="P261" s="64"/>
    </row>
    <row r="262" spans="1:16" x14ac:dyDescent="0.25">
      <c r="A262" s="62"/>
      <c r="E262" s="62"/>
      <c r="O262" s="62"/>
      <c r="P262" s="64"/>
    </row>
    <row r="263" spans="1:16" x14ac:dyDescent="0.25">
      <c r="A263" s="62"/>
      <c r="E263" s="62"/>
      <c r="O263" s="62"/>
      <c r="P263" s="64"/>
    </row>
    <row r="264" spans="1:16" x14ac:dyDescent="0.25">
      <c r="A264" s="62"/>
      <c r="E264" s="62"/>
      <c r="O264" s="62"/>
      <c r="P264" s="64"/>
    </row>
    <row r="265" spans="1:16" x14ac:dyDescent="0.25">
      <c r="A265" s="62"/>
      <c r="E265" s="62"/>
      <c r="O265" s="62"/>
      <c r="P265" s="64"/>
    </row>
    <row r="266" spans="1:16" x14ac:dyDescent="0.25">
      <c r="A266" s="62"/>
      <c r="E266" s="62"/>
      <c r="O266" s="62"/>
      <c r="P266" s="64"/>
    </row>
    <row r="267" spans="1:16" x14ac:dyDescent="0.25">
      <c r="A267" s="62"/>
      <c r="E267" s="62"/>
      <c r="O267" s="62"/>
      <c r="P267" s="64"/>
    </row>
    <row r="268" spans="1:16" x14ac:dyDescent="0.25">
      <c r="A268" s="62"/>
      <c r="E268" s="62"/>
      <c r="O268" s="62"/>
      <c r="P268" s="64"/>
    </row>
    <row r="269" spans="1:16" x14ac:dyDescent="0.25">
      <c r="A269" s="62"/>
      <c r="E269" s="62"/>
      <c r="O269" s="62"/>
      <c r="P269" s="64"/>
    </row>
    <row r="270" spans="1:16" x14ac:dyDescent="0.25">
      <c r="A270" s="62"/>
      <c r="E270" s="62"/>
      <c r="O270" s="62"/>
      <c r="P270" s="64"/>
    </row>
    <row r="271" spans="1:16" x14ac:dyDescent="0.25">
      <c r="A271" s="62"/>
      <c r="E271" s="62"/>
      <c r="O271" s="62"/>
      <c r="P271" s="64"/>
    </row>
    <row r="272" spans="1:16" x14ac:dyDescent="0.25">
      <c r="A272" s="62"/>
      <c r="E272" s="62"/>
      <c r="O272" s="62"/>
      <c r="P272" s="64"/>
    </row>
    <row r="273" spans="1:16" x14ac:dyDescent="0.25">
      <c r="A273" s="62"/>
      <c r="E273" s="62"/>
      <c r="O273" s="62"/>
      <c r="P273" s="64"/>
    </row>
    <row r="274" spans="1:16" x14ac:dyDescent="0.25">
      <c r="A274" s="62"/>
      <c r="E274" s="62"/>
      <c r="O274" s="62"/>
      <c r="P274" s="64"/>
    </row>
    <row r="275" spans="1:16" x14ac:dyDescent="0.25">
      <c r="A275" s="62"/>
      <c r="E275" s="62"/>
      <c r="O275" s="62"/>
      <c r="P275" s="64"/>
    </row>
    <row r="276" spans="1:16" x14ac:dyDescent="0.25">
      <c r="A276" s="62"/>
      <c r="E276" s="62"/>
      <c r="O276" s="62"/>
      <c r="P276" s="64"/>
    </row>
    <row r="277" spans="1:16" x14ac:dyDescent="0.25">
      <c r="A277" s="62"/>
      <c r="E277" s="62"/>
      <c r="O277" s="62"/>
      <c r="P277" s="64"/>
    </row>
    <row r="278" spans="1:16" x14ac:dyDescent="0.25">
      <c r="A278" s="62"/>
      <c r="E278" s="62"/>
      <c r="O278" s="62"/>
      <c r="P278" s="64"/>
    </row>
    <row r="279" spans="1:16" x14ac:dyDescent="0.25">
      <c r="A279" s="62"/>
      <c r="E279" s="62"/>
      <c r="O279" s="62"/>
      <c r="P279" s="64"/>
    </row>
    <row r="280" spans="1:16" x14ac:dyDescent="0.25">
      <c r="A280" s="62"/>
      <c r="E280" s="62"/>
      <c r="O280" s="62"/>
      <c r="P280" s="64"/>
    </row>
    <row r="281" spans="1:16" x14ac:dyDescent="0.25">
      <c r="A281" s="62"/>
      <c r="E281" s="62"/>
      <c r="O281" s="62"/>
      <c r="P281" s="64"/>
    </row>
    <row r="282" spans="1:16" x14ac:dyDescent="0.25">
      <c r="A282" s="62"/>
      <c r="E282" s="62"/>
      <c r="O282" s="62"/>
      <c r="P282" s="64"/>
    </row>
    <row r="283" spans="1:16" x14ac:dyDescent="0.25">
      <c r="A283" s="62"/>
      <c r="E283" s="62"/>
      <c r="O283" s="62"/>
      <c r="P283" s="64"/>
    </row>
    <row r="284" spans="1:16" x14ac:dyDescent="0.25">
      <c r="A284" s="62"/>
      <c r="E284" s="62"/>
      <c r="O284" s="62"/>
      <c r="P284" s="64"/>
    </row>
    <row r="285" spans="1:16" x14ac:dyDescent="0.25">
      <c r="A285" s="62"/>
      <c r="E285" s="62"/>
      <c r="O285" s="62"/>
      <c r="P285" s="64"/>
    </row>
    <row r="286" spans="1:16" x14ac:dyDescent="0.25">
      <c r="A286" s="62"/>
      <c r="E286" s="62"/>
      <c r="O286" s="62"/>
      <c r="P286" s="64"/>
    </row>
    <row r="287" spans="1:16" x14ac:dyDescent="0.25">
      <c r="A287" s="62"/>
      <c r="E287" s="62"/>
      <c r="O287" s="62"/>
      <c r="P287" s="64"/>
    </row>
    <row r="288" spans="1:16" x14ac:dyDescent="0.25">
      <c r="A288" s="62"/>
      <c r="E288" s="62"/>
      <c r="O288" s="62"/>
      <c r="P288" s="64"/>
    </row>
    <row r="289" spans="1:16" x14ac:dyDescent="0.25">
      <c r="A289" s="62"/>
      <c r="E289" s="62"/>
      <c r="O289" s="62"/>
      <c r="P289" s="64"/>
    </row>
    <row r="290" spans="1:16" x14ac:dyDescent="0.25">
      <c r="A290" s="62"/>
      <c r="E290" s="62"/>
      <c r="O290" s="62"/>
      <c r="P290" s="64"/>
    </row>
    <row r="291" spans="1:16" x14ac:dyDescent="0.25">
      <c r="A291" s="62"/>
      <c r="E291" s="62"/>
      <c r="O291" s="62"/>
      <c r="P291" s="64"/>
    </row>
    <row r="292" spans="1:16" x14ac:dyDescent="0.25">
      <c r="A292" s="62"/>
      <c r="E292" s="62"/>
      <c r="O292" s="62"/>
      <c r="P292" s="64"/>
    </row>
    <row r="293" spans="1:16" x14ac:dyDescent="0.25">
      <c r="A293" s="62"/>
      <c r="E293" s="62"/>
      <c r="O293" s="62"/>
      <c r="P293" s="64"/>
    </row>
    <row r="294" spans="1:16" x14ac:dyDescent="0.25">
      <c r="A294" s="62"/>
      <c r="E294" s="62"/>
      <c r="O294" s="62"/>
      <c r="P294" s="64"/>
    </row>
    <row r="295" spans="1:16" x14ac:dyDescent="0.25">
      <c r="A295" s="62"/>
      <c r="E295" s="62"/>
      <c r="O295" s="62"/>
      <c r="P295" s="64"/>
    </row>
    <row r="296" spans="1:16" x14ac:dyDescent="0.25">
      <c r="A296" s="62"/>
      <c r="E296" s="62"/>
      <c r="O296" s="62"/>
      <c r="P296" s="64"/>
    </row>
    <row r="297" spans="1:16" x14ac:dyDescent="0.25">
      <c r="A297" s="62"/>
      <c r="E297" s="62"/>
      <c r="O297" s="62"/>
      <c r="P297" s="64"/>
    </row>
    <row r="298" spans="1:16" x14ac:dyDescent="0.25">
      <c r="A298" s="62"/>
      <c r="E298" s="62"/>
      <c r="O298" s="62"/>
      <c r="P298" s="64"/>
    </row>
    <row r="299" spans="1:16" x14ac:dyDescent="0.25">
      <c r="A299" s="62"/>
      <c r="E299" s="62"/>
      <c r="O299" s="62"/>
      <c r="P299" s="64"/>
    </row>
    <row r="300" spans="1:16" x14ac:dyDescent="0.25">
      <c r="A300" s="62"/>
      <c r="E300" s="62"/>
      <c r="O300" s="62"/>
      <c r="P300" s="64"/>
    </row>
    <row r="301" spans="1:16" x14ac:dyDescent="0.25">
      <c r="A301" s="62"/>
      <c r="E301" s="62"/>
      <c r="O301" s="62"/>
      <c r="P301" s="64"/>
    </row>
    <row r="302" spans="1:16" x14ac:dyDescent="0.25">
      <c r="A302" s="62"/>
      <c r="E302" s="62"/>
      <c r="O302" s="62"/>
      <c r="P302" s="64"/>
    </row>
    <row r="303" spans="1:16" x14ac:dyDescent="0.25">
      <c r="A303" s="62"/>
      <c r="E303" s="62"/>
      <c r="O303" s="62"/>
      <c r="P303" s="64"/>
    </row>
    <row r="304" spans="1:16" x14ac:dyDescent="0.25">
      <c r="A304" s="62"/>
      <c r="E304" s="62"/>
      <c r="O304" s="62"/>
      <c r="P304" s="64"/>
    </row>
    <row r="305" spans="1:16" x14ac:dyDescent="0.25">
      <c r="A305" s="62"/>
      <c r="E305" s="62"/>
      <c r="O305" s="62"/>
      <c r="P305" s="64"/>
    </row>
    <row r="306" spans="1:16" x14ac:dyDescent="0.25">
      <c r="A306" s="62"/>
      <c r="E306" s="62"/>
      <c r="O306" s="62"/>
      <c r="P306" s="64"/>
    </row>
    <row r="307" spans="1:16" x14ac:dyDescent="0.25">
      <c r="A307" s="62"/>
      <c r="E307" s="62"/>
      <c r="O307" s="62"/>
      <c r="P307" s="64"/>
    </row>
    <row r="308" spans="1:16" x14ac:dyDescent="0.25">
      <c r="A308" s="62"/>
      <c r="E308" s="62"/>
      <c r="O308" s="62"/>
      <c r="P308" s="64"/>
    </row>
    <row r="309" spans="1:16" x14ac:dyDescent="0.25">
      <c r="A309" s="62"/>
      <c r="E309" s="62"/>
      <c r="O309" s="62"/>
      <c r="P309" s="64"/>
    </row>
    <row r="310" spans="1:16" x14ac:dyDescent="0.25">
      <c r="A310" s="62"/>
      <c r="E310" s="62"/>
      <c r="O310" s="62"/>
      <c r="P310" s="64"/>
    </row>
    <row r="311" spans="1:16" x14ac:dyDescent="0.25">
      <c r="A311" s="62"/>
      <c r="E311" s="62"/>
      <c r="O311" s="62"/>
      <c r="P311" s="64"/>
    </row>
    <row r="312" spans="1:16" x14ac:dyDescent="0.25">
      <c r="A312" s="62"/>
      <c r="E312" s="62"/>
      <c r="O312" s="62"/>
      <c r="P312" s="64"/>
    </row>
    <row r="313" spans="1:16" x14ac:dyDescent="0.25">
      <c r="A313" s="62"/>
      <c r="E313" s="62"/>
      <c r="O313" s="62"/>
      <c r="P313" s="64"/>
    </row>
    <row r="314" spans="1:16" x14ac:dyDescent="0.25">
      <c r="A314" s="62"/>
      <c r="E314" s="62"/>
      <c r="O314" s="62"/>
      <c r="P314" s="64"/>
    </row>
    <row r="315" spans="1:16" x14ac:dyDescent="0.25">
      <c r="A315" s="62"/>
      <c r="E315" s="62"/>
      <c r="O315" s="62"/>
      <c r="P315" s="64"/>
    </row>
    <row r="316" spans="1:16" x14ac:dyDescent="0.25">
      <c r="A316" s="62"/>
      <c r="E316" s="62"/>
      <c r="O316" s="62"/>
      <c r="P316" s="64"/>
    </row>
    <row r="317" spans="1:16" x14ac:dyDescent="0.25">
      <c r="A317" s="62"/>
      <c r="E317" s="62"/>
      <c r="O317" s="62"/>
      <c r="P317" s="64"/>
    </row>
    <row r="318" spans="1:16" x14ac:dyDescent="0.25">
      <c r="A318" s="62"/>
      <c r="E318" s="62"/>
      <c r="O318" s="62"/>
      <c r="P318" s="64"/>
    </row>
    <row r="319" spans="1:16" x14ac:dyDescent="0.25">
      <c r="A319" s="62"/>
      <c r="E319" s="62"/>
      <c r="O319" s="62"/>
      <c r="P319" s="64"/>
    </row>
    <row r="320" spans="1:16" x14ac:dyDescent="0.25">
      <c r="A320" s="62"/>
      <c r="E320" s="62"/>
      <c r="O320" s="62"/>
      <c r="P320" s="64"/>
    </row>
    <row r="321" spans="1:16" x14ac:dyDescent="0.25">
      <c r="A321" s="62"/>
      <c r="E321" s="62"/>
      <c r="O321" s="62"/>
      <c r="P321" s="64"/>
    </row>
    <row r="322" spans="1:16" x14ac:dyDescent="0.25">
      <c r="A322" s="62"/>
      <c r="E322" s="62"/>
      <c r="O322" s="62"/>
      <c r="P322" s="64"/>
    </row>
    <row r="323" spans="1:16" x14ac:dyDescent="0.25">
      <c r="A323" s="62"/>
      <c r="E323" s="62"/>
      <c r="O323" s="62"/>
      <c r="P323" s="64"/>
    </row>
    <row r="324" spans="1:16" x14ac:dyDescent="0.25">
      <c r="A324" s="62"/>
      <c r="E324" s="62"/>
      <c r="O324" s="62"/>
      <c r="P324" s="64"/>
    </row>
    <row r="325" spans="1:16" x14ac:dyDescent="0.25">
      <c r="A325" s="62"/>
      <c r="E325" s="62"/>
      <c r="O325" s="62"/>
      <c r="P325" s="64"/>
    </row>
    <row r="326" spans="1:16" x14ac:dyDescent="0.25">
      <c r="A326" s="62"/>
      <c r="E326" s="62"/>
      <c r="O326" s="62"/>
      <c r="P326" s="64"/>
    </row>
    <row r="327" spans="1:16" x14ac:dyDescent="0.25">
      <c r="A327" s="62"/>
      <c r="E327" s="62"/>
      <c r="O327" s="62"/>
      <c r="P327" s="64"/>
    </row>
    <row r="328" spans="1:16" x14ac:dyDescent="0.25">
      <c r="A328" s="62"/>
      <c r="E328" s="62"/>
      <c r="O328" s="62"/>
      <c r="P328" s="64"/>
    </row>
    <row r="329" spans="1:16" x14ac:dyDescent="0.25">
      <c r="A329" s="62"/>
      <c r="E329" s="62"/>
      <c r="O329" s="62"/>
      <c r="P329" s="64"/>
    </row>
    <row r="330" spans="1:16" x14ac:dyDescent="0.25">
      <c r="A330" s="62"/>
      <c r="E330" s="62"/>
      <c r="O330" s="62"/>
      <c r="P330" s="64"/>
    </row>
    <row r="331" spans="1:16" x14ac:dyDescent="0.25">
      <c r="A331" s="62"/>
      <c r="E331" s="62"/>
      <c r="O331" s="62"/>
      <c r="P331" s="64"/>
    </row>
    <row r="332" spans="1:16" x14ac:dyDescent="0.25">
      <c r="A332" s="62"/>
      <c r="E332" s="62"/>
      <c r="O332" s="62"/>
      <c r="P332" s="64"/>
    </row>
    <row r="333" spans="1:16" x14ac:dyDescent="0.25">
      <c r="A333" s="62"/>
      <c r="E333" s="62"/>
      <c r="O333" s="62"/>
      <c r="P333" s="64"/>
    </row>
    <row r="334" spans="1:16" x14ac:dyDescent="0.25">
      <c r="A334" s="62"/>
      <c r="E334" s="62"/>
      <c r="O334" s="62"/>
      <c r="P334" s="64"/>
    </row>
    <row r="335" spans="1:16" x14ac:dyDescent="0.25">
      <c r="A335" s="62"/>
      <c r="E335" s="62"/>
      <c r="O335" s="62"/>
      <c r="P335" s="64"/>
    </row>
    <row r="336" spans="1:16" x14ac:dyDescent="0.25">
      <c r="A336" s="62"/>
      <c r="E336" s="62"/>
      <c r="O336" s="62"/>
      <c r="P336" s="64"/>
    </row>
    <row r="337" spans="1:16" x14ac:dyDescent="0.25">
      <c r="A337" s="62"/>
      <c r="E337" s="62"/>
      <c r="O337" s="62"/>
      <c r="P337" s="64"/>
    </row>
    <row r="338" spans="1:16" x14ac:dyDescent="0.25">
      <c r="A338" s="62"/>
      <c r="E338" s="62"/>
      <c r="O338" s="62"/>
      <c r="P338" s="64"/>
    </row>
    <row r="339" spans="1:16" x14ac:dyDescent="0.25">
      <c r="A339" s="62"/>
      <c r="E339" s="62"/>
      <c r="O339" s="62"/>
      <c r="P339" s="64"/>
    </row>
    <row r="340" spans="1:16" x14ac:dyDescent="0.25">
      <c r="A340" s="62"/>
      <c r="E340" s="62"/>
      <c r="O340" s="62"/>
      <c r="P340" s="64"/>
    </row>
    <row r="341" spans="1:16" x14ac:dyDescent="0.25">
      <c r="A341" s="62"/>
      <c r="E341" s="62"/>
      <c r="O341" s="62"/>
      <c r="P341" s="64"/>
    </row>
    <row r="342" spans="1:16" x14ac:dyDescent="0.25">
      <c r="A342" s="62"/>
      <c r="E342" s="62"/>
      <c r="O342" s="62"/>
      <c r="P342" s="64"/>
    </row>
    <row r="343" spans="1:16" x14ac:dyDescent="0.25">
      <c r="A343" s="62"/>
      <c r="E343" s="62"/>
      <c r="O343" s="62"/>
      <c r="P343" s="64"/>
    </row>
    <row r="344" spans="1:16" x14ac:dyDescent="0.25">
      <c r="A344" s="62"/>
      <c r="E344" s="62"/>
      <c r="O344" s="62"/>
      <c r="P344" s="64"/>
    </row>
    <row r="345" spans="1:16" x14ac:dyDescent="0.25">
      <c r="A345" s="62"/>
      <c r="E345" s="62"/>
      <c r="O345" s="62"/>
      <c r="P345" s="64"/>
    </row>
    <row r="346" spans="1:16" x14ac:dyDescent="0.25">
      <c r="A346" s="62"/>
      <c r="E346" s="62"/>
      <c r="O346" s="62"/>
      <c r="P346" s="64"/>
    </row>
    <row r="347" spans="1:16" x14ac:dyDescent="0.25">
      <c r="A347" s="62"/>
      <c r="E347" s="62"/>
      <c r="O347" s="62"/>
      <c r="P347" s="64"/>
    </row>
    <row r="348" spans="1:16" x14ac:dyDescent="0.25">
      <c r="A348" s="62"/>
      <c r="E348" s="62"/>
      <c r="O348" s="62"/>
      <c r="P348" s="64"/>
    </row>
    <row r="349" spans="1:16" x14ac:dyDescent="0.25">
      <c r="A349" s="62"/>
      <c r="E349" s="62"/>
      <c r="O349" s="62"/>
      <c r="P349" s="64"/>
    </row>
    <row r="350" spans="1:16" x14ac:dyDescent="0.25">
      <c r="A350" s="62"/>
      <c r="E350" s="62"/>
      <c r="O350" s="62"/>
      <c r="P350" s="64"/>
    </row>
    <row r="351" spans="1:16" x14ac:dyDescent="0.25">
      <c r="A351" s="62"/>
      <c r="E351" s="62"/>
      <c r="O351" s="62"/>
      <c r="P351" s="64"/>
    </row>
    <row r="352" spans="1:16" x14ac:dyDescent="0.25">
      <c r="A352" s="62"/>
      <c r="E352" s="62"/>
      <c r="O352" s="62"/>
      <c r="P352" s="64"/>
    </row>
    <row r="353" spans="1:16" x14ac:dyDescent="0.25">
      <c r="A353" s="62"/>
      <c r="E353" s="62"/>
      <c r="O353" s="62"/>
      <c r="P353" s="64"/>
    </row>
    <row r="354" spans="1:16" x14ac:dyDescent="0.25">
      <c r="A354" s="62"/>
      <c r="E354" s="62"/>
      <c r="O354" s="62"/>
      <c r="P354" s="64"/>
    </row>
    <row r="355" spans="1:16" x14ac:dyDescent="0.25">
      <c r="A355" s="62"/>
      <c r="E355" s="62"/>
      <c r="O355" s="62"/>
      <c r="P355" s="64"/>
    </row>
    <row r="356" spans="1:16" x14ac:dyDescent="0.25">
      <c r="A356" s="62"/>
      <c r="E356" s="62"/>
      <c r="O356" s="62"/>
      <c r="P356" s="64"/>
    </row>
    <row r="357" spans="1:16" x14ac:dyDescent="0.25">
      <c r="A357" s="62"/>
      <c r="E357" s="62"/>
      <c r="O357" s="62"/>
      <c r="P357" s="64"/>
    </row>
    <row r="358" spans="1:16" x14ac:dyDescent="0.25">
      <c r="A358" s="62"/>
      <c r="E358" s="62"/>
      <c r="O358" s="62"/>
      <c r="P358" s="64"/>
    </row>
    <row r="359" spans="1:16" x14ac:dyDescent="0.25">
      <c r="A359" s="62"/>
      <c r="E359" s="62"/>
      <c r="O359" s="62"/>
      <c r="P359" s="64"/>
    </row>
    <row r="360" spans="1:16" x14ac:dyDescent="0.25">
      <c r="A360" s="62"/>
      <c r="E360" s="62"/>
      <c r="O360" s="62"/>
      <c r="P360" s="64"/>
    </row>
    <row r="361" spans="1:16" x14ac:dyDescent="0.25">
      <c r="A361" s="62"/>
      <c r="E361" s="62"/>
      <c r="O361" s="62"/>
      <c r="P361" s="64"/>
    </row>
    <row r="362" spans="1:16" x14ac:dyDescent="0.25">
      <c r="A362" s="62"/>
      <c r="E362" s="62"/>
      <c r="O362" s="62"/>
      <c r="P362" s="64"/>
    </row>
    <row r="363" spans="1:16" x14ac:dyDescent="0.25">
      <c r="A363" s="62"/>
      <c r="E363" s="62"/>
      <c r="O363" s="62"/>
      <c r="P363" s="64"/>
    </row>
    <row r="364" spans="1:16" x14ac:dyDescent="0.25">
      <c r="A364" s="62"/>
      <c r="E364" s="62"/>
      <c r="O364" s="62"/>
      <c r="P364" s="64"/>
    </row>
    <row r="365" spans="1:16" x14ac:dyDescent="0.25">
      <c r="A365" s="62"/>
      <c r="E365" s="62"/>
      <c r="O365" s="62"/>
      <c r="P365" s="64"/>
    </row>
    <row r="366" spans="1:16" x14ac:dyDescent="0.25">
      <c r="A366" s="62"/>
      <c r="E366" s="62"/>
      <c r="O366" s="62"/>
      <c r="P366" s="64"/>
    </row>
    <row r="367" spans="1:16" x14ac:dyDescent="0.25">
      <c r="A367" s="62"/>
      <c r="E367" s="62"/>
      <c r="O367" s="62"/>
      <c r="P367" s="64"/>
    </row>
    <row r="368" spans="1:16" x14ac:dyDescent="0.25">
      <c r="A368" s="62"/>
      <c r="E368" s="62"/>
      <c r="O368" s="62"/>
      <c r="P368" s="64"/>
    </row>
    <row r="369" spans="1:16" x14ac:dyDescent="0.25">
      <c r="A369" s="62"/>
      <c r="E369" s="62"/>
      <c r="O369" s="62"/>
      <c r="P369" s="64"/>
    </row>
    <row r="370" spans="1:16" x14ac:dyDescent="0.25">
      <c r="A370" s="62"/>
      <c r="E370" s="62"/>
      <c r="O370" s="62"/>
      <c r="P370" s="64"/>
    </row>
    <row r="371" spans="1:16" x14ac:dyDescent="0.25">
      <c r="A371" s="62"/>
      <c r="E371" s="62"/>
      <c r="O371" s="62"/>
      <c r="P371" s="64"/>
    </row>
    <row r="372" spans="1:16" x14ac:dyDescent="0.25">
      <c r="A372" s="62"/>
      <c r="E372" s="62"/>
      <c r="O372" s="62"/>
      <c r="P372" s="64"/>
    </row>
    <row r="373" spans="1:16" x14ac:dyDescent="0.25">
      <c r="A373" s="62"/>
      <c r="E373" s="62"/>
      <c r="O373" s="62"/>
      <c r="P373" s="64"/>
    </row>
    <row r="374" spans="1:16" x14ac:dyDescent="0.25">
      <c r="A374" s="62"/>
      <c r="E374" s="62"/>
      <c r="O374" s="62"/>
      <c r="P374" s="64"/>
    </row>
    <row r="375" spans="1:16" x14ac:dyDescent="0.25">
      <c r="A375" s="62"/>
      <c r="E375" s="62"/>
      <c r="O375" s="62"/>
      <c r="P375" s="64"/>
    </row>
    <row r="376" spans="1:16" x14ac:dyDescent="0.25">
      <c r="A376" s="62"/>
      <c r="E376" s="62"/>
      <c r="O376" s="62"/>
      <c r="P376" s="64"/>
    </row>
    <row r="377" spans="1:16" x14ac:dyDescent="0.25">
      <c r="A377" s="62"/>
      <c r="E377" s="62"/>
      <c r="O377" s="62"/>
      <c r="P377" s="64"/>
    </row>
    <row r="378" spans="1:16" x14ac:dyDescent="0.25">
      <c r="A378" s="62"/>
      <c r="E378" s="62"/>
      <c r="O378" s="62"/>
      <c r="P378" s="64"/>
    </row>
    <row r="379" spans="1:16" x14ac:dyDescent="0.25">
      <c r="A379" s="62"/>
      <c r="E379" s="62"/>
      <c r="O379" s="62"/>
      <c r="P379" s="64"/>
    </row>
    <row r="380" spans="1:16" x14ac:dyDescent="0.25">
      <c r="A380" s="62"/>
      <c r="E380" s="62"/>
      <c r="O380" s="62"/>
      <c r="P380" s="64"/>
    </row>
    <row r="381" spans="1:16" x14ac:dyDescent="0.25">
      <c r="A381" s="62"/>
      <c r="E381" s="62"/>
      <c r="O381" s="62"/>
      <c r="P381" s="64"/>
    </row>
    <row r="382" spans="1:16" x14ac:dyDescent="0.25">
      <c r="A382" s="62"/>
      <c r="E382" s="62"/>
      <c r="O382" s="62"/>
      <c r="P382" s="64"/>
    </row>
    <row r="383" spans="1:16" x14ac:dyDescent="0.25">
      <c r="A383" s="62"/>
      <c r="E383" s="62"/>
      <c r="O383" s="62"/>
      <c r="P383" s="64"/>
    </row>
    <row r="384" spans="1:16" x14ac:dyDescent="0.25">
      <c r="A384" s="62"/>
      <c r="E384" s="62"/>
      <c r="O384" s="62"/>
      <c r="P384" s="64"/>
    </row>
    <row r="385" spans="1:16" x14ac:dyDescent="0.25">
      <c r="A385" s="62"/>
      <c r="E385" s="62"/>
      <c r="O385" s="62"/>
      <c r="P385" s="64"/>
    </row>
    <row r="386" spans="1:16" x14ac:dyDescent="0.25">
      <c r="A386" s="62"/>
      <c r="E386" s="62"/>
      <c r="O386" s="62"/>
      <c r="P386" s="64"/>
    </row>
    <row r="387" spans="1:16" x14ac:dyDescent="0.25">
      <c r="A387" s="62"/>
      <c r="E387" s="62"/>
      <c r="O387" s="62"/>
      <c r="P387" s="64"/>
    </row>
    <row r="388" spans="1:16" x14ac:dyDescent="0.25">
      <c r="A388" s="62"/>
      <c r="E388" s="62"/>
      <c r="O388" s="62"/>
      <c r="P388" s="64"/>
    </row>
    <row r="389" spans="1:16" x14ac:dyDescent="0.25">
      <c r="A389" s="62"/>
      <c r="E389" s="62"/>
      <c r="O389" s="62"/>
      <c r="P389" s="64"/>
    </row>
    <row r="390" spans="1:16" x14ac:dyDescent="0.25">
      <c r="A390" s="62"/>
      <c r="E390" s="62"/>
      <c r="O390" s="62"/>
      <c r="P390" s="64"/>
    </row>
    <row r="391" spans="1:16" x14ac:dyDescent="0.25">
      <c r="A391" s="62"/>
      <c r="E391" s="62"/>
      <c r="O391" s="62"/>
      <c r="P391" s="64"/>
    </row>
    <row r="392" spans="1:16" x14ac:dyDescent="0.25">
      <c r="A392" s="62"/>
      <c r="E392" s="62"/>
      <c r="O392" s="62"/>
      <c r="P392" s="64"/>
    </row>
    <row r="393" spans="1:16" x14ac:dyDescent="0.25">
      <c r="A393" s="62"/>
      <c r="E393" s="62"/>
      <c r="O393" s="62"/>
      <c r="P393" s="64"/>
    </row>
    <row r="394" spans="1:16" x14ac:dyDescent="0.25">
      <c r="A394" s="62"/>
      <c r="E394" s="62"/>
      <c r="O394" s="62"/>
      <c r="P394" s="64"/>
    </row>
    <row r="395" spans="1:16" x14ac:dyDescent="0.25">
      <c r="A395" s="62"/>
      <c r="E395" s="62"/>
      <c r="O395" s="62"/>
      <c r="P395" s="64"/>
    </row>
    <row r="396" spans="1:16" x14ac:dyDescent="0.25">
      <c r="A396" s="62"/>
      <c r="E396" s="62"/>
      <c r="O396" s="62"/>
      <c r="P396" s="64"/>
    </row>
    <row r="397" spans="1:16" x14ac:dyDescent="0.25">
      <c r="A397" s="62"/>
      <c r="E397" s="62"/>
      <c r="O397" s="62"/>
      <c r="P397" s="64"/>
    </row>
    <row r="398" spans="1:16" x14ac:dyDescent="0.25">
      <c r="A398" s="62"/>
      <c r="E398" s="62"/>
      <c r="O398" s="62"/>
      <c r="P398" s="64"/>
    </row>
    <row r="399" spans="1:16" x14ac:dyDescent="0.25">
      <c r="A399" s="62"/>
      <c r="E399" s="62"/>
      <c r="O399" s="62"/>
      <c r="P399" s="64"/>
    </row>
    <row r="400" spans="1:16" x14ac:dyDescent="0.25">
      <c r="A400" s="62"/>
      <c r="E400" s="62"/>
      <c r="O400" s="62"/>
      <c r="P400" s="64"/>
    </row>
    <row r="401" spans="1:16" x14ac:dyDescent="0.25">
      <c r="A401" s="62"/>
      <c r="E401" s="62"/>
      <c r="O401" s="62"/>
      <c r="P401" s="64"/>
    </row>
    <row r="402" spans="1:16" x14ac:dyDescent="0.25">
      <c r="A402" s="62"/>
      <c r="E402" s="62"/>
      <c r="O402" s="62"/>
      <c r="P402" s="64"/>
    </row>
    <row r="403" spans="1:16" x14ac:dyDescent="0.25">
      <c r="A403" s="62"/>
      <c r="E403" s="62"/>
      <c r="O403" s="62"/>
      <c r="P403" s="64"/>
    </row>
    <row r="404" spans="1:16" x14ac:dyDescent="0.25">
      <c r="A404" s="62"/>
      <c r="E404" s="62"/>
      <c r="O404" s="62"/>
      <c r="P404" s="64"/>
    </row>
    <row r="405" spans="1:16" x14ac:dyDescent="0.25">
      <c r="A405" s="62"/>
      <c r="E405" s="62"/>
      <c r="O405" s="62"/>
      <c r="P405" s="64"/>
    </row>
    <row r="406" spans="1:16" x14ac:dyDescent="0.25">
      <c r="A406" s="62"/>
      <c r="E406" s="62"/>
      <c r="O406" s="62"/>
      <c r="P406" s="64"/>
    </row>
    <row r="407" spans="1:16" x14ac:dyDescent="0.25">
      <c r="A407" s="62"/>
      <c r="E407" s="62"/>
      <c r="O407" s="62"/>
      <c r="P407" s="64"/>
    </row>
    <row r="408" spans="1:16" x14ac:dyDescent="0.25">
      <c r="A408" s="62"/>
      <c r="E408" s="62"/>
      <c r="O408" s="62"/>
      <c r="P408" s="64"/>
    </row>
    <row r="409" spans="1:16" x14ac:dyDescent="0.25">
      <c r="A409" s="62"/>
      <c r="E409" s="62"/>
      <c r="O409" s="62"/>
      <c r="P409" s="64"/>
    </row>
    <row r="410" spans="1:16" x14ac:dyDescent="0.25">
      <c r="A410" s="62"/>
      <c r="E410" s="62"/>
      <c r="O410" s="62"/>
      <c r="P410" s="64"/>
    </row>
    <row r="411" spans="1:16" x14ac:dyDescent="0.25">
      <c r="A411" s="62"/>
      <c r="E411" s="62"/>
      <c r="O411" s="62"/>
      <c r="P411" s="64"/>
    </row>
    <row r="412" spans="1:16" x14ac:dyDescent="0.25">
      <c r="A412" s="62"/>
      <c r="E412" s="62"/>
      <c r="O412" s="62"/>
      <c r="P412" s="64"/>
    </row>
    <row r="413" spans="1:16" x14ac:dyDescent="0.25">
      <c r="A413" s="62"/>
      <c r="E413" s="62"/>
      <c r="O413" s="62"/>
      <c r="P413" s="64"/>
    </row>
    <row r="414" spans="1:16" x14ac:dyDescent="0.25">
      <c r="A414" s="62"/>
      <c r="E414" s="62"/>
      <c r="O414" s="62"/>
      <c r="P414" s="64"/>
    </row>
    <row r="415" spans="1:16" x14ac:dyDescent="0.25">
      <c r="A415" s="62"/>
      <c r="E415" s="62"/>
      <c r="O415" s="62"/>
      <c r="P415" s="64"/>
    </row>
    <row r="416" spans="1:16" x14ac:dyDescent="0.25">
      <c r="A416" s="62"/>
      <c r="E416" s="62"/>
      <c r="O416" s="62"/>
      <c r="P416" s="64"/>
    </row>
    <row r="417" spans="1:16" x14ac:dyDescent="0.25">
      <c r="A417" s="62"/>
      <c r="E417" s="62"/>
      <c r="O417" s="62"/>
      <c r="P417" s="64"/>
    </row>
    <row r="418" spans="1:16" x14ac:dyDescent="0.25">
      <c r="A418" s="62"/>
      <c r="E418" s="62"/>
      <c r="O418" s="62"/>
      <c r="P418" s="64"/>
    </row>
    <row r="419" spans="1:16" x14ac:dyDescent="0.25">
      <c r="A419" s="62"/>
      <c r="E419" s="62"/>
      <c r="O419" s="62"/>
      <c r="P419" s="64"/>
    </row>
    <row r="420" spans="1:16" x14ac:dyDescent="0.25">
      <c r="A420" s="62"/>
      <c r="E420" s="62"/>
      <c r="O420" s="62"/>
      <c r="P420" s="64"/>
    </row>
    <row r="421" spans="1:16" x14ac:dyDescent="0.25">
      <c r="A421" s="62"/>
      <c r="E421" s="62"/>
      <c r="O421" s="62"/>
      <c r="P421" s="64"/>
    </row>
    <row r="422" spans="1:16" x14ac:dyDescent="0.25">
      <c r="A422" s="62"/>
      <c r="E422" s="62"/>
      <c r="O422" s="62"/>
      <c r="P422" s="64"/>
    </row>
    <row r="423" spans="1:16" x14ac:dyDescent="0.25">
      <c r="A423" s="62"/>
      <c r="E423" s="62"/>
      <c r="O423" s="62"/>
      <c r="P423" s="64"/>
    </row>
    <row r="424" spans="1:16" x14ac:dyDescent="0.25">
      <c r="A424" s="62"/>
      <c r="E424" s="62"/>
      <c r="O424" s="62"/>
      <c r="P424" s="64"/>
    </row>
    <row r="425" spans="1:16" x14ac:dyDescent="0.25">
      <c r="A425" s="62"/>
      <c r="E425" s="62"/>
      <c r="O425" s="62"/>
      <c r="P425" s="64"/>
    </row>
    <row r="426" spans="1:16" x14ac:dyDescent="0.25">
      <c r="A426" s="62"/>
      <c r="E426" s="62"/>
      <c r="O426" s="62"/>
      <c r="P426" s="64"/>
    </row>
    <row r="427" spans="1:16" x14ac:dyDescent="0.25">
      <c r="A427" s="62"/>
      <c r="E427" s="62"/>
      <c r="O427" s="62"/>
      <c r="P427" s="64"/>
    </row>
    <row r="428" spans="1:16" x14ac:dyDescent="0.25">
      <c r="A428" s="62"/>
      <c r="E428" s="62"/>
      <c r="O428" s="62"/>
      <c r="P428" s="64"/>
    </row>
    <row r="429" spans="1:16" x14ac:dyDescent="0.25">
      <c r="A429" s="62"/>
      <c r="E429" s="62"/>
      <c r="O429" s="62"/>
      <c r="P429" s="64"/>
    </row>
    <row r="430" spans="1:16" x14ac:dyDescent="0.25">
      <c r="A430" s="62"/>
      <c r="E430" s="62"/>
      <c r="O430" s="62"/>
      <c r="P430" s="64"/>
    </row>
    <row r="431" spans="1:16" x14ac:dyDescent="0.25">
      <c r="A431" s="62"/>
      <c r="E431" s="62"/>
      <c r="O431" s="62"/>
      <c r="P431" s="64"/>
    </row>
    <row r="432" spans="1:16" x14ac:dyDescent="0.25">
      <c r="A432" s="62"/>
      <c r="E432" s="62"/>
      <c r="O432" s="62"/>
      <c r="P432" s="64"/>
    </row>
    <row r="433" spans="1:16" x14ac:dyDescent="0.25">
      <c r="A433" s="62"/>
      <c r="E433" s="62"/>
      <c r="O433" s="62"/>
      <c r="P433" s="64"/>
    </row>
    <row r="434" spans="1:16" x14ac:dyDescent="0.25">
      <c r="A434" s="62"/>
      <c r="E434" s="62"/>
      <c r="O434" s="62"/>
      <c r="P434" s="64"/>
    </row>
    <row r="435" spans="1:16" x14ac:dyDescent="0.25">
      <c r="A435" s="62"/>
      <c r="E435" s="62"/>
      <c r="O435" s="62"/>
      <c r="P435" s="64"/>
    </row>
    <row r="436" spans="1:16" x14ac:dyDescent="0.25">
      <c r="A436" s="62"/>
      <c r="E436" s="62"/>
      <c r="O436" s="62"/>
      <c r="P436" s="64"/>
    </row>
    <row r="437" spans="1:16" x14ac:dyDescent="0.25">
      <c r="A437" s="62"/>
      <c r="E437" s="62"/>
      <c r="O437" s="62"/>
      <c r="P437" s="64"/>
    </row>
    <row r="438" spans="1:16" x14ac:dyDescent="0.25">
      <c r="A438" s="62"/>
      <c r="E438" s="62"/>
      <c r="O438" s="62"/>
      <c r="P438" s="64"/>
    </row>
    <row r="439" spans="1:16" x14ac:dyDescent="0.25">
      <c r="A439" s="62"/>
      <c r="E439" s="62"/>
      <c r="O439" s="62"/>
      <c r="P439" s="64"/>
    </row>
    <row r="440" spans="1:16" x14ac:dyDescent="0.25">
      <c r="A440" s="62"/>
      <c r="E440" s="62"/>
      <c r="O440" s="62"/>
      <c r="P440" s="64"/>
    </row>
    <row r="441" spans="1:16" x14ac:dyDescent="0.25">
      <c r="A441" s="62"/>
      <c r="E441" s="62"/>
      <c r="O441" s="62"/>
      <c r="P441" s="64"/>
    </row>
    <row r="442" spans="1:16" x14ac:dyDescent="0.25">
      <c r="A442" s="62"/>
      <c r="E442" s="62"/>
      <c r="O442" s="62"/>
      <c r="P442" s="64"/>
    </row>
    <row r="443" spans="1:16" x14ac:dyDescent="0.25">
      <c r="A443" s="62"/>
      <c r="E443" s="62"/>
      <c r="O443" s="62"/>
      <c r="P443" s="64"/>
    </row>
    <row r="444" spans="1:16" x14ac:dyDescent="0.25">
      <c r="A444" s="62"/>
      <c r="E444" s="62"/>
      <c r="O444" s="62"/>
      <c r="P444" s="64"/>
    </row>
    <row r="445" spans="1:16" x14ac:dyDescent="0.25">
      <c r="A445" s="62"/>
      <c r="E445" s="62"/>
      <c r="O445" s="62"/>
      <c r="P445" s="64"/>
    </row>
    <row r="446" spans="1:16" x14ac:dyDescent="0.25">
      <c r="A446" s="62"/>
      <c r="E446" s="62"/>
      <c r="O446" s="62"/>
      <c r="P446" s="64"/>
    </row>
    <row r="447" spans="1:16" x14ac:dyDescent="0.25">
      <c r="A447" s="62"/>
      <c r="E447" s="62"/>
      <c r="O447" s="62"/>
      <c r="P447" s="64"/>
    </row>
    <row r="448" spans="1:16" x14ac:dyDescent="0.25">
      <c r="A448" s="62"/>
      <c r="E448" s="62"/>
      <c r="O448" s="62"/>
      <c r="P448" s="64"/>
    </row>
    <row r="449" spans="1:16" x14ac:dyDescent="0.25">
      <c r="A449" s="62"/>
      <c r="E449" s="62"/>
      <c r="O449" s="62"/>
      <c r="P449" s="64"/>
    </row>
    <row r="450" spans="1:16" x14ac:dyDescent="0.25">
      <c r="A450" s="62"/>
      <c r="E450" s="62"/>
      <c r="O450" s="62"/>
      <c r="P450" s="64"/>
    </row>
    <row r="451" spans="1:16" x14ac:dyDescent="0.25">
      <c r="A451" s="62"/>
      <c r="E451" s="62"/>
      <c r="O451" s="62"/>
      <c r="P451" s="64"/>
    </row>
    <row r="452" spans="1:16" x14ac:dyDescent="0.25">
      <c r="A452" s="62"/>
      <c r="E452" s="62"/>
      <c r="O452" s="62"/>
      <c r="P452" s="64"/>
    </row>
    <row r="453" spans="1:16" x14ac:dyDescent="0.25">
      <c r="A453" s="62"/>
      <c r="E453" s="62"/>
      <c r="O453" s="62"/>
      <c r="P453" s="64"/>
    </row>
    <row r="454" spans="1:16" x14ac:dyDescent="0.25">
      <c r="A454" s="62"/>
      <c r="E454" s="62"/>
      <c r="O454" s="62"/>
      <c r="P454" s="64"/>
    </row>
    <row r="455" spans="1:16" x14ac:dyDescent="0.25">
      <c r="A455" s="62"/>
      <c r="E455" s="62"/>
      <c r="O455" s="62"/>
      <c r="P455" s="64"/>
    </row>
    <row r="456" spans="1:16" x14ac:dyDescent="0.25">
      <c r="A456" s="62"/>
      <c r="E456" s="62"/>
      <c r="O456" s="62"/>
      <c r="P456" s="64"/>
    </row>
    <row r="457" spans="1:16" x14ac:dyDescent="0.25">
      <c r="A457" s="62"/>
      <c r="E457" s="62"/>
      <c r="O457" s="62"/>
      <c r="P457" s="64"/>
    </row>
    <row r="458" spans="1:16" x14ac:dyDescent="0.25">
      <c r="A458" s="62"/>
      <c r="E458" s="62"/>
      <c r="O458" s="62"/>
      <c r="P458" s="64"/>
    </row>
    <row r="459" spans="1:16" x14ac:dyDescent="0.25">
      <c r="A459" s="62"/>
      <c r="E459" s="62"/>
      <c r="O459" s="62"/>
      <c r="P459" s="64"/>
    </row>
    <row r="460" spans="1:16" x14ac:dyDescent="0.25">
      <c r="A460" s="62"/>
      <c r="E460" s="62"/>
      <c r="O460" s="62"/>
      <c r="P460" s="64"/>
    </row>
    <row r="461" spans="1:16" x14ac:dyDescent="0.25">
      <c r="A461" s="62"/>
      <c r="E461" s="62"/>
      <c r="O461" s="62"/>
      <c r="P461" s="64"/>
    </row>
    <row r="462" spans="1:16" x14ac:dyDescent="0.25">
      <c r="A462" s="62"/>
      <c r="E462" s="62"/>
      <c r="O462" s="62"/>
      <c r="P462" s="64"/>
    </row>
    <row r="463" spans="1:16" x14ac:dyDescent="0.25">
      <c r="A463" s="62"/>
      <c r="E463" s="62"/>
      <c r="O463" s="62"/>
      <c r="P463" s="64"/>
    </row>
    <row r="464" spans="1:16" x14ac:dyDescent="0.25">
      <c r="A464" s="62"/>
      <c r="E464" s="62"/>
      <c r="O464" s="62"/>
      <c r="P464" s="64"/>
    </row>
    <row r="465" spans="1:16" x14ac:dyDescent="0.25">
      <c r="A465" s="62"/>
      <c r="E465" s="62"/>
      <c r="O465" s="62"/>
      <c r="P465" s="64"/>
    </row>
    <row r="466" spans="1:16" x14ac:dyDescent="0.25">
      <c r="A466" s="62"/>
      <c r="E466" s="62"/>
      <c r="O466" s="62"/>
      <c r="P466" s="64"/>
    </row>
    <row r="467" spans="1:16" x14ac:dyDescent="0.25">
      <c r="A467" s="62"/>
      <c r="E467" s="62"/>
      <c r="O467" s="62"/>
      <c r="P467" s="64"/>
    </row>
    <row r="468" spans="1:16" x14ac:dyDescent="0.25">
      <c r="A468" s="62"/>
      <c r="E468" s="62"/>
      <c r="O468" s="62"/>
      <c r="P468" s="64"/>
    </row>
    <row r="469" spans="1:16" x14ac:dyDescent="0.25">
      <c r="A469" s="62"/>
      <c r="E469" s="62"/>
      <c r="O469" s="62"/>
      <c r="P469" s="64"/>
    </row>
    <row r="470" spans="1:16" x14ac:dyDescent="0.25">
      <c r="A470" s="62"/>
      <c r="E470" s="62"/>
      <c r="O470" s="62"/>
      <c r="P470" s="64"/>
    </row>
    <row r="471" spans="1:16" x14ac:dyDescent="0.25">
      <c r="A471" s="62"/>
      <c r="E471" s="62"/>
      <c r="O471" s="62"/>
      <c r="P471" s="64"/>
    </row>
    <row r="472" spans="1:16" x14ac:dyDescent="0.25">
      <c r="A472" s="62"/>
      <c r="E472" s="62"/>
      <c r="O472" s="62"/>
      <c r="P472" s="64"/>
    </row>
    <row r="473" spans="1:16" x14ac:dyDescent="0.25">
      <c r="A473" s="62"/>
      <c r="E473" s="62"/>
      <c r="O473" s="62"/>
      <c r="P473" s="64"/>
    </row>
    <row r="474" spans="1:16" x14ac:dyDescent="0.25">
      <c r="A474" s="62"/>
      <c r="E474" s="62"/>
      <c r="O474" s="62"/>
      <c r="P474" s="64"/>
    </row>
    <row r="475" spans="1:16" x14ac:dyDescent="0.25">
      <c r="A475" s="62"/>
      <c r="E475" s="62"/>
      <c r="O475" s="62"/>
      <c r="P475" s="64"/>
    </row>
    <row r="476" spans="1:16" x14ac:dyDescent="0.25">
      <c r="A476" s="62"/>
      <c r="E476" s="62"/>
      <c r="O476" s="62"/>
      <c r="P476" s="64"/>
    </row>
    <row r="477" spans="1:16" x14ac:dyDescent="0.25">
      <c r="A477" s="62"/>
      <c r="E477" s="62"/>
      <c r="O477" s="62"/>
      <c r="P477" s="64"/>
    </row>
    <row r="478" spans="1:16" x14ac:dyDescent="0.25">
      <c r="A478" s="62"/>
      <c r="E478" s="62"/>
      <c r="O478" s="62"/>
      <c r="P478" s="64"/>
    </row>
    <row r="479" spans="1:16" x14ac:dyDescent="0.25">
      <c r="A479" s="62"/>
      <c r="E479" s="62"/>
      <c r="O479" s="62"/>
      <c r="P479" s="64"/>
    </row>
    <row r="480" spans="1:16" x14ac:dyDescent="0.25">
      <c r="A480" s="62"/>
      <c r="E480" s="62"/>
      <c r="O480" s="62"/>
      <c r="P480" s="64"/>
    </row>
    <row r="481" spans="1:16" x14ac:dyDescent="0.25">
      <c r="A481" s="62"/>
      <c r="E481" s="62"/>
      <c r="O481" s="62"/>
      <c r="P481" s="64"/>
    </row>
    <row r="482" spans="1:16" x14ac:dyDescent="0.25">
      <c r="A482" s="62"/>
      <c r="E482" s="62"/>
      <c r="O482" s="62"/>
      <c r="P482" s="64"/>
    </row>
    <row r="483" spans="1:16" x14ac:dyDescent="0.25">
      <c r="A483" s="62"/>
      <c r="E483" s="62"/>
      <c r="O483" s="62"/>
      <c r="P483" s="64"/>
    </row>
    <row r="484" spans="1:16" x14ac:dyDescent="0.25">
      <c r="A484" s="62"/>
      <c r="E484" s="62"/>
      <c r="O484" s="62"/>
      <c r="P484" s="64"/>
    </row>
    <row r="485" spans="1:16" x14ac:dyDescent="0.25">
      <c r="A485" s="62"/>
      <c r="E485" s="62"/>
      <c r="O485" s="62"/>
      <c r="P485" s="64"/>
    </row>
    <row r="486" spans="1:16" x14ac:dyDescent="0.25">
      <c r="A486" s="62"/>
      <c r="E486" s="62"/>
      <c r="O486" s="62"/>
      <c r="P486" s="64"/>
    </row>
    <row r="487" spans="1:16" x14ac:dyDescent="0.25">
      <c r="A487" s="62"/>
      <c r="E487" s="62"/>
      <c r="O487" s="62"/>
      <c r="P487" s="64"/>
    </row>
    <row r="488" spans="1:16" x14ac:dyDescent="0.25">
      <c r="A488" s="62"/>
      <c r="E488" s="62"/>
      <c r="O488" s="62"/>
      <c r="P488" s="64"/>
    </row>
    <row r="489" spans="1:16" x14ac:dyDescent="0.25">
      <c r="A489" s="62"/>
      <c r="E489" s="62"/>
      <c r="O489" s="62"/>
      <c r="P489" s="64"/>
    </row>
    <row r="490" spans="1:16" x14ac:dyDescent="0.25">
      <c r="A490" s="62"/>
      <c r="E490" s="62"/>
      <c r="O490" s="62"/>
      <c r="P490" s="64"/>
    </row>
    <row r="491" spans="1:16" x14ac:dyDescent="0.25">
      <c r="A491" s="62"/>
      <c r="E491" s="62"/>
      <c r="O491" s="62"/>
      <c r="P491" s="64"/>
    </row>
    <row r="492" spans="1:16" x14ac:dyDescent="0.25">
      <c r="A492" s="62"/>
      <c r="E492" s="62"/>
      <c r="O492" s="62"/>
      <c r="P492" s="64"/>
    </row>
    <row r="493" spans="1:16" x14ac:dyDescent="0.25">
      <c r="A493" s="62"/>
      <c r="E493" s="62"/>
      <c r="O493" s="62"/>
      <c r="P493" s="64"/>
    </row>
    <row r="494" spans="1:16" x14ac:dyDescent="0.25">
      <c r="A494" s="62"/>
      <c r="E494" s="62"/>
      <c r="O494" s="62"/>
      <c r="P494" s="64"/>
    </row>
    <row r="495" spans="1:16" x14ac:dyDescent="0.25">
      <c r="A495" s="62"/>
      <c r="E495" s="62"/>
      <c r="O495" s="62"/>
      <c r="P495" s="64"/>
    </row>
    <row r="496" spans="1:16" x14ac:dyDescent="0.25">
      <c r="A496" s="62"/>
      <c r="E496" s="62"/>
      <c r="O496" s="62"/>
      <c r="P496" s="64"/>
    </row>
    <row r="497" spans="1:16" x14ac:dyDescent="0.25">
      <c r="A497" s="62"/>
      <c r="E497" s="62"/>
      <c r="O497" s="62"/>
      <c r="P497" s="64"/>
    </row>
    <row r="498" spans="1:16" x14ac:dyDescent="0.25">
      <c r="A498" s="62"/>
      <c r="E498" s="62"/>
      <c r="O498" s="62"/>
      <c r="P498" s="64"/>
    </row>
    <row r="499" spans="1:16" x14ac:dyDescent="0.25">
      <c r="A499" s="62"/>
      <c r="E499" s="62"/>
      <c r="O499" s="62"/>
      <c r="P499" s="64"/>
    </row>
    <row r="500" spans="1:16" x14ac:dyDescent="0.25">
      <c r="A500" s="62"/>
      <c r="E500" s="62"/>
      <c r="O500" s="62"/>
      <c r="P500" s="64"/>
    </row>
    <row r="501" spans="1:16" x14ac:dyDescent="0.25">
      <c r="A501" s="62"/>
      <c r="E501" s="62"/>
      <c r="O501" s="62"/>
      <c r="P501" s="64"/>
    </row>
    <row r="502" spans="1:16" x14ac:dyDescent="0.25">
      <c r="A502" s="62"/>
      <c r="E502" s="62"/>
      <c r="O502" s="62"/>
      <c r="P502" s="64"/>
    </row>
    <row r="503" spans="1:16" x14ac:dyDescent="0.25">
      <c r="A503" s="62"/>
      <c r="E503" s="62"/>
      <c r="O503" s="62"/>
      <c r="P503" s="64"/>
    </row>
    <row r="504" spans="1:16" x14ac:dyDescent="0.25">
      <c r="A504" s="62"/>
      <c r="E504" s="62"/>
      <c r="O504" s="62"/>
      <c r="P504" s="64"/>
    </row>
    <row r="505" spans="1:16" x14ac:dyDescent="0.25">
      <c r="A505" s="62"/>
      <c r="E505" s="62"/>
      <c r="O505" s="62"/>
      <c r="P505" s="64"/>
    </row>
    <row r="506" spans="1:16" x14ac:dyDescent="0.25">
      <c r="A506" s="62"/>
      <c r="E506" s="62"/>
      <c r="O506" s="62"/>
      <c r="P506" s="64"/>
    </row>
    <row r="507" spans="1:16" x14ac:dyDescent="0.25">
      <c r="A507" s="62"/>
      <c r="E507" s="62"/>
      <c r="O507" s="62"/>
      <c r="P507" s="64"/>
    </row>
    <row r="508" spans="1:16" x14ac:dyDescent="0.25">
      <c r="A508" s="62"/>
      <c r="E508" s="62"/>
      <c r="O508" s="62"/>
      <c r="P508" s="64"/>
    </row>
    <row r="509" spans="1:16" x14ac:dyDescent="0.25">
      <c r="A509" s="62"/>
      <c r="E509" s="62"/>
      <c r="O509" s="62"/>
      <c r="P509" s="64"/>
    </row>
    <row r="510" spans="1:16" x14ac:dyDescent="0.25">
      <c r="A510" s="62"/>
      <c r="E510" s="62"/>
      <c r="O510" s="62"/>
      <c r="P510" s="64"/>
    </row>
    <row r="511" spans="1:16" x14ac:dyDescent="0.25">
      <c r="A511" s="62"/>
      <c r="E511" s="62"/>
      <c r="O511" s="62"/>
      <c r="P511" s="64"/>
    </row>
    <row r="512" spans="1:16" x14ac:dyDescent="0.25">
      <c r="A512" s="62"/>
      <c r="E512" s="62"/>
      <c r="O512" s="62"/>
      <c r="P512" s="64"/>
    </row>
    <row r="513" spans="1:16" x14ac:dyDescent="0.25">
      <c r="A513" s="62"/>
      <c r="E513" s="62"/>
      <c r="O513" s="62"/>
      <c r="P513" s="64"/>
    </row>
    <row r="514" spans="1:16" x14ac:dyDescent="0.25">
      <c r="A514" s="62"/>
      <c r="E514" s="62"/>
      <c r="O514" s="62"/>
      <c r="P514" s="64"/>
    </row>
    <row r="515" spans="1:16" x14ac:dyDescent="0.25">
      <c r="A515" s="62"/>
      <c r="E515" s="62"/>
      <c r="O515" s="62"/>
      <c r="P515" s="64"/>
    </row>
    <row r="516" spans="1:16" x14ac:dyDescent="0.25">
      <c r="A516" s="62"/>
      <c r="E516" s="62"/>
      <c r="O516" s="62"/>
      <c r="P516" s="64"/>
    </row>
    <row r="517" spans="1:16" x14ac:dyDescent="0.25">
      <c r="A517" s="62"/>
      <c r="E517" s="62"/>
      <c r="O517" s="62"/>
      <c r="P517" s="64"/>
    </row>
    <row r="518" spans="1:16" x14ac:dyDescent="0.25">
      <c r="A518" s="62"/>
      <c r="E518" s="62"/>
      <c r="O518" s="62"/>
      <c r="P518" s="64"/>
    </row>
    <row r="519" spans="1:16" x14ac:dyDescent="0.25">
      <c r="A519" s="62"/>
      <c r="E519" s="62"/>
      <c r="O519" s="62"/>
      <c r="P519" s="64"/>
    </row>
    <row r="520" spans="1:16" x14ac:dyDescent="0.25">
      <c r="A520" s="62"/>
      <c r="E520" s="62"/>
      <c r="O520" s="62"/>
      <c r="P520" s="64"/>
    </row>
    <row r="521" spans="1:16" x14ac:dyDescent="0.25">
      <c r="A521" s="62"/>
      <c r="E521" s="62"/>
      <c r="O521" s="62"/>
      <c r="P521" s="64"/>
    </row>
    <row r="522" spans="1:16" x14ac:dyDescent="0.25">
      <c r="A522" s="62"/>
      <c r="E522" s="62"/>
      <c r="O522" s="62"/>
      <c r="P522" s="64"/>
    </row>
    <row r="523" spans="1:16" x14ac:dyDescent="0.25">
      <c r="A523" s="62"/>
      <c r="E523" s="62"/>
      <c r="O523" s="62"/>
      <c r="P523" s="64"/>
    </row>
    <row r="524" spans="1:16" x14ac:dyDescent="0.25">
      <c r="A524" s="62"/>
      <c r="E524" s="62"/>
      <c r="O524" s="62"/>
      <c r="P524" s="64"/>
    </row>
    <row r="525" spans="1:16" x14ac:dyDescent="0.25">
      <c r="A525" s="62"/>
      <c r="E525" s="62"/>
      <c r="O525" s="62"/>
      <c r="P525" s="64"/>
    </row>
    <row r="526" spans="1:16" x14ac:dyDescent="0.25">
      <c r="A526" s="62"/>
      <c r="E526" s="62"/>
      <c r="O526" s="62"/>
      <c r="P526" s="64"/>
    </row>
    <row r="527" spans="1:16" x14ac:dyDescent="0.25">
      <c r="A527" s="62"/>
      <c r="E527" s="62"/>
      <c r="O527" s="62"/>
      <c r="P527" s="64"/>
    </row>
    <row r="528" spans="1:16" x14ac:dyDescent="0.25">
      <c r="A528" s="62"/>
      <c r="E528" s="62"/>
      <c r="O528" s="62"/>
      <c r="P528" s="64"/>
    </row>
    <row r="529" spans="1:16" x14ac:dyDescent="0.25">
      <c r="A529" s="62"/>
      <c r="E529" s="62"/>
      <c r="O529" s="62"/>
      <c r="P529" s="64"/>
    </row>
    <row r="530" spans="1:16" x14ac:dyDescent="0.25">
      <c r="A530" s="62"/>
      <c r="E530" s="62"/>
      <c r="O530" s="62"/>
      <c r="P530" s="64"/>
    </row>
    <row r="531" spans="1:16" x14ac:dyDescent="0.25">
      <c r="A531" s="62"/>
      <c r="E531" s="62"/>
      <c r="O531" s="62"/>
      <c r="P531" s="64"/>
    </row>
    <row r="532" spans="1:16" x14ac:dyDescent="0.25">
      <c r="A532" s="62"/>
      <c r="E532" s="62"/>
      <c r="O532" s="62"/>
      <c r="P532" s="64"/>
    </row>
    <row r="533" spans="1:16" x14ac:dyDescent="0.25">
      <c r="A533" s="62"/>
      <c r="E533" s="62"/>
      <c r="O533" s="62"/>
      <c r="P533" s="64"/>
    </row>
    <row r="534" spans="1:16" x14ac:dyDescent="0.25">
      <c r="A534" s="62"/>
      <c r="E534" s="62"/>
      <c r="O534" s="62"/>
      <c r="P534" s="64"/>
    </row>
    <row r="535" spans="1:16" x14ac:dyDescent="0.25">
      <c r="A535" s="62"/>
      <c r="E535" s="62"/>
      <c r="O535" s="62"/>
      <c r="P535" s="64"/>
    </row>
    <row r="536" spans="1:16" x14ac:dyDescent="0.25">
      <c r="A536" s="62"/>
      <c r="E536" s="62"/>
      <c r="O536" s="62"/>
      <c r="P536" s="64"/>
    </row>
    <row r="537" spans="1:16" x14ac:dyDescent="0.25">
      <c r="A537" s="62"/>
      <c r="E537" s="62"/>
      <c r="O537" s="62"/>
      <c r="P537" s="64"/>
    </row>
    <row r="538" spans="1:16" x14ac:dyDescent="0.25">
      <c r="A538" s="62"/>
      <c r="E538" s="62"/>
      <c r="O538" s="62"/>
      <c r="P538" s="64"/>
    </row>
    <row r="539" spans="1:16" x14ac:dyDescent="0.25">
      <c r="A539" s="62"/>
      <c r="E539" s="62"/>
      <c r="O539" s="62"/>
      <c r="P539" s="64"/>
    </row>
    <row r="540" spans="1:16" x14ac:dyDescent="0.25">
      <c r="A540" s="62"/>
      <c r="E540" s="62"/>
      <c r="O540" s="62"/>
      <c r="P540" s="64"/>
    </row>
    <row r="541" spans="1:16" x14ac:dyDescent="0.25">
      <c r="A541" s="62"/>
      <c r="E541" s="62"/>
      <c r="O541" s="62"/>
      <c r="P541" s="64"/>
    </row>
    <row r="542" spans="1:16" x14ac:dyDescent="0.25">
      <c r="A542" s="62"/>
      <c r="E542" s="62"/>
      <c r="O542" s="62"/>
      <c r="P542" s="64"/>
    </row>
    <row r="543" spans="1:16" x14ac:dyDescent="0.25">
      <c r="A543" s="62"/>
      <c r="E543" s="62"/>
      <c r="O543" s="62"/>
      <c r="P543" s="64"/>
    </row>
    <row r="544" spans="1:16" x14ac:dyDescent="0.25">
      <c r="A544" s="62"/>
      <c r="E544" s="62"/>
      <c r="O544" s="62"/>
      <c r="P544" s="64"/>
    </row>
    <row r="545" spans="1:16" x14ac:dyDescent="0.25">
      <c r="A545" s="62"/>
      <c r="E545" s="62"/>
      <c r="O545" s="62"/>
      <c r="P545" s="64"/>
    </row>
    <row r="546" spans="1:16" x14ac:dyDescent="0.25">
      <c r="A546" s="62"/>
      <c r="E546" s="62"/>
      <c r="O546" s="62"/>
      <c r="P546" s="64"/>
    </row>
    <row r="547" spans="1:16" x14ac:dyDescent="0.25">
      <c r="A547" s="62"/>
      <c r="E547" s="62"/>
      <c r="O547" s="62"/>
      <c r="P547" s="64"/>
    </row>
    <row r="548" spans="1:16" x14ac:dyDescent="0.25">
      <c r="A548" s="62"/>
      <c r="E548" s="62"/>
      <c r="O548" s="62"/>
      <c r="P548" s="64"/>
    </row>
    <row r="549" spans="1:16" x14ac:dyDescent="0.25">
      <c r="A549" s="62"/>
      <c r="E549" s="62"/>
      <c r="O549" s="62"/>
      <c r="P549" s="64"/>
    </row>
    <row r="550" spans="1:16" x14ac:dyDescent="0.25">
      <c r="A550" s="62"/>
      <c r="E550" s="62"/>
      <c r="O550" s="62"/>
      <c r="P550" s="64"/>
    </row>
    <row r="551" spans="1:16" x14ac:dyDescent="0.25">
      <c r="A551" s="62"/>
      <c r="E551" s="62"/>
      <c r="O551" s="62"/>
      <c r="P551" s="64"/>
    </row>
    <row r="552" spans="1:16" x14ac:dyDescent="0.25">
      <c r="A552" s="62"/>
      <c r="E552" s="62"/>
      <c r="O552" s="62"/>
      <c r="P552" s="64"/>
    </row>
    <row r="553" spans="1:16" x14ac:dyDescent="0.25">
      <c r="A553" s="62"/>
      <c r="E553" s="62"/>
      <c r="O553" s="62"/>
      <c r="P553" s="64"/>
    </row>
    <row r="554" spans="1:16" x14ac:dyDescent="0.25">
      <c r="A554" s="62"/>
      <c r="E554" s="62"/>
      <c r="O554" s="62"/>
      <c r="P554" s="64"/>
    </row>
    <row r="555" spans="1:16" x14ac:dyDescent="0.25">
      <c r="A555" s="62"/>
      <c r="E555" s="62"/>
      <c r="O555" s="62"/>
      <c r="P555" s="64"/>
    </row>
    <row r="556" spans="1:16" x14ac:dyDescent="0.25">
      <c r="A556" s="62"/>
      <c r="E556" s="62"/>
      <c r="O556" s="62"/>
      <c r="P556" s="64"/>
    </row>
    <row r="557" spans="1:16" x14ac:dyDescent="0.25">
      <c r="A557" s="62"/>
      <c r="E557" s="62"/>
      <c r="O557" s="62"/>
      <c r="P557" s="64"/>
    </row>
    <row r="558" spans="1:16" x14ac:dyDescent="0.25">
      <c r="A558" s="62"/>
      <c r="E558" s="62"/>
      <c r="O558" s="62"/>
      <c r="P558" s="64"/>
    </row>
    <row r="559" spans="1:16" x14ac:dyDescent="0.25">
      <c r="A559" s="62"/>
      <c r="E559" s="62"/>
      <c r="O559" s="62"/>
      <c r="P559" s="64"/>
    </row>
    <row r="560" spans="1:16" x14ac:dyDescent="0.25">
      <c r="A560" s="62"/>
      <c r="E560" s="62"/>
      <c r="O560" s="62"/>
      <c r="P560" s="64"/>
    </row>
    <row r="561" spans="1:16" x14ac:dyDescent="0.25">
      <c r="A561" s="62"/>
      <c r="E561" s="62"/>
      <c r="O561" s="62"/>
      <c r="P561" s="64"/>
    </row>
    <row r="562" spans="1:16" x14ac:dyDescent="0.25">
      <c r="A562" s="62"/>
      <c r="E562" s="62"/>
      <c r="O562" s="62"/>
      <c r="P562" s="64"/>
    </row>
    <row r="563" spans="1:16" x14ac:dyDescent="0.25">
      <c r="A563" s="62"/>
      <c r="E563" s="62"/>
      <c r="O563" s="62"/>
      <c r="P563" s="64"/>
    </row>
    <row r="564" spans="1:16" x14ac:dyDescent="0.25">
      <c r="A564" s="62"/>
      <c r="E564" s="62"/>
      <c r="O564" s="62"/>
      <c r="P564" s="64"/>
    </row>
    <row r="565" spans="1:16" x14ac:dyDescent="0.25">
      <c r="A565" s="62"/>
      <c r="E565" s="62"/>
      <c r="O565" s="62"/>
      <c r="P565" s="64"/>
    </row>
    <row r="566" spans="1:16" x14ac:dyDescent="0.25">
      <c r="A566" s="62"/>
      <c r="E566" s="62"/>
      <c r="O566" s="62"/>
      <c r="P566" s="64"/>
    </row>
    <row r="567" spans="1:16" x14ac:dyDescent="0.25">
      <c r="A567" s="62"/>
      <c r="E567" s="62"/>
      <c r="O567" s="62"/>
      <c r="P567" s="64"/>
    </row>
    <row r="568" spans="1:16" x14ac:dyDescent="0.25">
      <c r="A568" s="62"/>
      <c r="E568" s="62"/>
      <c r="O568" s="62"/>
      <c r="P568" s="64"/>
    </row>
    <row r="569" spans="1:16" x14ac:dyDescent="0.25">
      <c r="A569" s="62"/>
      <c r="E569" s="62"/>
      <c r="O569" s="62"/>
      <c r="P569" s="64"/>
    </row>
    <row r="570" spans="1:16" x14ac:dyDescent="0.25">
      <c r="A570" s="62"/>
      <c r="E570" s="62"/>
      <c r="O570" s="62"/>
      <c r="P570" s="64"/>
    </row>
    <row r="571" spans="1:16" x14ac:dyDescent="0.25">
      <c r="A571" s="62"/>
      <c r="E571" s="62"/>
      <c r="O571" s="62"/>
      <c r="P571" s="64"/>
    </row>
    <row r="572" spans="1:16" x14ac:dyDescent="0.25">
      <c r="A572" s="62"/>
      <c r="E572" s="62"/>
      <c r="O572" s="62"/>
      <c r="P572" s="64"/>
    </row>
    <row r="573" spans="1:16" x14ac:dyDescent="0.25">
      <c r="A573" s="62"/>
      <c r="E573" s="62"/>
      <c r="O573" s="62"/>
      <c r="P573" s="64"/>
    </row>
    <row r="574" spans="1:16" x14ac:dyDescent="0.25">
      <c r="A574" s="62"/>
      <c r="E574" s="62"/>
      <c r="O574" s="62"/>
      <c r="P574" s="64"/>
    </row>
    <row r="575" spans="1:16" x14ac:dyDescent="0.25">
      <c r="A575" s="62"/>
      <c r="E575" s="62"/>
      <c r="O575" s="62"/>
      <c r="P575" s="64"/>
    </row>
    <row r="576" spans="1:16" x14ac:dyDescent="0.25">
      <c r="A576" s="62"/>
      <c r="E576" s="62"/>
      <c r="O576" s="62"/>
      <c r="P576" s="64"/>
    </row>
    <row r="577" spans="1:16" x14ac:dyDescent="0.25">
      <c r="A577" s="62"/>
      <c r="E577" s="62"/>
      <c r="O577" s="62"/>
      <c r="P577" s="64"/>
    </row>
    <row r="578" spans="1:16" x14ac:dyDescent="0.25">
      <c r="A578" s="62"/>
      <c r="E578" s="62"/>
      <c r="O578" s="62"/>
      <c r="P578" s="64"/>
    </row>
    <row r="579" spans="1:16" x14ac:dyDescent="0.25">
      <c r="A579" s="62"/>
      <c r="E579" s="62"/>
      <c r="O579" s="62"/>
      <c r="P579" s="64"/>
    </row>
    <row r="580" spans="1:16" x14ac:dyDescent="0.25">
      <c r="A580" s="62"/>
      <c r="E580" s="62"/>
      <c r="O580" s="62"/>
      <c r="P580" s="64"/>
    </row>
    <row r="581" spans="1:16" x14ac:dyDescent="0.25">
      <c r="A581" s="62"/>
      <c r="E581" s="62"/>
      <c r="O581" s="62"/>
      <c r="P581" s="64"/>
    </row>
    <row r="582" spans="1:16" x14ac:dyDescent="0.25">
      <c r="A582" s="62"/>
      <c r="E582" s="62"/>
      <c r="O582" s="62"/>
      <c r="P582" s="64"/>
    </row>
    <row r="583" spans="1:16" x14ac:dyDescent="0.25">
      <c r="A583" s="62"/>
      <c r="E583" s="62"/>
      <c r="O583" s="62"/>
      <c r="P583" s="64"/>
    </row>
    <row r="584" spans="1:16" x14ac:dyDescent="0.25">
      <c r="A584" s="62"/>
      <c r="E584" s="62"/>
      <c r="O584" s="62"/>
      <c r="P584" s="64"/>
    </row>
    <row r="585" spans="1:16" x14ac:dyDescent="0.25">
      <c r="A585" s="62"/>
      <c r="E585" s="62"/>
      <c r="O585" s="62"/>
      <c r="P585" s="64"/>
    </row>
    <row r="586" spans="1:16" x14ac:dyDescent="0.25">
      <c r="A586" s="62"/>
      <c r="E586" s="62"/>
      <c r="O586" s="62"/>
      <c r="P586" s="64"/>
    </row>
    <row r="587" spans="1:16" x14ac:dyDescent="0.25">
      <c r="A587" s="62"/>
      <c r="E587" s="62"/>
      <c r="O587" s="62"/>
      <c r="P587" s="64"/>
    </row>
    <row r="588" spans="1:16" x14ac:dyDescent="0.25">
      <c r="A588" s="62"/>
      <c r="E588" s="62"/>
      <c r="O588" s="62"/>
      <c r="P588" s="64"/>
    </row>
    <row r="589" spans="1:16" x14ac:dyDescent="0.25">
      <c r="A589" s="62"/>
      <c r="E589" s="62"/>
      <c r="O589" s="62"/>
      <c r="P589" s="64"/>
    </row>
    <row r="590" spans="1:16" x14ac:dyDescent="0.25">
      <c r="A590" s="62"/>
      <c r="E590" s="62"/>
      <c r="O590" s="62"/>
      <c r="P590" s="64"/>
    </row>
    <row r="591" spans="1:16" x14ac:dyDescent="0.25">
      <c r="A591" s="62"/>
      <c r="E591" s="62"/>
      <c r="O591" s="62"/>
      <c r="P591" s="64"/>
    </row>
    <row r="592" spans="1:16" x14ac:dyDescent="0.25">
      <c r="A592" s="62"/>
      <c r="E592" s="62"/>
      <c r="O592" s="62"/>
      <c r="P592" s="64"/>
    </row>
    <row r="593" spans="1:16" x14ac:dyDescent="0.25">
      <c r="A593" s="62"/>
      <c r="E593" s="62"/>
      <c r="O593" s="62"/>
      <c r="P593" s="64"/>
    </row>
    <row r="594" spans="1:16" x14ac:dyDescent="0.25">
      <c r="A594" s="62"/>
      <c r="E594" s="62"/>
      <c r="O594" s="62"/>
      <c r="P594" s="64"/>
    </row>
    <row r="595" spans="1:16" x14ac:dyDescent="0.25">
      <c r="A595" s="62"/>
      <c r="E595" s="62"/>
      <c r="O595" s="62"/>
      <c r="P595" s="64"/>
    </row>
    <row r="596" spans="1:16" x14ac:dyDescent="0.25">
      <c r="A596" s="62"/>
      <c r="E596" s="62"/>
      <c r="O596" s="62"/>
      <c r="P596" s="64"/>
    </row>
    <row r="597" spans="1:16" x14ac:dyDescent="0.25">
      <c r="A597" s="62"/>
      <c r="E597" s="62"/>
      <c r="O597" s="62"/>
      <c r="P597" s="64"/>
    </row>
    <row r="598" spans="1:16" x14ac:dyDescent="0.25">
      <c r="A598" s="62"/>
      <c r="E598" s="62"/>
      <c r="O598" s="62"/>
      <c r="P598" s="64"/>
    </row>
    <row r="599" spans="1:16" x14ac:dyDescent="0.25">
      <c r="A599" s="62"/>
      <c r="E599" s="62"/>
      <c r="O599" s="62"/>
      <c r="P599" s="64"/>
    </row>
    <row r="600" spans="1:16" x14ac:dyDescent="0.25">
      <c r="A600" s="62"/>
      <c r="E600" s="62"/>
      <c r="O600" s="62"/>
      <c r="P600" s="64"/>
    </row>
    <row r="601" spans="1:16" x14ac:dyDescent="0.25">
      <c r="A601" s="62"/>
      <c r="E601" s="62"/>
      <c r="O601" s="62"/>
      <c r="P601" s="64"/>
    </row>
    <row r="602" spans="1:16" x14ac:dyDescent="0.25">
      <c r="A602" s="62"/>
      <c r="E602" s="62"/>
      <c r="O602" s="62"/>
      <c r="P602" s="64"/>
    </row>
    <row r="603" spans="1:16" x14ac:dyDescent="0.25">
      <c r="A603" s="62"/>
      <c r="E603" s="62"/>
      <c r="O603" s="62"/>
      <c r="P603" s="64"/>
    </row>
    <row r="604" spans="1:16" x14ac:dyDescent="0.25">
      <c r="A604" s="62"/>
      <c r="E604" s="62"/>
      <c r="O604" s="62"/>
      <c r="P604" s="64"/>
    </row>
    <row r="605" spans="1:16" x14ac:dyDescent="0.25">
      <c r="A605" s="62"/>
      <c r="E605" s="62"/>
      <c r="O605" s="62"/>
      <c r="P605" s="64"/>
    </row>
    <row r="606" spans="1:16" x14ac:dyDescent="0.25">
      <c r="A606" s="62"/>
      <c r="E606" s="62"/>
      <c r="O606" s="62"/>
      <c r="P606" s="64"/>
    </row>
    <row r="607" spans="1:16" x14ac:dyDescent="0.25">
      <c r="A607" s="62"/>
      <c r="E607" s="62"/>
      <c r="O607" s="62"/>
      <c r="P607" s="64"/>
    </row>
    <row r="608" spans="1:16" x14ac:dyDescent="0.25">
      <c r="A608" s="62"/>
      <c r="E608" s="62"/>
      <c r="O608" s="62"/>
      <c r="P608" s="64"/>
    </row>
    <row r="609" spans="1:16" x14ac:dyDescent="0.25">
      <c r="A609" s="62"/>
      <c r="E609" s="62"/>
      <c r="O609" s="62"/>
      <c r="P609" s="64"/>
    </row>
    <row r="610" spans="1:16" x14ac:dyDescent="0.25">
      <c r="A610" s="62"/>
      <c r="E610" s="62"/>
      <c r="O610" s="62"/>
      <c r="P610" s="64"/>
    </row>
    <row r="611" spans="1:16" x14ac:dyDescent="0.25">
      <c r="A611" s="62"/>
      <c r="E611" s="62"/>
      <c r="O611" s="62"/>
      <c r="P611" s="64"/>
    </row>
    <row r="612" spans="1:16" x14ac:dyDescent="0.25">
      <c r="A612" s="62"/>
      <c r="E612" s="62"/>
      <c r="O612" s="62"/>
      <c r="P612" s="64"/>
    </row>
    <row r="613" spans="1:16" x14ac:dyDescent="0.25">
      <c r="A613" s="62"/>
      <c r="E613" s="62"/>
      <c r="O613" s="62"/>
      <c r="P613" s="64"/>
    </row>
    <row r="614" spans="1:16" x14ac:dyDescent="0.25">
      <c r="A614" s="62"/>
      <c r="E614" s="62"/>
      <c r="O614" s="62"/>
      <c r="P614" s="64"/>
    </row>
    <row r="615" spans="1:16" x14ac:dyDescent="0.25">
      <c r="A615" s="62"/>
      <c r="E615" s="62"/>
      <c r="O615" s="62"/>
      <c r="P615" s="64"/>
    </row>
    <row r="616" spans="1:16" x14ac:dyDescent="0.25">
      <c r="A616" s="62"/>
      <c r="E616" s="62"/>
      <c r="O616" s="62"/>
      <c r="P616" s="64"/>
    </row>
    <row r="617" spans="1:16" x14ac:dyDescent="0.25">
      <c r="A617" s="62"/>
      <c r="E617" s="62"/>
      <c r="O617" s="62"/>
      <c r="P617" s="64"/>
    </row>
    <row r="618" spans="1:16" x14ac:dyDescent="0.25">
      <c r="A618" s="62"/>
      <c r="E618" s="62"/>
      <c r="O618" s="62"/>
      <c r="P618" s="64"/>
    </row>
    <row r="619" spans="1:16" x14ac:dyDescent="0.25">
      <c r="A619" s="62"/>
      <c r="E619" s="62"/>
      <c r="O619" s="62"/>
      <c r="P619" s="64"/>
    </row>
    <row r="620" spans="1:16" x14ac:dyDescent="0.25">
      <c r="A620" s="62"/>
      <c r="E620" s="62"/>
      <c r="O620" s="62"/>
      <c r="P620" s="64"/>
    </row>
    <row r="621" spans="1:16" x14ac:dyDescent="0.25">
      <c r="A621" s="62"/>
      <c r="E621" s="62"/>
      <c r="O621" s="62"/>
      <c r="P621" s="64"/>
    </row>
    <row r="622" spans="1:16" x14ac:dyDescent="0.25">
      <c r="A622" s="62"/>
      <c r="E622" s="62"/>
      <c r="O622" s="62"/>
      <c r="P622" s="64"/>
    </row>
    <row r="623" spans="1:16" x14ac:dyDescent="0.25">
      <c r="A623" s="62"/>
      <c r="E623" s="62"/>
      <c r="O623" s="62"/>
      <c r="P623" s="64"/>
    </row>
    <row r="624" spans="1:16" x14ac:dyDescent="0.25">
      <c r="A624" s="62"/>
      <c r="E624" s="62"/>
      <c r="O624" s="62"/>
      <c r="P624" s="64"/>
    </row>
    <row r="625" spans="1:16" x14ac:dyDescent="0.25">
      <c r="A625" s="62"/>
      <c r="E625" s="62"/>
      <c r="O625" s="62"/>
      <c r="P625" s="64"/>
    </row>
    <row r="626" spans="1:16" x14ac:dyDescent="0.25">
      <c r="A626" s="62"/>
      <c r="E626" s="62"/>
      <c r="O626" s="62"/>
      <c r="P626" s="64"/>
    </row>
    <row r="627" spans="1:16" x14ac:dyDescent="0.25">
      <c r="A627" s="62"/>
      <c r="E627" s="62"/>
      <c r="O627" s="62"/>
      <c r="P627" s="64"/>
    </row>
    <row r="628" spans="1:16" x14ac:dyDescent="0.25">
      <c r="A628" s="62"/>
      <c r="E628" s="62"/>
      <c r="O628" s="62"/>
      <c r="P628" s="64"/>
    </row>
    <row r="629" spans="1:16" x14ac:dyDescent="0.25">
      <c r="A629" s="62"/>
      <c r="E629" s="62"/>
      <c r="O629" s="62"/>
      <c r="P629" s="64"/>
    </row>
    <row r="630" spans="1:16" x14ac:dyDescent="0.25">
      <c r="A630" s="62"/>
      <c r="E630" s="62"/>
      <c r="O630" s="62"/>
      <c r="P630" s="64"/>
    </row>
    <row r="631" spans="1:16" x14ac:dyDescent="0.25">
      <c r="A631" s="62"/>
      <c r="E631" s="62"/>
      <c r="O631" s="62"/>
      <c r="P631" s="64"/>
    </row>
    <row r="632" spans="1:16" x14ac:dyDescent="0.25">
      <c r="A632" s="62"/>
      <c r="E632" s="62"/>
      <c r="O632" s="62"/>
      <c r="P632" s="64"/>
    </row>
    <row r="633" spans="1:16" x14ac:dyDescent="0.25">
      <c r="A633" s="62"/>
      <c r="E633" s="62"/>
      <c r="O633" s="62"/>
      <c r="P633" s="64"/>
    </row>
    <row r="634" spans="1:16" x14ac:dyDescent="0.25">
      <c r="A634" s="62"/>
      <c r="E634" s="62"/>
      <c r="O634" s="62"/>
      <c r="P634" s="64"/>
    </row>
    <row r="635" spans="1:16" x14ac:dyDescent="0.25">
      <c r="A635" s="62"/>
      <c r="E635" s="62"/>
      <c r="O635" s="62"/>
      <c r="P635" s="64"/>
    </row>
    <row r="636" spans="1:16" x14ac:dyDescent="0.25">
      <c r="A636" s="62"/>
      <c r="E636" s="62"/>
      <c r="O636" s="62"/>
      <c r="P636" s="64"/>
    </row>
    <row r="637" spans="1:16" x14ac:dyDescent="0.25">
      <c r="A637" s="62"/>
      <c r="E637" s="62"/>
      <c r="O637" s="62"/>
      <c r="P637" s="64"/>
    </row>
    <row r="638" spans="1:16" x14ac:dyDescent="0.25">
      <c r="A638" s="62"/>
      <c r="E638" s="62"/>
      <c r="O638" s="62"/>
      <c r="P638" s="64"/>
    </row>
    <row r="639" spans="1:16" x14ac:dyDescent="0.25">
      <c r="A639" s="62"/>
      <c r="E639" s="62"/>
      <c r="O639" s="62"/>
      <c r="P639" s="64"/>
    </row>
    <row r="640" spans="1:16" x14ac:dyDescent="0.25">
      <c r="A640" s="62"/>
      <c r="E640" s="62"/>
      <c r="O640" s="62"/>
      <c r="P640" s="64"/>
    </row>
    <row r="641" spans="1:16" x14ac:dyDescent="0.25">
      <c r="A641" s="62"/>
      <c r="E641" s="62"/>
      <c r="O641" s="62"/>
      <c r="P641" s="64"/>
    </row>
    <row r="642" spans="1:16" x14ac:dyDescent="0.25">
      <c r="A642" s="62"/>
      <c r="E642" s="62"/>
      <c r="O642" s="62"/>
      <c r="P642" s="64"/>
    </row>
    <row r="643" spans="1:16" x14ac:dyDescent="0.25">
      <c r="A643" s="62"/>
      <c r="E643" s="62"/>
      <c r="O643" s="62"/>
      <c r="P643" s="64"/>
    </row>
    <row r="644" spans="1:16" x14ac:dyDescent="0.25">
      <c r="A644" s="62"/>
      <c r="E644" s="62"/>
      <c r="O644" s="62"/>
      <c r="P644" s="64"/>
    </row>
    <row r="645" spans="1:16" x14ac:dyDescent="0.25">
      <c r="A645" s="62"/>
      <c r="E645" s="62"/>
      <c r="O645" s="62"/>
      <c r="P645" s="64"/>
    </row>
    <row r="646" spans="1:16" x14ac:dyDescent="0.25">
      <c r="A646" s="62"/>
      <c r="E646" s="62"/>
      <c r="O646" s="62"/>
      <c r="P646" s="64"/>
    </row>
    <row r="647" spans="1:16" x14ac:dyDescent="0.25">
      <c r="A647" s="62"/>
      <c r="E647" s="62"/>
      <c r="O647" s="62"/>
      <c r="P647" s="64"/>
    </row>
    <row r="648" spans="1:16" x14ac:dyDescent="0.25">
      <c r="A648" s="62"/>
      <c r="E648" s="62"/>
      <c r="O648" s="62"/>
      <c r="P648" s="64"/>
    </row>
    <row r="649" spans="1:16" x14ac:dyDescent="0.25">
      <c r="A649" s="62"/>
      <c r="E649" s="62"/>
      <c r="O649" s="62"/>
      <c r="P649" s="64"/>
    </row>
    <row r="650" spans="1:16" x14ac:dyDescent="0.25">
      <c r="A650" s="62"/>
      <c r="E650" s="62"/>
      <c r="O650" s="62"/>
      <c r="P650" s="64"/>
    </row>
    <row r="651" spans="1:16" x14ac:dyDescent="0.25">
      <c r="A651" s="62"/>
      <c r="E651" s="62"/>
      <c r="O651" s="62"/>
      <c r="P651" s="64"/>
    </row>
    <row r="652" spans="1:16" x14ac:dyDescent="0.25">
      <c r="A652" s="62"/>
      <c r="E652" s="62"/>
      <c r="O652" s="62"/>
      <c r="P652" s="64"/>
    </row>
    <row r="653" spans="1:16" x14ac:dyDescent="0.25">
      <c r="A653" s="62"/>
      <c r="E653" s="62"/>
      <c r="O653" s="62"/>
      <c r="P653" s="64"/>
    </row>
    <row r="654" spans="1:16" x14ac:dyDescent="0.25">
      <c r="A654" s="62"/>
      <c r="E654" s="62"/>
      <c r="O654" s="62"/>
      <c r="P654" s="64"/>
    </row>
    <row r="655" spans="1:16" x14ac:dyDescent="0.25">
      <c r="A655" s="62"/>
      <c r="E655" s="62"/>
      <c r="O655" s="62"/>
      <c r="P655" s="64"/>
    </row>
    <row r="656" spans="1:16" x14ac:dyDescent="0.25">
      <c r="A656" s="62"/>
      <c r="E656" s="62"/>
      <c r="O656" s="62"/>
      <c r="P656" s="64"/>
    </row>
    <row r="657" spans="1:16" x14ac:dyDescent="0.25">
      <c r="A657" s="62"/>
      <c r="E657" s="62"/>
      <c r="O657" s="62"/>
      <c r="P657" s="64"/>
    </row>
    <row r="658" spans="1:16" x14ac:dyDescent="0.25">
      <c r="A658" s="62"/>
      <c r="E658" s="62"/>
      <c r="O658" s="62"/>
      <c r="P658" s="64"/>
    </row>
    <row r="659" spans="1:16" x14ac:dyDescent="0.25">
      <c r="A659" s="62"/>
      <c r="E659" s="62"/>
      <c r="O659" s="62"/>
      <c r="P659" s="64"/>
    </row>
    <row r="660" spans="1:16" x14ac:dyDescent="0.25">
      <c r="A660" s="62"/>
      <c r="E660" s="62"/>
      <c r="O660" s="62"/>
      <c r="P660" s="64"/>
    </row>
    <row r="661" spans="1:16" x14ac:dyDescent="0.25">
      <c r="A661" s="62"/>
      <c r="E661" s="62"/>
      <c r="O661" s="62"/>
      <c r="P661" s="64"/>
    </row>
    <row r="662" spans="1:16" x14ac:dyDescent="0.25">
      <c r="A662" s="62"/>
      <c r="E662" s="62"/>
      <c r="O662" s="62"/>
      <c r="P662" s="64"/>
    </row>
    <row r="663" spans="1:16" x14ac:dyDescent="0.25">
      <c r="A663" s="62"/>
      <c r="E663" s="62"/>
      <c r="O663" s="62"/>
      <c r="P663" s="64"/>
    </row>
    <row r="664" spans="1:16" x14ac:dyDescent="0.25">
      <c r="A664" s="62"/>
      <c r="E664" s="62"/>
      <c r="O664" s="62"/>
      <c r="P664" s="64"/>
    </row>
    <row r="665" spans="1:16" x14ac:dyDescent="0.25">
      <c r="A665" s="62"/>
      <c r="E665" s="62"/>
      <c r="O665" s="62"/>
      <c r="P665" s="64"/>
    </row>
    <row r="666" spans="1:16" x14ac:dyDescent="0.25">
      <c r="A666" s="62"/>
      <c r="E666" s="62"/>
      <c r="O666" s="62"/>
      <c r="P666" s="64"/>
    </row>
    <row r="667" spans="1:16" x14ac:dyDescent="0.25">
      <c r="A667" s="62"/>
      <c r="E667" s="62"/>
      <c r="O667" s="62"/>
      <c r="P667" s="64"/>
    </row>
    <row r="668" spans="1:16" x14ac:dyDescent="0.25">
      <c r="A668" s="62"/>
      <c r="E668" s="62"/>
      <c r="O668" s="62"/>
      <c r="P668" s="64"/>
    </row>
    <row r="669" spans="1:16" x14ac:dyDescent="0.25">
      <c r="A669" s="62"/>
      <c r="E669" s="62"/>
      <c r="O669" s="62"/>
      <c r="P669" s="64"/>
    </row>
    <row r="670" spans="1:16" x14ac:dyDescent="0.25">
      <c r="A670" s="62"/>
      <c r="E670" s="62"/>
      <c r="O670" s="62"/>
      <c r="P670" s="64"/>
    </row>
    <row r="671" spans="1:16" x14ac:dyDescent="0.25">
      <c r="A671" s="62"/>
      <c r="E671" s="62"/>
      <c r="O671" s="62"/>
      <c r="P671" s="64"/>
    </row>
    <row r="672" spans="1:16" x14ac:dyDescent="0.25">
      <c r="A672" s="62"/>
      <c r="E672" s="62"/>
      <c r="O672" s="62"/>
      <c r="P672" s="64"/>
    </row>
    <row r="673" spans="1:16" x14ac:dyDescent="0.25">
      <c r="A673" s="62"/>
      <c r="E673" s="62"/>
      <c r="O673" s="62"/>
      <c r="P673" s="64"/>
    </row>
    <row r="674" spans="1:16" x14ac:dyDescent="0.25">
      <c r="A674" s="62"/>
      <c r="E674" s="62"/>
      <c r="O674" s="62"/>
      <c r="P674" s="64"/>
    </row>
    <row r="675" spans="1:16" x14ac:dyDescent="0.25">
      <c r="A675" s="62"/>
      <c r="E675" s="62"/>
      <c r="O675" s="62"/>
      <c r="P675" s="64"/>
    </row>
    <row r="676" spans="1:16" x14ac:dyDescent="0.25">
      <c r="A676" s="62"/>
      <c r="E676" s="62"/>
      <c r="O676" s="62"/>
      <c r="P676" s="64"/>
    </row>
    <row r="677" spans="1:16" x14ac:dyDescent="0.25">
      <c r="A677" s="62"/>
      <c r="E677" s="62"/>
      <c r="O677" s="62"/>
      <c r="P677" s="64"/>
    </row>
    <row r="678" spans="1:16" x14ac:dyDescent="0.25">
      <c r="A678" s="62"/>
      <c r="E678" s="62"/>
      <c r="O678" s="62"/>
      <c r="P678" s="64"/>
    </row>
    <row r="679" spans="1:16" x14ac:dyDescent="0.25">
      <c r="A679" s="62"/>
      <c r="E679" s="62"/>
      <c r="O679" s="62"/>
      <c r="P679" s="64"/>
    </row>
    <row r="680" spans="1:16" x14ac:dyDescent="0.25">
      <c r="A680" s="62"/>
      <c r="E680" s="62"/>
      <c r="O680" s="62"/>
      <c r="P680" s="64"/>
    </row>
    <row r="681" spans="1:16" x14ac:dyDescent="0.25">
      <c r="A681" s="62"/>
      <c r="E681" s="62"/>
      <c r="O681" s="62"/>
      <c r="P681" s="64"/>
    </row>
    <row r="682" spans="1:16" x14ac:dyDescent="0.25">
      <c r="A682" s="62"/>
      <c r="E682" s="62"/>
      <c r="O682" s="62"/>
      <c r="P682" s="64"/>
    </row>
    <row r="683" spans="1:16" x14ac:dyDescent="0.25">
      <c r="A683" s="62"/>
      <c r="E683" s="62"/>
      <c r="O683" s="62"/>
      <c r="P683" s="64"/>
    </row>
    <row r="684" spans="1:16" x14ac:dyDescent="0.25">
      <c r="A684" s="62"/>
      <c r="E684" s="62"/>
      <c r="O684" s="62"/>
      <c r="P684" s="64"/>
    </row>
    <row r="685" spans="1:16" x14ac:dyDescent="0.25">
      <c r="A685" s="62"/>
      <c r="E685" s="62"/>
      <c r="O685" s="62"/>
      <c r="P685" s="64"/>
    </row>
    <row r="686" spans="1:16" x14ac:dyDescent="0.25">
      <c r="A686" s="62"/>
      <c r="E686" s="62"/>
      <c r="O686" s="62"/>
      <c r="P686" s="64"/>
    </row>
    <row r="687" spans="1:16" x14ac:dyDescent="0.25">
      <c r="A687" s="62"/>
      <c r="E687" s="62"/>
      <c r="O687" s="62"/>
      <c r="P687" s="64"/>
    </row>
    <row r="688" spans="1:16" x14ac:dyDescent="0.25">
      <c r="A688" s="62"/>
      <c r="E688" s="62"/>
      <c r="O688" s="62"/>
      <c r="P688" s="64"/>
    </row>
    <row r="689" spans="1:16" x14ac:dyDescent="0.25">
      <c r="A689" s="62"/>
      <c r="E689" s="62"/>
      <c r="O689" s="62"/>
      <c r="P689" s="64"/>
    </row>
    <row r="690" spans="1:16" x14ac:dyDescent="0.25">
      <c r="A690" s="62"/>
      <c r="E690" s="62"/>
      <c r="O690" s="62"/>
      <c r="P690" s="64"/>
    </row>
    <row r="691" spans="1:16" x14ac:dyDescent="0.25">
      <c r="A691" s="62"/>
      <c r="E691" s="62"/>
      <c r="O691" s="62"/>
      <c r="P691" s="64"/>
    </row>
    <row r="692" spans="1:16" x14ac:dyDescent="0.25">
      <c r="A692" s="62"/>
      <c r="E692" s="62"/>
      <c r="O692" s="62"/>
      <c r="P692" s="64"/>
    </row>
    <row r="693" spans="1:16" x14ac:dyDescent="0.25">
      <c r="A693" s="62"/>
      <c r="E693" s="62"/>
      <c r="O693" s="62"/>
      <c r="P693" s="64"/>
    </row>
    <row r="694" spans="1:16" x14ac:dyDescent="0.25">
      <c r="A694" s="62"/>
      <c r="E694" s="62"/>
      <c r="O694" s="62"/>
      <c r="P694" s="64"/>
    </row>
    <row r="695" spans="1:16" x14ac:dyDescent="0.25">
      <c r="A695" s="62"/>
      <c r="E695" s="62"/>
      <c r="O695" s="62"/>
      <c r="P695" s="64"/>
    </row>
    <row r="696" spans="1:16" x14ac:dyDescent="0.25">
      <c r="A696" s="62"/>
      <c r="E696" s="62"/>
      <c r="O696" s="62"/>
      <c r="P696" s="64"/>
    </row>
    <row r="697" spans="1:16" x14ac:dyDescent="0.25">
      <c r="A697" s="62"/>
      <c r="E697" s="62"/>
      <c r="O697" s="62"/>
      <c r="P697" s="64"/>
    </row>
    <row r="698" spans="1:16" x14ac:dyDescent="0.25">
      <c r="A698" s="62"/>
      <c r="E698" s="62"/>
      <c r="O698" s="62"/>
      <c r="P698" s="64"/>
    </row>
    <row r="699" spans="1:16" x14ac:dyDescent="0.25">
      <c r="A699" s="62"/>
      <c r="E699" s="62"/>
      <c r="O699" s="62"/>
      <c r="P699" s="64"/>
    </row>
    <row r="700" spans="1:16" x14ac:dyDescent="0.25">
      <c r="A700" s="62"/>
      <c r="E700" s="62"/>
      <c r="O700" s="62"/>
      <c r="P700" s="64"/>
    </row>
    <row r="701" spans="1:16" x14ac:dyDescent="0.25">
      <c r="A701" s="62"/>
      <c r="E701" s="62"/>
      <c r="O701" s="62"/>
      <c r="P701" s="64"/>
    </row>
    <row r="702" spans="1:16" x14ac:dyDescent="0.25">
      <c r="A702" s="62"/>
      <c r="E702" s="62"/>
      <c r="O702" s="62"/>
      <c r="P702" s="64"/>
    </row>
    <row r="703" spans="1:16" x14ac:dyDescent="0.25">
      <c r="A703" s="62"/>
      <c r="E703" s="62"/>
      <c r="O703" s="62"/>
      <c r="P703" s="64"/>
    </row>
    <row r="704" spans="1:16" x14ac:dyDescent="0.25">
      <c r="A704" s="62"/>
      <c r="E704" s="62"/>
      <c r="O704" s="62"/>
      <c r="P704" s="64"/>
    </row>
    <row r="705" spans="1:16" x14ac:dyDescent="0.25">
      <c r="A705" s="62"/>
      <c r="E705" s="62"/>
      <c r="O705" s="62"/>
      <c r="P705" s="64"/>
    </row>
    <row r="706" spans="1:16" x14ac:dyDescent="0.25">
      <c r="A706" s="62"/>
      <c r="E706" s="62"/>
      <c r="O706" s="62"/>
      <c r="P706" s="64"/>
    </row>
    <row r="707" spans="1:16" x14ac:dyDescent="0.25">
      <c r="A707" s="62"/>
      <c r="E707" s="62"/>
      <c r="O707" s="62"/>
      <c r="P707" s="64"/>
    </row>
    <row r="708" spans="1:16" x14ac:dyDescent="0.25">
      <c r="A708" s="62"/>
      <c r="E708" s="62"/>
      <c r="O708" s="62"/>
      <c r="P708" s="64"/>
    </row>
    <row r="709" spans="1:16" x14ac:dyDescent="0.25">
      <c r="A709" s="62"/>
      <c r="E709" s="62"/>
      <c r="O709" s="62"/>
      <c r="P709" s="64"/>
    </row>
    <row r="710" spans="1:16" x14ac:dyDescent="0.25">
      <c r="A710" s="62"/>
      <c r="E710" s="62"/>
      <c r="O710" s="62"/>
      <c r="P710" s="64"/>
    </row>
    <row r="711" spans="1:16" x14ac:dyDescent="0.25">
      <c r="A711" s="62"/>
      <c r="E711" s="62"/>
      <c r="O711" s="62"/>
      <c r="P711" s="64"/>
    </row>
    <row r="712" spans="1:16" x14ac:dyDescent="0.25">
      <c r="A712" s="62"/>
      <c r="E712" s="62"/>
      <c r="O712" s="62"/>
      <c r="P712" s="64"/>
    </row>
    <row r="713" spans="1:16" x14ac:dyDescent="0.25">
      <c r="A713" s="62"/>
      <c r="E713" s="62"/>
      <c r="O713" s="62"/>
      <c r="P713" s="64"/>
    </row>
    <row r="714" spans="1:16" x14ac:dyDescent="0.25">
      <c r="A714" s="62"/>
      <c r="E714" s="62"/>
      <c r="O714" s="62"/>
      <c r="P714" s="64"/>
    </row>
    <row r="715" spans="1:16" x14ac:dyDescent="0.25">
      <c r="A715" s="62"/>
      <c r="E715" s="62"/>
      <c r="O715" s="62"/>
      <c r="P715" s="64"/>
    </row>
    <row r="716" spans="1:16" x14ac:dyDescent="0.25">
      <c r="A716" s="62"/>
      <c r="E716" s="62"/>
      <c r="O716" s="62"/>
      <c r="P716" s="64"/>
    </row>
    <row r="717" spans="1:16" x14ac:dyDescent="0.25">
      <c r="A717" s="62"/>
      <c r="E717" s="62"/>
      <c r="O717" s="62"/>
      <c r="P717" s="64"/>
    </row>
    <row r="718" spans="1:16" x14ac:dyDescent="0.25">
      <c r="A718" s="62"/>
      <c r="E718" s="62"/>
      <c r="O718" s="62"/>
      <c r="P718" s="64"/>
    </row>
    <row r="719" spans="1:16" x14ac:dyDescent="0.25">
      <c r="A719" s="62"/>
      <c r="E719" s="62"/>
      <c r="O719" s="62"/>
      <c r="P719" s="64"/>
    </row>
    <row r="720" spans="1:16" x14ac:dyDescent="0.25">
      <c r="A720" s="62"/>
      <c r="E720" s="62"/>
      <c r="O720" s="62"/>
      <c r="P720" s="64"/>
    </row>
    <row r="721" spans="1:16" x14ac:dyDescent="0.25">
      <c r="A721" s="62"/>
      <c r="E721" s="62"/>
      <c r="O721" s="62"/>
      <c r="P721" s="64"/>
    </row>
    <row r="722" spans="1:16" x14ac:dyDescent="0.25">
      <c r="A722" s="62"/>
      <c r="E722" s="62"/>
      <c r="O722" s="62"/>
      <c r="P722" s="64"/>
    </row>
    <row r="723" spans="1:16" x14ac:dyDescent="0.25">
      <c r="A723" s="62"/>
      <c r="E723" s="62"/>
      <c r="O723" s="62"/>
      <c r="P723" s="64"/>
    </row>
    <row r="724" spans="1:16" x14ac:dyDescent="0.25">
      <c r="A724" s="62"/>
      <c r="E724" s="62"/>
      <c r="O724" s="62"/>
      <c r="P724" s="64"/>
    </row>
    <row r="725" spans="1:16" x14ac:dyDescent="0.25">
      <c r="A725" s="62"/>
      <c r="E725" s="62"/>
      <c r="O725" s="62"/>
      <c r="P725" s="64"/>
    </row>
    <row r="726" spans="1:16" x14ac:dyDescent="0.25">
      <c r="A726" s="62"/>
      <c r="E726" s="62"/>
      <c r="O726" s="62"/>
      <c r="P726" s="64"/>
    </row>
    <row r="727" spans="1:16" x14ac:dyDescent="0.25">
      <c r="A727" s="62"/>
      <c r="E727" s="62"/>
      <c r="O727" s="62"/>
      <c r="P727" s="64"/>
    </row>
    <row r="728" spans="1:16" x14ac:dyDescent="0.25">
      <c r="A728" s="62"/>
      <c r="E728" s="62"/>
      <c r="O728" s="62"/>
      <c r="P728" s="64"/>
    </row>
    <row r="729" spans="1:16" x14ac:dyDescent="0.25">
      <c r="A729" s="62"/>
      <c r="E729" s="62"/>
      <c r="O729" s="62"/>
      <c r="P729" s="64"/>
    </row>
    <row r="730" spans="1:16" x14ac:dyDescent="0.25">
      <c r="A730" s="62"/>
      <c r="E730" s="62"/>
      <c r="O730" s="62"/>
      <c r="P730" s="64"/>
    </row>
    <row r="731" spans="1:16" x14ac:dyDescent="0.25">
      <c r="A731" s="62"/>
      <c r="E731" s="62"/>
      <c r="O731" s="62"/>
      <c r="P731" s="64"/>
    </row>
    <row r="732" spans="1:16" x14ac:dyDescent="0.25">
      <c r="A732" s="62"/>
      <c r="E732" s="62"/>
      <c r="O732" s="62"/>
      <c r="P732" s="64"/>
    </row>
    <row r="733" spans="1:16" x14ac:dyDescent="0.25">
      <c r="A733" s="62"/>
      <c r="E733" s="62"/>
      <c r="O733" s="62"/>
      <c r="P733" s="64"/>
    </row>
    <row r="734" spans="1:16" x14ac:dyDescent="0.25">
      <c r="A734" s="62"/>
      <c r="E734" s="62"/>
      <c r="O734" s="62"/>
      <c r="P734" s="64"/>
    </row>
    <row r="735" spans="1:16" x14ac:dyDescent="0.25">
      <c r="A735" s="62"/>
      <c r="E735" s="62"/>
      <c r="O735" s="62"/>
      <c r="P735" s="64"/>
    </row>
    <row r="736" spans="1:16" x14ac:dyDescent="0.25">
      <c r="A736" s="62"/>
      <c r="E736" s="62"/>
      <c r="O736" s="62"/>
      <c r="P736" s="64"/>
    </row>
    <row r="737" spans="1:16" x14ac:dyDescent="0.25">
      <c r="A737" s="62"/>
      <c r="E737" s="62"/>
      <c r="O737" s="62"/>
      <c r="P737" s="64"/>
    </row>
    <row r="738" spans="1:16" x14ac:dyDescent="0.25">
      <c r="A738" s="62"/>
      <c r="E738" s="62"/>
      <c r="O738" s="62"/>
      <c r="P738" s="64"/>
    </row>
    <row r="739" spans="1:16" x14ac:dyDescent="0.25">
      <c r="A739" s="62"/>
      <c r="E739" s="62"/>
      <c r="O739" s="62"/>
      <c r="P739" s="64"/>
    </row>
    <row r="740" spans="1:16" x14ac:dyDescent="0.25">
      <c r="A740" s="62"/>
      <c r="E740" s="62"/>
      <c r="O740" s="62"/>
      <c r="P740" s="64"/>
    </row>
    <row r="741" spans="1:16" x14ac:dyDescent="0.25">
      <c r="A741" s="62"/>
      <c r="E741" s="62"/>
      <c r="O741" s="62"/>
      <c r="P741" s="64"/>
    </row>
    <row r="742" spans="1:16" x14ac:dyDescent="0.25">
      <c r="A742" s="62"/>
      <c r="E742" s="62"/>
      <c r="O742" s="62"/>
      <c r="P742" s="64"/>
    </row>
    <row r="743" spans="1:16" x14ac:dyDescent="0.25">
      <c r="A743" s="62"/>
      <c r="E743" s="62"/>
      <c r="O743" s="62"/>
      <c r="P743" s="64"/>
    </row>
    <row r="744" spans="1:16" x14ac:dyDescent="0.25">
      <c r="A744" s="62"/>
      <c r="E744" s="62"/>
      <c r="O744" s="62"/>
      <c r="P744" s="64"/>
    </row>
    <row r="745" spans="1:16" x14ac:dyDescent="0.25">
      <c r="A745" s="62"/>
      <c r="E745" s="62"/>
      <c r="O745" s="62"/>
      <c r="P745" s="64"/>
    </row>
    <row r="746" spans="1:16" x14ac:dyDescent="0.25">
      <c r="A746" s="62"/>
      <c r="E746" s="62"/>
      <c r="O746" s="62"/>
      <c r="P746" s="64"/>
    </row>
    <row r="747" spans="1:16" x14ac:dyDescent="0.25">
      <c r="A747" s="62"/>
      <c r="E747" s="62"/>
      <c r="O747" s="62"/>
      <c r="P747" s="64"/>
    </row>
    <row r="748" spans="1:16" x14ac:dyDescent="0.25">
      <c r="A748" s="62"/>
      <c r="E748" s="62"/>
      <c r="O748" s="62"/>
      <c r="P748" s="64"/>
    </row>
    <row r="749" spans="1:16" x14ac:dyDescent="0.25">
      <c r="A749" s="62"/>
      <c r="E749" s="62"/>
      <c r="O749" s="62"/>
      <c r="P749" s="64"/>
    </row>
    <row r="750" spans="1:16" x14ac:dyDescent="0.25">
      <c r="A750" s="62"/>
      <c r="E750" s="62"/>
      <c r="O750" s="62"/>
      <c r="P750" s="64"/>
    </row>
    <row r="751" spans="1:16" x14ac:dyDescent="0.25">
      <c r="A751" s="62"/>
      <c r="E751" s="62"/>
      <c r="O751" s="62"/>
      <c r="P751" s="64"/>
    </row>
    <row r="752" spans="1:16" x14ac:dyDescent="0.25">
      <c r="A752" s="62"/>
      <c r="E752" s="62"/>
      <c r="O752" s="62"/>
      <c r="P752" s="64"/>
    </row>
    <row r="753" spans="1:16" x14ac:dyDescent="0.25">
      <c r="A753" s="62"/>
      <c r="E753" s="62"/>
      <c r="O753" s="62"/>
      <c r="P753" s="64"/>
    </row>
    <row r="754" spans="1:16" x14ac:dyDescent="0.25">
      <c r="A754" s="62"/>
      <c r="E754" s="62"/>
      <c r="O754" s="62"/>
      <c r="P754" s="64"/>
    </row>
    <row r="755" spans="1:16" x14ac:dyDescent="0.25">
      <c r="A755" s="62"/>
      <c r="E755" s="62"/>
      <c r="O755" s="62"/>
      <c r="P755" s="64"/>
    </row>
    <row r="756" spans="1:16" x14ac:dyDescent="0.25">
      <c r="A756" s="62"/>
      <c r="E756" s="62"/>
      <c r="O756" s="62"/>
      <c r="P756" s="64"/>
    </row>
    <row r="757" spans="1:16" x14ac:dyDescent="0.25">
      <c r="A757" s="62"/>
      <c r="E757" s="62"/>
      <c r="O757" s="62"/>
      <c r="P757" s="64"/>
    </row>
    <row r="758" spans="1:16" x14ac:dyDescent="0.25">
      <c r="A758" s="62"/>
      <c r="E758" s="62"/>
      <c r="O758" s="62"/>
      <c r="P758" s="64"/>
    </row>
    <row r="759" spans="1:16" x14ac:dyDescent="0.25">
      <c r="A759" s="62"/>
      <c r="E759" s="62"/>
      <c r="O759" s="62"/>
      <c r="P759" s="64"/>
    </row>
    <row r="760" spans="1:16" x14ac:dyDescent="0.25">
      <c r="A760" s="62"/>
      <c r="E760" s="62"/>
      <c r="O760" s="62"/>
      <c r="P760" s="64"/>
    </row>
    <row r="761" spans="1:16" x14ac:dyDescent="0.25">
      <c r="A761" s="62"/>
      <c r="E761" s="62"/>
      <c r="O761" s="62"/>
      <c r="P761" s="64"/>
    </row>
    <row r="762" spans="1:16" x14ac:dyDescent="0.25">
      <c r="A762" s="62"/>
      <c r="E762" s="62"/>
      <c r="O762" s="62"/>
      <c r="P762" s="64"/>
    </row>
    <row r="763" spans="1:16" x14ac:dyDescent="0.25">
      <c r="A763" s="62"/>
      <c r="E763" s="62"/>
      <c r="O763" s="62"/>
      <c r="P763" s="64"/>
    </row>
    <row r="764" spans="1:16" x14ac:dyDescent="0.25">
      <c r="A764" s="62"/>
      <c r="E764" s="62"/>
      <c r="O764" s="62"/>
      <c r="P764" s="64"/>
    </row>
    <row r="765" spans="1:16" x14ac:dyDescent="0.25">
      <c r="A765" s="62"/>
      <c r="E765" s="62"/>
      <c r="O765" s="62"/>
      <c r="P765" s="64"/>
    </row>
    <row r="766" spans="1:16" x14ac:dyDescent="0.25">
      <c r="A766" s="62"/>
      <c r="E766" s="62"/>
      <c r="O766" s="62"/>
      <c r="P766" s="64"/>
    </row>
    <row r="767" spans="1:16" x14ac:dyDescent="0.25">
      <c r="A767" s="62"/>
      <c r="E767" s="62"/>
      <c r="O767" s="62"/>
      <c r="P767" s="64"/>
    </row>
    <row r="768" spans="1:16" x14ac:dyDescent="0.25">
      <c r="A768" s="62"/>
      <c r="E768" s="62"/>
      <c r="O768" s="62"/>
      <c r="P768" s="64"/>
    </row>
    <row r="769" spans="1:16" x14ac:dyDescent="0.25">
      <c r="A769" s="62"/>
      <c r="E769" s="62"/>
      <c r="O769" s="62"/>
      <c r="P769" s="64"/>
    </row>
    <row r="770" spans="1:16" x14ac:dyDescent="0.25">
      <c r="A770" s="62"/>
      <c r="E770" s="62"/>
      <c r="O770" s="62"/>
      <c r="P770" s="64"/>
    </row>
    <row r="771" spans="1:16" x14ac:dyDescent="0.25">
      <c r="A771" s="62"/>
      <c r="E771" s="62"/>
      <c r="O771" s="62"/>
      <c r="P771" s="64"/>
    </row>
    <row r="772" spans="1:16" x14ac:dyDescent="0.25">
      <c r="A772" s="62"/>
      <c r="E772" s="62"/>
      <c r="O772" s="62"/>
      <c r="P772" s="64"/>
    </row>
    <row r="773" spans="1:16" x14ac:dyDescent="0.25">
      <c r="A773" s="62"/>
      <c r="E773" s="62"/>
      <c r="O773" s="62"/>
      <c r="P773" s="64"/>
    </row>
    <row r="774" spans="1:16" x14ac:dyDescent="0.25">
      <c r="A774" s="62"/>
      <c r="E774" s="62"/>
      <c r="O774" s="62"/>
      <c r="P774" s="64"/>
    </row>
    <row r="775" spans="1:16" x14ac:dyDescent="0.25">
      <c r="A775" s="62"/>
      <c r="E775" s="62"/>
      <c r="O775" s="62"/>
      <c r="P775" s="64"/>
    </row>
    <row r="776" spans="1:16" x14ac:dyDescent="0.25">
      <c r="A776" s="62"/>
      <c r="E776" s="62"/>
      <c r="O776" s="62"/>
      <c r="P776" s="64"/>
    </row>
    <row r="777" spans="1:16" x14ac:dyDescent="0.25">
      <c r="A777" s="62"/>
      <c r="E777" s="62"/>
      <c r="O777" s="62"/>
      <c r="P777" s="64"/>
    </row>
    <row r="778" spans="1:16" x14ac:dyDescent="0.25">
      <c r="A778" s="62"/>
      <c r="E778" s="62"/>
      <c r="O778" s="62"/>
      <c r="P778" s="64"/>
    </row>
    <row r="779" spans="1:16" x14ac:dyDescent="0.25">
      <c r="A779" s="62"/>
      <c r="E779" s="62"/>
      <c r="O779" s="62"/>
      <c r="P779" s="64"/>
    </row>
    <row r="780" spans="1:16" x14ac:dyDescent="0.25">
      <c r="A780" s="62"/>
      <c r="E780" s="62"/>
      <c r="O780" s="62"/>
      <c r="P780" s="64"/>
    </row>
    <row r="781" spans="1:16" x14ac:dyDescent="0.25">
      <c r="A781" s="62"/>
      <c r="E781" s="62"/>
      <c r="O781" s="62"/>
      <c r="P781" s="64"/>
    </row>
    <row r="782" spans="1:16" x14ac:dyDescent="0.25">
      <c r="A782" s="62"/>
      <c r="E782" s="62"/>
      <c r="O782" s="62"/>
      <c r="P782" s="64"/>
    </row>
    <row r="783" spans="1:16" x14ac:dyDescent="0.25">
      <c r="A783" s="62"/>
      <c r="E783" s="62"/>
      <c r="O783" s="62"/>
      <c r="P783" s="64"/>
    </row>
    <row r="784" spans="1:16" x14ac:dyDescent="0.25">
      <c r="A784" s="62"/>
      <c r="E784" s="62"/>
      <c r="O784" s="62"/>
      <c r="P784" s="64"/>
    </row>
    <row r="785" spans="1:16" x14ac:dyDescent="0.25">
      <c r="A785" s="62"/>
      <c r="E785" s="62"/>
      <c r="O785" s="62"/>
      <c r="P785" s="64"/>
    </row>
    <row r="786" spans="1:16" x14ac:dyDescent="0.25">
      <c r="A786" s="62"/>
      <c r="E786" s="62"/>
      <c r="O786" s="62"/>
      <c r="P786" s="64"/>
    </row>
    <row r="787" spans="1:16" x14ac:dyDescent="0.25">
      <c r="A787" s="62"/>
      <c r="E787" s="62"/>
      <c r="O787" s="62"/>
      <c r="P787" s="64"/>
    </row>
    <row r="788" spans="1:16" x14ac:dyDescent="0.25">
      <c r="A788" s="62"/>
      <c r="E788" s="62"/>
      <c r="O788" s="62"/>
      <c r="P788" s="64"/>
    </row>
    <row r="789" spans="1:16" x14ac:dyDescent="0.25">
      <c r="A789" s="62"/>
      <c r="E789" s="62"/>
      <c r="O789" s="62"/>
      <c r="P789" s="64"/>
    </row>
    <row r="790" spans="1:16" x14ac:dyDescent="0.25">
      <c r="A790" s="62"/>
      <c r="E790" s="62"/>
      <c r="O790" s="62"/>
      <c r="P790" s="64"/>
    </row>
    <row r="791" spans="1:16" x14ac:dyDescent="0.25">
      <c r="A791" s="62"/>
      <c r="E791" s="62"/>
      <c r="O791" s="62"/>
      <c r="P791" s="64"/>
    </row>
    <row r="792" spans="1:16" x14ac:dyDescent="0.25">
      <c r="A792" s="62"/>
      <c r="E792" s="62"/>
      <c r="O792" s="62"/>
      <c r="P792" s="64"/>
    </row>
    <row r="793" spans="1:16" x14ac:dyDescent="0.25">
      <c r="A793" s="62"/>
      <c r="E793" s="62"/>
      <c r="O793" s="62"/>
      <c r="P793" s="64"/>
    </row>
    <row r="794" spans="1:16" x14ac:dyDescent="0.25">
      <c r="A794" s="62"/>
      <c r="E794" s="62"/>
      <c r="O794" s="62"/>
      <c r="P794" s="64"/>
    </row>
    <row r="795" spans="1:16" x14ac:dyDescent="0.25">
      <c r="A795" s="62"/>
      <c r="E795" s="62"/>
      <c r="O795" s="62"/>
      <c r="P795" s="64"/>
    </row>
    <row r="796" spans="1:16" x14ac:dyDescent="0.25">
      <c r="A796" s="62"/>
      <c r="E796" s="62"/>
      <c r="O796" s="62"/>
      <c r="P796" s="64"/>
    </row>
    <row r="797" spans="1:16" x14ac:dyDescent="0.25">
      <c r="A797" s="62"/>
      <c r="E797" s="62"/>
      <c r="O797" s="62"/>
      <c r="P797" s="64"/>
    </row>
    <row r="798" spans="1:16" x14ac:dyDescent="0.25">
      <c r="A798" s="62"/>
      <c r="E798" s="62"/>
      <c r="O798" s="62"/>
      <c r="P798" s="64"/>
    </row>
    <row r="799" spans="1:16" x14ac:dyDescent="0.25">
      <c r="A799" s="62"/>
      <c r="E799" s="62"/>
      <c r="O799" s="62"/>
      <c r="P799" s="64"/>
    </row>
    <row r="800" spans="1:16" x14ac:dyDescent="0.25">
      <c r="A800" s="62"/>
      <c r="E800" s="62"/>
      <c r="O800" s="62"/>
      <c r="P800" s="64"/>
    </row>
    <row r="801" spans="1:16" x14ac:dyDescent="0.25">
      <c r="A801" s="62"/>
      <c r="E801" s="62"/>
      <c r="O801" s="62"/>
      <c r="P801" s="64"/>
    </row>
    <row r="802" spans="1:16" x14ac:dyDescent="0.25">
      <c r="A802" s="62"/>
      <c r="E802" s="62"/>
      <c r="O802" s="62"/>
      <c r="P802" s="64"/>
    </row>
    <row r="803" spans="1:16" x14ac:dyDescent="0.25">
      <c r="A803" s="62"/>
      <c r="E803" s="62"/>
      <c r="O803" s="62"/>
      <c r="P803" s="64"/>
    </row>
    <row r="804" spans="1:16" x14ac:dyDescent="0.25">
      <c r="A804" s="62"/>
      <c r="E804" s="62"/>
      <c r="O804" s="62"/>
      <c r="P804" s="64"/>
    </row>
    <row r="805" spans="1:16" x14ac:dyDescent="0.25">
      <c r="A805" s="62"/>
      <c r="E805" s="62"/>
      <c r="O805" s="62"/>
      <c r="P805" s="64"/>
    </row>
    <row r="806" spans="1:16" x14ac:dyDescent="0.25">
      <c r="A806" s="62"/>
      <c r="E806" s="62"/>
      <c r="O806" s="62"/>
      <c r="P806" s="64"/>
    </row>
    <row r="807" spans="1:16" x14ac:dyDescent="0.25">
      <c r="A807" s="62"/>
      <c r="E807" s="62"/>
      <c r="O807" s="62"/>
      <c r="P807" s="64"/>
    </row>
    <row r="808" spans="1:16" x14ac:dyDescent="0.25">
      <c r="A808" s="62"/>
      <c r="E808" s="62"/>
      <c r="O808" s="62"/>
      <c r="P808" s="64"/>
    </row>
    <row r="809" spans="1:16" x14ac:dyDescent="0.25">
      <c r="A809" s="62"/>
      <c r="E809" s="62"/>
      <c r="O809" s="62"/>
      <c r="P809" s="64"/>
    </row>
    <row r="810" spans="1:16" x14ac:dyDescent="0.25">
      <c r="A810" s="62"/>
      <c r="E810" s="62"/>
      <c r="O810" s="62"/>
      <c r="P810" s="64"/>
    </row>
    <row r="811" spans="1:16" x14ac:dyDescent="0.25">
      <c r="A811" s="62"/>
      <c r="E811" s="62"/>
      <c r="O811" s="62"/>
      <c r="P811" s="64"/>
    </row>
    <row r="812" spans="1:16" x14ac:dyDescent="0.25">
      <c r="A812" s="62"/>
      <c r="E812" s="62"/>
      <c r="O812" s="62"/>
      <c r="P812" s="64"/>
    </row>
    <row r="813" spans="1:16" x14ac:dyDescent="0.25">
      <c r="A813" s="62"/>
      <c r="E813" s="62"/>
      <c r="O813" s="62"/>
      <c r="P813" s="64"/>
    </row>
    <row r="814" spans="1:16" x14ac:dyDescent="0.25">
      <c r="A814" s="62"/>
      <c r="E814" s="62"/>
      <c r="O814" s="62"/>
      <c r="P814" s="64"/>
    </row>
    <row r="815" spans="1:16" x14ac:dyDescent="0.25">
      <c r="A815" s="62"/>
      <c r="E815" s="62"/>
      <c r="O815" s="62"/>
      <c r="P815" s="64"/>
    </row>
    <row r="816" spans="1:16" x14ac:dyDescent="0.25">
      <c r="A816" s="62"/>
      <c r="E816" s="62"/>
      <c r="O816" s="62"/>
      <c r="P816" s="64"/>
    </row>
    <row r="817" spans="1:16" x14ac:dyDescent="0.25">
      <c r="A817" s="62"/>
      <c r="E817" s="62"/>
      <c r="O817" s="62"/>
      <c r="P817" s="64"/>
    </row>
    <row r="818" spans="1:16" x14ac:dyDescent="0.25">
      <c r="A818" s="62"/>
      <c r="E818" s="62"/>
      <c r="O818" s="62"/>
      <c r="P818" s="64"/>
    </row>
    <row r="819" spans="1:16" x14ac:dyDescent="0.25">
      <c r="A819" s="62"/>
      <c r="E819" s="62"/>
      <c r="O819" s="62"/>
      <c r="P819" s="64"/>
    </row>
    <row r="820" spans="1:16" x14ac:dyDescent="0.25">
      <c r="A820" s="62"/>
      <c r="E820" s="62"/>
      <c r="O820" s="62"/>
      <c r="P820" s="64"/>
    </row>
    <row r="821" spans="1:16" x14ac:dyDescent="0.25">
      <c r="A821" s="62"/>
      <c r="E821" s="62"/>
      <c r="O821" s="62"/>
      <c r="P821" s="64"/>
    </row>
    <row r="822" spans="1:16" x14ac:dyDescent="0.25">
      <c r="A822" s="62"/>
      <c r="E822" s="62"/>
      <c r="O822" s="62"/>
      <c r="P822" s="64"/>
    </row>
    <row r="823" spans="1:16" x14ac:dyDescent="0.25">
      <c r="A823" s="62"/>
      <c r="E823" s="62"/>
      <c r="O823" s="62"/>
      <c r="P823" s="64"/>
    </row>
    <row r="824" spans="1:16" x14ac:dyDescent="0.25">
      <c r="A824" s="62"/>
      <c r="E824" s="62"/>
      <c r="O824" s="62"/>
      <c r="P824" s="64"/>
    </row>
    <row r="825" spans="1:16" x14ac:dyDescent="0.25">
      <c r="A825" s="62"/>
      <c r="E825" s="62"/>
      <c r="O825" s="62"/>
      <c r="P825" s="64"/>
    </row>
    <row r="826" spans="1:16" x14ac:dyDescent="0.25">
      <c r="A826" s="62"/>
      <c r="E826" s="62"/>
      <c r="O826" s="62"/>
      <c r="P826" s="64"/>
    </row>
    <row r="827" spans="1:16" x14ac:dyDescent="0.25">
      <c r="A827" s="62"/>
      <c r="E827" s="62"/>
      <c r="O827" s="62"/>
      <c r="P827" s="64"/>
    </row>
    <row r="828" spans="1:16" x14ac:dyDescent="0.25">
      <c r="A828" s="62"/>
      <c r="E828" s="62"/>
      <c r="O828" s="62"/>
      <c r="P828" s="64"/>
    </row>
    <row r="829" spans="1:16" x14ac:dyDescent="0.25">
      <c r="A829" s="62"/>
      <c r="E829" s="62"/>
      <c r="O829" s="62"/>
      <c r="P829" s="64"/>
    </row>
    <row r="830" spans="1:16" x14ac:dyDescent="0.25">
      <c r="A830" s="62"/>
      <c r="E830" s="62"/>
      <c r="O830" s="62"/>
      <c r="P830" s="64"/>
    </row>
    <row r="831" spans="1:16" x14ac:dyDescent="0.25">
      <c r="A831" s="62"/>
      <c r="E831" s="62"/>
      <c r="O831" s="62"/>
      <c r="P831" s="64"/>
    </row>
    <row r="832" spans="1:16" x14ac:dyDescent="0.25">
      <c r="A832" s="62"/>
      <c r="E832" s="62"/>
      <c r="O832" s="62"/>
      <c r="P832" s="64"/>
    </row>
    <row r="833" spans="1:16" x14ac:dyDescent="0.25">
      <c r="A833" s="62"/>
      <c r="E833" s="62"/>
      <c r="O833" s="62"/>
      <c r="P833" s="64"/>
    </row>
    <row r="834" spans="1:16" x14ac:dyDescent="0.25">
      <c r="A834" s="62"/>
      <c r="E834" s="62"/>
      <c r="O834" s="62"/>
      <c r="P834" s="64"/>
    </row>
    <row r="835" spans="1:16" x14ac:dyDescent="0.25">
      <c r="A835" s="62"/>
      <c r="E835" s="62"/>
      <c r="O835" s="62"/>
      <c r="P835" s="64"/>
    </row>
    <row r="836" spans="1:16" x14ac:dyDescent="0.25">
      <c r="A836" s="62"/>
      <c r="E836" s="62"/>
      <c r="O836" s="62"/>
      <c r="P836" s="64"/>
    </row>
    <row r="837" spans="1:16" x14ac:dyDescent="0.25">
      <c r="A837" s="62"/>
      <c r="E837" s="62"/>
      <c r="O837" s="62"/>
      <c r="P837" s="64"/>
    </row>
    <row r="838" spans="1:16" x14ac:dyDescent="0.25">
      <c r="A838" s="62"/>
      <c r="E838" s="62"/>
      <c r="O838" s="62"/>
      <c r="P838" s="64"/>
    </row>
    <row r="839" spans="1:16" x14ac:dyDescent="0.25">
      <c r="A839" s="62"/>
      <c r="E839" s="62"/>
      <c r="O839" s="62"/>
      <c r="P839" s="64"/>
    </row>
    <row r="840" spans="1:16" x14ac:dyDescent="0.25">
      <c r="A840" s="62"/>
      <c r="E840" s="62"/>
      <c r="O840" s="62"/>
      <c r="P840" s="64"/>
    </row>
    <row r="841" spans="1:16" x14ac:dyDescent="0.25">
      <c r="A841" s="62"/>
      <c r="E841" s="62"/>
      <c r="O841" s="62"/>
      <c r="P841" s="64"/>
    </row>
    <row r="842" spans="1:16" x14ac:dyDescent="0.25">
      <c r="A842" s="62"/>
      <c r="E842" s="62"/>
      <c r="O842" s="62"/>
      <c r="P842" s="64"/>
    </row>
    <row r="843" spans="1:16" x14ac:dyDescent="0.25">
      <c r="A843" s="62"/>
      <c r="E843" s="62"/>
      <c r="O843" s="62"/>
      <c r="P843" s="64"/>
    </row>
    <row r="844" spans="1:16" x14ac:dyDescent="0.25">
      <c r="A844" s="62"/>
      <c r="E844" s="62"/>
      <c r="O844" s="62"/>
      <c r="P844" s="64"/>
    </row>
    <row r="845" spans="1:16" x14ac:dyDescent="0.25">
      <c r="A845" s="62"/>
      <c r="E845" s="62"/>
      <c r="O845" s="62"/>
      <c r="P845" s="64"/>
    </row>
    <row r="846" spans="1:16" x14ac:dyDescent="0.25">
      <c r="A846" s="62"/>
      <c r="E846" s="62"/>
      <c r="O846" s="62"/>
      <c r="P846" s="64"/>
    </row>
    <row r="847" spans="1:16" x14ac:dyDescent="0.25">
      <c r="A847" s="62"/>
      <c r="E847" s="62"/>
      <c r="O847" s="62"/>
      <c r="P847" s="64"/>
    </row>
    <row r="848" spans="1:16" x14ac:dyDescent="0.25">
      <c r="A848" s="62"/>
      <c r="E848" s="62"/>
      <c r="O848" s="62"/>
      <c r="P848" s="64"/>
    </row>
    <row r="849" spans="1:16" x14ac:dyDescent="0.25">
      <c r="A849" s="62"/>
      <c r="E849" s="62"/>
      <c r="O849" s="62"/>
      <c r="P849" s="64"/>
    </row>
    <row r="850" spans="1:16" x14ac:dyDescent="0.25">
      <c r="A850" s="62"/>
      <c r="E850" s="62"/>
      <c r="O850" s="62"/>
      <c r="P850" s="64"/>
    </row>
    <row r="851" spans="1:16" x14ac:dyDescent="0.25">
      <c r="A851" s="62"/>
      <c r="E851" s="62"/>
      <c r="O851" s="62"/>
      <c r="P851" s="64"/>
    </row>
    <row r="852" spans="1:16" x14ac:dyDescent="0.25">
      <c r="A852" s="62"/>
      <c r="E852" s="62"/>
      <c r="O852" s="62"/>
      <c r="P852" s="64"/>
    </row>
    <row r="853" spans="1:16" x14ac:dyDescent="0.25">
      <c r="A853" s="62"/>
      <c r="E853" s="62"/>
      <c r="O853" s="62"/>
      <c r="P853" s="64"/>
    </row>
    <row r="854" spans="1:16" x14ac:dyDescent="0.25">
      <c r="A854" s="62"/>
      <c r="E854" s="62"/>
      <c r="O854" s="62"/>
      <c r="P854" s="64"/>
    </row>
    <row r="855" spans="1:16" x14ac:dyDescent="0.25">
      <c r="A855" s="62"/>
      <c r="E855" s="62"/>
      <c r="O855" s="62"/>
      <c r="P855" s="64"/>
    </row>
    <row r="856" spans="1:16" x14ac:dyDescent="0.25">
      <c r="A856" s="62"/>
      <c r="E856" s="62"/>
      <c r="O856" s="62"/>
      <c r="P856" s="64"/>
    </row>
    <row r="857" spans="1:16" x14ac:dyDescent="0.25">
      <c r="A857" s="62"/>
      <c r="E857" s="62"/>
      <c r="O857" s="62"/>
      <c r="P857" s="64"/>
    </row>
    <row r="858" spans="1:16" x14ac:dyDescent="0.25">
      <c r="A858" s="62"/>
      <c r="E858" s="62"/>
      <c r="O858" s="62"/>
      <c r="P858" s="64"/>
    </row>
    <row r="859" spans="1:16" x14ac:dyDescent="0.25">
      <c r="A859" s="62"/>
      <c r="E859" s="62"/>
      <c r="O859" s="62"/>
      <c r="P859" s="64"/>
    </row>
    <row r="860" spans="1:16" x14ac:dyDescent="0.25">
      <c r="A860" s="62"/>
      <c r="E860" s="62"/>
      <c r="O860" s="62"/>
      <c r="P860" s="64"/>
    </row>
    <row r="861" spans="1:16" x14ac:dyDescent="0.25">
      <c r="A861" s="62"/>
      <c r="E861" s="62"/>
      <c r="O861" s="62"/>
      <c r="P861" s="64"/>
    </row>
    <row r="862" spans="1:16" x14ac:dyDescent="0.25">
      <c r="A862" s="62"/>
      <c r="E862" s="62"/>
      <c r="O862" s="62"/>
      <c r="P862" s="64"/>
    </row>
    <row r="863" spans="1:16" x14ac:dyDescent="0.25">
      <c r="A863" s="62"/>
      <c r="E863" s="62"/>
      <c r="O863" s="62"/>
      <c r="P863" s="64"/>
    </row>
    <row r="864" spans="1:16" x14ac:dyDescent="0.25">
      <c r="A864" s="62"/>
      <c r="E864" s="62"/>
      <c r="O864" s="62"/>
      <c r="P864" s="64"/>
    </row>
    <row r="865" spans="1:16" x14ac:dyDescent="0.25">
      <c r="A865" s="62"/>
      <c r="E865" s="62"/>
      <c r="O865" s="62"/>
      <c r="P865" s="64"/>
    </row>
    <row r="866" spans="1:16" x14ac:dyDescent="0.25">
      <c r="A866" s="62"/>
      <c r="E866" s="62"/>
      <c r="O866" s="62"/>
      <c r="P866" s="64"/>
    </row>
    <row r="867" spans="1:16" x14ac:dyDescent="0.25">
      <c r="A867" s="62"/>
      <c r="E867" s="62"/>
      <c r="O867" s="62"/>
      <c r="P867" s="64"/>
    </row>
    <row r="868" spans="1:16" x14ac:dyDescent="0.25">
      <c r="A868" s="62"/>
      <c r="E868" s="62"/>
      <c r="O868" s="62"/>
      <c r="P868" s="64"/>
    </row>
    <row r="869" spans="1:16" x14ac:dyDescent="0.25">
      <c r="A869" s="62"/>
      <c r="E869" s="62"/>
      <c r="O869" s="62"/>
      <c r="P869" s="64"/>
    </row>
    <row r="870" spans="1:16" x14ac:dyDescent="0.25">
      <c r="A870" s="62"/>
      <c r="E870" s="62"/>
      <c r="O870" s="62"/>
      <c r="P870" s="64"/>
    </row>
    <row r="871" spans="1:16" x14ac:dyDescent="0.25">
      <c r="A871" s="62"/>
      <c r="E871" s="62"/>
      <c r="O871" s="62"/>
      <c r="P871" s="64"/>
    </row>
    <row r="872" spans="1:16" x14ac:dyDescent="0.25">
      <c r="A872" s="62"/>
      <c r="E872" s="62"/>
      <c r="O872" s="62"/>
      <c r="P872" s="64"/>
    </row>
    <row r="873" spans="1:16" x14ac:dyDescent="0.25">
      <c r="A873" s="62"/>
      <c r="E873" s="62"/>
      <c r="O873" s="62"/>
      <c r="P873" s="64"/>
    </row>
    <row r="874" spans="1:16" x14ac:dyDescent="0.25">
      <c r="A874" s="62"/>
      <c r="E874" s="62"/>
      <c r="O874" s="62"/>
      <c r="P874" s="64"/>
    </row>
    <row r="875" spans="1:16" x14ac:dyDescent="0.25">
      <c r="A875" s="62"/>
      <c r="E875" s="62"/>
      <c r="O875" s="62"/>
      <c r="P875" s="64"/>
    </row>
    <row r="876" spans="1:16" x14ac:dyDescent="0.25">
      <c r="A876" s="62"/>
      <c r="E876" s="62"/>
      <c r="O876" s="62"/>
      <c r="P876" s="64"/>
    </row>
    <row r="877" spans="1:16" x14ac:dyDescent="0.25">
      <c r="A877" s="62"/>
      <c r="E877" s="62"/>
      <c r="O877" s="62"/>
      <c r="P877" s="64"/>
    </row>
    <row r="878" spans="1:16" x14ac:dyDescent="0.25">
      <c r="A878" s="62"/>
      <c r="E878" s="62"/>
      <c r="O878" s="62"/>
      <c r="P878" s="64"/>
    </row>
    <row r="879" spans="1:16" x14ac:dyDescent="0.25">
      <c r="A879" s="62"/>
      <c r="E879" s="62"/>
      <c r="O879" s="62"/>
      <c r="P879" s="64"/>
    </row>
    <row r="880" spans="1:16" x14ac:dyDescent="0.25">
      <c r="A880" s="62"/>
      <c r="E880" s="62"/>
      <c r="O880" s="62"/>
      <c r="P880" s="64"/>
    </row>
    <row r="881" spans="1:16" x14ac:dyDescent="0.25">
      <c r="A881" s="62"/>
      <c r="E881" s="62"/>
      <c r="O881" s="62"/>
      <c r="P881" s="64"/>
    </row>
    <row r="882" spans="1:16" x14ac:dyDescent="0.25">
      <c r="A882" s="62"/>
      <c r="E882" s="62"/>
      <c r="O882" s="62"/>
      <c r="P882" s="64"/>
    </row>
    <row r="883" spans="1:16" x14ac:dyDescent="0.25">
      <c r="A883" s="62"/>
      <c r="E883" s="62"/>
      <c r="O883" s="62"/>
      <c r="P883" s="64"/>
    </row>
    <row r="884" spans="1:16" x14ac:dyDescent="0.25">
      <c r="A884" s="62"/>
      <c r="E884" s="62"/>
      <c r="O884" s="62"/>
      <c r="P884" s="64"/>
    </row>
    <row r="885" spans="1:16" x14ac:dyDescent="0.25">
      <c r="A885" s="62"/>
      <c r="E885" s="62"/>
      <c r="O885" s="62"/>
      <c r="P885" s="64"/>
    </row>
    <row r="886" spans="1:16" x14ac:dyDescent="0.25">
      <c r="A886" s="62"/>
      <c r="E886" s="62"/>
      <c r="O886" s="62"/>
      <c r="P886" s="64"/>
    </row>
    <row r="887" spans="1:16" x14ac:dyDescent="0.25">
      <c r="A887" s="62"/>
      <c r="E887" s="62"/>
      <c r="O887" s="62"/>
      <c r="P887" s="64"/>
    </row>
    <row r="888" spans="1:16" x14ac:dyDescent="0.25">
      <c r="A888" s="62"/>
      <c r="E888" s="62"/>
      <c r="O888" s="62"/>
      <c r="P888" s="64"/>
    </row>
    <row r="889" spans="1:16" x14ac:dyDescent="0.25">
      <c r="A889" s="62"/>
      <c r="E889" s="62"/>
      <c r="O889" s="62"/>
      <c r="P889" s="64"/>
    </row>
    <row r="890" spans="1:16" x14ac:dyDescent="0.25">
      <c r="A890" s="62"/>
      <c r="E890" s="62"/>
      <c r="O890" s="62"/>
      <c r="P890" s="64"/>
    </row>
    <row r="891" spans="1:16" x14ac:dyDescent="0.25">
      <c r="A891" s="62"/>
      <c r="E891" s="62"/>
      <c r="O891" s="62"/>
      <c r="P891" s="64"/>
    </row>
    <row r="892" spans="1:16" x14ac:dyDescent="0.25">
      <c r="A892" s="62"/>
      <c r="E892" s="62"/>
      <c r="O892" s="62"/>
      <c r="P892" s="64"/>
    </row>
    <row r="893" spans="1:16" x14ac:dyDescent="0.25">
      <c r="A893" s="62"/>
      <c r="E893" s="62"/>
      <c r="O893" s="62"/>
      <c r="P893" s="64"/>
    </row>
    <row r="894" spans="1:16" x14ac:dyDescent="0.25">
      <c r="A894" s="62"/>
      <c r="E894" s="62"/>
      <c r="O894" s="62"/>
      <c r="P894" s="64"/>
    </row>
    <row r="895" spans="1:16" x14ac:dyDescent="0.25">
      <c r="A895" s="62"/>
      <c r="E895" s="62"/>
      <c r="O895" s="62"/>
      <c r="P895" s="64"/>
    </row>
    <row r="896" spans="1:16" x14ac:dyDescent="0.25">
      <c r="A896" s="62"/>
      <c r="E896" s="62"/>
      <c r="O896" s="62"/>
      <c r="P896" s="64"/>
    </row>
    <row r="897" spans="1:16" x14ac:dyDescent="0.25">
      <c r="A897" s="62"/>
      <c r="E897" s="62"/>
      <c r="O897" s="62"/>
      <c r="P897" s="64"/>
    </row>
    <row r="898" spans="1:16" x14ac:dyDescent="0.25">
      <c r="A898" s="62"/>
      <c r="E898" s="62"/>
      <c r="O898" s="62"/>
      <c r="P898" s="64"/>
    </row>
    <row r="899" spans="1:16" x14ac:dyDescent="0.25">
      <c r="A899" s="62"/>
      <c r="E899" s="62"/>
      <c r="O899" s="62"/>
      <c r="P899" s="64"/>
    </row>
    <row r="900" spans="1:16" x14ac:dyDescent="0.25">
      <c r="A900" s="62"/>
      <c r="E900" s="62"/>
      <c r="O900" s="62"/>
      <c r="P900" s="64"/>
    </row>
    <row r="901" spans="1:16" x14ac:dyDescent="0.25">
      <c r="A901" s="62"/>
      <c r="E901" s="62"/>
      <c r="O901" s="62"/>
      <c r="P901" s="64"/>
    </row>
    <row r="902" spans="1:16" x14ac:dyDescent="0.25">
      <c r="A902" s="62"/>
      <c r="E902" s="62"/>
      <c r="O902" s="62"/>
      <c r="P902" s="64"/>
    </row>
    <row r="903" spans="1:16" x14ac:dyDescent="0.25">
      <c r="A903" s="62"/>
      <c r="E903" s="62"/>
      <c r="O903" s="62"/>
      <c r="P903" s="64"/>
    </row>
    <row r="904" spans="1:16" x14ac:dyDescent="0.25">
      <c r="A904" s="62"/>
      <c r="E904" s="62"/>
      <c r="O904" s="62"/>
      <c r="P904" s="64"/>
    </row>
    <row r="905" spans="1:16" x14ac:dyDescent="0.25">
      <c r="A905" s="62"/>
      <c r="E905" s="62"/>
      <c r="O905" s="62"/>
      <c r="P905" s="64"/>
    </row>
    <row r="906" spans="1:16" x14ac:dyDescent="0.25">
      <c r="A906" s="62"/>
      <c r="E906" s="62"/>
      <c r="O906" s="62"/>
      <c r="P906" s="64"/>
    </row>
    <row r="907" spans="1:16" x14ac:dyDescent="0.25">
      <c r="A907" s="62"/>
      <c r="E907" s="62"/>
      <c r="O907" s="62"/>
      <c r="P907" s="64"/>
    </row>
    <row r="908" spans="1:16" x14ac:dyDescent="0.25">
      <c r="A908" s="62"/>
      <c r="E908" s="62"/>
      <c r="O908" s="62"/>
      <c r="P908" s="64"/>
    </row>
    <row r="909" spans="1:16" x14ac:dyDescent="0.25">
      <c r="A909" s="62"/>
      <c r="E909" s="62"/>
      <c r="O909" s="62"/>
      <c r="P909" s="64"/>
    </row>
    <row r="910" spans="1:16" x14ac:dyDescent="0.25">
      <c r="A910" s="62"/>
      <c r="E910" s="62"/>
      <c r="O910" s="62"/>
      <c r="P910" s="64"/>
    </row>
    <row r="911" spans="1:16" x14ac:dyDescent="0.25">
      <c r="A911" s="62"/>
      <c r="E911" s="62"/>
      <c r="O911" s="62"/>
      <c r="P911" s="64"/>
    </row>
    <row r="912" spans="1:16" x14ac:dyDescent="0.25">
      <c r="A912" s="62"/>
      <c r="E912" s="62"/>
      <c r="O912" s="62"/>
      <c r="P912" s="64"/>
    </row>
    <row r="913" spans="1:16" x14ac:dyDescent="0.25">
      <c r="A913" s="62"/>
      <c r="E913" s="62"/>
      <c r="O913" s="62"/>
      <c r="P913" s="64"/>
    </row>
    <row r="914" spans="1:16" x14ac:dyDescent="0.25">
      <c r="A914" s="62"/>
      <c r="E914" s="62"/>
      <c r="O914" s="62"/>
      <c r="P914" s="64"/>
    </row>
    <row r="915" spans="1:16" x14ac:dyDescent="0.25">
      <c r="A915" s="62"/>
      <c r="E915" s="62"/>
      <c r="O915" s="62"/>
      <c r="P915" s="64"/>
    </row>
    <row r="916" spans="1:16" x14ac:dyDescent="0.25">
      <c r="A916" s="62"/>
      <c r="E916" s="62"/>
      <c r="O916" s="62"/>
      <c r="P916" s="64"/>
    </row>
    <row r="917" spans="1:16" x14ac:dyDescent="0.25">
      <c r="A917" s="62"/>
      <c r="E917" s="62"/>
      <c r="O917" s="62"/>
      <c r="P917" s="64"/>
    </row>
    <row r="918" spans="1:16" x14ac:dyDescent="0.25">
      <c r="A918" s="62"/>
      <c r="E918" s="62"/>
      <c r="O918" s="62"/>
      <c r="P918" s="64"/>
    </row>
    <row r="919" spans="1:16" x14ac:dyDescent="0.25">
      <c r="A919" s="62"/>
      <c r="E919" s="62"/>
      <c r="O919" s="62"/>
      <c r="P919" s="64"/>
    </row>
    <row r="920" spans="1:16" x14ac:dyDescent="0.25">
      <c r="A920" s="62"/>
      <c r="E920" s="62"/>
      <c r="O920" s="62"/>
      <c r="P920" s="64"/>
    </row>
    <row r="921" spans="1:16" x14ac:dyDescent="0.25">
      <c r="A921" s="62"/>
      <c r="E921" s="62"/>
      <c r="O921" s="62"/>
      <c r="P921" s="64"/>
    </row>
    <row r="922" spans="1:16" x14ac:dyDescent="0.25">
      <c r="A922" s="62"/>
      <c r="E922" s="62"/>
      <c r="O922" s="62"/>
      <c r="P922" s="64"/>
    </row>
    <row r="923" spans="1:16" x14ac:dyDescent="0.25">
      <c r="A923" s="62"/>
      <c r="E923" s="62"/>
      <c r="O923" s="62"/>
      <c r="P923" s="64"/>
    </row>
    <row r="924" spans="1:16" x14ac:dyDescent="0.25">
      <c r="A924" s="62"/>
      <c r="E924" s="62"/>
      <c r="O924" s="62"/>
      <c r="P924" s="64"/>
    </row>
    <row r="925" spans="1:16" x14ac:dyDescent="0.25">
      <c r="A925" s="62"/>
      <c r="E925" s="62"/>
      <c r="O925" s="62"/>
      <c r="P925" s="64"/>
    </row>
    <row r="926" spans="1:16" x14ac:dyDescent="0.25">
      <c r="A926" s="62"/>
      <c r="E926" s="62"/>
      <c r="O926" s="62"/>
      <c r="P926" s="64"/>
    </row>
    <row r="927" spans="1:16" x14ac:dyDescent="0.25">
      <c r="A927" s="62"/>
      <c r="E927" s="62"/>
      <c r="O927" s="62"/>
      <c r="P927" s="64"/>
    </row>
    <row r="928" spans="1:16" x14ac:dyDescent="0.25">
      <c r="A928" s="62"/>
      <c r="E928" s="62"/>
      <c r="O928" s="62"/>
      <c r="P928" s="64"/>
    </row>
    <row r="929" spans="1:16" x14ac:dyDescent="0.25">
      <c r="A929" s="62"/>
      <c r="E929" s="62"/>
      <c r="O929" s="62"/>
      <c r="P929" s="64"/>
    </row>
    <row r="930" spans="1:16" x14ac:dyDescent="0.25">
      <c r="A930" s="62"/>
      <c r="E930" s="62"/>
      <c r="O930" s="62"/>
      <c r="P930" s="64"/>
    </row>
    <row r="931" spans="1:16" x14ac:dyDescent="0.25">
      <c r="A931" s="62"/>
      <c r="E931" s="62"/>
      <c r="O931" s="62"/>
      <c r="P931" s="64"/>
    </row>
    <row r="932" spans="1:16" x14ac:dyDescent="0.25">
      <c r="A932" s="62"/>
      <c r="E932" s="62"/>
      <c r="O932" s="62"/>
      <c r="P932" s="64"/>
    </row>
    <row r="933" spans="1:16" x14ac:dyDescent="0.25">
      <c r="A933" s="62"/>
      <c r="E933" s="62"/>
      <c r="O933" s="62"/>
      <c r="P933" s="64"/>
    </row>
    <row r="934" spans="1:16" x14ac:dyDescent="0.25">
      <c r="A934" s="62"/>
      <c r="E934" s="62"/>
      <c r="O934" s="62"/>
      <c r="P934" s="64"/>
    </row>
    <row r="935" spans="1:16" x14ac:dyDescent="0.25">
      <c r="A935" s="62"/>
      <c r="E935" s="62"/>
      <c r="O935" s="62"/>
      <c r="P935" s="64"/>
    </row>
    <row r="936" spans="1:16" x14ac:dyDescent="0.25">
      <c r="A936" s="62"/>
      <c r="E936" s="62"/>
      <c r="O936" s="62"/>
      <c r="P936" s="64"/>
    </row>
    <row r="937" spans="1:16" x14ac:dyDescent="0.25">
      <c r="A937" s="62"/>
      <c r="E937" s="62"/>
      <c r="O937" s="62"/>
      <c r="P937" s="64"/>
    </row>
    <row r="938" spans="1:16" x14ac:dyDescent="0.25">
      <c r="A938" s="62"/>
      <c r="E938" s="62"/>
      <c r="O938" s="62"/>
      <c r="P938" s="64"/>
    </row>
    <row r="939" spans="1:16" x14ac:dyDescent="0.25">
      <c r="A939" s="62"/>
      <c r="E939" s="62"/>
      <c r="O939" s="62"/>
      <c r="P939" s="64"/>
    </row>
    <row r="940" spans="1:16" x14ac:dyDescent="0.25">
      <c r="A940" s="62"/>
      <c r="E940" s="62"/>
      <c r="O940" s="62"/>
      <c r="P940" s="64"/>
    </row>
    <row r="941" spans="1:16" x14ac:dyDescent="0.25">
      <c r="A941" s="62"/>
      <c r="E941" s="62"/>
      <c r="O941" s="62"/>
      <c r="P941" s="64"/>
    </row>
    <row r="942" spans="1:16" x14ac:dyDescent="0.25">
      <c r="A942" s="62"/>
      <c r="E942" s="62"/>
      <c r="O942" s="62"/>
      <c r="P942" s="64"/>
    </row>
    <row r="943" spans="1:16" x14ac:dyDescent="0.25">
      <c r="A943" s="62"/>
      <c r="E943" s="62"/>
      <c r="O943" s="62"/>
      <c r="P943" s="64"/>
    </row>
    <row r="944" spans="1:16" x14ac:dyDescent="0.25">
      <c r="A944" s="62"/>
      <c r="E944" s="62"/>
      <c r="O944" s="62"/>
      <c r="P944" s="64"/>
    </row>
    <row r="945" spans="1:16" x14ac:dyDescent="0.25">
      <c r="A945" s="62"/>
      <c r="E945" s="62"/>
      <c r="O945" s="62"/>
      <c r="P945" s="64"/>
    </row>
    <row r="946" spans="1:16" x14ac:dyDescent="0.25">
      <c r="A946" s="62"/>
      <c r="E946" s="62"/>
      <c r="O946" s="62"/>
      <c r="P946" s="64"/>
    </row>
    <row r="947" spans="1:16" x14ac:dyDescent="0.25">
      <c r="A947" s="62"/>
      <c r="E947" s="62"/>
      <c r="O947" s="62"/>
      <c r="P947" s="64"/>
    </row>
    <row r="948" spans="1:16" x14ac:dyDescent="0.25">
      <c r="A948" s="62"/>
      <c r="E948" s="62"/>
      <c r="O948" s="62"/>
      <c r="P948" s="64"/>
    </row>
    <row r="949" spans="1:16" x14ac:dyDescent="0.25">
      <c r="A949" s="62"/>
      <c r="E949" s="62"/>
      <c r="O949" s="62"/>
      <c r="P949" s="64"/>
    </row>
    <row r="950" spans="1:16" x14ac:dyDescent="0.25">
      <c r="A950" s="62"/>
      <c r="E950" s="62"/>
      <c r="O950" s="62"/>
      <c r="P950" s="64"/>
    </row>
    <row r="951" spans="1:16" x14ac:dyDescent="0.25">
      <c r="A951" s="62"/>
      <c r="E951" s="62"/>
      <c r="O951" s="62"/>
      <c r="P951" s="64"/>
    </row>
    <row r="952" spans="1:16" x14ac:dyDescent="0.25">
      <c r="A952" s="62"/>
      <c r="E952" s="62"/>
      <c r="O952" s="62"/>
      <c r="P952" s="64"/>
    </row>
    <row r="953" spans="1:16" x14ac:dyDescent="0.25">
      <c r="A953" s="62"/>
      <c r="E953" s="62"/>
      <c r="O953" s="62"/>
      <c r="P953" s="64"/>
    </row>
    <row r="954" spans="1:16" x14ac:dyDescent="0.25">
      <c r="A954" s="62"/>
      <c r="E954" s="62"/>
      <c r="O954" s="62"/>
      <c r="P954" s="64"/>
    </row>
    <row r="955" spans="1:16" x14ac:dyDescent="0.25">
      <c r="A955" s="62"/>
      <c r="E955" s="62"/>
      <c r="O955" s="62"/>
      <c r="P955" s="64"/>
    </row>
    <row r="956" spans="1:16" x14ac:dyDescent="0.25">
      <c r="A956" s="62"/>
      <c r="E956" s="62"/>
      <c r="O956" s="62"/>
      <c r="P956" s="64"/>
    </row>
    <row r="957" spans="1:16" x14ac:dyDescent="0.25">
      <c r="A957" s="62"/>
      <c r="E957" s="62"/>
      <c r="O957" s="62"/>
      <c r="P957" s="64"/>
    </row>
    <row r="958" spans="1:16" x14ac:dyDescent="0.25">
      <c r="A958" s="62"/>
      <c r="E958" s="62"/>
      <c r="O958" s="62"/>
      <c r="P958" s="64"/>
    </row>
    <row r="959" spans="1:16" x14ac:dyDescent="0.25">
      <c r="A959" s="62"/>
      <c r="E959" s="62"/>
      <c r="O959" s="62"/>
      <c r="P959" s="64"/>
    </row>
    <row r="960" spans="1:16" x14ac:dyDescent="0.25">
      <c r="A960" s="62"/>
      <c r="E960" s="62"/>
      <c r="O960" s="62"/>
      <c r="P960" s="64"/>
    </row>
    <row r="961" spans="1:16" x14ac:dyDescent="0.25">
      <c r="A961" s="62"/>
      <c r="E961" s="62"/>
      <c r="O961" s="62"/>
      <c r="P961" s="64"/>
    </row>
    <row r="962" spans="1:16" x14ac:dyDescent="0.25">
      <c r="A962" s="62"/>
      <c r="E962" s="62"/>
      <c r="O962" s="62"/>
      <c r="P962" s="64"/>
    </row>
    <row r="963" spans="1:16" x14ac:dyDescent="0.25">
      <c r="A963" s="62"/>
      <c r="E963" s="62"/>
      <c r="O963" s="62"/>
      <c r="P963" s="64"/>
    </row>
    <row r="964" spans="1:16" x14ac:dyDescent="0.25">
      <c r="A964" s="62"/>
      <c r="E964" s="62"/>
      <c r="O964" s="62"/>
      <c r="P964" s="64"/>
    </row>
    <row r="965" spans="1:16" x14ac:dyDescent="0.25">
      <c r="A965" s="62"/>
      <c r="E965" s="62"/>
      <c r="O965" s="62"/>
      <c r="P965" s="64"/>
    </row>
    <row r="966" spans="1:16" x14ac:dyDescent="0.25">
      <c r="A966" s="62"/>
      <c r="E966" s="62"/>
      <c r="O966" s="62"/>
      <c r="P966" s="64"/>
    </row>
    <row r="967" spans="1:16" x14ac:dyDescent="0.25">
      <c r="A967" s="62"/>
      <c r="E967" s="62"/>
      <c r="O967" s="62"/>
      <c r="P967" s="64"/>
    </row>
    <row r="968" spans="1:16" x14ac:dyDescent="0.25">
      <c r="A968" s="62"/>
      <c r="E968" s="62"/>
      <c r="O968" s="62"/>
      <c r="P968" s="64"/>
    </row>
    <row r="969" spans="1:16" x14ac:dyDescent="0.25">
      <c r="A969" s="62"/>
      <c r="E969" s="62"/>
      <c r="O969" s="62"/>
      <c r="P969" s="64"/>
    </row>
    <row r="970" spans="1:16" x14ac:dyDescent="0.25">
      <c r="A970" s="62"/>
      <c r="E970" s="62"/>
      <c r="O970" s="62"/>
      <c r="P970" s="64"/>
    </row>
    <row r="971" spans="1:16" x14ac:dyDescent="0.25">
      <c r="A971" s="62"/>
      <c r="E971" s="62"/>
      <c r="O971" s="62"/>
      <c r="P971" s="64"/>
    </row>
    <row r="972" spans="1:16" x14ac:dyDescent="0.25">
      <c r="A972" s="62"/>
      <c r="E972" s="62"/>
      <c r="O972" s="62"/>
      <c r="P972" s="64"/>
    </row>
    <row r="973" spans="1:16" x14ac:dyDescent="0.25">
      <c r="A973" s="62"/>
      <c r="E973" s="62"/>
      <c r="O973" s="62"/>
      <c r="P973" s="64"/>
    </row>
    <row r="974" spans="1:16" x14ac:dyDescent="0.25">
      <c r="A974" s="62"/>
      <c r="E974" s="62"/>
      <c r="O974" s="62"/>
      <c r="P974" s="64"/>
    </row>
    <row r="975" spans="1:16" x14ac:dyDescent="0.25">
      <c r="A975" s="62"/>
      <c r="E975" s="62"/>
      <c r="O975" s="62"/>
      <c r="P975" s="64"/>
    </row>
    <row r="976" spans="1:16" x14ac:dyDescent="0.25">
      <c r="A976" s="62"/>
      <c r="E976" s="62"/>
      <c r="O976" s="62"/>
      <c r="P976" s="64"/>
    </row>
    <row r="977" spans="1:16" x14ac:dyDescent="0.25">
      <c r="A977" s="62"/>
      <c r="E977" s="62"/>
      <c r="O977" s="62"/>
      <c r="P977" s="64"/>
    </row>
    <row r="978" spans="1:16" x14ac:dyDescent="0.25">
      <c r="A978" s="62"/>
      <c r="E978" s="62"/>
      <c r="O978" s="62"/>
      <c r="P978" s="64"/>
    </row>
    <row r="979" spans="1:16" x14ac:dyDescent="0.25">
      <c r="A979" s="62"/>
      <c r="E979" s="62"/>
      <c r="O979" s="62"/>
      <c r="P979" s="64"/>
    </row>
    <row r="980" spans="1:16" x14ac:dyDescent="0.25">
      <c r="A980" s="62"/>
      <c r="E980" s="62"/>
      <c r="O980" s="62"/>
      <c r="P980" s="64"/>
    </row>
    <row r="981" spans="1:16" x14ac:dyDescent="0.25">
      <c r="A981" s="62"/>
      <c r="E981" s="62"/>
      <c r="O981" s="62"/>
      <c r="P981" s="64"/>
    </row>
    <row r="982" spans="1:16" x14ac:dyDescent="0.25">
      <c r="A982" s="62"/>
      <c r="E982" s="62"/>
      <c r="O982" s="62"/>
      <c r="P982" s="64"/>
    </row>
    <row r="983" spans="1:16" x14ac:dyDescent="0.25">
      <c r="A983" s="62"/>
      <c r="E983" s="62"/>
      <c r="O983" s="62"/>
      <c r="P983" s="64"/>
    </row>
    <row r="984" spans="1:16" x14ac:dyDescent="0.25">
      <c r="A984" s="62"/>
      <c r="E984" s="62"/>
      <c r="O984" s="62"/>
      <c r="P984" s="64"/>
    </row>
    <row r="985" spans="1:16" x14ac:dyDescent="0.25">
      <c r="A985" s="62"/>
      <c r="E985" s="62"/>
      <c r="O985" s="62"/>
      <c r="P985" s="64"/>
    </row>
    <row r="986" spans="1:16" x14ac:dyDescent="0.25">
      <c r="A986" s="62"/>
      <c r="E986" s="62"/>
      <c r="O986" s="62"/>
      <c r="P986" s="64"/>
    </row>
    <row r="987" spans="1:16" x14ac:dyDescent="0.25">
      <c r="A987" s="62"/>
      <c r="E987" s="62"/>
      <c r="O987" s="62"/>
      <c r="P987" s="64"/>
    </row>
    <row r="988" spans="1:16" x14ac:dyDescent="0.25">
      <c r="A988" s="62"/>
      <c r="E988" s="62"/>
      <c r="O988" s="62"/>
      <c r="P988" s="64"/>
    </row>
    <row r="989" spans="1:16" x14ac:dyDescent="0.25">
      <c r="A989" s="62"/>
      <c r="E989" s="62"/>
      <c r="O989" s="62"/>
      <c r="P989" s="64"/>
    </row>
    <row r="990" spans="1:16" x14ac:dyDescent="0.25">
      <c r="A990" s="62"/>
      <c r="E990" s="62"/>
      <c r="O990" s="62"/>
      <c r="P990" s="64"/>
    </row>
    <row r="991" spans="1:16" x14ac:dyDescent="0.25">
      <c r="A991" s="62"/>
      <c r="E991" s="62"/>
      <c r="O991" s="62"/>
      <c r="P991" s="64"/>
    </row>
    <row r="992" spans="1:16" x14ac:dyDescent="0.25">
      <c r="A992" s="62"/>
      <c r="E992" s="62"/>
      <c r="O992" s="62"/>
      <c r="P992" s="64"/>
    </row>
    <row r="993" spans="1:16" x14ac:dyDescent="0.25">
      <c r="A993" s="62"/>
      <c r="E993" s="62"/>
      <c r="O993" s="62"/>
      <c r="P993" s="64"/>
    </row>
    <row r="994" spans="1:16" x14ac:dyDescent="0.25">
      <c r="A994" s="62"/>
      <c r="E994" s="62"/>
      <c r="O994" s="62"/>
      <c r="P994" s="64"/>
    </row>
    <row r="995" spans="1:16" x14ac:dyDescent="0.25">
      <c r="A995" s="62"/>
      <c r="E995" s="62"/>
      <c r="O995" s="62"/>
      <c r="P995" s="64"/>
    </row>
    <row r="996" spans="1:16" x14ac:dyDescent="0.25">
      <c r="A996" s="62"/>
      <c r="E996" s="62"/>
      <c r="O996" s="62"/>
      <c r="P996" s="64"/>
    </row>
    <row r="997" spans="1:16" x14ac:dyDescent="0.25">
      <c r="A997" s="62"/>
      <c r="E997" s="62"/>
      <c r="O997" s="62"/>
      <c r="P997" s="64"/>
    </row>
  </sheetData>
  <mergeCells count="100">
    <mergeCell ref="M63:O63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J55:P55"/>
    <mergeCell ref="C50:D50"/>
    <mergeCell ref="N50:O50"/>
    <mergeCell ref="C51:D51"/>
    <mergeCell ref="N51:O51"/>
    <mergeCell ref="A54:D54"/>
    <mergeCell ref="J54:P54"/>
  </mergeCells>
  <conditionalFormatting sqref="I61:M61">
    <cfRule type="duplicateValues" dxfId="12" priority="1"/>
  </conditionalFormatting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2751C-AAEB-4BE0-9EF0-2397B2B6CA87}">
  <sheetPr>
    <tabColor rgb="FFFF0000"/>
  </sheetPr>
  <dimension ref="A1:AA95"/>
  <sheetViews>
    <sheetView topLeftCell="A4" workbookViewId="0">
      <selection activeCell="J19" sqref="J19"/>
    </sheetView>
  </sheetViews>
  <sheetFormatPr defaultColWidth="10.28515625" defaultRowHeight="15.75" x14ac:dyDescent="0.25"/>
  <cols>
    <col min="1" max="1" width="5" style="1" bestFit="1" customWidth="1"/>
    <col min="2" max="2" width="10" style="2" bestFit="1" customWidth="1"/>
    <col min="3" max="3" width="19" style="2" bestFit="1" customWidth="1"/>
    <col min="4" max="4" width="6.28515625" style="2" bestFit="1" customWidth="1"/>
    <col min="5" max="5" width="9.5703125" style="1" bestFit="1" customWidth="1"/>
    <col min="6" max="6" width="10.140625" style="1" bestFit="1" customWidth="1"/>
    <col min="7" max="7" width="11" style="2" bestFit="1" customWidth="1"/>
    <col min="8" max="12" width="7.42578125" style="2" customWidth="1"/>
    <col min="13" max="13" width="7.28515625" style="2" bestFit="1" customWidth="1"/>
    <col min="14" max="14" width="8.5703125" style="2" bestFit="1" customWidth="1"/>
    <col min="15" max="15" width="24.140625" style="1" customWidth="1"/>
    <col min="16" max="16" width="3.28515625" style="3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19" s="26" customFormat="1" x14ac:dyDescent="0.25">
      <c r="A1" s="187"/>
      <c r="B1" s="187"/>
      <c r="C1" s="187"/>
      <c r="D1" s="187"/>
      <c r="E1" s="187"/>
      <c r="F1" s="187"/>
      <c r="G1" s="187"/>
      <c r="H1" s="187"/>
      <c r="I1" s="187"/>
      <c r="J1" s="215" t="s">
        <v>310</v>
      </c>
      <c r="K1" s="215"/>
      <c r="L1" s="215"/>
      <c r="M1" s="215"/>
      <c r="N1" s="215"/>
      <c r="O1" s="215"/>
      <c r="P1" s="215"/>
    </row>
    <row r="2" spans="1:19" s="26" customFormat="1" ht="16.5" x14ac:dyDescent="0.25">
      <c r="A2" s="216" t="s">
        <v>311</v>
      </c>
      <c r="B2" s="216"/>
      <c r="C2" s="216"/>
      <c r="D2" s="216"/>
      <c r="E2" s="187"/>
      <c r="F2" s="187"/>
      <c r="G2" s="187"/>
      <c r="H2" s="187"/>
      <c r="I2" s="187"/>
      <c r="J2" s="217" t="s">
        <v>1</v>
      </c>
      <c r="K2" s="217"/>
      <c r="L2" s="217"/>
      <c r="M2" s="217"/>
      <c r="N2" s="217"/>
      <c r="O2" s="217"/>
      <c r="P2" s="217"/>
    </row>
    <row r="3" spans="1:19" s="26" customFormat="1" x14ac:dyDescent="0.25">
      <c r="A3" s="218" t="s">
        <v>312</v>
      </c>
      <c r="B3" s="218"/>
      <c r="C3" s="218"/>
      <c r="D3" s="218"/>
      <c r="E3" s="187"/>
      <c r="F3" s="187"/>
      <c r="G3" s="187"/>
      <c r="H3" s="187"/>
      <c r="I3" s="187"/>
      <c r="J3" s="219" t="s">
        <v>313</v>
      </c>
      <c r="K3" s="219"/>
      <c r="L3" s="219"/>
      <c r="M3" s="219"/>
      <c r="N3" s="219"/>
      <c r="O3" s="219"/>
      <c r="P3" s="219"/>
    </row>
    <row r="4" spans="1:19" s="26" customFormat="1" x14ac:dyDescent="0.25">
      <c r="A4" s="37"/>
      <c r="B4" s="39"/>
      <c r="C4" s="37"/>
      <c r="D4" s="37"/>
      <c r="E4" s="39"/>
      <c r="F4" s="39"/>
      <c r="G4" s="37"/>
      <c r="H4" s="32"/>
      <c r="I4" s="32"/>
      <c r="J4" s="32"/>
      <c r="K4" s="32"/>
      <c r="L4" s="32"/>
      <c r="M4" s="32"/>
      <c r="N4" s="32"/>
      <c r="O4" s="32"/>
    </row>
    <row r="5" spans="1:19" s="26" customFormat="1" x14ac:dyDescent="0.25">
      <c r="A5" s="187"/>
      <c r="B5" s="187"/>
      <c r="C5" s="187"/>
      <c r="D5" s="187"/>
      <c r="E5" s="187"/>
      <c r="F5" s="187"/>
      <c r="G5" s="187"/>
      <c r="H5" s="187"/>
      <c r="I5" s="187"/>
      <c r="J5" s="220" t="s">
        <v>417</v>
      </c>
      <c r="K5" s="220"/>
      <c r="L5" s="220"/>
      <c r="M5" s="220"/>
      <c r="N5" s="220"/>
      <c r="O5" s="220"/>
      <c r="P5" s="220"/>
    </row>
    <row r="6" spans="1:19" ht="18.75" x14ac:dyDescent="0.25">
      <c r="A6" s="221" t="s">
        <v>2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</row>
    <row r="7" spans="1:19" x14ac:dyDescent="0.25">
      <c r="A7" s="187"/>
      <c r="B7" s="187"/>
      <c r="C7" s="187"/>
      <c r="D7" s="207" t="s">
        <v>314</v>
      </c>
      <c r="E7" s="207"/>
      <c r="F7" s="207"/>
      <c r="G7" s="207"/>
      <c r="H7" s="207"/>
      <c r="I7" s="207"/>
      <c r="J7" s="207"/>
      <c r="K7" s="187"/>
      <c r="L7" s="187"/>
      <c r="M7" s="187"/>
      <c r="N7" s="187"/>
      <c r="O7" s="187"/>
      <c r="P7" s="187"/>
    </row>
    <row r="8" spans="1:19" x14ac:dyDescent="0.25">
      <c r="A8" s="187"/>
      <c r="B8" s="187"/>
      <c r="C8" s="187"/>
      <c r="D8" s="207" t="s">
        <v>1664</v>
      </c>
      <c r="E8" s="207"/>
      <c r="F8" s="207"/>
      <c r="G8" s="207"/>
      <c r="H8" s="207"/>
      <c r="I8" s="207"/>
      <c r="J8" s="207"/>
      <c r="K8" s="207"/>
      <c r="L8" s="207"/>
      <c r="M8" s="207"/>
      <c r="N8" s="187"/>
      <c r="O8" s="187"/>
      <c r="P8" s="187"/>
    </row>
    <row r="9" spans="1:19" x14ac:dyDescent="0.25">
      <c r="A9" s="187"/>
      <c r="B9" s="187"/>
      <c r="C9" s="187"/>
      <c r="D9" s="207" t="s">
        <v>1311</v>
      </c>
      <c r="E9" s="207"/>
      <c r="F9" s="207"/>
      <c r="G9" s="207"/>
      <c r="H9" s="207"/>
      <c r="I9" s="207"/>
      <c r="J9" s="187"/>
      <c r="K9" s="187"/>
      <c r="L9" s="187"/>
      <c r="M9" s="187"/>
      <c r="N9" s="187"/>
      <c r="O9" s="187"/>
      <c r="P9" s="187"/>
    </row>
    <row r="10" spans="1:19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9" s="7" customFormat="1" x14ac:dyDescent="0.2">
      <c r="A11" s="195" t="s">
        <v>3</v>
      </c>
      <c r="B11" s="195" t="s">
        <v>4</v>
      </c>
      <c r="C11" s="208" t="s">
        <v>5</v>
      </c>
      <c r="D11" s="209"/>
      <c r="E11" s="195" t="s">
        <v>6</v>
      </c>
      <c r="F11" s="195" t="s">
        <v>7</v>
      </c>
      <c r="G11" s="195" t="s">
        <v>315</v>
      </c>
      <c r="H11" s="212" t="s">
        <v>8</v>
      </c>
      <c r="I11" s="213"/>
      <c r="J11" s="213"/>
      <c r="K11" s="213"/>
      <c r="L11" s="214"/>
      <c r="M11" s="195" t="s">
        <v>9</v>
      </c>
      <c r="N11" s="208" t="s">
        <v>10</v>
      </c>
      <c r="O11" s="209"/>
      <c r="P11" s="195" t="s">
        <v>11</v>
      </c>
    </row>
    <row r="12" spans="1:19" s="8" customFormat="1" x14ac:dyDescent="0.2">
      <c r="A12" s="196"/>
      <c r="B12" s="196"/>
      <c r="C12" s="210"/>
      <c r="D12" s="211"/>
      <c r="E12" s="196"/>
      <c r="F12" s="196"/>
      <c r="G12" s="196"/>
      <c r="H12" s="188" t="s">
        <v>12</v>
      </c>
      <c r="I12" s="188" t="s">
        <v>13</v>
      </c>
      <c r="J12" s="188" t="s">
        <v>14</v>
      </c>
      <c r="K12" s="188" t="s">
        <v>15</v>
      </c>
      <c r="L12" s="188" t="s">
        <v>16</v>
      </c>
      <c r="M12" s="196"/>
      <c r="N12" s="210"/>
      <c r="O12" s="211"/>
      <c r="P12" s="196"/>
    </row>
    <row r="13" spans="1:19" s="8" customFormat="1" ht="18" customHeight="1" x14ac:dyDescent="0.2">
      <c r="A13" s="186" t="s">
        <v>316</v>
      </c>
      <c r="B13" s="186"/>
      <c r="C13" s="197"/>
      <c r="D13" s="198"/>
      <c r="E13" s="186"/>
      <c r="F13" s="189"/>
      <c r="G13" s="186"/>
      <c r="H13" s="186"/>
      <c r="I13" s="186"/>
      <c r="J13" s="186"/>
      <c r="K13" s="186"/>
      <c r="L13" s="186"/>
      <c r="M13" s="186"/>
      <c r="N13" s="199"/>
      <c r="O13" s="200"/>
      <c r="P13" s="189"/>
    </row>
    <row r="14" spans="1:19" s="9" customFormat="1" ht="18" customHeight="1" x14ac:dyDescent="0.2">
      <c r="A14" s="186" t="s">
        <v>319</v>
      </c>
      <c r="B14" s="186"/>
      <c r="C14" s="197"/>
      <c r="D14" s="198"/>
      <c r="E14" s="186"/>
      <c r="F14" s="189"/>
      <c r="G14" s="186"/>
      <c r="H14" s="186"/>
      <c r="I14" s="186"/>
      <c r="J14" s="186"/>
      <c r="K14" s="186"/>
      <c r="L14" s="186"/>
      <c r="M14" s="186"/>
      <c r="N14" s="199"/>
      <c r="O14" s="200"/>
      <c r="P14" s="189"/>
    </row>
    <row r="15" spans="1:19" s="8" customFormat="1" ht="18" customHeight="1" x14ac:dyDescent="0.2">
      <c r="A15" s="186" t="s">
        <v>320</v>
      </c>
      <c r="B15" s="186"/>
      <c r="C15" s="197"/>
      <c r="D15" s="198"/>
      <c r="E15" s="186"/>
      <c r="F15" s="189"/>
      <c r="G15" s="186"/>
      <c r="H15" s="186"/>
      <c r="I15" s="186"/>
      <c r="J15" s="186"/>
      <c r="K15" s="186"/>
      <c r="L15" s="186"/>
      <c r="M15" s="186"/>
      <c r="N15" s="199"/>
      <c r="O15" s="200"/>
      <c r="P15" s="189"/>
    </row>
    <row r="16" spans="1:19" s="10" customFormat="1" ht="18" customHeight="1" x14ac:dyDescent="0.2">
      <c r="A16" s="186" t="s">
        <v>321</v>
      </c>
      <c r="B16" s="186"/>
      <c r="C16" s="197"/>
      <c r="D16" s="198"/>
      <c r="E16" s="186"/>
      <c r="F16" s="189"/>
      <c r="G16" s="186"/>
      <c r="H16" s="186"/>
      <c r="I16" s="186"/>
      <c r="J16" s="186"/>
      <c r="K16" s="186"/>
      <c r="L16" s="186"/>
      <c r="M16" s="186"/>
      <c r="N16" s="199"/>
      <c r="O16" s="200"/>
      <c r="P16" s="189"/>
      <c r="Q16" s="8"/>
      <c r="R16" s="8"/>
      <c r="S16" s="8"/>
    </row>
    <row r="17" spans="1:18" s="8" customFormat="1" ht="18" customHeight="1" x14ac:dyDescent="0.2">
      <c r="A17" s="186" t="s">
        <v>327</v>
      </c>
      <c r="B17" s="186"/>
      <c r="C17" s="197"/>
      <c r="D17" s="198"/>
      <c r="E17" s="186"/>
      <c r="F17" s="189"/>
      <c r="G17" s="186"/>
      <c r="H17" s="186"/>
      <c r="I17" s="186"/>
      <c r="J17" s="186"/>
      <c r="K17" s="186"/>
      <c r="L17" s="186"/>
      <c r="M17" s="186"/>
      <c r="N17" s="199"/>
      <c r="O17" s="200"/>
      <c r="P17" s="189"/>
    </row>
    <row r="18" spans="1:18" s="8" customFormat="1" ht="18" customHeight="1" x14ac:dyDescent="0.2">
      <c r="A18" s="186" t="s">
        <v>329</v>
      </c>
      <c r="B18" s="186"/>
      <c r="C18" s="197"/>
      <c r="D18" s="198"/>
      <c r="E18" s="186"/>
      <c r="F18" s="189"/>
      <c r="G18" s="186"/>
      <c r="H18" s="186"/>
      <c r="I18" s="186"/>
      <c r="J18" s="186"/>
      <c r="K18" s="186"/>
      <c r="L18" s="186"/>
      <c r="M18" s="186"/>
      <c r="N18" s="199"/>
      <c r="O18" s="200"/>
      <c r="P18" s="189"/>
    </row>
    <row r="19" spans="1:18" s="8" customFormat="1" ht="18" customHeight="1" x14ac:dyDescent="0.2">
      <c r="A19" s="186" t="s">
        <v>333</v>
      </c>
      <c r="B19" s="186"/>
      <c r="C19" s="197"/>
      <c r="D19" s="198"/>
      <c r="E19" s="186"/>
      <c r="F19" s="189"/>
      <c r="G19" s="186"/>
      <c r="H19" s="186"/>
      <c r="I19" s="186"/>
      <c r="J19" s="186"/>
      <c r="K19" s="186"/>
      <c r="L19" s="186"/>
      <c r="M19" s="186"/>
      <c r="N19" s="199"/>
      <c r="O19" s="200"/>
      <c r="P19" s="189"/>
    </row>
    <row r="20" spans="1:18" s="8" customFormat="1" ht="18" customHeight="1" x14ac:dyDescent="0.2">
      <c r="A20" s="186" t="s">
        <v>336</v>
      </c>
      <c r="B20" s="186"/>
      <c r="C20" s="197"/>
      <c r="D20" s="198"/>
      <c r="E20" s="186"/>
      <c r="F20" s="189"/>
      <c r="G20" s="186"/>
      <c r="H20" s="186"/>
      <c r="I20" s="186"/>
      <c r="J20" s="186"/>
      <c r="K20" s="186"/>
      <c r="L20" s="186"/>
      <c r="M20" s="186"/>
      <c r="N20" s="199"/>
      <c r="O20" s="200"/>
      <c r="P20" s="189"/>
    </row>
    <row r="21" spans="1:18" s="8" customFormat="1" ht="18" customHeight="1" x14ac:dyDescent="0.2">
      <c r="A21" s="186" t="s">
        <v>332</v>
      </c>
      <c r="B21" s="186"/>
      <c r="C21" s="197"/>
      <c r="D21" s="198"/>
      <c r="E21" s="186"/>
      <c r="F21" s="189"/>
      <c r="G21" s="186"/>
      <c r="H21" s="186"/>
      <c r="I21" s="186"/>
      <c r="J21" s="186"/>
      <c r="K21" s="186"/>
      <c r="L21" s="186"/>
      <c r="M21" s="186"/>
      <c r="N21" s="199"/>
      <c r="O21" s="200"/>
      <c r="P21" s="189"/>
    </row>
    <row r="22" spans="1:18" s="8" customFormat="1" ht="18" customHeight="1" x14ac:dyDescent="0.2">
      <c r="A22" s="186" t="s">
        <v>324</v>
      </c>
      <c r="B22" s="186"/>
      <c r="C22" s="197"/>
      <c r="D22" s="198"/>
      <c r="E22" s="186"/>
      <c r="F22" s="189"/>
      <c r="G22" s="186"/>
      <c r="H22" s="186"/>
      <c r="I22" s="186"/>
      <c r="J22" s="186"/>
      <c r="K22" s="186"/>
      <c r="L22" s="186"/>
      <c r="M22" s="186"/>
      <c r="N22" s="199"/>
      <c r="O22" s="200"/>
      <c r="P22" s="189"/>
    </row>
    <row r="23" spans="1:18" s="9" customFormat="1" ht="18" customHeight="1" x14ac:dyDescent="0.2">
      <c r="A23" s="186" t="s">
        <v>342</v>
      </c>
      <c r="B23" s="186"/>
      <c r="C23" s="197"/>
      <c r="D23" s="198"/>
      <c r="E23" s="186"/>
      <c r="F23" s="189"/>
      <c r="G23" s="186"/>
      <c r="H23" s="186"/>
      <c r="I23" s="186"/>
      <c r="J23" s="186"/>
      <c r="K23" s="186"/>
      <c r="L23" s="186"/>
      <c r="M23" s="186"/>
      <c r="N23" s="199"/>
      <c r="O23" s="200"/>
      <c r="P23" s="189"/>
    </row>
    <row r="24" spans="1:18" s="9" customFormat="1" ht="18" customHeight="1" x14ac:dyDescent="0.2">
      <c r="A24" s="186" t="s">
        <v>338</v>
      </c>
      <c r="B24" s="186"/>
      <c r="C24" s="197"/>
      <c r="D24" s="198"/>
      <c r="E24" s="186"/>
      <c r="F24" s="189"/>
      <c r="G24" s="186"/>
      <c r="H24" s="186"/>
      <c r="I24" s="186"/>
      <c r="J24" s="186"/>
      <c r="K24" s="186"/>
      <c r="L24" s="186"/>
      <c r="M24" s="186"/>
      <c r="N24" s="199"/>
      <c r="O24" s="200"/>
      <c r="P24" s="189"/>
    </row>
    <row r="25" spans="1:18" s="8" customFormat="1" ht="18" customHeight="1" x14ac:dyDescent="0.2">
      <c r="A25" s="186" t="s">
        <v>346</v>
      </c>
      <c r="B25" s="186"/>
      <c r="C25" s="197"/>
      <c r="D25" s="198"/>
      <c r="E25" s="186"/>
      <c r="F25" s="189"/>
      <c r="G25" s="186"/>
      <c r="H25" s="186"/>
      <c r="I25" s="186"/>
      <c r="J25" s="186"/>
      <c r="K25" s="186"/>
      <c r="L25" s="186"/>
      <c r="M25" s="186"/>
      <c r="N25" s="199"/>
      <c r="O25" s="200"/>
      <c r="P25" s="189"/>
    </row>
    <row r="26" spans="1:18" s="8" customFormat="1" ht="18" customHeight="1" x14ac:dyDescent="0.2">
      <c r="A26" s="186" t="s">
        <v>330</v>
      </c>
      <c r="B26" s="186"/>
      <c r="C26" s="197"/>
      <c r="D26" s="198"/>
      <c r="E26" s="186"/>
      <c r="F26" s="189"/>
      <c r="G26" s="186"/>
      <c r="H26" s="186"/>
      <c r="I26" s="186"/>
      <c r="J26" s="186"/>
      <c r="K26" s="186"/>
      <c r="L26" s="186"/>
      <c r="M26" s="186"/>
      <c r="N26" s="199"/>
      <c r="O26" s="200"/>
      <c r="P26" s="189"/>
    </row>
    <row r="27" spans="1:18" s="10" customFormat="1" ht="18" customHeight="1" x14ac:dyDescent="0.2">
      <c r="A27" s="186" t="s">
        <v>331</v>
      </c>
      <c r="B27" s="186"/>
      <c r="C27" s="197"/>
      <c r="D27" s="198"/>
      <c r="E27" s="186"/>
      <c r="F27" s="189"/>
      <c r="G27" s="186"/>
      <c r="H27" s="186"/>
      <c r="I27" s="186"/>
      <c r="J27" s="186"/>
      <c r="K27" s="186"/>
      <c r="L27" s="186"/>
      <c r="M27" s="186"/>
      <c r="N27" s="199"/>
      <c r="O27" s="200"/>
      <c r="P27" s="189"/>
      <c r="Q27" s="8"/>
      <c r="R27" s="8"/>
    </row>
    <row r="28" spans="1:18" s="8" customFormat="1" ht="18" customHeight="1" x14ac:dyDescent="0.2">
      <c r="A28" s="186" t="s">
        <v>352</v>
      </c>
      <c r="B28" s="186"/>
      <c r="C28" s="197"/>
      <c r="D28" s="198"/>
      <c r="E28" s="186"/>
      <c r="F28" s="189"/>
      <c r="G28" s="186"/>
      <c r="H28" s="186"/>
      <c r="I28" s="186"/>
      <c r="J28" s="186"/>
      <c r="K28" s="186"/>
      <c r="L28" s="186"/>
      <c r="M28" s="186"/>
      <c r="N28" s="199"/>
      <c r="O28" s="200"/>
      <c r="P28" s="189"/>
    </row>
    <row r="29" spans="1:18" s="8" customFormat="1" ht="18" customHeight="1" x14ac:dyDescent="0.2">
      <c r="A29" s="186" t="s">
        <v>347</v>
      </c>
      <c r="B29" s="186"/>
      <c r="C29" s="197"/>
      <c r="D29" s="198"/>
      <c r="E29" s="186"/>
      <c r="F29" s="189"/>
      <c r="G29" s="186"/>
      <c r="H29" s="186"/>
      <c r="I29" s="186"/>
      <c r="J29" s="186"/>
      <c r="K29" s="186"/>
      <c r="L29" s="186"/>
      <c r="M29" s="186"/>
      <c r="N29" s="199"/>
      <c r="O29" s="200"/>
      <c r="P29" s="189"/>
    </row>
    <row r="30" spans="1:18" s="9" customFormat="1" ht="18" customHeight="1" x14ac:dyDescent="0.2">
      <c r="A30" s="186" t="s">
        <v>334</v>
      </c>
      <c r="B30" s="186"/>
      <c r="C30" s="197"/>
      <c r="D30" s="198"/>
      <c r="E30" s="186"/>
      <c r="F30" s="189"/>
      <c r="G30" s="186"/>
      <c r="H30" s="186"/>
      <c r="I30" s="186"/>
      <c r="J30" s="186"/>
      <c r="K30" s="186"/>
      <c r="L30" s="186"/>
      <c r="M30" s="186"/>
      <c r="N30" s="199"/>
      <c r="O30" s="200"/>
      <c r="P30" s="189"/>
    </row>
    <row r="31" spans="1:18" s="8" customFormat="1" ht="18" customHeight="1" x14ac:dyDescent="0.2">
      <c r="A31" s="186" t="s">
        <v>343</v>
      </c>
      <c r="B31" s="186"/>
      <c r="C31" s="197"/>
      <c r="D31" s="198"/>
      <c r="E31" s="186"/>
      <c r="F31" s="189"/>
      <c r="G31" s="186"/>
      <c r="H31" s="186"/>
      <c r="I31" s="186"/>
      <c r="J31" s="186"/>
      <c r="K31" s="186"/>
      <c r="L31" s="186"/>
      <c r="M31" s="186"/>
      <c r="N31" s="199"/>
      <c r="O31" s="200"/>
      <c r="P31" s="189"/>
    </row>
    <row r="32" spans="1:18" s="8" customFormat="1" ht="18" customHeight="1" x14ac:dyDescent="0.2">
      <c r="A32" s="186" t="s">
        <v>322</v>
      </c>
      <c r="B32" s="186"/>
      <c r="C32" s="197"/>
      <c r="D32" s="198"/>
      <c r="E32" s="186"/>
      <c r="F32" s="189"/>
      <c r="G32" s="186"/>
      <c r="H32" s="186"/>
      <c r="I32" s="186"/>
      <c r="J32" s="186"/>
      <c r="K32" s="186"/>
      <c r="L32" s="186"/>
      <c r="M32" s="186"/>
      <c r="N32" s="199"/>
      <c r="O32" s="200"/>
      <c r="P32" s="189"/>
    </row>
    <row r="33" spans="1:21" s="8" customFormat="1" ht="18" customHeight="1" x14ac:dyDescent="0.2">
      <c r="A33" s="186" t="s">
        <v>355</v>
      </c>
      <c r="B33" s="186"/>
      <c r="C33" s="197"/>
      <c r="D33" s="198"/>
      <c r="E33" s="186"/>
      <c r="F33" s="189"/>
      <c r="G33" s="186"/>
      <c r="H33" s="186"/>
      <c r="I33" s="186"/>
      <c r="J33" s="186"/>
      <c r="K33" s="186"/>
      <c r="L33" s="186"/>
      <c r="M33" s="186"/>
      <c r="N33" s="199"/>
      <c r="O33" s="200"/>
      <c r="P33" s="189"/>
    </row>
    <row r="34" spans="1:21" s="9" customFormat="1" ht="18" customHeight="1" x14ac:dyDescent="0.2">
      <c r="A34" s="186" t="s">
        <v>359</v>
      </c>
      <c r="B34" s="186"/>
      <c r="C34" s="197"/>
      <c r="D34" s="198"/>
      <c r="E34" s="186"/>
      <c r="F34" s="189"/>
      <c r="G34" s="186"/>
      <c r="H34" s="186"/>
      <c r="I34" s="186"/>
      <c r="J34" s="186"/>
      <c r="K34" s="186"/>
      <c r="L34" s="186"/>
      <c r="M34" s="186"/>
      <c r="N34" s="199"/>
      <c r="O34" s="200"/>
      <c r="P34" s="189"/>
    </row>
    <row r="35" spans="1:21" s="9" customFormat="1" ht="18" customHeight="1" x14ac:dyDescent="0.2">
      <c r="A35" s="186" t="s">
        <v>361</v>
      </c>
      <c r="B35" s="186"/>
      <c r="C35" s="197"/>
      <c r="D35" s="198"/>
      <c r="E35" s="186"/>
      <c r="F35" s="189"/>
      <c r="G35" s="186"/>
      <c r="H35" s="186"/>
      <c r="I35" s="186"/>
      <c r="J35" s="186"/>
      <c r="K35" s="186"/>
      <c r="L35" s="186"/>
      <c r="M35" s="186"/>
      <c r="N35" s="199"/>
      <c r="O35" s="200"/>
      <c r="P35" s="189"/>
    </row>
    <row r="36" spans="1:21" s="126" customFormat="1" ht="18" customHeight="1" x14ac:dyDescent="0.25">
      <c r="A36" s="33"/>
      <c r="B36" s="173"/>
      <c r="C36" s="173"/>
      <c r="D36" s="173"/>
      <c r="E36" s="176"/>
      <c r="F36" s="177"/>
      <c r="G36" s="175"/>
      <c r="H36" s="174"/>
      <c r="I36" s="174"/>
      <c r="J36" s="174"/>
      <c r="K36" s="174"/>
      <c r="L36" s="174"/>
      <c r="M36" s="33"/>
      <c r="N36" s="33"/>
      <c r="O36" s="144"/>
    </row>
    <row r="37" spans="1:21" s="126" customFormat="1" ht="18" customHeight="1" x14ac:dyDescent="0.25">
      <c r="A37" s="204" t="s">
        <v>1666</v>
      </c>
      <c r="B37" s="205"/>
      <c r="C37" s="205"/>
      <c r="D37" s="205"/>
      <c r="E37" s="187"/>
      <c r="F37" s="187"/>
      <c r="G37" s="187"/>
      <c r="H37" s="187"/>
      <c r="I37" s="187"/>
      <c r="J37" s="206" t="s">
        <v>396</v>
      </c>
      <c r="K37" s="206"/>
      <c r="L37" s="206"/>
      <c r="M37" s="206"/>
      <c r="N37" s="206"/>
      <c r="O37" s="206"/>
      <c r="P37" s="206"/>
    </row>
    <row r="38" spans="1:21" s="8" customFormat="1" x14ac:dyDescent="0.25">
      <c r="A38" s="187"/>
      <c r="B38" s="187"/>
      <c r="C38" s="187"/>
      <c r="D38" s="187"/>
      <c r="E38" s="187"/>
      <c r="F38" s="187"/>
      <c r="G38" s="187"/>
      <c r="H38" s="187"/>
      <c r="I38" s="187"/>
      <c r="J38" s="206" t="s">
        <v>397</v>
      </c>
      <c r="K38" s="206"/>
      <c r="L38" s="206"/>
      <c r="M38" s="206"/>
      <c r="N38" s="206"/>
      <c r="O38" s="206"/>
      <c r="P38" s="206"/>
    </row>
    <row r="39" spans="1:21" s="38" customFormat="1" x14ac:dyDescent="0.25">
      <c r="A39" s="37"/>
      <c r="B39" s="37"/>
      <c r="C39" s="37"/>
      <c r="D39" s="37"/>
      <c r="E39" s="39"/>
      <c r="F39" s="37"/>
      <c r="G39" s="37"/>
      <c r="H39" s="37"/>
      <c r="K39" s="256" t="s">
        <v>36</v>
      </c>
      <c r="L39" s="256"/>
      <c r="M39" s="256"/>
      <c r="N39" s="256"/>
    </row>
    <row r="40" spans="1:21" s="38" customFormat="1" ht="15" x14ac:dyDescent="0.25">
      <c r="B40" s="40"/>
      <c r="E40" s="40"/>
      <c r="F40" s="40"/>
    </row>
    <row r="41" spans="1:21" s="38" customFormat="1" ht="15" x14ac:dyDescent="0.25">
      <c r="B41" s="40"/>
      <c r="E41" s="40"/>
      <c r="F41" s="40"/>
    </row>
    <row r="42" spans="1:21" s="38" customFormat="1" ht="15" x14ac:dyDescent="0.25">
      <c r="B42" s="40"/>
      <c r="E42" s="40"/>
      <c r="F42" s="40"/>
    </row>
    <row r="43" spans="1:21" s="38" customFormat="1" ht="15" x14ac:dyDescent="0.25">
      <c r="B43" s="40"/>
      <c r="E43" s="40"/>
      <c r="F43" s="40"/>
    </row>
    <row r="44" spans="1:21" s="38" customFormat="1" x14ac:dyDescent="0.25">
      <c r="B44" s="40"/>
      <c r="E44" s="40"/>
      <c r="F44" s="40"/>
      <c r="H44" s="16"/>
      <c r="I44" s="21" t="s">
        <v>20</v>
      </c>
      <c r="J44" s="21" t="s">
        <v>17</v>
      </c>
      <c r="K44" s="21" t="s">
        <v>18</v>
      </c>
      <c r="L44" s="21" t="s">
        <v>21</v>
      </c>
      <c r="M44" s="21" t="s">
        <v>19</v>
      </c>
      <c r="N44" s="85" t="s">
        <v>25</v>
      </c>
    </row>
    <row r="45" spans="1:21" s="38" customFormat="1" x14ac:dyDescent="0.25">
      <c r="B45" s="40"/>
      <c r="E45" s="40"/>
      <c r="F45" s="40"/>
      <c r="H45" s="16">
        <f>SUM(I45:N45)</f>
        <v>0</v>
      </c>
      <c r="I45" s="16">
        <f>COUNTIF(N13:O35,"xuất sắc")</f>
        <v>0</v>
      </c>
      <c r="J45" s="16">
        <f>COUNTIF(N13:O35,"tốt")</f>
        <v>0</v>
      </c>
      <c r="K45" s="16">
        <f>COUNTIF(N13:O35,"khá")</f>
        <v>0</v>
      </c>
      <c r="L45" s="16">
        <f>COUNTIF(N13:O35,"trung bình")</f>
        <v>0</v>
      </c>
      <c r="M45" s="16">
        <f>COUNTIF(N13:O35,"yếu")</f>
        <v>0</v>
      </c>
      <c r="N45" s="16">
        <f>COUNTIF(N13:O35,"kém")</f>
        <v>0</v>
      </c>
    </row>
    <row r="46" spans="1:21" x14ac:dyDescent="0.25">
      <c r="A46" s="16"/>
      <c r="B46" s="16"/>
      <c r="C46" s="17"/>
      <c r="D46" s="16"/>
      <c r="E46" s="16"/>
      <c r="F46" s="16"/>
      <c r="G46" s="16"/>
      <c r="I46" s="16"/>
      <c r="J46" s="16"/>
      <c r="K46" s="16"/>
      <c r="L46" s="16"/>
      <c r="M46" s="202"/>
      <c r="N46" s="202"/>
      <c r="O46" s="202"/>
      <c r="P46" s="6"/>
      <c r="Q46" s="4"/>
      <c r="R46" s="4"/>
      <c r="S46" s="4"/>
      <c r="T46" s="4"/>
      <c r="U46" s="4"/>
    </row>
    <row r="47" spans="1:21" x14ac:dyDescent="0.25">
      <c r="A47" s="16"/>
      <c r="B47" s="16"/>
      <c r="C47" s="17"/>
      <c r="D47" s="16"/>
      <c r="E47" s="16"/>
      <c r="F47" s="16"/>
      <c r="G47" s="16"/>
      <c r="H47" s="16"/>
      <c r="I47" s="16"/>
      <c r="J47" s="16"/>
      <c r="K47" s="4"/>
      <c r="L47" s="4"/>
      <c r="M47" s="4"/>
      <c r="N47" s="4"/>
      <c r="P47" s="6"/>
      <c r="Q47" s="4"/>
      <c r="R47" s="4"/>
      <c r="S47" s="4"/>
      <c r="T47" s="4"/>
      <c r="U47" s="4"/>
    </row>
    <row r="48" spans="1:21" x14ac:dyDescent="0.25">
      <c r="A48" s="16"/>
      <c r="B48" s="16"/>
      <c r="C48" s="17"/>
      <c r="D48" s="16"/>
      <c r="E48" s="16"/>
      <c r="F48" s="16"/>
      <c r="G48" s="16"/>
      <c r="H48" s="16"/>
      <c r="I48" s="16"/>
      <c r="J48" s="16"/>
      <c r="K48" s="4"/>
      <c r="L48" s="4"/>
      <c r="M48" s="4"/>
      <c r="N48" s="4"/>
      <c r="P48" s="6"/>
      <c r="Q48" s="4"/>
      <c r="R48" s="4"/>
      <c r="S48" s="4"/>
      <c r="T48" s="4"/>
      <c r="U48" s="4"/>
    </row>
    <row r="49" spans="1:21" x14ac:dyDescent="0.25">
      <c r="A49" s="16"/>
      <c r="B49" s="16"/>
      <c r="C49" s="17"/>
      <c r="D49" s="16"/>
      <c r="E49" s="16"/>
      <c r="F49" s="16"/>
      <c r="G49" s="16"/>
      <c r="H49" s="16"/>
      <c r="I49" s="16"/>
      <c r="J49" s="16"/>
      <c r="K49" s="4"/>
      <c r="L49" s="4"/>
      <c r="M49" s="4"/>
      <c r="N49" s="4"/>
      <c r="P49" s="6"/>
      <c r="Q49" s="4"/>
      <c r="R49" s="4"/>
      <c r="S49" s="4"/>
      <c r="T49" s="4"/>
      <c r="U49" s="4"/>
    </row>
    <row r="50" spans="1:21" x14ac:dyDescent="0.25">
      <c r="A50" s="16"/>
      <c r="B50" s="16"/>
      <c r="C50" s="17"/>
      <c r="D50" s="16"/>
      <c r="E50" s="16"/>
      <c r="F50" s="16"/>
      <c r="G50" s="16"/>
      <c r="H50" s="16"/>
      <c r="I50" s="16"/>
      <c r="J50" s="16"/>
      <c r="K50" s="4"/>
      <c r="L50" s="4"/>
      <c r="M50" s="4"/>
      <c r="N50" s="4"/>
      <c r="P50" s="6"/>
      <c r="Q50" s="4"/>
      <c r="R50" s="4"/>
      <c r="S50" s="4"/>
      <c r="T50" s="4"/>
      <c r="U50" s="4"/>
    </row>
    <row r="51" spans="1:21" x14ac:dyDescent="0.25">
      <c r="A51" s="16"/>
      <c r="B51" s="16"/>
      <c r="C51" s="17"/>
      <c r="D51" s="16"/>
      <c r="E51" s="16"/>
      <c r="F51" s="16"/>
      <c r="G51" s="16"/>
      <c r="H51" s="16"/>
      <c r="I51" s="16"/>
      <c r="J51" s="16"/>
      <c r="K51" s="4"/>
      <c r="L51" s="4"/>
      <c r="M51" s="4"/>
      <c r="N51" s="4"/>
      <c r="P51" s="6"/>
      <c r="Q51" s="4"/>
      <c r="R51" s="4"/>
      <c r="S51" s="4"/>
      <c r="T51" s="4"/>
      <c r="U51" s="4"/>
    </row>
    <row r="52" spans="1:21" x14ac:dyDescent="0.25">
      <c r="A52" s="16"/>
      <c r="B52" s="16"/>
      <c r="C52" s="17"/>
      <c r="D52" s="16"/>
      <c r="E52" s="16"/>
      <c r="F52" s="16"/>
      <c r="G52" s="16"/>
      <c r="H52" s="16"/>
      <c r="I52" s="16"/>
      <c r="J52" s="16"/>
      <c r="K52" s="4"/>
      <c r="L52" s="4"/>
      <c r="M52" s="4"/>
      <c r="N52" s="4"/>
      <c r="P52" s="6"/>
      <c r="Q52" s="4"/>
      <c r="R52" s="4"/>
      <c r="S52" s="4"/>
      <c r="T52" s="4"/>
      <c r="U52" s="4"/>
    </row>
    <row r="53" spans="1:21" x14ac:dyDescent="0.25">
      <c r="A53" s="16"/>
      <c r="B53" s="16"/>
      <c r="C53" s="17"/>
      <c r="D53" s="16"/>
      <c r="E53" s="16"/>
      <c r="F53" s="16"/>
      <c r="G53" s="16"/>
      <c r="H53" s="16"/>
      <c r="I53" s="16"/>
      <c r="J53" s="16"/>
      <c r="K53" s="4"/>
      <c r="L53" s="4"/>
      <c r="M53" s="4"/>
      <c r="N53" s="4"/>
      <c r="P53" s="6"/>
      <c r="Q53" s="4"/>
      <c r="R53" s="4"/>
      <c r="S53" s="4"/>
      <c r="T53" s="4"/>
      <c r="U53" s="4"/>
    </row>
    <row r="54" spans="1:21" x14ac:dyDescent="0.25">
      <c r="A54" s="16"/>
      <c r="B54" s="16"/>
      <c r="C54" s="17"/>
      <c r="D54" s="16"/>
      <c r="E54" s="16"/>
      <c r="F54" s="16"/>
      <c r="G54" s="16"/>
      <c r="H54" s="16"/>
      <c r="I54" s="16"/>
      <c r="J54" s="16"/>
      <c r="K54" s="4"/>
      <c r="L54" s="4"/>
      <c r="M54" s="4"/>
      <c r="N54" s="4"/>
      <c r="P54" s="6"/>
      <c r="Q54" s="4"/>
      <c r="R54" s="4"/>
      <c r="S54" s="4"/>
      <c r="T54" s="4"/>
      <c r="U54" s="4"/>
    </row>
    <row r="55" spans="1:21" x14ac:dyDescent="0.25">
      <c r="A55" s="16"/>
      <c r="B55" s="16"/>
      <c r="C55" s="17"/>
      <c r="D55" s="16"/>
      <c r="E55" s="16"/>
      <c r="F55" s="16"/>
      <c r="G55" s="16"/>
      <c r="H55" s="16"/>
      <c r="I55" s="16"/>
      <c r="J55" s="16"/>
      <c r="K55" s="4"/>
      <c r="L55" s="4"/>
      <c r="M55" s="4"/>
      <c r="N55" s="4"/>
      <c r="P55" s="6"/>
      <c r="Q55" s="4"/>
      <c r="R55" s="4"/>
      <c r="S55" s="4"/>
      <c r="T55" s="4"/>
      <c r="U55" s="4"/>
    </row>
    <row r="56" spans="1:21" x14ac:dyDescent="0.25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4"/>
      <c r="L56" s="4"/>
      <c r="M56" s="4"/>
      <c r="N56" s="4"/>
      <c r="P56" s="6"/>
      <c r="Q56" s="4"/>
      <c r="R56" s="4"/>
      <c r="S56" s="4"/>
      <c r="T56" s="4"/>
      <c r="U56" s="4"/>
    </row>
    <row r="57" spans="1:21" x14ac:dyDescent="0.25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4"/>
      <c r="L57" s="4"/>
      <c r="M57" s="4"/>
      <c r="N57" s="4"/>
      <c r="P57" s="6"/>
      <c r="Q57" s="4"/>
      <c r="R57" s="4"/>
      <c r="S57" s="4"/>
      <c r="T57" s="4"/>
      <c r="U57" s="4"/>
    </row>
    <row r="58" spans="1:21" x14ac:dyDescent="0.25">
      <c r="A58" s="16"/>
      <c r="B58" s="16"/>
      <c r="C58" s="17"/>
      <c r="D58" s="16"/>
      <c r="E58" s="16"/>
      <c r="F58" s="16"/>
      <c r="G58" s="16"/>
      <c r="H58" s="16"/>
      <c r="I58" s="16"/>
      <c r="J58" s="16"/>
      <c r="K58" s="4"/>
      <c r="L58" s="4"/>
      <c r="M58" s="4"/>
      <c r="N58" s="4"/>
      <c r="P58" s="6"/>
      <c r="Q58" s="4"/>
      <c r="R58" s="4"/>
      <c r="S58" s="4"/>
      <c r="T58" s="4"/>
      <c r="U58" s="4"/>
    </row>
    <row r="59" spans="1:21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4"/>
      <c r="L59" s="4"/>
      <c r="M59" s="4"/>
      <c r="N59" s="4"/>
      <c r="P59" s="6"/>
      <c r="Q59" s="4"/>
      <c r="R59" s="4"/>
      <c r="S59" s="4"/>
      <c r="T59" s="4"/>
      <c r="U59" s="4"/>
    </row>
    <row r="60" spans="1:21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4"/>
      <c r="L60" s="4"/>
      <c r="M60" s="4"/>
      <c r="N60" s="4"/>
      <c r="P60" s="6"/>
      <c r="Q60" s="4"/>
      <c r="R60" s="4"/>
      <c r="S60" s="4"/>
      <c r="T60" s="4"/>
      <c r="U60" s="4"/>
    </row>
    <row r="61" spans="1:21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4"/>
      <c r="L61" s="4"/>
      <c r="M61" s="4"/>
      <c r="N61" s="4"/>
    </row>
    <row r="62" spans="1:21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4"/>
      <c r="L62" s="4"/>
      <c r="M62" s="4"/>
      <c r="N62" s="4"/>
    </row>
    <row r="63" spans="1:21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4"/>
      <c r="L63" s="4"/>
      <c r="M63" s="4"/>
      <c r="N63" s="4"/>
    </row>
    <row r="64" spans="1:21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4"/>
      <c r="L64" s="4"/>
      <c r="M64" s="4"/>
      <c r="N64" s="4"/>
    </row>
    <row r="65" spans="1:27" x14ac:dyDescent="0.25">
      <c r="A65" s="16"/>
      <c r="B65" s="16"/>
      <c r="C65" s="17"/>
      <c r="D65" s="16"/>
      <c r="E65" s="16"/>
      <c r="F65" s="16"/>
      <c r="G65" s="16"/>
      <c r="H65" s="16"/>
      <c r="I65" s="16"/>
      <c r="J65" s="16"/>
      <c r="K65" s="4"/>
      <c r="L65" s="4"/>
      <c r="M65" s="4"/>
      <c r="N65" s="4"/>
    </row>
    <row r="66" spans="1:27" x14ac:dyDescent="0.25">
      <c r="A66" s="16"/>
      <c r="B66" s="16"/>
      <c r="C66" s="17"/>
      <c r="D66" s="16"/>
      <c r="E66" s="16"/>
      <c r="F66" s="16"/>
      <c r="G66" s="16"/>
      <c r="H66" s="16"/>
      <c r="I66" s="16"/>
      <c r="J66" s="16"/>
      <c r="K66" s="4"/>
      <c r="L66" s="4"/>
      <c r="M66" s="4"/>
      <c r="N66" s="4"/>
    </row>
    <row r="67" spans="1:27" x14ac:dyDescent="0.25">
      <c r="A67" s="16"/>
      <c r="B67" s="16"/>
      <c r="C67" s="17"/>
      <c r="D67" s="16"/>
      <c r="E67" s="16"/>
      <c r="F67" s="16"/>
      <c r="G67" s="16"/>
      <c r="H67" s="16"/>
      <c r="I67" s="16"/>
      <c r="J67" s="16"/>
      <c r="K67" s="4"/>
      <c r="L67" s="4"/>
      <c r="M67" s="4"/>
      <c r="N67" s="4"/>
    </row>
    <row r="68" spans="1:27" x14ac:dyDescent="0.25">
      <c r="A68" s="16"/>
      <c r="B68" s="16"/>
      <c r="C68" s="17"/>
      <c r="D68" s="16"/>
      <c r="E68" s="16"/>
      <c r="F68" s="16"/>
      <c r="G68" s="16"/>
      <c r="H68" s="16"/>
      <c r="I68" s="16"/>
      <c r="J68" s="16"/>
      <c r="K68" s="4"/>
      <c r="L68" s="4"/>
      <c r="M68" s="4"/>
      <c r="N68" s="4"/>
    </row>
    <row r="69" spans="1:27" x14ac:dyDescent="0.25">
      <c r="A69" s="16"/>
      <c r="B69" s="16"/>
      <c r="C69" s="17"/>
      <c r="D69" s="16"/>
      <c r="E69" s="16"/>
      <c r="F69" s="16"/>
      <c r="G69" s="16"/>
      <c r="H69" s="16"/>
      <c r="I69" s="16"/>
      <c r="J69" s="16"/>
      <c r="K69" s="4"/>
      <c r="L69" s="4"/>
      <c r="M69" s="4"/>
      <c r="N69" s="4"/>
    </row>
    <row r="70" spans="1:27" x14ac:dyDescent="0.25">
      <c r="A70" s="16"/>
      <c r="B70" s="16"/>
      <c r="C70" s="17"/>
      <c r="D70" s="16"/>
      <c r="E70" s="16"/>
      <c r="F70" s="16"/>
      <c r="G70" s="16"/>
      <c r="H70" s="16"/>
      <c r="I70" s="16"/>
      <c r="J70" s="16"/>
      <c r="K70" s="4"/>
      <c r="L70" s="4"/>
      <c r="M70" s="4"/>
      <c r="N70" s="4"/>
    </row>
    <row r="71" spans="1:27" x14ac:dyDescent="0.25">
      <c r="A71" s="16"/>
      <c r="B71" s="16"/>
      <c r="C71" s="17"/>
      <c r="D71" s="16"/>
      <c r="E71" s="16"/>
      <c r="F71" s="16"/>
      <c r="G71" s="16"/>
      <c r="H71" s="16"/>
      <c r="I71" s="16"/>
      <c r="J71" s="16"/>
      <c r="K71" s="4"/>
      <c r="L71" s="4"/>
      <c r="M71" s="4"/>
      <c r="N71" s="4"/>
    </row>
    <row r="72" spans="1:27" s="3" customFormat="1" x14ac:dyDescent="0.25">
      <c r="A72" s="16"/>
      <c r="B72" s="16"/>
      <c r="C72" s="17"/>
      <c r="D72" s="16"/>
      <c r="E72" s="16"/>
      <c r="F72" s="16"/>
      <c r="G72" s="16"/>
      <c r="H72" s="16"/>
      <c r="I72" s="16"/>
      <c r="J72" s="16"/>
      <c r="K72" s="4"/>
      <c r="L72" s="4"/>
      <c r="M72" s="4"/>
      <c r="N72" s="4"/>
      <c r="O72" s="1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3" customFormat="1" x14ac:dyDescent="0.25">
      <c r="A73" s="16"/>
      <c r="B73" s="16"/>
      <c r="C73" s="17"/>
      <c r="D73" s="16"/>
      <c r="E73" s="16"/>
      <c r="F73" s="16"/>
      <c r="G73" s="16"/>
      <c r="H73" s="16"/>
      <c r="I73" s="16"/>
      <c r="J73" s="16"/>
      <c r="K73" s="4"/>
      <c r="L73" s="4"/>
      <c r="M73" s="4"/>
      <c r="N73" s="4"/>
      <c r="O73" s="1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3" customFormat="1" x14ac:dyDescent="0.25">
      <c r="A74" s="16"/>
      <c r="B74" s="16"/>
      <c r="C74" s="17"/>
      <c r="D74" s="16"/>
      <c r="E74" s="19"/>
      <c r="F74" s="19"/>
      <c r="G74" s="16"/>
      <c r="H74" s="16"/>
      <c r="I74" s="16"/>
      <c r="J74" s="16"/>
      <c r="K74" s="4"/>
      <c r="L74" s="4"/>
      <c r="M74" s="4"/>
      <c r="N74" s="4"/>
      <c r="O74" s="1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x14ac:dyDescent="0.25">
      <c r="A75" s="16"/>
      <c r="B75" s="16"/>
      <c r="C75" s="17"/>
      <c r="D75" s="16"/>
      <c r="E75" s="16"/>
      <c r="F75" s="16"/>
      <c r="G75" s="16"/>
      <c r="H75" s="16"/>
      <c r="I75" s="16"/>
      <c r="J75" s="16"/>
      <c r="K75" s="4"/>
      <c r="L75" s="4"/>
      <c r="M75" s="4"/>
      <c r="N75" s="4"/>
      <c r="O75" s="1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3" customFormat="1" x14ac:dyDescent="0.25">
      <c r="A76" s="16"/>
      <c r="B76" s="16"/>
      <c r="C76" s="17"/>
      <c r="D76" s="16"/>
      <c r="E76" s="16"/>
      <c r="F76" s="16"/>
      <c r="G76" s="16"/>
      <c r="H76" s="16"/>
      <c r="I76" s="16"/>
      <c r="J76" s="16"/>
      <c r="K76" s="4"/>
      <c r="L76" s="4"/>
      <c r="M76" s="4"/>
      <c r="N76" s="4"/>
      <c r="O76" s="1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3" customFormat="1" x14ac:dyDescent="0.25">
      <c r="A77" s="16"/>
      <c r="B77" s="16"/>
      <c r="C77" s="17"/>
      <c r="D77" s="16"/>
      <c r="E77" s="16"/>
      <c r="F77" s="16"/>
      <c r="G77" s="16"/>
      <c r="H77" s="16"/>
      <c r="I77" s="16"/>
      <c r="J77" s="16"/>
      <c r="K77" s="4"/>
      <c r="L77" s="4"/>
      <c r="M77" s="4"/>
      <c r="N77" s="4"/>
      <c r="O77" s="1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3" customFormat="1" x14ac:dyDescent="0.25">
      <c r="A78" s="16"/>
      <c r="B78" s="16"/>
      <c r="C78" s="17"/>
      <c r="D78" s="16"/>
      <c r="E78" s="16"/>
      <c r="F78" s="16"/>
      <c r="G78" s="16"/>
      <c r="H78" s="16"/>
      <c r="I78" s="16"/>
      <c r="J78" s="16"/>
      <c r="K78" s="4"/>
      <c r="L78" s="4"/>
      <c r="M78" s="4"/>
      <c r="N78" s="4"/>
      <c r="O78" s="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3" customFormat="1" x14ac:dyDescent="0.25">
      <c r="A79" s="16"/>
      <c r="B79" s="16"/>
      <c r="C79" s="17"/>
      <c r="D79" s="16"/>
      <c r="E79" s="16"/>
      <c r="F79" s="16"/>
      <c r="G79" s="16"/>
      <c r="H79" s="16"/>
      <c r="I79" s="16"/>
      <c r="J79" s="16"/>
      <c r="K79" s="4"/>
      <c r="L79" s="4"/>
      <c r="M79" s="4"/>
      <c r="N79" s="4"/>
      <c r="O79" s="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x14ac:dyDescent="0.25">
      <c r="A80" s="16"/>
      <c r="B80" s="16"/>
      <c r="C80" s="17"/>
      <c r="D80" s="16"/>
      <c r="E80" s="16"/>
      <c r="F80" s="16"/>
      <c r="G80" s="16"/>
      <c r="H80" s="16"/>
      <c r="I80" s="16"/>
      <c r="J80" s="16"/>
      <c r="K80" s="4"/>
      <c r="L80" s="4"/>
      <c r="M80" s="4"/>
      <c r="N80" s="4"/>
      <c r="O80" s="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3" customFormat="1" x14ac:dyDescent="0.25">
      <c r="A81" s="1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3" customFormat="1" x14ac:dyDescent="0.25">
      <c r="A82" s="1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3" customFormat="1" x14ac:dyDescent="0.25">
      <c r="A83" s="1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1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3" customFormat="1" x14ac:dyDescent="0.25">
      <c r="A84" s="1"/>
      <c r="B84" s="2"/>
      <c r="C84" s="2"/>
      <c r="D84" s="2"/>
      <c r="E84" s="1"/>
      <c r="F84" s="2"/>
      <c r="G84" s="2"/>
      <c r="H84" s="2"/>
      <c r="I84" s="2"/>
      <c r="J84" s="2"/>
      <c r="K84" s="2"/>
      <c r="L84" s="2"/>
      <c r="M84" s="2"/>
      <c r="N84" s="2"/>
      <c r="O84" s="1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3" customFormat="1" x14ac:dyDescent="0.25">
      <c r="A85" s="20"/>
      <c r="B85" s="2"/>
      <c r="C85" s="2"/>
      <c r="D85" s="2"/>
      <c r="E85" s="1"/>
      <c r="F85" s="1"/>
      <c r="G85" s="2"/>
      <c r="H85" s="2"/>
      <c r="I85" s="2"/>
      <c r="J85" s="2"/>
      <c r="K85" s="2"/>
      <c r="L85" s="2"/>
      <c r="M85" s="2"/>
      <c r="N85" s="2"/>
      <c r="O85" s="1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7" spans="1:27" s="3" customFormat="1" x14ac:dyDescent="0.25">
      <c r="A87" s="1"/>
      <c r="B87" s="2"/>
      <c r="C87" s="2"/>
      <c r="D87" s="2"/>
      <c r="E87" s="1"/>
      <c r="F87" s="1"/>
      <c r="G87" s="1"/>
      <c r="H87" s="2"/>
      <c r="I87" s="2"/>
      <c r="J87" s="2"/>
      <c r="K87" s="2"/>
      <c r="L87" s="2"/>
      <c r="M87" s="2"/>
      <c r="N87" s="1"/>
      <c r="O87" s="1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H88" s="1"/>
      <c r="I88" s="1"/>
      <c r="J88" s="1"/>
      <c r="K88" s="1"/>
      <c r="L88" s="1"/>
    </row>
    <row r="89" spans="1:27" x14ac:dyDescent="0.25">
      <c r="H89" s="1"/>
      <c r="I89" s="1"/>
      <c r="J89" s="1"/>
      <c r="K89" s="1"/>
      <c r="L89" s="1"/>
    </row>
    <row r="90" spans="1:27" x14ac:dyDescent="0.25">
      <c r="H90" s="1"/>
      <c r="I90" s="1"/>
      <c r="J90" s="1"/>
      <c r="K90" s="1"/>
      <c r="L90" s="1"/>
    </row>
    <row r="91" spans="1:27" x14ac:dyDescent="0.25">
      <c r="H91" s="1"/>
      <c r="I91" s="1"/>
      <c r="J91" s="1"/>
      <c r="K91" s="1"/>
      <c r="L91" s="1"/>
      <c r="M91" s="4"/>
    </row>
    <row r="93" spans="1:27" x14ac:dyDescent="0.25">
      <c r="B93" s="1"/>
    </row>
    <row r="94" spans="1:27" x14ac:dyDescent="0.25">
      <c r="B94" s="1"/>
    </row>
    <row r="95" spans="1:27" x14ac:dyDescent="0.25">
      <c r="B95" s="1"/>
    </row>
  </sheetData>
  <autoFilter ref="A12:AA39" xr:uid="{B102751C-AAEB-4BE0-9EF0-2397B2B6CA87}">
    <filterColumn colId="2" showButton="0"/>
  </autoFilter>
  <mergeCells count="71">
    <mergeCell ref="J5:P5"/>
    <mergeCell ref="A6:P6"/>
    <mergeCell ref="D7:J7"/>
    <mergeCell ref="D8:M8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N28:O28"/>
    <mergeCell ref="C29:D29"/>
    <mergeCell ref="N29:O29"/>
    <mergeCell ref="C30:D30"/>
    <mergeCell ref="N30:O30"/>
    <mergeCell ref="C28:D28"/>
    <mergeCell ref="K39:N39"/>
    <mergeCell ref="J38:P38"/>
    <mergeCell ref="C34:D34"/>
    <mergeCell ref="N34:O34"/>
    <mergeCell ref="M46:O46"/>
    <mergeCell ref="C35:D35"/>
    <mergeCell ref="N35:O35"/>
    <mergeCell ref="A37:D37"/>
    <mergeCell ref="J37:P37"/>
    <mergeCell ref="C31:D31"/>
    <mergeCell ref="N31:O31"/>
    <mergeCell ref="C32:D32"/>
    <mergeCell ref="N32:O32"/>
    <mergeCell ref="C33:D33"/>
    <mergeCell ref="N33:O33"/>
    <mergeCell ref="J1:P1"/>
    <mergeCell ref="A2:D2"/>
    <mergeCell ref="J2:P2"/>
    <mergeCell ref="A3:D3"/>
    <mergeCell ref="J3:P3"/>
  </mergeCells>
  <conditionalFormatting sqref="I44:M44">
    <cfRule type="duplicateValues" dxfId="11" priority="1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BD16-C57A-4650-873F-D0813F9C8758}">
  <dimension ref="A1:Z79"/>
  <sheetViews>
    <sheetView topLeftCell="A17" zoomScaleNormal="100" workbookViewId="0">
      <selection activeCell="O36" sqref="O36"/>
    </sheetView>
  </sheetViews>
  <sheetFormatPr defaultColWidth="10.28515625" defaultRowHeight="15.75" x14ac:dyDescent="0.25"/>
  <cols>
    <col min="1" max="1" width="5.28515625" style="1" customWidth="1"/>
    <col min="2" max="2" width="11.5703125" style="2" customWidth="1"/>
    <col min="3" max="3" width="16.85546875" style="2" customWidth="1"/>
    <col min="4" max="4" width="6.42578125" style="2" bestFit="1" customWidth="1"/>
    <col min="5" max="5" width="7.140625" style="1" customWidth="1"/>
    <col min="6" max="6" width="9.140625" style="1" customWidth="1"/>
    <col min="7" max="7" width="11.42578125" style="2" customWidth="1"/>
    <col min="8" max="13" width="8.28515625" style="2" customWidth="1"/>
    <col min="14" max="14" width="9.7109375" style="2" customWidth="1"/>
    <col min="15" max="15" width="21.140625" style="1" customWidth="1"/>
    <col min="16" max="16384" width="10.28515625" style="2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1793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1794</v>
      </c>
      <c r="C14" s="222" t="s">
        <v>1795</v>
      </c>
      <c r="D14" s="223"/>
      <c r="E14" s="184" t="s">
        <v>22</v>
      </c>
      <c r="F14" s="185" t="s">
        <v>1796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1797</v>
      </c>
      <c r="C15" s="222" t="s">
        <v>1798</v>
      </c>
      <c r="D15" s="223"/>
      <c r="E15" s="184" t="s">
        <v>22</v>
      </c>
      <c r="F15" s="185" t="s">
        <v>166</v>
      </c>
      <c r="G15" s="184"/>
      <c r="H15" s="184" t="s">
        <v>322</v>
      </c>
      <c r="I15" s="184" t="s">
        <v>323</v>
      </c>
      <c r="J15" s="184" t="s">
        <v>338</v>
      </c>
      <c r="K15" s="184" t="s">
        <v>329</v>
      </c>
      <c r="L15" s="184" t="s">
        <v>324</v>
      </c>
      <c r="M15" s="184" t="s">
        <v>416</v>
      </c>
      <c r="N15" s="224" t="s">
        <v>44</v>
      </c>
      <c r="O15" s="225"/>
      <c r="P15" s="185"/>
    </row>
    <row r="16" spans="1:16" s="182" customFormat="1" ht="16.5" x14ac:dyDescent="0.25">
      <c r="A16" s="184" t="s">
        <v>320</v>
      </c>
      <c r="B16" s="184" t="s">
        <v>1799</v>
      </c>
      <c r="C16" s="222" t="s">
        <v>1800</v>
      </c>
      <c r="D16" s="223"/>
      <c r="E16" s="184" t="s">
        <v>22</v>
      </c>
      <c r="F16" s="185" t="s">
        <v>1801</v>
      </c>
      <c r="G16" s="184"/>
      <c r="H16" s="184" t="s">
        <v>322</v>
      </c>
      <c r="I16" s="184" t="s">
        <v>323</v>
      </c>
      <c r="J16" s="184" t="s">
        <v>338</v>
      </c>
      <c r="K16" s="184" t="s">
        <v>338</v>
      </c>
      <c r="L16" s="184" t="s">
        <v>324</v>
      </c>
      <c r="M16" s="184" t="s">
        <v>341</v>
      </c>
      <c r="N16" s="224" t="s">
        <v>44</v>
      </c>
      <c r="O16" s="225"/>
      <c r="P16" s="185"/>
    </row>
    <row r="17" spans="1:20" s="182" customFormat="1" ht="16.5" x14ac:dyDescent="0.25">
      <c r="A17" s="184" t="s">
        <v>321</v>
      </c>
      <c r="B17" s="184" t="s">
        <v>1802</v>
      </c>
      <c r="C17" s="222" t="s">
        <v>1803</v>
      </c>
      <c r="D17" s="223"/>
      <c r="E17" s="184" t="s">
        <v>22</v>
      </c>
      <c r="F17" s="185" t="s">
        <v>1804</v>
      </c>
      <c r="G17" s="184"/>
      <c r="H17" s="184" t="s">
        <v>322</v>
      </c>
      <c r="I17" s="184" t="s">
        <v>323</v>
      </c>
      <c r="J17" s="184" t="s">
        <v>338</v>
      </c>
      <c r="K17" s="184" t="s">
        <v>330</v>
      </c>
      <c r="L17" s="184" t="s">
        <v>324</v>
      </c>
      <c r="M17" s="184" t="s">
        <v>398</v>
      </c>
      <c r="N17" s="224" t="s">
        <v>24</v>
      </c>
      <c r="O17" s="225"/>
      <c r="P17" s="185"/>
    </row>
    <row r="18" spans="1:20" s="182" customFormat="1" ht="16.5" x14ac:dyDescent="0.25">
      <c r="A18" s="184" t="s">
        <v>327</v>
      </c>
      <c r="B18" s="184" t="s">
        <v>1805</v>
      </c>
      <c r="C18" s="222" t="s">
        <v>1806</v>
      </c>
      <c r="D18" s="223"/>
      <c r="E18" s="184" t="s">
        <v>22</v>
      </c>
      <c r="F18" s="185" t="s">
        <v>1382</v>
      </c>
      <c r="G18" s="184"/>
      <c r="H18" s="184" t="s">
        <v>352</v>
      </c>
      <c r="I18" s="184" t="s">
        <v>323</v>
      </c>
      <c r="J18" s="184" t="s">
        <v>324</v>
      </c>
      <c r="K18" s="184" t="s">
        <v>332</v>
      </c>
      <c r="L18" s="184" t="s">
        <v>324</v>
      </c>
      <c r="M18" s="184" t="s">
        <v>335</v>
      </c>
      <c r="N18" s="224" t="s">
        <v>44</v>
      </c>
      <c r="O18" s="225"/>
      <c r="P18" s="185"/>
    </row>
    <row r="19" spans="1:20" s="182" customFormat="1" ht="16.5" x14ac:dyDescent="0.25">
      <c r="A19" s="184" t="s">
        <v>329</v>
      </c>
      <c r="B19" s="184" t="s">
        <v>1807</v>
      </c>
      <c r="C19" s="222" t="s">
        <v>1808</v>
      </c>
      <c r="D19" s="223"/>
      <c r="E19" s="184" t="s">
        <v>23</v>
      </c>
      <c r="F19" s="185" t="s">
        <v>1809</v>
      </c>
      <c r="G19" s="184"/>
      <c r="H19" s="184" t="s">
        <v>334</v>
      </c>
      <c r="I19" s="184" t="s">
        <v>323</v>
      </c>
      <c r="J19" s="184" t="s">
        <v>317</v>
      </c>
      <c r="K19" s="184" t="s">
        <v>323</v>
      </c>
      <c r="L19" s="184" t="s">
        <v>324</v>
      </c>
      <c r="M19" s="184" t="s">
        <v>607</v>
      </c>
      <c r="N19" s="224" t="s">
        <v>44</v>
      </c>
      <c r="O19" s="225"/>
      <c r="P19" s="185"/>
    </row>
    <row r="20" spans="1:20" s="182" customFormat="1" ht="16.5" x14ac:dyDescent="0.25"/>
    <row r="21" spans="1:20" s="182" customFormat="1" ht="16.5" x14ac:dyDescent="0.25"/>
    <row r="22" spans="1:20" s="182" customFormat="1" ht="16.5" x14ac:dyDescent="0.25">
      <c r="A22" s="237" t="s">
        <v>1810</v>
      </c>
      <c r="B22" s="238"/>
      <c r="C22" s="238"/>
      <c r="D22" s="238"/>
      <c r="J22" s="236" t="s">
        <v>396</v>
      </c>
      <c r="K22" s="236"/>
      <c r="L22" s="236"/>
      <c r="M22" s="236"/>
      <c r="N22" s="236"/>
      <c r="O22" s="236"/>
      <c r="P22" s="236"/>
    </row>
    <row r="23" spans="1:20" s="182" customFormat="1" ht="16.5" x14ac:dyDescent="0.25">
      <c r="J23" s="236" t="s">
        <v>397</v>
      </c>
      <c r="K23" s="236"/>
      <c r="L23" s="236"/>
      <c r="M23" s="236"/>
      <c r="N23" s="236"/>
      <c r="O23" s="236"/>
      <c r="P23" s="236"/>
    </row>
    <row r="24" spans="1:20" s="38" customFormat="1" ht="15" x14ac:dyDescent="0.25">
      <c r="B24" s="40"/>
      <c r="E24" s="40"/>
      <c r="F24" s="40"/>
      <c r="O24" s="40"/>
    </row>
    <row r="25" spans="1:20" s="38" customFormat="1" ht="15" x14ac:dyDescent="0.25">
      <c r="B25" s="40"/>
      <c r="E25" s="40"/>
      <c r="F25" s="40"/>
      <c r="O25" s="40"/>
    </row>
    <row r="26" spans="1:20" s="38" customFormat="1" ht="15" x14ac:dyDescent="0.25">
      <c r="B26" s="40"/>
      <c r="E26" s="40"/>
      <c r="F26" s="40"/>
    </row>
    <row r="27" spans="1:20" s="38" customFormat="1" ht="15" x14ac:dyDescent="0.25">
      <c r="B27" s="40"/>
      <c r="E27" s="40"/>
      <c r="F27" s="40"/>
    </row>
    <row r="28" spans="1:20" x14ac:dyDescent="0.25">
      <c r="A28" s="2"/>
      <c r="F28" s="2"/>
      <c r="H28" s="16"/>
      <c r="I28" s="21"/>
      <c r="J28" s="21"/>
      <c r="K28" s="21"/>
      <c r="L28" s="21"/>
      <c r="M28" s="21"/>
      <c r="N28" s="4"/>
    </row>
    <row r="29" spans="1:20" x14ac:dyDescent="0.25">
      <c r="A29" s="2"/>
      <c r="F29" s="2"/>
      <c r="H29" s="16"/>
      <c r="I29" s="18"/>
      <c r="J29" s="18"/>
      <c r="K29" s="18"/>
      <c r="L29" s="18"/>
      <c r="M29" s="18"/>
      <c r="N29" s="4"/>
      <c r="P29" s="4"/>
      <c r="Q29" s="4"/>
      <c r="R29" s="4"/>
      <c r="S29" s="4"/>
      <c r="T29" s="4"/>
    </row>
    <row r="30" spans="1:20" x14ac:dyDescent="0.25">
      <c r="A30" s="16"/>
      <c r="B30" s="16"/>
      <c r="C30" s="17"/>
      <c r="D30" s="16"/>
      <c r="E30" s="16"/>
      <c r="F30" s="16"/>
      <c r="G30" s="16"/>
      <c r="I30" s="16"/>
      <c r="J30" s="16"/>
      <c r="K30" s="16"/>
      <c r="L30" s="16"/>
      <c r="M30" s="202"/>
      <c r="N30" s="202"/>
      <c r="O30" s="202"/>
      <c r="P30" s="4"/>
      <c r="Q30" s="4"/>
      <c r="R30" s="4"/>
      <c r="S30" s="4"/>
      <c r="T30" s="4"/>
    </row>
    <row r="31" spans="1:20" x14ac:dyDescent="0.25">
      <c r="A31" s="16"/>
      <c r="B31" s="16"/>
      <c r="C31" s="17"/>
      <c r="D31" s="16"/>
      <c r="E31" s="16"/>
      <c r="F31" s="16"/>
      <c r="G31" s="16"/>
      <c r="H31" s="16"/>
      <c r="I31" s="16"/>
      <c r="J31" s="16"/>
      <c r="K31" s="4"/>
      <c r="L31" s="4"/>
      <c r="M31" s="4"/>
      <c r="N31" s="4"/>
      <c r="P31" s="4"/>
      <c r="Q31" s="4"/>
      <c r="R31" s="4"/>
      <c r="S31" s="4"/>
      <c r="T31" s="4"/>
    </row>
    <row r="32" spans="1:20" x14ac:dyDescent="0.25">
      <c r="A32" s="16"/>
      <c r="B32" s="16"/>
      <c r="C32" s="17"/>
      <c r="D32" s="16"/>
      <c r="E32" s="16"/>
      <c r="F32" s="16"/>
      <c r="G32" s="16"/>
      <c r="H32" s="16"/>
      <c r="I32" s="16"/>
      <c r="J32" s="16"/>
      <c r="K32" s="4"/>
      <c r="L32" s="4"/>
      <c r="M32" s="4"/>
      <c r="N32" s="4"/>
      <c r="P32" s="4"/>
      <c r="Q32" s="4"/>
      <c r="R32" s="4"/>
      <c r="S32" s="4"/>
      <c r="T32" s="4"/>
    </row>
    <row r="33" spans="1:20" x14ac:dyDescent="0.25">
      <c r="A33" s="16"/>
      <c r="B33" s="16"/>
      <c r="C33" s="17"/>
      <c r="D33" s="16"/>
      <c r="E33" s="16"/>
      <c r="F33" s="16"/>
      <c r="G33" s="16"/>
      <c r="H33" s="16"/>
      <c r="I33" s="16"/>
      <c r="J33" s="16"/>
      <c r="K33" s="4"/>
      <c r="L33" s="4"/>
      <c r="M33" s="4"/>
      <c r="N33" s="4"/>
      <c r="P33" s="4"/>
      <c r="Q33" s="4"/>
      <c r="R33" s="4"/>
      <c r="S33" s="4"/>
      <c r="T33" s="4"/>
    </row>
    <row r="34" spans="1:20" x14ac:dyDescent="0.25">
      <c r="A34" s="16"/>
      <c r="B34" s="16"/>
      <c r="C34" s="17"/>
      <c r="D34" s="16"/>
      <c r="E34" s="16"/>
      <c r="F34" s="16"/>
      <c r="G34" s="16"/>
      <c r="H34" s="16"/>
      <c r="I34" s="40"/>
      <c r="J34" s="21" t="s">
        <v>20</v>
      </c>
      <c r="K34" s="21" t="s">
        <v>17</v>
      </c>
      <c r="L34" s="21" t="s">
        <v>18</v>
      </c>
      <c r="M34" s="21" t="s">
        <v>21</v>
      </c>
      <c r="N34" s="21" t="s">
        <v>19</v>
      </c>
      <c r="O34" s="85" t="s">
        <v>25</v>
      </c>
      <c r="P34" s="4"/>
      <c r="Q34" s="4"/>
      <c r="R34" s="4"/>
      <c r="S34" s="4"/>
      <c r="T34" s="4"/>
    </row>
    <row r="35" spans="1:20" x14ac:dyDescent="0.25">
      <c r="A35" s="16"/>
      <c r="B35" s="16"/>
      <c r="C35" s="17"/>
      <c r="D35" s="16"/>
      <c r="E35" s="16"/>
      <c r="F35" s="16"/>
      <c r="G35" s="16"/>
      <c r="H35" s="16"/>
      <c r="I35" s="40">
        <f>SUM(J35:O35)</f>
        <v>6</v>
      </c>
      <c r="J35" s="16">
        <f>COUNTIF(N14:O19,"xuất sắc")</f>
        <v>0</v>
      </c>
      <c r="K35" s="16">
        <f>COUNTIF(N14:O19,"tốt")</f>
        <v>1</v>
      </c>
      <c r="L35" s="16">
        <f>COUNTIF(N14:O19,"khá")</f>
        <v>4</v>
      </c>
      <c r="M35" s="16">
        <f>COUNTIF(N14:O19,"trung bình")</f>
        <v>0</v>
      </c>
      <c r="N35" s="16">
        <f>COUNTIF(N14:O19,"yếu")</f>
        <v>0</v>
      </c>
      <c r="O35" s="16">
        <f>COUNTIF(N14:O19,"kém")</f>
        <v>1</v>
      </c>
      <c r="P35" s="4"/>
      <c r="Q35" s="4"/>
      <c r="R35" s="4"/>
      <c r="S35" s="4"/>
      <c r="T35" s="4"/>
    </row>
    <row r="36" spans="1:20" x14ac:dyDescent="0.25">
      <c r="A36" s="16"/>
      <c r="B36" s="16"/>
      <c r="C36" s="17"/>
      <c r="D36" s="16"/>
      <c r="E36" s="16"/>
      <c r="F36" s="16"/>
      <c r="G36" s="16"/>
      <c r="H36" s="16"/>
      <c r="I36" s="16"/>
      <c r="J36" s="16"/>
      <c r="K36" s="4"/>
      <c r="L36" s="4"/>
      <c r="M36" s="4"/>
      <c r="N36" s="4"/>
      <c r="P36" s="4"/>
      <c r="Q36" s="4"/>
      <c r="R36" s="4"/>
      <c r="S36" s="4"/>
      <c r="T36" s="4"/>
    </row>
    <row r="37" spans="1:20" x14ac:dyDescent="0.25">
      <c r="A37" s="16"/>
      <c r="B37" s="16"/>
      <c r="C37" s="17"/>
      <c r="D37" s="16"/>
      <c r="E37" s="16"/>
      <c r="F37" s="16"/>
      <c r="G37" s="16"/>
      <c r="H37" s="16"/>
      <c r="I37" s="16"/>
      <c r="J37" s="16"/>
      <c r="K37" s="4"/>
      <c r="L37" s="4"/>
      <c r="M37" s="4"/>
      <c r="N37" s="4"/>
      <c r="P37" s="4"/>
      <c r="Q37" s="4"/>
      <c r="R37" s="4"/>
      <c r="S37" s="4"/>
      <c r="T37" s="4"/>
    </row>
    <row r="38" spans="1:20" x14ac:dyDescent="0.25">
      <c r="A38" s="16"/>
      <c r="B38" s="16"/>
      <c r="C38" s="17"/>
      <c r="D38" s="16"/>
      <c r="E38" s="16"/>
      <c r="F38" s="16"/>
      <c r="G38" s="16"/>
      <c r="H38" s="16"/>
      <c r="I38" s="16"/>
      <c r="J38" s="16"/>
      <c r="K38" s="4"/>
      <c r="L38" s="4"/>
      <c r="M38" s="4"/>
      <c r="N38" s="4"/>
      <c r="P38" s="4"/>
      <c r="Q38" s="4"/>
      <c r="R38" s="4"/>
      <c r="S38" s="4"/>
      <c r="T38" s="4"/>
    </row>
    <row r="39" spans="1:20" x14ac:dyDescent="0.25">
      <c r="A39" s="16"/>
      <c r="B39" s="16"/>
      <c r="C39" s="17"/>
      <c r="D39" s="16"/>
      <c r="E39" s="16"/>
      <c r="F39" s="16"/>
      <c r="G39" s="16"/>
      <c r="H39" s="16"/>
      <c r="I39" s="16"/>
      <c r="J39" s="16"/>
      <c r="K39" s="4"/>
      <c r="L39" s="4"/>
      <c r="M39" s="4"/>
      <c r="N39" s="4"/>
      <c r="P39" s="4"/>
      <c r="Q39" s="4"/>
      <c r="R39" s="4"/>
      <c r="S39" s="4"/>
      <c r="T39" s="4"/>
    </row>
    <row r="40" spans="1:20" x14ac:dyDescent="0.25">
      <c r="A40" s="16"/>
      <c r="B40" s="16"/>
      <c r="C40" s="17"/>
      <c r="D40" s="16"/>
      <c r="E40" s="16"/>
      <c r="F40" s="16"/>
      <c r="G40" s="16"/>
      <c r="H40" s="16"/>
      <c r="I40" s="16"/>
      <c r="J40" s="16"/>
      <c r="K40" s="4"/>
      <c r="L40" s="4"/>
      <c r="M40" s="4"/>
      <c r="N40" s="4"/>
      <c r="P40" s="4"/>
      <c r="Q40" s="4"/>
      <c r="R40" s="4"/>
      <c r="S40" s="4"/>
      <c r="T40" s="4"/>
    </row>
    <row r="41" spans="1:20" x14ac:dyDescent="0.25">
      <c r="A41" s="16"/>
      <c r="B41" s="16"/>
      <c r="C41" s="17"/>
      <c r="D41" s="16"/>
      <c r="E41" s="16"/>
      <c r="F41" s="16"/>
      <c r="G41" s="16"/>
      <c r="H41" s="16"/>
      <c r="I41" s="16"/>
      <c r="J41" s="16"/>
      <c r="K41" s="4"/>
      <c r="L41" s="4"/>
      <c r="M41" s="4"/>
      <c r="N41" s="4"/>
      <c r="P41" s="4"/>
      <c r="Q41" s="4"/>
      <c r="R41" s="4"/>
      <c r="S41" s="4"/>
      <c r="T41" s="4"/>
    </row>
    <row r="42" spans="1:20" x14ac:dyDescent="0.25">
      <c r="A42" s="16"/>
      <c r="B42" s="16"/>
      <c r="C42" s="17"/>
      <c r="D42" s="16"/>
      <c r="E42" s="16"/>
      <c r="F42" s="16"/>
      <c r="G42" s="16"/>
      <c r="H42" s="16"/>
      <c r="I42" s="16"/>
      <c r="J42" s="16"/>
      <c r="K42" s="4"/>
      <c r="L42" s="4"/>
      <c r="M42" s="4"/>
      <c r="N42" s="4"/>
      <c r="P42" s="4"/>
      <c r="Q42" s="4"/>
      <c r="R42" s="4"/>
      <c r="S42" s="4"/>
      <c r="T42" s="4"/>
    </row>
    <row r="43" spans="1:20" x14ac:dyDescent="0.25">
      <c r="A43" s="16"/>
      <c r="B43" s="16"/>
      <c r="C43" s="17"/>
      <c r="D43" s="16"/>
      <c r="E43" s="16"/>
      <c r="F43" s="16"/>
      <c r="G43" s="16"/>
      <c r="H43" s="16"/>
      <c r="I43" s="16"/>
      <c r="J43" s="16"/>
      <c r="K43" s="4"/>
      <c r="L43" s="4"/>
      <c r="M43" s="4"/>
      <c r="N43" s="4"/>
      <c r="P43" s="4"/>
      <c r="Q43" s="4"/>
      <c r="R43" s="4"/>
      <c r="S43" s="4"/>
      <c r="T43" s="4"/>
    </row>
    <row r="44" spans="1:20" x14ac:dyDescent="0.25">
      <c r="A44" s="16"/>
      <c r="B44" s="16"/>
      <c r="C44" s="17"/>
      <c r="D44" s="16"/>
      <c r="E44" s="16"/>
      <c r="F44" s="16"/>
      <c r="G44" s="16"/>
      <c r="H44" s="16"/>
      <c r="I44" s="16"/>
      <c r="J44" s="16"/>
      <c r="K44" s="4"/>
      <c r="L44" s="4"/>
      <c r="M44" s="4"/>
      <c r="N44" s="4"/>
      <c r="P44" s="4"/>
      <c r="Q44" s="4"/>
      <c r="R44" s="4"/>
      <c r="S44" s="4"/>
      <c r="T44" s="4"/>
    </row>
    <row r="45" spans="1:20" x14ac:dyDescent="0.25">
      <c r="A45" s="16"/>
      <c r="B45" s="16"/>
      <c r="C45" s="17"/>
      <c r="D45" s="16"/>
      <c r="E45" s="16"/>
      <c r="F45" s="16"/>
      <c r="G45" s="16"/>
      <c r="H45" s="16"/>
      <c r="I45" s="16"/>
      <c r="J45" s="16"/>
      <c r="K45" s="4"/>
      <c r="L45" s="4"/>
      <c r="M45" s="4"/>
      <c r="N45" s="4"/>
    </row>
    <row r="46" spans="1:20" x14ac:dyDescent="0.25">
      <c r="A46" s="16"/>
      <c r="B46" s="16"/>
      <c r="C46" s="17"/>
      <c r="D46" s="16"/>
      <c r="E46" s="16"/>
      <c r="F46" s="16"/>
      <c r="G46" s="16"/>
      <c r="H46" s="16"/>
      <c r="I46" s="16"/>
      <c r="J46" s="16"/>
      <c r="K46" s="4"/>
      <c r="L46" s="4"/>
      <c r="M46" s="4"/>
      <c r="N46" s="4"/>
    </row>
    <row r="47" spans="1:20" x14ac:dyDescent="0.25">
      <c r="A47" s="16"/>
      <c r="B47" s="16"/>
      <c r="C47" s="17"/>
      <c r="D47" s="16"/>
      <c r="E47" s="16"/>
      <c r="F47" s="16"/>
      <c r="G47" s="16"/>
      <c r="H47" s="16"/>
      <c r="I47" s="16"/>
      <c r="J47" s="16"/>
      <c r="K47" s="4"/>
      <c r="L47" s="4"/>
      <c r="M47" s="4"/>
      <c r="N47" s="4"/>
    </row>
    <row r="48" spans="1:20" x14ac:dyDescent="0.25">
      <c r="A48" s="16"/>
      <c r="B48" s="16"/>
      <c r="C48" s="17"/>
      <c r="D48" s="16"/>
      <c r="E48" s="16"/>
      <c r="F48" s="16"/>
      <c r="G48" s="16"/>
      <c r="H48" s="16"/>
      <c r="I48" s="16"/>
      <c r="J48" s="16"/>
      <c r="K48" s="4"/>
      <c r="L48" s="4"/>
      <c r="M48" s="4"/>
      <c r="N48" s="4"/>
    </row>
    <row r="49" spans="1:26" x14ac:dyDescent="0.25">
      <c r="A49" s="16"/>
      <c r="B49" s="16"/>
      <c r="C49" s="17"/>
      <c r="D49" s="16"/>
      <c r="E49" s="16"/>
      <c r="F49" s="16"/>
      <c r="G49" s="16"/>
      <c r="H49" s="16"/>
      <c r="I49" s="16"/>
      <c r="J49" s="16"/>
      <c r="K49" s="4"/>
      <c r="L49" s="4"/>
      <c r="M49" s="4"/>
      <c r="N49" s="4"/>
    </row>
    <row r="50" spans="1:26" x14ac:dyDescent="0.25">
      <c r="A50" s="16"/>
      <c r="B50" s="16"/>
      <c r="C50" s="17"/>
      <c r="D50" s="16"/>
      <c r="E50" s="16"/>
      <c r="F50" s="16"/>
      <c r="G50" s="16"/>
      <c r="H50" s="16"/>
      <c r="I50" s="16"/>
      <c r="J50" s="16"/>
      <c r="K50" s="4"/>
      <c r="L50" s="4"/>
      <c r="M50" s="4"/>
      <c r="N50" s="4"/>
    </row>
    <row r="51" spans="1:26" x14ac:dyDescent="0.25">
      <c r="A51" s="16"/>
      <c r="B51" s="16"/>
      <c r="C51" s="17"/>
      <c r="D51" s="16"/>
      <c r="E51" s="16"/>
      <c r="F51" s="16"/>
      <c r="G51" s="16"/>
      <c r="H51" s="16"/>
      <c r="I51" s="16"/>
      <c r="J51" s="16"/>
      <c r="K51" s="4"/>
      <c r="L51" s="4"/>
      <c r="M51" s="4"/>
      <c r="N51" s="4"/>
    </row>
    <row r="52" spans="1:26" x14ac:dyDescent="0.25">
      <c r="A52" s="16"/>
      <c r="B52" s="16"/>
      <c r="C52" s="17"/>
      <c r="D52" s="16"/>
      <c r="E52" s="16"/>
      <c r="F52" s="16"/>
      <c r="G52" s="16"/>
      <c r="H52" s="16"/>
      <c r="I52" s="16"/>
      <c r="J52" s="16"/>
      <c r="K52" s="4"/>
      <c r="L52" s="4"/>
      <c r="M52" s="4"/>
      <c r="N52" s="4"/>
    </row>
    <row r="53" spans="1:26" x14ac:dyDescent="0.25">
      <c r="A53" s="16"/>
      <c r="B53" s="16"/>
      <c r="C53" s="17"/>
      <c r="D53" s="16"/>
      <c r="E53" s="16"/>
      <c r="F53" s="16"/>
      <c r="G53" s="16"/>
      <c r="H53" s="16"/>
      <c r="I53" s="16"/>
      <c r="J53" s="16"/>
      <c r="K53" s="4"/>
      <c r="L53" s="4"/>
      <c r="M53" s="4"/>
      <c r="N53" s="4"/>
    </row>
    <row r="54" spans="1:26" x14ac:dyDescent="0.25">
      <c r="A54" s="16"/>
      <c r="B54" s="16"/>
      <c r="C54" s="17"/>
      <c r="D54" s="16"/>
      <c r="E54" s="16"/>
      <c r="F54" s="16"/>
      <c r="G54" s="16"/>
      <c r="H54" s="16"/>
      <c r="I54" s="16"/>
      <c r="J54" s="16"/>
      <c r="K54" s="4"/>
      <c r="L54" s="4"/>
      <c r="M54" s="4"/>
      <c r="N54" s="4"/>
    </row>
    <row r="55" spans="1:26" x14ac:dyDescent="0.25">
      <c r="A55" s="16"/>
      <c r="B55" s="16"/>
      <c r="C55" s="17"/>
      <c r="D55" s="16"/>
      <c r="E55" s="16"/>
      <c r="F55" s="16"/>
      <c r="G55" s="16"/>
      <c r="H55" s="16"/>
      <c r="I55" s="16"/>
      <c r="J55" s="16"/>
      <c r="K55" s="4"/>
      <c r="L55" s="4"/>
      <c r="M55" s="4"/>
      <c r="N55" s="4"/>
    </row>
    <row r="56" spans="1:26" s="3" customFormat="1" x14ac:dyDescent="0.25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4"/>
      <c r="L56" s="4"/>
      <c r="M56" s="4"/>
      <c r="N56" s="4"/>
      <c r="O56" s="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s="3" customFormat="1" x14ac:dyDescent="0.25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4"/>
      <c r="L57" s="4"/>
      <c r="M57" s="4"/>
      <c r="N57" s="4"/>
      <c r="O57" s="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s="3" customFormat="1" x14ac:dyDescent="0.25">
      <c r="A58" s="16"/>
      <c r="B58" s="16"/>
      <c r="C58" s="17"/>
      <c r="D58" s="16"/>
      <c r="E58" s="19"/>
      <c r="F58" s="19"/>
      <c r="G58" s="16"/>
      <c r="H58" s="16"/>
      <c r="I58" s="16"/>
      <c r="J58" s="16"/>
      <c r="K58" s="4"/>
      <c r="L58" s="4"/>
      <c r="M58" s="4"/>
      <c r="N58" s="4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s="3" customFormat="1" x14ac:dyDescent="0.25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4"/>
      <c r="L59" s="4"/>
      <c r="M59" s="4"/>
      <c r="N59" s="4"/>
      <c r="O59" s="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s="3" customFormat="1" x14ac:dyDescent="0.25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4"/>
      <c r="L60" s="4"/>
      <c r="M60" s="4"/>
      <c r="N60" s="4"/>
      <c r="O60" s="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s="3" customFormat="1" x14ac:dyDescent="0.25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4"/>
      <c r="L61" s="4"/>
      <c r="M61" s="4"/>
      <c r="N61" s="4"/>
      <c r="O61" s="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3" customFormat="1" x14ac:dyDescent="0.25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4"/>
      <c r="L62" s="4"/>
      <c r="M62" s="4"/>
      <c r="N62" s="4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s="3" customFormat="1" x14ac:dyDescent="0.25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4"/>
      <c r="L63" s="4"/>
      <c r="M63" s="4"/>
      <c r="N63" s="4"/>
      <c r="O63" s="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s="3" customFormat="1" x14ac:dyDescent="0.25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4"/>
      <c r="L64" s="4"/>
      <c r="M64" s="4"/>
      <c r="N64" s="4"/>
      <c r="O64" s="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s="3" customFormat="1" x14ac:dyDescent="0.25">
      <c r="A65" s="1"/>
      <c r="B65" s="2"/>
      <c r="C65" s="2"/>
      <c r="D65" s="2"/>
      <c r="E65" s="1"/>
      <c r="F65" s="2"/>
      <c r="G65" s="2"/>
      <c r="H65" s="2"/>
      <c r="I65" s="2"/>
      <c r="J65" s="2"/>
      <c r="K65" s="2"/>
      <c r="L65" s="2"/>
      <c r="M65" s="2"/>
      <c r="N65" s="2"/>
      <c r="O65" s="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s="3" customFormat="1" x14ac:dyDescent="0.25">
      <c r="A66" s="1"/>
      <c r="B66" s="2"/>
      <c r="C66" s="2"/>
      <c r="D66" s="2"/>
      <c r="E66" s="1"/>
      <c r="F66" s="2"/>
      <c r="G66" s="2"/>
      <c r="H66" s="2"/>
      <c r="I66" s="2"/>
      <c r="J66" s="2"/>
      <c r="K66" s="2"/>
      <c r="L66" s="2"/>
      <c r="M66" s="2"/>
      <c r="N66" s="2"/>
      <c r="O66" s="1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s="3" customFormat="1" x14ac:dyDescent="0.25">
      <c r="A67" s="1"/>
      <c r="B67" s="2"/>
      <c r="C67" s="2"/>
      <c r="D67" s="2"/>
      <c r="E67" s="1"/>
      <c r="F67" s="2"/>
      <c r="G67" s="2"/>
      <c r="H67" s="2"/>
      <c r="I67" s="2"/>
      <c r="J67" s="2"/>
      <c r="K67" s="2"/>
      <c r="L67" s="2"/>
      <c r="M67" s="2"/>
      <c r="N67" s="2"/>
      <c r="O67" s="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s="3" customFormat="1" x14ac:dyDescent="0.25">
      <c r="A68" s="1"/>
      <c r="B68" s="2"/>
      <c r="C68" s="2"/>
      <c r="D68" s="2"/>
      <c r="E68" s="1"/>
      <c r="F68" s="2"/>
      <c r="G68" s="2"/>
      <c r="H68" s="2"/>
      <c r="I68" s="2"/>
      <c r="J68" s="2"/>
      <c r="K68" s="2"/>
      <c r="L68" s="2"/>
      <c r="M68" s="2"/>
      <c r="N68" s="2"/>
      <c r="O68" s="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s="3" customFormat="1" x14ac:dyDescent="0.25">
      <c r="A69" s="20"/>
      <c r="B69" s="2"/>
      <c r="C69" s="2"/>
      <c r="D69" s="2"/>
      <c r="E69" s="1"/>
      <c r="F69" s="1"/>
      <c r="G69" s="2"/>
      <c r="H69" s="2"/>
      <c r="I69" s="2"/>
      <c r="J69" s="2"/>
      <c r="K69" s="2"/>
      <c r="L69" s="2"/>
      <c r="M69" s="2"/>
      <c r="N69" s="2"/>
      <c r="O69" s="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1" spans="1:26" s="3" customFormat="1" x14ac:dyDescent="0.25">
      <c r="A71" s="1"/>
      <c r="B71" s="2"/>
      <c r="C71" s="2"/>
      <c r="D71" s="2"/>
      <c r="E71" s="1"/>
      <c r="F71" s="1"/>
      <c r="G71" s="1"/>
      <c r="H71" s="2"/>
      <c r="I71" s="2"/>
      <c r="J71" s="2"/>
      <c r="K71" s="2"/>
      <c r="L71" s="2"/>
      <c r="M71" s="2"/>
      <c r="N71" s="1"/>
      <c r="O71" s="1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H72" s="1"/>
      <c r="I72" s="1"/>
      <c r="J72" s="1"/>
      <c r="K72" s="1"/>
      <c r="L72" s="1"/>
    </row>
    <row r="73" spans="1:26" x14ac:dyDescent="0.25">
      <c r="H73" s="1"/>
      <c r="I73" s="1"/>
      <c r="J73" s="1"/>
      <c r="K73" s="1"/>
      <c r="L73" s="1"/>
    </row>
    <row r="74" spans="1:26" x14ac:dyDescent="0.25">
      <c r="H74" s="1"/>
      <c r="I74" s="1"/>
      <c r="J74" s="1"/>
      <c r="K74" s="1"/>
      <c r="L74" s="1"/>
    </row>
    <row r="75" spans="1:26" x14ac:dyDescent="0.25">
      <c r="H75" s="1"/>
      <c r="I75" s="1"/>
      <c r="J75" s="1"/>
      <c r="K75" s="1"/>
      <c r="L75" s="1"/>
      <c r="M75" s="4"/>
    </row>
    <row r="77" spans="1:26" x14ac:dyDescent="0.25">
      <c r="B77" s="1"/>
    </row>
    <row r="78" spans="1:26" x14ac:dyDescent="0.25">
      <c r="B78" s="1"/>
    </row>
    <row r="79" spans="1:26" x14ac:dyDescent="0.25">
      <c r="B79" s="1"/>
    </row>
  </sheetData>
  <mergeCells count="36">
    <mergeCell ref="M30:O30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A22:D22"/>
    <mergeCell ref="J22:P22"/>
    <mergeCell ref="J23:P23"/>
    <mergeCell ref="C17:D17"/>
    <mergeCell ref="N17:O17"/>
    <mergeCell ref="C18:D18"/>
    <mergeCell ref="N18:O18"/>
    <mergeCell ref="C19:D19"/>
    <mergeCell ref="N19:O19"/>
  </mergeCells>
  <conditionalFormatting sqref="I28:M28">
    <cfRule type="duplicateValues" dxfId="10" priority="2"/>
  </conditionalFormatting>
  <conditionalFormatting sqref="J34:N34">
    <cfRule type="duplicateValues" dxfId="9" priority="1"/>
  </conditionalFormatting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6CD4-5B59-48D2-B982-364A1BA56AA3}">
  <dimension ref="A1:AA99"/>
  <sheetViews>
    <sheetView topLeftCell="A35" workbookViewId="0">
      <selection activeCell="M50" sqref="M50:O50"/>
    </sheetView>
  </sheetViews>
  <sheetFormatPr defaultColWidth="10.28515625" defaultRowHeight="16.5" x14ac:dyDescent="0.25"/>
  <cols>
    <col min="1" max="1" width="5.42578125" style="74" bestFit="1" customWidth="1"/>
    <col min="2" max="2" width="12.85546875" style="75" bestFit="1" customWidth="1"/>
    <col min="3" max="3" width="20.140625" style="75" bestFit="1" customWidth="1"/>
    <col min="4" max="4" width="7.5703125" style="75" bestFit="1" customWidth="1"/>
    <col min="5" max="5" width="7.140625" style="74" bestFit="1" customWidth="1"/>
    <col min="6" max="6" width="11" style="74" bestFit="1" customWidth="1"/>
    <col min="7" max="7" width="11.85546875" style="74" bestFit="1" customWidth="1"/>
    <col min="8" max="12" width="6.85546875" style="75" customWidth="1"/>
    <col min="13" max="13" width="8.28515625" style="75" customWidth="1"/>
    <col min="14" max="14" width="11.5703125" style="75" bestFit="1" customWidth="1"/>
    <col min="15" max="15" width="22.7109375" style="74" bestFit="1" customWidth="1"/>
    <col min="16" max="16" width="9.140625" style="76" customWidth="1"/>
    <col min="17" max="16384" width="10.28515625" style="75"/>
  </cols>
  <sheetData>
    <row r="1" spans="1:16" s="182" customFormat="1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x14ac:dyDescent="0.25"/>
    <row r="5" spans="1:16" s="182" customFormat="1" x14ac:dyDescent="0.25">
      <c r="J5" s="244" t="s">
        <v>2606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x14ac:dyDescent="0.25">
      <c r="D9" s="232" t="s">
        <v>1811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x14ac:dyDescent="0.25">
      <c r="D10" s="232" t="s">
        <v>1311</v>
      </c>
      <c r="E10" s="232"/>
      <c r="F10" s="232"/>
      <c r="G10" s="232"/>
      <c r="H10" s="232"/>
      <c r="I10" s="232"/>
    </row>
    <row r="11" spans="1:16" s="182" customFormat="1" x14ac:dyDescent="0.25"/>
    <row r="12" spans="1:16" s="182" customFormat="1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x14ac:dyDescent="0.25">
      <c r="A14" s="184" t="s">
        <v>316</v>
      </c>
      <c r="B14" s="184" t="s">
        <v>1812</v>
      </c>
      <c r="C14" s="222" t="s">
        <v>1813</v>
      </c>
      <c r="D14" s="223"/>
      <c r="E14" s="184" t="s">
        <v>23</v>
      </c>
      <c r="F14" s="185" t="s">
        <v>156</v>
      </c>
      <c r="G14" s="184"/>
      <c r="H14" s="184" t="s">
        <v>322</v>
      </c>
      <c r="I14" s="184" t="s">
        <v>323</v>
      </c>
      <c r="J14" s="184" t="s">
        <v>347</v>
      </c>
      <c r="K14" s="184" t="s">
        <v>323</v>
      </c>
      <c r="L14" s="184" t="s">
        <v>332</v>
      </c>
      <c r="M14" s="184" t="s">
        <v>403</v>
      </c>
      <c r="N14" s="224" t="s">
        <v>349</v>
      </c>
      <c r="O14" s="225"/>
      <c r="P14" s="185"/>
    </row>
    <row r="15" spans="1:16" s="182" customFormat="1" x14ac:dyDescent="0.25">
      <c r="A15" s="184" t="s">
        <v>319</v>
      </c>
      <c r="B15" s="184" t="s">
        <v>1814</v>
      </c>
      <c r="C15" s="222" t="s">
        <v>1815</v>
      </c>
      <c r="D15" s="223"/>
      <c r="E15" s="184" t="s">
        <v>23</v>
      </c>
      <c r="F15" s="185" t="s">
        <v>171</v>
      </c>
      <c r="G15" s="184"/>
      <c r="H15" s="184" t="s">
        <v>322</v>
      </c>
      <c r="I15" s="184" t="s">
        <v>322</v>
      </c>
      <c r="J15" s="184" t="s">
        <v>347</v>
      </c>
      <c r="K15" s="184" t="s">
        <v>338</v>
      </c>
      <c r="L15" s="184" t="s">
        <v>324</v>
      </c>
      <c r="M15" s="184" t="s">
        <v>341</v>
      </c>
      <c r="N15" s="224" t="s">
        <v>44</v>
      </c>
      <c r="O15" s="225"/>
      <c r="P15" s="185"/>
    </row>
    <row r="16" spans="1:16" s="182" customFormat="1" x14ac:dyDescent="0.25">
      <c r="A16" s="184" t="s">
        <v>320</v>
      </c>
      <c r="B16" s="184" t="s">
        <v>1816</v>
      </c>
      <c r="C16" s="222" t="s">
        <v>1817</v>
      </c>
      <c r="D16" s="223"/>
      <c r="E16" s="184" t="s">
        <v>23</v>
      </c>
      <c r="F16" s="185" t="s">
        <v>151</v>
      </c>
      <c r="G16" s="184"/>
      <c r="H16" s="184" t="s">
        <v>338</v>
      </c>
      <c r="I16" s="184" t="s">
        <v>323</v>
      </c>
      <c r="J16" s="184" t="s">
        <v>317</v>
      </c>
      <c r="K16" s="184" t="s">
        <v>327</v>
      </c>
      <c r="L16" s="184" t="s">
        <v>324</v>
      </c>
      <c r="M16" s="184" t="s">
        <v>414</v>
      </c>
      <c r="N16" s="224" t="s">
        <v>340</v>
      </c>
      <c r="O16" s="225"/>
      <c r="P16" s="185"/>
    </row>
    <row r="17" spans="1:16" s="182" customFormat="1" x14ac:dyDescent="0.25">
      <c r="A17" s="184" t="s">
        <v>321</v>
      </c>
      <c r="B17" s="184" t="s">
        <v>1818</v>
      </c>
      <c r="C17" s="222" t="s">
        <v>1819</v>
      </c>
      <c r="D17" s="223"/>
      <c r="E17" s="184" t="s">
        <v>23</v>
      </c>
      <c r="F17" s="185" t="s">
        <v>163</v>
      </c>
      <c r="G17" s="184"/>
      <c r="H17" s="184" t="s">
        <v>352</v>
      </c>
      <c r="I17" s="184" t="s">
        <v>323</v>
      </c>
      <c r="J17" s="184" t="s">
        <v>324</v>
      </c>
      <c r="K17" s="184" t="s">
        <v>346</v>
      </c>
      <c r="L17" s="184" t="s">
        <v>320</v>
      </c>
      <c r="M17" s="184" t="s">
        <v>337</v>
      </c>
      <c r="N17" s="224" t="s">
        <v>44</v>
      </c>
      <c r="O17" s="225"/>
      <c r="P17" s="185"/>
    </row>
    <row r="18" spans="1:16" s="182" customFormat="1" x14ac:dyDescent="0.25">
      <c r="A18" s="184" t="s">
        <v>327</v>
      </c>
      <c r="B18" s="184" t="s">
        <v>1820</v>
      </c>
      <c r="C18" s="222" t="s">
        <v>1821</v>
      </c>
      <c r="D18" s="223"/>
      <c r="E18" s="184" t="s">
        <v>23</v>
      </c>
      <c r="F18" s="185" t="s">
        <v>166</v>
      </c>
      <c r="G18" s="184"/>
      <c r="H18" s="184" t="s">
        <v>322</v>
      </c>
      <c r="I18" s="184" t="s">
        <v>323</v>
      </c>
      <c r="J18" s="184" t="s">
        <v>317</v>
      </c>
      <c r="K18" s="184" t="s">
        <v>342</v>
      </c>
      <c r="L18" s="184" t="s">
        <v>321</v>
      </c>
      <c r="M18" s="184" t="s">
        <v>395</v>
      </c>
      <c r="N18" s="224" t="s">
        <v>340</v>
      </c>
      <c r="O18" s="225"/>
      <c r="P18" s="185"/>
    </row>
    <row r="19" spans="1:16" s="182" customFormat="1" x14ac:dyDescent="0.25">
      <c r="A19" s="184" t="s">
        <v>329</v>
      </c>
      <c r="B19" s="184" t="s">
        <v>1822</v>
      </c>
      <c r="C19" s="222" t="s">
        <v>1823</v>
      </c>
      <c r="D19" s="223"/>
      <c r="E19" s="184" t="s">
        <v>23</v>
      </c>
      <c r="F19" s="185" t="s">
        <v>170</v>
      </c>
      <c r="G19" s="184"/>
      <c r="H19" s="184" t="s">
        <v>334</v>
      </c>
      <c r="I19" s="184" t="s">
        <v>323</v>
      </c>
      <c r="J19" s="184" t="s">
        <v>331</v>
      </c>
      <c r="K19" s="184" t="s">
        <v>322</v>
      </c>
      <c r="L19" s="184" t="s">
        <v>333</v>
      </c>
      <c r="M19" s="184" t="s">
        <v>345</v>
      </c>
      <c r="N19" s="224" t="s">
        <v>24</v>
      </c>
      <c r="O19" s="225"/>
      <c r="P19" s="185"/>
    </row>
    <row r="20" spans="1:16" s="182" customFormat="1" x14ac:dyDescent="0.25">
      <c r="A20" s="184" t="s">
        <v>333</v>
      </c>
      <c r="B20" s="184" t="s">
        <v>1824</v>
      </c>
      <c r="C20" s="222" t="s">
        <v>1825</v>
      </c>
      <c r="D20" s="223"/>
      <c r="E20" s="184" t="s">
        <v>22</v>
      </c>
      <c r="F20" s="185" t="s">
        <v>168</v>
      </c>
      <c r="G20" s="184"/>
      <c r="H20" s="184" t="s">
        <v>317</v>
      </c>
      <c r="I20" s="184" t="s">
        <v>317</v>
      </c>
      <c r="J20" s="184" t="s">
        <v>317</v>
      </c>
      <c r="K20" s="184" t="s">
        <v>317</v>
      </c>
      <c r="L20" s="184" t="s">
        <v>317</v>
      </c>
      <c r="M20" s="184" t="s">
        <v>317</v>
      </c>
      <c r="N20" s="224" t="s">
        <v>318</v>
      </c>
      <c r="O20" s="225"/>
      <c r="P20" s="185"/>
    </row>
    <row r="21" spans="1:16" s="182" customFormat="1" x14ac:dyDescent="0.25">
      <c r="A21" s="184" t="s">
        <v>336</v>
      </c>
      <c r="B21" s="184" t="s">
        <v>1826</v>
      </c>
      <c r="C21" s="222" t="s">
        <v>1827</v>
      </c>
      <c r="D21" s="223"/>
      <c r="E21" s="184" t="s">
        <v>23</v>
      </c>
      <c r="F21" s="185" t="s">
        <v>158</v>
      </c>
      <c r="G21" s="184"/>
      <c r="H21" s="184" t="s">
        <v>334</v>
      </c>
      <c r="I21" s="184" t="s">
        <v>323</v>
      </c>
      <c r="J21" s="184" t="s">
        <v>331</v>
      </c>
      <c r="K21" s="184" t="s">
        <v>322</v>
      </c>
      <c r="L21" s="184" t="s">
        <v>333</v>
      </c>
      <c r="M21" s="184" t="s">
        <v>345</v>
      </c>
      <c r="N21" s="224" t="s">
        <v>24</v>
      </c>
      <c r="O21" s="225"/>
      <c r="P21" s="185"/>
    </row>
    <row r="22" spans="1:16" s="182" customFormat="1" x14ac:dyDescent="0.25">
      <c r="A22" s="184" t="s">
        <v>332</v>
      </c>
      <c r="B22" s="184" t="s">
        <v>1828</v>
      </c>
      <c r="C22" s="222" t="s">
        <v>1829</v>
      </c>
      <c r="D22" s="223"/>
      <c r="E22" s="184" t="s">
        <v>23</v>
      </c>
      <c r="F22" s="185" t="s">
        <v>149</v>
      </c>
      <c r="G22" s="184"/>
      <c r="H22" s="184" t="s">
        <v>322</v>
      </c>
      <c r="I22" s="184" t="s">
        <v>323</v>
      </c>
      <c r="J22" s="184" t="s">
        <v>319</v>
      </c>
      <c r="K22" s="184" t="s">
        <v>332</v>
      </c>
      <c r="L22" s="184" t="s">
        <v>324</v>
      </c>
      <c r="M22" s="184" t="s">
        <v>363</v>
      </c>
      <c r="N22" s="224" t="s">
        <v>44</v>
      </c>
      <c r="O22" s="225"/>
      <c r="P22" s="185"/>
    </row>
    <row r="23" spans="1:16" s="182" customFormat="1" x14ac:dyDescent="0.25">
      <c r="A23" s="184" t="s">
        <v>324</v>
      </c>
      <c r="B23" s="184" t="s">
        <v>1830</v>
      </c>
      <c r="C23" s="222" t="s">
        <v>1445</v>
      </c>
      <c r="D23" s="223"/>
      <c r="E23" s="184" t="s">
        <v>23</v>
      </c>
      <c r="F23" s="185" t="s">
        <v>153</v>
      </c>
      <c r="G23" s="184"/>
      <c r="H23" s="184" t="s">
        <v>322</v>
      </c>
      <c r="I23" s="184" t="s">
        <v>323</v>
      </c>
      <c r="J23" s="184" t="s">
        <v>322</v>
      </c>
      <c r="K23" s="184" t="s">
        <v>347</v>
      </c>
      <c r="L23" s="184" t="s">
        <v>327</v>
      </c>
      <c r="M23" s="184" t="s">
        <v>400</v>
      </c>
      <c r="N23" s="224" t="s">
        <v>24</v>
      </c>
      <c r="O23" s="225"/>
      <c r="P23" s="185"/>
    </row>
    <row r="24" spans="1:16" s="182" customFormat="1" x14ac:dyDescent="0.25">
      <c r="A24" s="184" t="s">
        <v>342</v>
      </c>
      <c r="B24" s="184" t="s">
        <v>1831</v>
      </c>
      <c r="C24" s="222" t="s">
        <v>1832</v>
      </c>
      <c r="D24" s="223"/>
      <c r="E24" s="184" t="s">
        <v>23</v>
      </c>
      <c r="F24" s="185" t="s">
        <v>164</v>
      </c>
      <c r="G24" s="184"/>
      <c r="H24" s="184" t="s">
        <v>322</v>
      </c>
      <c r="I24" s="184" t="s">
        <v>323</v>
      </c>
      <c r="J24" s="184" t="s">
        <v>352</v>
      </c>
      <c r="K24" s="184" t="s">
        <v>322</v>
      </c>
      <c r="L24" s="184" t="s">
        <v>333</v>
      </c>
      <c r="M24" s="184" t="s">
        <v>351</v>
      </c>
      <c r="N24" s="224" t="s">
        <v>24</v>
      </c>
      <c r="O24" s="225"/>
      <c r="P24" s="185"/>
    </row>
    <row r="25" spans="1:16" s="182" customFormat="1" x14ac:dyDescent="0.25">
      <c r="A25" s="184" t="s">
        <v>338</v>
      </c>
      <c r="B25" s="184" t="s">
        <v>1833</v>
      </c>
      <c r="C25" s="222" t="s">
        <v>1834</v>
      </c>
      <c r="D25" s="223"/>
      <c r="E25" s="184" t="s">
        <v>23</v>
      </c>
      <c r="F25" s="185" t="s">
        <v>167</v>
      </c>
      <c r="G25" s="184"/>
      <c r="H25" s="184" t="s">
        <v>334</v>
      </c>
      <c r="I25" s="184" t="s">
        <v>323</v>
      </c>
      <c r="J25" s="184" t="s">
        <v>317</v>
      </c>
      <c r="K25" s="184" t="s">
        <v>323</v>
      </c>
      <c r="L25" s="184" t="s">
        <v>317</v>
      </c>
      <c r="M25" s="184" t="s">
        <v>353</v>
      </c>
      <c r="N25" s="224" t="s">
        <v>44</v>
      </c>
      <c r="O25" s="225"/>
      <c r="P25" s="185"/>
    </row>
    <row r="26" spans="1:16" s="182" customFormat="1" x14ac:dyDescent="0.25">
      <c r="A26" s="184" t="s">
        <v>346</v>
      </c>
      <c r="B26" s="184" t="s">
        <v>1835</v>
      </c>
      <c r="C26" s="222" t="s">
        <v>1836</v>
      </c>
      <c r="D26" s="223"/>
      <c r="E26" s="184" t="s">
        <v>23</v>
      </c>
      <c r="F26" s="185" t="s">
        <v>160</v>
      </c>
      <c r="G26" s="184"/>
      <c r="H26" s="184" t="s">
        <v>322</v>
      </c>
      <c r="I26" s="184" t="s">
        <v>323</v>
      </c>
      <c r="J26" s="184" t="s">
        <v>322</v>
      </c>
      <c r="K26" s="184" t="s">
        <v>347</v>
      </c>
      <c r="L26" s="184" t="s">
        <v>327</v>
      </c>
      <c r="M26" s="184" t="s">
        <v>400</v>
      </c>
      <c r="N26" s="224" t="s">
        <v>24</v>
      </c>
      <c r="O26" s="225"/>
      <c r="P26" s="185"/>
    </row>
    <row r="27" spans="1:16" s="182" customFormat="1" x14ac:dyDescent="0.25">
      <c r="A27" s="184" t="s">
        <v>330</v>
      </c>
      <c r="B27" s="184" t="s">
        <v>1837</v>
      </c>
      <c r="C27" s="222" t="s">
        <v>1838</v>
      </c>
      <c r="D27" s="223"/>
      <c r="E27" s="184" t="s">
        <v>23</v>
      </c>
      <c r="F27" s="185" t="s">
        <v>152</v>
      </c>
      <c r="G27" s="184"/>
      <c r="H27" s="184" t="s">
        <v>322</v>
      </c>
      <c r="I27" s="184" t="s">
        <v>322</v>
      </c>
      <c r="J27" s="184" t="s">
        <v>322</v>
      </c>
      <c r="K27" s="184" t="s">
        <v>330</v>
      </c>
      <c r="L27" s="184" t="s">
        <v>324</v>
      </c>
      <c r="M27" s="184" t="s">
        <v>401</v>
      </c>
      <c r="N27" s="224" t="s">
        <v>24</v>
      </c>
      <c r="O27" s="225"/>
      <c r="P27" s="185"/>
    </row>
    <row r="28" spans="1:16" s="182" customFormat="1" x14ac:dyDescent="0.25">
      <c r="A28" s="184" t="s">
        <v>331</v>
      </c>
      <c r="B28" s="184" t="s">
        <v>1839</v>
      </c>
      <c r="C28" s="222" t="s">
        <v>1840</v>
      </c>
      <c r="D28" s="223"/>
      <c r="E28" s="184" t="s">
        <v>23</v>
      </c>
      <c r="F28" s="185" t="s">
        <v>165</v>
      </c>
      <c r="G28" s="184"/>
      <c r="H28" s="184" t="s">
        <v>322</v>
      </c>
      <c r="I28" s="184" t="s">
        <v>323</v>
      </c>
      <c r="J28" s="184" t="s">
        <v>331</v>
      </c>
      <c r="K28" s="184" t="s">
        <v>334</v>
      </c>
      <c r="L28" s="184" t="s">
        <v>317</v>
      </c>
      <c r="M28" s="184" t="s">
        <v>607</v>
      </c>
      <c r="N28" s="224" t="s">
        <v>44</v>
      </c>
      <c r="O28" s="225"/>
      <c r="P28" s="185"/>
    </row>
    <row r="29" spans="1:16" s="182" customFormat="1" x14ac:dyDescent="0.25">
      <c r="A29" s="184" t="s">
        <v>352</v>
      </c>
      <c r="B29" s="184" t="s">
        <v>1841</v>
      </c>
      <c r="C29" s="222" t="s">
        <v>1842</v>
      </c>
      <c r="D29" s="223"/>
      <c r="E29" s="184" t="s">
        <v>23</v>
      </c>
      <c r="F29" s="185" t="s">
        <v>154</v>
      </c>
      <c r="G29" s="184"/>
      <c r="H29" s="184" t="s">
        <v>322</v>
      </c>
      <c r="I29" s="184" t="s">
        <v>323</v>
      </c>
      <c r="J29" s="184" t="s">
        <v>324</v>
      </c>
      <c r="K29" s="184" t="s">
        <v>322</v>
      </c>
      <c r="L29" s="184" t="s">
        <v>333</v>
      </c>
      <c r="M29" s="184" t="s">
        <v>326</v>
      </c>
      <c r="N29" s="224" t="s">
        <v>24</v>
      </c>
      <c r="O29" s="225"/>
      <c r="P29" s="185"/>
    </row>
    <row r="30" spans="1:16" s="182" customFormat="1" x14ac:dyDescent="0.25">
      <c r="A30" s="184" t="s">
        <v>347</v>
      </c>
      <c r="B30" s="184" t="s">
        <v>1843</v>
      </c>
      <c r="C30" s="222" t="s">
        <v>1844</v>
      </c>
      <c r="D30" s="223"/>
      <c r="E30" s="184" t="s">
        <v>22</v>
      </c>
      <c r="F30" s="185" t="s">
        <v>150</v>
      </c>
      <c r="G30" s="184"/>
      <c r="H30" s="184" t="s">
        <v>334</v>
      </c>
      <c r="I30" s="184" t="s">
        <v>323</v>
      </c>
      <c r="J30" s="184" t="s">
        <v>329</v>
      </c>
      <c r="K30" s="184" t="s">
        <v>334</v>
      </c>
      <c r="L30" s="184" t="s">
        <v>336</v>
      </c>
      <c r="M30" s="184" t="s">
        <v>399</v>
      </c>
      <c r="N30" s="224" t="s">
        <v>44</v>
      </c>
      <c r="O30" s="225"/>
      <c r="P30" s="185"/>
    </row>
    <row r="31" spans="1:16" s="182" customFormat="1" x14ac:dyDescent="0.25">
      <c r="A31" s="184" t="s">
        <v>334</v>
      </c>
      <c r="B31" s="184" t="s">
        <v>1845</v>
      </c>
      <c r="C31" s="222" t="s">
        <v>1846</v>
      </c>
      <c r="D31" s="223"/>
      <c r="E31" s="184" t="s">
        <v>22</v>
      </c>
      <c r="F31" s="185" t="s">
        <v>172</v>
      </c>
      <c r="G31" s="184"/>
      <c r="H31" s="184" t="s">
        <v>334</v>
      </c>
      <c r="I31" s="184" t="s">
        <v>323</v>
      </c>
      <c r="J31" s="184" t="s">
        <v>342</v>
      </c>
      <c r="K31" s="184" t="s">
        <v>330</v>
      </c>
      <c r="L31" s="184" t="s">
        <v>324</v>
      </c>
      <c r="M31" s="184" t="s">
        <v>607</v>
      </c>
      <c r="N31" s="224" t="s">
        <v>44</v>
      </c>
      <c r="O31" s="225"/>
      <c r="P31" s="185"/>
    </row>
    <row r="32" spans="1:16" s="182" customFormat="1" x14ac:dyDescent="0.25">
      <c r="A32" s="184" t="s">
        <v>343</v>
      </c>
      <c r="B32" s="184" t="s">
        <v>1847</v>
      </c>
      <c r="C32" s="222" t="s">
        <v>1848</v>
      </c>
      <c r="D32" s="223"/>
      <c r="E32" s="184" t="s">
        <v>23</v>
      </c>
      <c r="F32" s="185" t="s">
        <v>169</v>
      </c>
      <c r="G32" s="184"/>
      <c r="H32" s="184" t="s">
        <v>317</v>
      </c>
      <c r="I32" s="184" t="s">
        <v>317</v>
      </c>
      <c r="J32" s="184" t="s">
        <v>317</v>
      </c>
      <c r="K32" s="184" t="s">
        <v>317</v>
      </c>
      <c r="L32" s="184" t="s">
        <v>317</v>
      </c>
      <c r="M32" s="184" t="s">
        <v>317</v>
      </c>
      <c r="N32" s="224" t="s">
        <v>318</v>
      </c>
      <c r="O32" s="225"/>
      <c r="P32" s="185"/>
    </row>
    <row r="33" spans="1:16" s="182" customFormat="1" x14ac:dyDescent="0.25">
      <c r="A33" s="184" t="s">
        <v>322</v>
      </c>
      <c r="B33" s="184" t="s">
        <v>1849</v>
      </c>
      <c r="C33" s="222" t="s">
        <v>1283</v>
      </c>
      <c r="D33" s="223"/>
      <c r="E33" s="184" t="s">
        <v>23</v>
      </c>
      <c r="F33" s="185" t="s">
        <v>157</v>
      </c>
      <c r="G33" s="184"/>
      <c r="H33" s="184" t="s">
        <v>322</v>
      </c>
      <c r="I33" s="184" t="s">
        <v>323</v>
      </c>
      <c r="J33" s="184" t="s">
        <v>322</v>
      </c>
      <c r="K33" s="184" t="s">
        <v>322</v>
      </c>
      <c r="L33" s="184" t="s">
        <v>324</v>
      </c>
      <c r="M33" s="184" t="s">
        <v>402</v>
      </c>
      <c r="N33" s="224" t="s">
        <v>349</v>
      </c>
      <c r="O33" s="225"/>
      <c r="P33" s="185"/>
    </row>
    <row r="34" spans="1:16" s="182" customFormat="1" x14ac:dyDescent="0.25">
      <c r="A34" s="184" t="s">
        <v>355</v>
      </c>
      <c r="B34" s="184" t="s">
        <v>1850</v>
      </c>
      <c r="C34" s="222" t="s">
        <v>891</v>
      </c>
      <c r="D34" s="223"/>
      <c r="E34" s="184" t="s">
        <v>22</v>
      </c>
      <c r="F34" s="185" t="s">
        <v>161</v>
      </c>
      <c r="G34" s="184"/>
      <c r="H34" s="184" t="s">
        <v>322</v>
      </c>
      <c r="I34" s="184" t="s">
        <v>323</v>
      </c>
      <c r="J34" s="184" t="s">
        <v>331</v>
      </c>
      <c r="K34" s="184" t="s">
        <v>352</v>
      </c>
      <c r="L34" s="184" t="s">
        <v>324</v>
      </c>
      <c r="M34" s="184" t="s">
        <v>522</v>
      </c>
      <c r="N34" s="224" t="s">
        <v>24</v>
      </c>
      <c r="O34" s="225"/>
      <c r="P34" s="185"/>
    </row>
    <row r="35" spans="1:16" s="182" customFormat="1" x14ac:dyDescent="0.25">
      <c r="A35" s="184" t="s">
        <v>359</v>
      </c>
      <c r="B35" s="184" t="s">
        <v>1851</v>
      </c>
      <c r="C35" s="222" t="s">
        <v>1852</v>
      </c>
      <c r="D35" s="223"/>
      <c r="E35" s="184" t="s">
        <v>23</v>
      </c>
      <c r="F35" s="185" t="s">
        <v>151</v>
      </c>
      <c r="G35" s="184"/>
      <c r="H35" s="184" t="s">
        <v>322</v>
      </c>
      <c r="I35" s="184" t="s">
        <v>323</v>
      </c>
      <c r="J35" s="184" t="s">
        <v>334</v>
      </c>
      <c r="K35" s="184" t="s">
        <v>323</v>
      </c>
      <c r="L35" s="184" t="s">
        <v>327</v>
      </c>
      <c r="M35" s="184" t="s">
        <v>410</v>
      </c>
      <c r="N35" s="224" t="s">
        <v>349</v>
      </c>
      <c r="O35" s="225"/>
      <c r="P35" s="185"/>
    </row>
    <row r="36" spans="1:16" s="182" customFormat="1" x14ac:dyDescent="0.25">
      <c r="A36" s="184" t="s">
        <v>361</v>
      </c>
      <c r="B36" s="184" t="s">
        <v>1853</v>
      </c>
      <c r="C36" s="222" t="s">
        <v>1854</v>
      </c>
      <c r="D36" s="223"/>
      <c r="E36" s="184" t="s">
        <v>23</v>
      </c>
      <c r="F36" s="185" t="s">
        <v>162</v>
      </c>
      <c r="G36" s="184"/>
      <c r="H36" s="184" t="s">
        <v>322</v>
      </c>
      <c r="I36" s="184" t="s">
        <v>322</v>
      </c>
      <c r="J36" s="184" t="s">
        <v>331</v>
      </c>
      <c r="K36" s="184" t="s">
        <v>334</v>
      </c>
      <c r="L36" s="184" t="s">
        <v>327</v>
      </c>
      <c r="M36" s="184" t="s">
        <v>607</v>
      </c>
      <c r="N36" s="224" t="s">
        <v>44</v>
      </c>
      <c r="O36" s="225"/>
      <c r="P36" s="185"/>
    </row>
    <row r="37" spans="1:16" s="182" customFormat="1" x14ac:dyDescent="0.25">
      <c r="A37" s="184" t="s">
        <v>325</v>
      </c>
      <c r="B37" s="184" t="s">
        <v>1855</v>
      </c>
      <c r="C37" s="222" t="s">
        <v>1856</v>
      </c>
      <c r="D37" s="223"/>
      <c r="E37" s="184" t="s">
        <v>23</v>
      </c>
      <c r="F37" s="185" t="s">
        <v>173</v>
      </c>
      <c r="G37" s="184"/>
      <c r="H37" s="184" t="s">
        <v>334</v>
      </c>
      <c r="I37" s="184" t="s">
        <v>323</v>
      </c>
      <c r="J37" s="184" t="s">
        <v>324</v>
      </c>
      <c r="K37" s="184" t="s">
        <v>325</v>
      </c>
      <c r="L37" s="184" t="s">
        <v>320</v>
      </c>
      <c r="M37" s="184" t="s">
        <v>366</v>
      </c>
      <c r="N37" s="224" t="s">
        <v>24</v>
      </c>
      <c r="O37" s="225"/>
      <c r="P37" s="185"/>
    </row>
    <row r="38" spans="1:16" s="182" customFormat="1" x14ac:dyDescent="0.25">
      <c r="A38" s="184" t="s">
        <v>323</v>
      </c>
      <c r="B38" s="184" t="s">
        <v>1857</v>
      </c>
      <c r="C38" s="222" t="s">
        <v>1858</v>
      </c>
      <c r="D38" s="223"/>
      <c r="E38" s="184" t="s">
        <v>23</v>
      </c>
      <c r="F38" s="185" t="s">
        <v>159</v>
      </c>
      <c r="G38" s="184"/>
      <c r="H38" s="184" t="s">
        <v>322</v>
      </c>
      <c r="I38" s="184" t="s">
        <v>322</v>
      </c>
      <c r="J38" s="184" t="s">
        <v>352</v>
      </c>
      <c r="K38" s="184" t="s">
        <v>323</v>
      </c>
      <c r="L38" s="184" t="s">
        <v>333</v>
      </c>
      <c r="M38" s="184" t="s">
        <v>351</v>
      </c>
      <c r="N38" s="224" t="s">
        <v>24</v>
      </c>
      <c r="O38" s="225"/>
      <c r="P38" s="185"/>
    </row>
    <row r="39" spans="1:16" s="182" customFormat="1" x14ac:dyDescent="0.25">
      <c r="A39" s="184" t="s">
        <v>365</v>
      </c>
      <c r="B39" s="184" t="s">
        <v>1859</v>
      </c>
      <c r="C39" s="222" t="s">
        <v>1860</v>
      </c>
      <c r="D39" s="223"/>
      <c r="E39" s="184" t="s">
        <v>23</v>
      </c>
      <c r="F39" s="185" t="s">
        <v>155</v>
      </c>
      <c r="G39" s="184"/>
      <c r="H39" s="184"/>
      <c r="I39" s="184"/>
      <c r="J39" s="184"/>
      <c r="K39" s="184"/>
      <c r="L39" s="184"/>
      <c r="M39" s="184" t="s">
        <v>317</v>
      </c>
      <c r="N39" s="224" t="s">
        <v>318</v>
      </c>
      <c r="O39" s="225"/>
      <c r="P39" s="185"/>
    </row>
    <row r="40" spans="1:16" s="182" customFormat="1" x14ac:dyDescent="0.25"/>
    <row r="41" spans="1:16" s="182" customFormat="1" x14ac:dyDescent="0.25"/>
    <row r="42" spans="1:16" s="182" customFormat="1" x14ac:dyDescent="0.25">
      <c r="A42" s="237" t="s">
        <v>1205</v>
      </c>
      <c r="B42" s="238"/>
      <c r="C42" s="238"/>
      <c r="D42" s="238"/>
      <c r="J42" s="236" t="s">
        <v>396</v>
      </c>
      <c r="K42" s="236"/>
      <c r="L42" s="236"/>
      <c r="M42" s="236"/>
      <c r="N42" s="236"/>
      <c r="O42" s="236"/>
      <c r="P42" s="236"/>
    </row>
    <row r="43" spans="1:16" s="182" customFormat="1" x14ac:dyDescent="0.25">
      <c r="J43" s="236" t="s">
        <v>397</v>
      </c>
      <c r="K43" s="236"/>
      <c r="L43" s="236"/>
      <c r="M43" s="236"/>
      <c r="N43" s="236"/>
      <c r="O43" s="236"/>
      <c r="P43" s="236"/>
    </row>
    <row r="44" spans="1:16" s="38" customFormat="1" ht="15" x14ac:dyDescent="0.25">
      <c r="B44" s="40"/>
      <c r="E44" s="40"/>
      <c r="F44" s="40"/>
    </row>
    <row r="45" spans="1:16" s="38" customFormat="1" ht="15" x14ac:dyDescent="0.25">
      <c r="B45" s="40"/>
      <c r="E45" s="40"/>
      <c r="F45" s="40"/>
    </row>
    <row r="46" spans="1:16" s="38" customFormat="1" ht="15" x14ac:dyDescent="0.25">
      <c r="B46" s="40"/>
      <c r="E46" s="40"/>
      <c r="F46" s="40"/>
    </row>
    <row r="47" spans="1:16" s="38" customFormat="1" ht="15" x14ac:dyDescent="0.25">
      <c r="B47" s="40"/>
      <c r="E47" s="40"/>
      <c r="F47" s="40"/>
    </row>
    <row r="48" spans="1:16" x14ac:dyDescent="0.25">
      <c r="A48" s="75"/>
      <c r="F48" s="75"/>
      <c r="G48" s="75"/>
      <c r="H48" s="16"/>
      <c r="I48" s="21" t="s">
        <v>20</v>
      </c>
      <c r="J48" s="21" t="s">
        <v>17</v>
      </c>
      <c r="K48" s="21" t="s">
        <v>18</v>
      </c>
      <c r="L48" s="21" t="s">
        <v>21</v>
      </c>
      <c r="M48" s="21" t="s">
        <v>19</v>
      </c>
      <c r="N48" s="85" t="s">
        <v>25</v>
      </c>
    </row>
    <row r="49" spans="1:21" x14ac:dyDescent="0.25">
      <c r="A49" s="75"/>
      <c r="F49" s="75"/>
      <c r="G49" s="75"/>
      <c r="H49" s="16">
        <f>SUM(I49:N49)</f>
        <v>26</v>
      </c>
      <c r="I49" s="16">
        <f>COUNTIF(N14:O39,"xuất sắc")</f>
        <v>3</v>
      </c>
      <c r="J49" s="16">
        <f>COUNTIF(N14:O39,"tốt")</f>
        <v>10</v>
      </c>
      <c r="K49" s="16">
        <f>COUNTIF(N14:O39,"khá")</f>
        <v>8</v>
      </c>
      <c r="L49" s="16">
        <f>COUNTIF(N14:O39,"trung bình")</f>
        <v>2</v>
      </c>
      <c r="M49" s="16">
        <f>COUNTIF(N14:O39,"yếu")</f>
        <v>0</v>
      </c>
      <c r="N49" s="16">
        <f>COUNTIF(N14:O39,"kém")</f>
        <v>3</v>
      </c>
      <c r="P49" s="78"/>
      <c r="Q49" s="77"/>
      <c r="R49" s="77"/>
      <c r="S49" s="77"/>
      <c r="T49" s="77"/>
      <c r="U49" s="77"/>
    </row>
    <row r="50" spans="1:21" x14ac:dyDescent="0.25">
      <c r="A50" s="79"/>
      <c r="B50" s="79"/>
      <c r="C50" s="80"/>
      <c r="D50" s="79"/>
      <c r="E50" s="79"/>
      <c r="F50" s="79"/>
      <c r="G50" s="79"/>
      <c r="I50" s="79"/>
      <c r="J50" s="79"/>
      <c r="K50" s="79"/>
      <c r="L50" s="79"/>
      <c r="M50" s="257"/>
      <c r="N50" s="257"/>
      <c r="O50" s="257"/>
      <c r="P50" s="78"/>
      <c r="Q50" s="77"/>
      <c r="R50" s="77"/>
      <c r="S50" s="77"/>
      <c r="T50" s="77"/>
      <c r="U50" s="77"/>
    </row>
    <row r="51" spans="1:21" x14ac:dyDescent="0.25">
      <c r="A51" s="79"/>
      <c r="B51" s="79"/>
      <c r="C51" s="80"/>
      <c r="D51" s="79"/>
      <c r="E51" s="79"/>
      <c r="F51" s="79"/>
      <c r="G51" s="79"/>
      <c r="H51" s="79"/>
      <c r="I51" s="79"/>
      <c r="J51" s="79"/>
      <c r="K51" s="77"/>
      <c r="L51" s="77"/>
      <c r="M51" s="77"/>
      <c r="N51" s="77"/>
      <c r="P51" s="78"/>
      <c r="Q51" s="77"/>
      <c r="R51" s="77"/>
      <c r="S51" s="77"/>
      <c r="T51" s="77"/>
      <c r="U51" s="77"/>
    </row>
    <row r="52" spans="1:21" x14ac:dyDescent="0.25">
      <c r="A52" s="79"/>
      <c r="B52" s="79"/>
      <c r="C52" s="80"/>
      <c r="D52" s="79"/>
      <c r="E52" s="79"/>
      <c r="F52" s="79"/>
      <c r="G52" s="79"/>
      <c r="H52" s="79"/>
      <c r="I52" s="79"/>
      <c r="J52" s="79"/>
      <c r="K52" s="77"/>
      <c r="L52" s="77"/>
      <c r="M52" s="77"/>
      <c r="N52" s="77"/>
      <c r="P52" s="78"/>
      <c r="Q52" s="77"/>
      <c r="R52" s="77"/>
      <c r="S52" s="77"/>
      <c r="T52" s="77"/>
      <c r="U52" s="77"/>
    </row>
    <row r="53" spans="1:21" x14ac:dyDescent="0.25">
      <c r="A53" s="79"/>
      <c r="B53" s="79"/>
      <c r="C53" s="80"/>
      <c r="D53" s="79"/>
      <c r="E53" s="79"/>
      <c r="F53" s="79"/>
      <c r="G53" s="79"/>
      <c r="H53" s="79"/>
      <c r="I53" s="79"/>
      <c r="J53" s="79"/>
      <c r="K53" s="77"/>
      <c r="L53" s="77"/>
      <c r="M53" s="77"/>
      <c r="N53" s="77"/>
      <c r="P53" s="78"/>
      <c r="Q53" s="77"/>
      <c r="R53" s="77"/>
      <c r="S53" s="77"/>
      <c r="T53" s="77"/>
      <c r="U53" s="77"/>
    </row>
    <row r="54" spans="1:21" x14ac:dyDescent="0.25">
      <c r="A54" s="79"/>
      <c r="B54" s="79"/>
      <c r="C54" s="80"/>
      <c r="D54" s="79"/>
      <c r="E54" s="79"/>
      <c r="F54" s="79"/>
      <c r="G54" s="79"/>
      <c r="H54" s="79"/>
      <c r="I54" s="79"/>
      <c r="J54" s="79"/>
      <c r="K54" s="77"/>
      <c r="L54" s="77"/>
      <c r="M54" s="77"/>
      <c r="N54" s="77"/>
      <c r="P54" s="78"/>
      <c r="Q54" s="77"/>
      <c r="R54" s="77"/>
      <c r="S54" s="77"/>
      <c r="T54" s="77"/>
      <c r="U54" s="77"/>
    </row>
    <row r="55" spans="1:21" x14ac:dyDescent="0.25">
      <c r="A55" s="79"/>
      <c r="B55" s="79"/>
      <c r="C55" s="80"/>
      <c r="D55" s="79"/>
      <c r="E55" s="79"/>
      <c r="F55" s="79"/>
      <c r="G55" s="79"/>
      <c r="H55" s="79"/>
      <c r="I55" s="79"/>
      <c r="J55" s="79"/>
      <c r="K55" s="77"/>
      <c r="L55" s="77"/>
      <c r="M55" s="77"/>
      <c r="N55" s="77"/>
      <c r="P55" s="78"/>
      <c r="Q55" s="77"/>
      <c r="R55" s="77"/>
      <c r="S55" s="77"/>
      <c r="T55" s="77"/>
      <c r="U55" s="77"/>
    </row>
    <row r="56" spans="1:21" x14ac:dyDescent="0.25">
      <c r="A56" s="79"/>
      <c r="B56" s="79"/>
      <c r="C56" s="80"/>
      <c r="D56" s="79"/>
      <c r="E56" s="79"/>
      <c r="F56" s="79"/>
      <c r="G56" s="79"/>
      <c r="H56" s="79"/>
      <c r="I56" s="79"/>
      <c r="J56" s="79"/>
      <c r="K56" s="77"/>
      <c r="L56" s="77"/>
      <c r="M56" s="77"/>
      <c r="N56" s="77"/>
      <c r="P56" s="78"/>
      <c r="Q56" s="77"/>
      <c r="R56" s="77"/>
      <c r="S56" s="77"/>
      <c r="T56" s="77"/>
      <c r="U56" s="77"/>
    </row>
    <row r="57" spans="1:21" x14ac:dyDescent="0.25">
      <c r="A57" s="79"/>
      <c r="B57" s="79"/>
      <c r="C57" s="80"/>
      <c r="D57" s="79"/>
      <c r="E57" s="79"/>
      <c r="F57" s="79"/>
      <c r="G57" s="79"/>
      <c r="H57" s="79"/>
      <c r="I57" s="79"/>
      <c r="J57" s="79"/>
      <c r="K57" s="77"/>
      <c r="L57" s="77"/>
      <c r="M57" s="77"/>
      <c r="N57" s="77"/>
      <c r="P57" s="78"/>
      <c r="Q57" s="77"/>
      <c r="R57" s="77"/>
      <c r="S57" s="77"/>
      <c r="T57" s="77"/>
      <c r="U57" s="77"/>
    </row>
    <row r="58" spans="1:21" x14ac:dyDescent="0.25">
      <c r="A58" s="79"/>
      <c r="B58" s="79"/>
      <c r="C58" s="80"/>
      <c r="D58" s="79"/>
      <c r="E58" s="79"/>
      <c r="F58" s="79"/>
      <c r="G58" s="79"/>
      <c r="H58" s="79"/>
      <c r="I58" s="79"/>
      <c r="J58" s="79"/>
      <c r="K58" s="77"/>
      <c r="L58" s="77"/>
      <c r="M58" s="77"/>
      <c r="N58" s="77"/>
      <c r="P58" s="78"/>
      <c r="Q58" s="77"/>
      <c r="R58" s="77"/>
      <c r="S58" s="77"/>
      <c r="T58" s="77"/>
      <c r="U58" s="77"/>
    </row>
    <row r="59" spans="1:21" x14ac:dyDescent="0.25">
      <c r="A59" s="79"/>
      <c r="B59" s="79"/>
      <c r="C59" s="80"/>
      <c r="D59" s="79"/>
      <c r="E59" s="79"/>
      <c r="F59" s="79"/>
      <c r="G59" s="79"/>
      <c r="H59" s="79"/>
      <c r="I59" s="79"/>
      <c r="J59" s="79"/>
      <c r="K59" s="77"/>
      <c r="L59" s="77"/>
      <c r="M59" s="77"/>
      <c r="N59" s="77"/>
      <c r="P59" s="78"/>
      <c r="Q59" s="77"/>
      <c r="R59" s="77"/>
      <c r="S59" s="77"/>
      <c r="T59" s="77"/>
      <c r="U59" s="77"/>
    </row>
    <row r="60" spans="1:21" x14ac:dyDescent="0.25">
      <c r="A60" s="79"/>
      <c r="B60" s="79"/>
      <c r="C60" s="80"/>
      <c r="D60" s="79"/>
      <c r="E60" s="79"/>
      <c r="F60" s="79"/>
      <c r="G60" s="79"/>
      <c r="H60" s="79"/>
      <c r="I60" s="79"/>
      <c r="J60" s="79"/>
      <c r="K60" s="77"/>
      <c r="L60" s="77"/>
      <c r="M60" s="77"/>
      <c r="N60" s="77"/>
      <c r="P60" s="78"/>
      <c r="Q60" s="77"/>
      <c r="R60" s="77"/>
      <c r="S60" s="77"/>
      <c r="T60" s="77"/>
      <c r="U60" s="77"/>
    </row>
    <row r="61" spans="1:21" x14ac:dyDescent="0.25">
      <c r="A61" s="79"/>
      <c r="B61" s="79"/>
      <c r="C61" s="80"/>
      <c r="D61" s="79"/>
      <c r="E61" s="79"/>
      <c r="F61" s="79"/>
      <c r="G61" s="79"/>
      <c r="H61" s="79"/>
      <c r="I61" s="79"/>
      <c r="J61" s="79"/>
      <c r="K61" s="77"/>
      <c r="L61" s="77"/>
      <c r="M61" s="77"/>
      <c r="N61" s="77"/>
      <c r="P61" s="78"/>
      <c r="Q61" s="77"/>
      <c r="R61" s="77"/>
      <c r="S61" s="77"/>
      <c r="T61" s="77"/>
      <c r="U61" s="77"/>
    </row>
    <row r="62" spans="1:21" x14ac:dyDescent="0.25">
      <c r="A62" s="79"/>
      <c r="B62" s="79"/>
      <c r="C62" s="80"/>
      <c r="D62" s="79"/>
      <c r="E62" s="79"/>
      <c r="F62" s="79"/>
      <c r="G62" s="79"/>
      <c r="H62" s="79"/>
      <c r="I62" s="79"/>
      <c r="J62" s="79"/>
      <c r="K62" s="77"/>
      <c r="L62" s="77"/>
      <c r="M62" s="77"/>
      <c r="N62" s="77"/>
      <c r="P62" s="78"/>
      <c r="Q62" s="77"/>
      <c r="R62" s="77"/>
      <c r="S62" s="77"/>
      <c r="T62" s="77"/>
      <c r="U62" s="77"/>
    </row>
    <row r="63" spans="1:21" x14ac:dyDescent="0.25">
      <c r="A63" s="79"/>
      <c r="B63" s="79"/>
      <c r="C63" s="80"/>
      <c r="D63" s="79"/>
      <c r="E63" s="79"/>
      <c r="F63" s="79"/>
      <c r="G63" s="79"/>
      <c r="H63" s="79"/>
      <c r="I63" s="79"/>
      <c r="J63" s="79"/>
      <c r="K63" s="77"/>
      <c r="L63" s="77"/>
      <c r="M63" s="77"/>
      <c r="N63" s="77"/>
      <c r="P63" s="78"/>
      <c r="Q63" s="77"/>
      <c r="R63" s="77"/>
      <c r="S63" s="77"/>
      <c r="T63" s="77"/>
      <c r="U63" s="77"/>
    </row>
    <row r="64" spans="1:21" x14ac:dyDescent="0.25">
      <c r="A64" s="79"/>
      <c r="B64" s="79"/>
      <c r="C64" s="80"/>
      <c r="D64" s="79"/>
      <c r="E64" s="79"/>
      <c r="F64" s="79"/>
      <c r="G64" s="79"/>
      <c r="H64" s="79"/>
      <c r="I64" s="79"/>
      <c r="J64" s="79"/>
      <c r="K64" s="77"/>
      <c r="L64" s="77"/>
      <c r="M64" s="77"/>
      <c r="N64" s="77"/>
      <c r="P64" s="78"/>
      <c r="Q64" s="77"/>
      <c r="R64" s="77"/>
      <c r="S64" s="77"/>
      <c r="T64" s="77"/>
      <c r="U64" s="77"/>
    </row>
    <row r="65" spans="1:27" x14ac:dyDescent="0.25">
      <c r="A65" s="79"/>
      <c r="B65" s="79"/>
      <c r="C65" s="80"/>
      <c r="D65" s="79"/>
      <c r="E65" s="79"/>
      <c r="F65" s="79"/>
      <c r="G65" s="79"/>
      <c r="H65" s="79"/>
      <c r="I65" s="79"/>
      <c r="J65" s="79"/>
      <c r="K65" s="77"/>
      <c r="L65" s="77"/>
      <c r="M65" s="77"/>
      <c r="N65" s="77"/>
    </row>
    <row r="66" spans="1:27" x14ac:dyDescent="0.25">
      <c r="A66" s="79"/>
      <c r="B66" s="79"/>
      <c r="C66" s="80"/>
      <c r="D66" s="79"/>
      <c r="E66" s="79"/>
      <c r="F66" s="79"/>
      <c r="G66" s="79"/>
      <c r="H66" s="79"/>
      <c r="I66" s="79"/>
      <c r="J66" s="79"/>
      <c r="K66" s="77"/>
      <c r="L66" s="77"/>
      <c r="M66" s="77"/>
      <c r="N66" s="77"/>
    </row>
    <row r="67" spans="1:27" x14ac:dyDescent="0.25">
      <c r="A67" s="79"/>
      <c r="B67" s="79"/>
      <c r="C67" s="80"/>
      <c r="D67" s="79"/>
      <c r="E67" s="79"/>
      <c r="F67" s="79"/>
      <c r="G67" s="79"/>
      <c r="H67" s="79"/>
      <c r="I67" s="79"/>
      <c r="J67" s="79"/>
      <c r="K67" s="77"/>
      <c r="L67" s="77"/>
      <c r="M67" s="77"/>
      <c r="N67" s="77"/>
    </row>
    <row r="68" spans="1:27" x14ac:dyDescent="0.25">
      <c r="A68" s="79"/>
      <c r="B68" s="79"/>
      <c r="C68" s="80"/>
      <c r="D68" s="79"/>
      <c r="E68" s="79"/>
      <c r="F68" s="79"/>
      <c r="G68" s="79"/>
      <c r="H68" s="79"/>
      <c r="I68" s="79"/>
      <c r="J68" s="79"/>
      <c r="K68" s="77"/>
      <c r="L68" s="77"/>
      <c r="M68" s="77"/>
      <c r="N68" s="77"/>
    </row>
    <row r="69" spans="1:27" x14ac:dyDescent="0.25">
      <c r="A69" s="79"/>
      <c r="B69" s="79"/>
      <c r="C69" s="80"/>
      <c r="D69" s="79"/>
      <c r="E69" s="79"/>
      <c r="F69" s="79"/>
      <c r="G69" s="79"/>
      <c r="H69" s="79"/>
      <c r="I69" s="79"/>
      <c r="J69" s="79"/>
      <c r="K69" s="77"/>
      <c r="L69" s="77"/>
      <c r="M69" s="77"/>
      <c r="N69" s="77"/>
    </row>
    <row r="70" spans="1:27" x14ac:dyDescent="0.25">
      <c r="A70" s="79"/>
      <c r="B70" s="79"/>
      <c r="C70" s="80"/>
      <c r="D70" s="79"/>
      <c r="E70" s="79"/>
      <c r="F70" s="79"/>
      <c r="G70" s="79"/>
      <c r="H70" s="79"/>
      <c r="I70" s="79"/>
      <c r="J70" s="79"/>
      <c r="K70" s="77"/>
      <c r="L70" s="77"/>
      <c r="M70" s="77"/>
      <c r="N70" s="77"/>
    </row>
    <row r="71" spans="1:27" x14ac:dyDescent="0.25">
      <c r="A71" s="79"/>
      <c r="B71" s="79"/>
      <c r="C71" s="80"/>
      <c r="D71" s="79"/>
      <c r="E71" s="79"/>
      <c r="F71" s="79"/>
      <c r="G71" s="79"/>
      <c r="H71" s="79"/>
      <c r="I71" s="79"/>
      <c r="J71" s="79"/>
      <c r="K71" s="77"/>
      <c r="L71" s="77"/>
      <c r="M71" s="77"/>
      <c r="N71" s="77"/>
    </row>
    <row r="72" spans="1:27" x14ac:dyDescent="0.25">
      <c r="A72" s="79"/>
      <c r="B72" s="79"/>
      <c r="C72" s="80"/>
      <c r="D72" s="79"/>
      <c r="E72" s="79"/>
      <c r="F72" s="79"/>
      <c r="G72" s="79"/>
      <c r="H72" s="79"/>
      <c r="I72" s="79"/>
      <c r="J72" s="79"/>
      <c r="K72" s="77"/>
      <c r="L72" s="77"/>
      <c r="M72" s="77"/>
      <c r="N72" s="77"/>
    </row>
    <row r="73" spans="1:27" x14ac:dyDescent="0.25">
      <c r="A73" s="79"/>
      <c r="B73" s="79"/>
      <c r="C73" s="80"/>
      <c r="D73" s="79"/>
      <c r="E73" s="79"/>
      <c r="F73" s="79"/>
      <c r="G73" s="79"/>
      <c r="H73" s="79"/>
      <c r="I73" s="79"/>
      <c r="J73" s="79"/>
      <c r="K73" s="77"/>
      <c r="L73" s="77"/>
      <c r="M73" s="77"/>
      <c r="N73" s="77"/>
    </row>
    <row r="74" spans="1:27" x14ac:dyDescent="0.25">
      <c r="A74" s="79"/>
      <c r="B74" s="79"/>
      <c r="C74" s="80"/>
      <c r="D74" s="79"/>
      <c r="E74" s="79"/>
      <c r="F74" s="79"/>
      <c r="G74" s="79"/>
      <c r="H74" s="79"/>
      <c r="I74" s="79"/>
      <c r="J74" s="79"/>
      <c r="K74" s="77"/>
      <c r="L74" s="77"/>
      <c r="M74" s="77"/>
      <c r="N74" s="77"/>
    </row>
    <row r="75" spans="1:27" x14ac:dyDescent="0.25">
      <c r="A75" s="79"/>
      <c r="B75" s="79"/>
      <c r="C75" s="80"/>
      <c r="D75" s="79"/>
      <c r="E75" s="79"/>
      <c r="F75" s="79"/>
      <c r="G75" s="79"/>
      <c r="H75" s="79"/>
      <c r="I75" s="79"/>
      <c r="J75" s="79"/>
      <c r="K75" s="77"/>
      <c r="L75" s="77"/>
      <c r="M75" s="77"/>
      <c r="N75" s="77"/>
    </row>
    <row r="76" spans="1:27" s="76" customFormat="1" x14ac:dyDescent="0.25">
      <c r="A76" s="79"/>
      <c r="B76" s="79"/>
      <c r="C76" s="80"/>
      <c r="D76" s="79"/>
      <c r="E76" s="79"/>
      <c r="F76" s="79"/>
      <c r="G76" s="79"/>
      <c r="H76" s="79"/>
      <c r="I76" s="79"/>
      <c r="J76" s="79"/>
      <c r="K76" s="77"/>
      <c r="L76" s="77"/>
      <c r="M76" s="77"/>
      <c r="N76" s="77"/>
      <c r="O76" s="74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</row>
    <row r="77" spans="1:27" s="76" customFormat="1" x14ac:dyDescent="0.25">
      <c r="A77" s="79"/>
      <c r="B77" s="79"/>
      <c r="C77" s="80"/>
      <c r="D77" s="79"/>
      <c r="E77" s="79"/>
      <c r="F77" s="79"/>
      <c r="G77" s="79"/>
      <c r="H77" s="79"/>
      <c r="I77" s="79"/>
      <c r="J77" s="79"/>
      <c r="K77" s="77"/>
      <c r="L77" s="77"/>
      <c r="M77" s="77"/>
      <c r="N77" s="77"/>
      <c r="O77" s="74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</row>
    <row r="78" spans="1:27" s="76" customFormat="1" x14ac:dyDescent="0.25">
      <c r="A78" s="79"/>
      <c r="B78" s="79"/>
      <c r="C78" s="80"/>
      <c r="D78" s="79"/>
      <c r="E78" s="81"/>
      <c r="F78" s="81"/>
      <c r="G78" s="81"/>
      <c r="H78" s="79"/>
      <c r="I78" s="79"/>
      <c r="J78" s="79"/>
      <c r="K78" s="77"/>
      <c r="L78" s="77"/>
      <c r="M78" s="77"/>
      <c r="N78" s="77"/>
      <c r="O78" s="74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</row>
    <row r="79" spans="1:27" s="76" customFormat="1" x14ac:dyDescent="0.25">
      <c r="A79" s="79"/>
      <c r="B79" s="79"/>
      <c r="C79" s="80"/>
      <c r="D79" s="79"/>
      <c r="E79" s="79"/>
      <c r="F79" s="79"/>
      <c r="G79" s="79"/>
      <c r="H79" s="79"/>
      <c r="I79" s="79"/>
      <c r="J79" s="79"/>
      <c r="K79" s="77"/>
      <c r="L79" s="77"/>
      <c r="M79" s="77"/>
      <c r="N79" s="77"/>
      <c r="O79" s="74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</row>
    <row r="80" spans="1:27" s="76" customFormat="1" x14ac:dyDescent="0.25">
      <c r="A80" s="79"/>
      <c r="B80" s="79"/>
      <c r="C80" s="80"/>
      <c r="D80" s="79"/>
      <c r="E80" s="79"/>
      <c r="F80" s="79"/>
      <c r="G80" s="79"/>
      <c r="H80" s="79"/>
      <c r="I80" s="79"/>
      <c r="J80" s="79"/>
      <c r="K80" s="77"/>
      <c r="L80" s="77"/>
      <c r="M80" s="77"/>
      <c r="N80" s="77"/>
      <c r="O80" s="74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</row>
    <row r="81" spans="1:27" s="76" customFormat="1" x14ac:dyDescent="0.25">
      <c r="A81" s="79"/>
      <c r="B81" s="79"/>
      <c r="C81" s="80"/>
      <c r="D81" s="79"/>
      <c r="E81" s="79"/>
      <c r="F81" s="79"/>
      <c r="G81" s="79"/>
      <c r="H81" s="79"/>
      <c r="I81" s="79"/>
      <c r="J81" s="79"/>
      <c r="K81" s="77"/>
      <c r="L81" s="77"/>
      <c r="M81" s="77"/>
      <c r="N81" s="77"/>
      <c r="O81" s="74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</row>
    <row r="82" spans="1:27" s="76" customFormat="1" x14ac:dyDescent="0.25">
      <c r="A82" s="79"/>
      <c r="B82" s="79"/>
      <c r="C82" s="80"/>
      <c r="D82" s="79"/>
      <c r="E82" s="79"/>
      <c r="F82" s="79"/>
      <c r="G82" s="79"/>
      <c r="H82" s="79"/>
      <c r="I82" s="79"/>
      <c r="J82" s="79"/>
      <c r="K82" s="77"/>
      <c r="L82" s="77"/>
      <c r="M82" s="77"/>
      <c r="N82" s="77"/>
      <c r="O82" s="74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</row>
    <row r="83" spans="1:27" s="76" customFormat="1" x14ac:dyDescent="0.25">
      <c r="A83" s="79"/>
      <c r="B83" s="79"/>
      <c r="C83" s="80"/>
      <c r="D83" s="79"/>
      <c r="E83" s="79"/>
      <c r="F83" s="79"/>
      <c r="G83" s="79"/>
      <c r="H83" s="79"/>
      <c r="I83" s="79"/>
      <c r="J83" s="79"/>
      <c r="K83" s="77"/>
      <c r="L83" s="77"/>
      <c r="M83" s="77"/>
      <c r="N83" s="77"/>
      <c r="O83" s="74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</row>
    <row r="84" spans="1:27" s="76" customFormat="1" x14ac:dyDescent="0.25">
      <c r="A84" s="79"/>
      <c r="B84" s="79"/>
      <c r="C84" s="80"/>
      <c r="D84" s="79"/>
      <c r="E84" s="79"/>
      <c r="F84" s="79"/>
      <c r="G84" s="79"/>
      <c r="H84" s="79"/>
      <c r="I84" s="79"/>
      <c r="J84" s="79"/>
      <c r="K84" s="77"/>
      <c r="L84" s="77"/>
      <c r="M84" s="77"/>
      <c r="N84" s="77"/>
      <c r="O84" s="74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</row>
    <row r="85" spans="1:27" s="76" customFormat="1" x14ac:dyDescent="0.25">
      <c r="A85" s="74"/>
      <c r="B85" s="75"/>
      <c r="C85" s="75"/>
      <c r="D85" s="75"/>
      <c r="E85" s="74"/>
      <c r="F85" s="75"/>
      <c r="G85" s="75"/>
      <c r="H85" s="75"/>
      <c r="I85" s="75"/>
      <c r="J85" s="75"/>
      <c r="K85" s="75"/>
      <c r="L85" s="75"/>
      <c r="M85" s="75"/>
      <c r="N85" s="75"/>
      <c r="O85" s="74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</row>
    <row r="86" spans="1:27" s="76" customFormat="1" x14ac:dyDescent="0.25">
      <c r="A86" s="74"/>
      <c r="B86" s="75"/>
      <c r="C86" s="75"/>
      <c r="D86" s="75"/>
      <c r="E86" s="74"/>
      <c r="F86" s="75"/>
      <c r="G86" s="75"/>
      <c r="H86" s="75"/>
      <c r="I86" s="75"/>
      <c r="J86" s="75"/>
      <c r="K86" s="75"/>
      <c r="L86" s="75"/>
      <c r="M86" s="75"/>
      <c r="N86" s="75"/>
      <c r="O86" s="74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</row>
    <row r="87" spans="1:27" s="76" customFormat="1" x14ac:dyDescent="0.25">
      <c r="A87" s="74"/>
      <c r="B87" s="75"/>
      <c r="C87" s="75"/>
      <c r="D87" s="75"/>
      <c r="E87" s="74"/>
      <c r="F87" s="75"/>
      <c r="G87" s="75"/>
      <c r="H87" s="75"/>
      <c r="I87" s="75"/>
      <c r="J87" s="75"/>
      <c r="K87" s="75"/>
      <c r="L87" s="75"/>
      <c r="M87" s="75"/>
      <c r="N87" s="75"/>
      <c r="O87" s="74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</row>
    <row r="88" spans="1:27" s="76" customFormat="1" x14ac:dyDescent="0.25">
      <c r="A88" s="74"/>
      <c r="B88" s="75"/>
      <c r="C88" s="75"/>
      <c r="D88" s="75"/>
      <c r="E88" s="74"/>
      <c r="F88" s="75"/>
      <c r="G88" s="75"/>
      <c r="H88" s="75"/>
      <c r="I88" s="75"/>
      <c r="J88" s="75"/>
      <c r="K88" s="75"/>
      <c r="L88" s="75"/>
      <c r="M88" s="75"/>
      <c r="N88" s="75"/>
      <c r="O88" s="74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</row>
    <row r="89" spans="1:27" s="76" customFormat="1" ht="17.25" x14ac:dyDescent="0.3">
      <c r="A89" s="82"/>
      <c r="B89" s="75"/>
      <c r="C89" s="75"/>
      <c r="D89" s="75"/>
      <c r="E89" s="74"/>
      <c r="F89" s="74"/>
      <c r="G89" s="74"/>
      <c r="H89" s="75"/>
      <c r="I89" s="75"/>
      <c r="J89" s="75"/>
      <c r="K89" s="75"/>
      <c r="L89" s="75"/>
      <c r="M89" s="75"/>
      <c r="N89" s="75"/>
      <c r="O89" s="74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</row>
    <row r="91" spans="1:27" s="76" customFormat="1" x14ac:dyDescent="0.25">
      <c r="A91" s="74"/>
      <c r="B91" s="75"/>
      <c r="C91" s="75"/>
      <c r="D91" s="75"/>
      <c r="E91" s="74"/>
      <c r="F91" s="74"/>
      <c r="G91" s="74"/>
      <c r="H91" s="75"/>
      <c r="I91" s="75"/>
      <c r="J91" s="75"/>
      <c r="K91" s="75"/>
      <c r="L91" s="75"/>
      <c r="M91" s="75"/>
      <c r="N91" s="74"/>
      <c r="O91" s="74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</row>
    <row r="92" spans="1:27" x14ac:dyDescent="0.25">
      <c r="H92" s="74"/>
      <c r="I92" s="74"/>
      <c r="J92" s="74"/>
      <c r="K92" s="74"/>
      <c r="L92" s="74"/>
    </row>
    <row r="93" spans="1:27" x14ac:dyDescent="0.25">
      <c r="H93" s="74"/>
      <c r="I93" s="74"/>
      <c r="J93" s="74"/>
      <c r="K93" s="74"/>
      <c r="L93" s="74"/>
    </row>
    <row r="94" spans="1:27" x14ac:dyDescent="0.25">
      <c r="H94" s="74"/>
      <c r="I94" s="74"/>
      <c r="J94" s="74"/>
      <c r="K94" s="74"/>
      <c r="L94" s="74"/>
    </row>
    <row r="95" spans="1:27" x14ac:dyDescent="0.25">
      <c r="H95" s="74"/>
      <c r="I95" s="74"/>
      <c r="J95" s="74"/>
      <c r="K95" s="74"/>
      <c r="L95" s="74"/>
      <c r="M95" s="77"/>
    </row>
    <row r="97" spans="2:2" x14ac:dyDescent="0.25">
      <c r="B97" s="74"/>
    </row>
    <row r="98" spans="2:2" x14ac:dyDescent="0.25">
      <c r="B98" s="74"/>
    </row>
    <row r="99" spans="2:2" x14ac:dyDescent="0.25">
      <c r="B99" s="74"/>
    </row>
  </sheetData>
  <mergeCells count="76">
    <mergeCell ref="M50:O50"/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J43:P43"/>
    <mergeCell ref="C38:D38"/>
    <mergeCell ref="N38:O38"/>
    <mergeCell ref="C39:D39"/>
    <mergeCell ref="N39:O39"/>
    <mergeCell ref="A42:D42"/>
    <mergeCell ref="J42:P42"/>
  </mergeCells>
  <conditionalFormatting sqref="I48:M48">
    <cfRule type="duplicateValues" dxfId="8" priority="1"/>
  </conditionalFormatting>
  <pageMargins left="0.19685039370078741" right="0.19685039370078741" top="0.74803149606299213" bottom="0.74803149606299213" header="0.31496062992125984" footer="0.31496062992125984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0414-4202-481E-8778-777DD6FC8D39}">
  <dimension ref="A1:P86"/>
  <sheetViews>
    <sheetView topLeftCell="A71" workbookViewId="0">
      <selection activeCell="N87" sqref="N87"/>
    </sheetView>
  </sheetViews>
  <sheetFormatPr defaultRowHeight="15" x14ac:dyDescent="0.25"/>
  <cols>
    <col min="2" max="2" width="11.28515625" bestFit="1" customWidth="1"/>
    <col min="4" max="4" width="16.28515625" customWidth="1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2082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2086</v>
      </c>
      <c r="C14" s="222" t="s">
        <v>2087</v>
      </c>
      <c r="D14" s="223"/>
      <c r="E14" s="184" t="s">
        <v>22</v>
      </c>
      <c r="F14" s="185" t="s">
        <v>2088</v>
      </c>
      <c r="G14" s="184"/>
      <c r="H14" s="184"/>
      <c r="I14" s="184"/>
      <c r="J14" s="184"/>
      <c r="K14" s="184"/>
      <c r="L14" s="184"/>
      <c r="M14" s="184" t="s">
        <v>317</v>
      </c>
      <c r="N14" s="224" t="s">
        <v>318</v>
      </c>
      <c r="O14" s="225"/>
      <c r="P14" s="185"/>
    </row>
    <row r="15" spans="1:16" s="182" customFormat="1" ht="16.5" x14ac:dyDescent="0.25">
      <c r="A15" s="184" t="s">
        <v>319</v>
      </c>
      <c r="B15" s="184" t="s">
        <v>2161</v>
      </c>
      <c r="C15" s="222" t="s">
        <v>2162</v>
      </c>
      <c r="D15" s="223"/>
      <c r="E15" s="184" t="s">
        <v>22</v>
      </c>
      <c r="F15" s="185" t="s">
        <v>2163</v>
      </c>
      <c r="G15" s="184"/>
      <c r="H15" s="184" t="s">
        <v>317</v>
      </c>
      <c r="I15" s="184" t="s">
        <v>317</v>
      </c>
      <c r="J15" s="184" t="s">
        <v>317</v>
      </c>
      <c r="K15" s="184" t="s">
        <v>317</v>
      </c>
      <c r="L15" s="184" t="s">
        <v>317</v>
      </c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2115</v>
      </c>
      <c r="C16" s="222" t="s">
        <v>2116</v>
      </c>
      <c r="D16" s="223"/>
      <c r="E16" s="184" t="s">
        <v>22</v>
      </c>
      <c r="F16" s="185" t="s">
        <v>2117</v>
      </c>
      <c r="G16" s="184"/>
      <c r="H16" s="184" t="s">
        <v>322</v>
      </c>
      <c r="I16" s="184" t="s">
        <v>323</v>
      </c>
      <c r="J16" s="184" t="s">
        <v>331</v>
      </c>
      <c r="K16" s="184" t="s">
        <v>322</v>
      </c>
      <c r="L16" s="184" t="s">
        <v>324</v>
      </c>
      <c r="M16" s="184" t="s">
        <v>412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2173</v>
      </c>
      <c r="C17" s="222" t="s">
        <v>2174</v>
      </c>
      <c r="D17" s="223"/>
      <c r="E17" s="184" t="s">
        <v>22</v>
      </c>
      <c r="F17" s="185" t="s">
        <v>2175</v>
      </c>
      <c r="G17" s="184"/>
      <c r="H17" s="184" t="s">
        <v>322</v>
      </c>
      <c r="I17" s="184" t="s">
        <v>323</v>
      </c>
      <c r="J17" s="184" t="s">
        <v>319</v>
      </c>
      <c r="K17" s="184" t="s">
        <v>352</v>
      </c>
      <c r="L17" s="184" t="s">
        <v>333</v>
      </c>
      <c r="M17" s="184" t="s">
        <v>335</v>
      </c>
      <c r="N17" s="224" t="s">
        <v>44</v>
      </c>
      <c r="O17" s="225"/>
      <c r="P17" s="185"/>
    </row>
    <row r="18" spans="1:16" s="182" customFormat="1" ht="16.5" x14ac:dyDescent="0.25">
      <c r="A18" s="184" t="s">
        <v>327</v>
      </c>
      <c r="B18" s="184" t="s">
        <v>2182</v>
      </c>
      <c r="C18" s="222" t="s">
        <v>2183</v>
      </c>
      <c r="D18" s="223"/>
      <c r="E18" s="184" t="s">
        <v>23</v>
      </c>
      <c r="F18" s="185" t="s">
        <v>2184</v>
      </c>
      <c r="G18" s="184"/>
      <c r="H18" s="184" t="s">
        <v>322</v>
      </c>
      <c r="I18" s="184" t="s">
        <v>323</v>
      </c>
      <c r="J18" s="184" t="s">
        <v>343</v>
      </c>
      <c r="K18" s="184" t="s">
        <v>325</v>
      </c>
      <c r="L18" s="184" t="s">
        <v>324</v>
      </c>
      <c r="M18" s="184" t="s">
        <v>430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2188</v>
      </c>
      <c r="C19" s="222" t="s">
        <v>2189</v>
      </c>
      <c r="D19" s="223"/>
      <c r="E19" s="184" t="s">
        <v>23</v>
      </c>
      <c r="F19" s="185" t="s">
        <v>2190</v>
      </c>
      <c r="G19" s="184"/>
      <c r="H19" s="184" t="s">
        <v>322</v>
      </c>
      <c r="I19" s="184" t="s">
        <v>322</v>
      </c>
      <c r="J19" s="184" t="s">
        <v>322</v>
      </c>
      <c r="K19" s="184" t="s">
        <v>334</v>
      </c>
      <c r="L19" s="184" t="s">
        <v>332</v>
      </c>
      <c r="M19" s="184" t="s">
        <v>400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2179</v>
      </c>
      <c r="C20" s="222" t="s">
        <v>2180</v>
      </c>
      <c r="D20" s="223"/>
      <c r="E20" s="184" t="s">
        <v>22</v>
      </c>
      <c r="F20" s="185" t="s">
        <v>2181</v>
      </c>
      <c r="G20" s="184"/>
      <c r="H20" s="184" t="s">
        <v>322</v>
      </c>
      <c r="I20" s="184" t="s">
        <v>323</v>
      </c>
      <c r="J20" s="184" t="s">
        <v>317</v>
      </c>
      <c r="K20" s="184" t="s">
        <v>325</v>
      </c>
      <c r="L20" s="184" t="s">
        <v>333</v>
      </c>
      <c r="M20" s="184" t="s">
        <v>408</v>
      </c>
      <c r="N20" s="224" t="s">
        <v>44</v>
      </c>
      <c r="O20" s="225"/>
      <c r="P20" s="185"/>
    </row>
    <row r="21" spans="1:16" s="182" customFormat="1" ht="16.5" x14ac:dyDescent="0.25">
      <c r="A21" s="184" t="s">
        <v>336</v>
      </c>
      <c r="B21" s="184" t="s">
        <v>2156</v>
      </c>
      <c r="C21" s="222" t="s">
        <v>2157</v>
      </c>
      <c r="D21" s="223"/>
      <c r="E21" s="184" t="s">
        <v>23</v>
      </c>
      <c r="F21" s="185" t="s">
        <v>1969</v>
      </c>
      <c r="G21" s="184"/>
      <c r="H21" s="184" t="s">
        <v>322</v>
      </c>
      <c r="I21" s="184" t="s">
        <v>323</v>
      </c>
      <c r="J21" s="184" t="s">
        <v>331</v>
      </c>
      <c r="K21" s="184" t="s">
        <v>325</v>
      </c>
      <c r="L21" s="184" t="s">
        <v>320</v>
      </c>
      <c r="M21" s="184" t="s">
        <v>400</v>
      </c>
      <c r="N21" s="224" t="s">
        <v>24</v>
      </c>
      <c r="O21" s="225"/>
      <c r="P21" s="185"/>
    </row>
    <row r="22" spans="1:16" s="182" customFormat="1" ht="16.5" x14ac:dyDescent="0.25">
      <c r="A22" s="184" t="s">
        <v>332</v>
      </c>
      <c r="B22" s="184" t="s">
        <v>2200</v>
      </c>
      <c r="C22" s="222" t="s">
        <v>2201</v>
      </c>
      <c r="D22" s="223"/>
      <c r="E22" s="184" t="s">
        <v>22</v>
      </c>
      <c r="F22" s="185" t="s">
        <v>2202</v>
      </c>
      <c r="G22" s="184"/>
      <c r="H22" s="184" t="s">
        <v>322</v>
      </c>
      <c r="I22" s="184" t="s">
        <v>323</v>
      </c>
      <c r="J22" s="184" t="s">
        <v>336</v>
      </c>
      <c r="K22" s="184" t="s">
        <v>323</v>
      </c>
      <c r="L22" s="184" t="s">
        <v>336</v>
      </c>
      <c r="M22" s="184" t="s">
        <v>522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2185</v>
      </c>
      <c r="C23" s="222" t="s">
        <v>2186</v>
      </c>
      <c r="D23" s="223"/>
      <c r="E23" s="184" t="s">
        <v>22</v>
      </c>
      <c r="F23" s="185" t="s">
        <v>2187</v>
      </c>
      <c r="G23" s="184"/>
      <c r="H23" s="184" t="s">
        <v>322</v>
      </c>
      <c r="I23" s="184" t="s">
        <v>323</v>
      </c>
      <c r="J23" s="184" t="s">
        <v>336</v>
      </c>
      <c r="K23" s="184" t="s">
        <v>355</v>
      </c>
      <c r="L23" s="184" t="s">
        <v>333</v>
      </c>
      <c r="M23" s="184" t="s">
        <v>398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2108</v>
      </c>
      <c r="C24" s="222" t="s">
        <v>1372</v>
      </c>
      <c r="D24" s="223"/>
      <c r="E24" s="184" t="s">
        <v>23</v>
      </c>
      <c r="F24" s="185" t="s">
        <v>2109</v>
      </c>
      <c r="G24" s="184"/>
      <c r="H24" s="184" t="s">
        <v>322</v>
      </c>
      <c r="I24" s="184" t="s">
        <v>323</v>
      </c>
      <c r="J24" s="184" t="s">
        <v>322</v>
      </c>
      <c r="K24" s="184" t="s">
        <v>323</v>
      </c>
      <c r="L24" s="184" t="s">
        <v>324</v>
      </c>
      <c r="M24" s="184" t="s">
        <v>379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2123</v>
      </c>
      <c r="C25" s="222" t="s">
        <v>2124</v>
      </c>
      <c r="D25" s="223"/>
      <c r="E25" s="184" t="s">
        <v>23</v>
      </c>
      <c r="F25" s="185" t="s">
        <v>2125</v>
      </c>
      <c r="G25" s="184"/>
      <c r="H25" s="184" t="s">
        <v>322</v>
      </c>
      <c r="I25" s="184" t="s">
        <v>323</v>
      </c>
      <c r="J25" s="184" t="s">
        <v>322</v>
      </c>
      <c r="K25" s="184" t="s">
        <v>325</v>
      </c>
      <c r="L25" s="184" t="s">
        <v>333</v>
      </c>
      <c r="M25" s="184" t="s">
        <v>403</v>
      </c>
      <c r="N25" s="224" t="s">
        <v>349</v>
      </c>
      <c r="O25" s="225"/>
      <c r="P25" s="185"/>
    </row>
    <row r="26" spans="1:16" s="182" customFormat="1" ht="16.5" x14ac:dyDescent="0.25">
      <c r="A26" s="184" t="s">
        <v>346</v>
      </c>
      <c r="B26" s="184" t="s">
        <v>2146</v>
      </c>
      <c r="C26" s="222" t="s">
        <v>2147</v>
      </c>
      <c r="D26" s="223"/>
      <c r="E26" s="184" t="s">
        <v>23</v>
      </c>
      <c r="F26" s="185" t="s">
        <v>2088</v>
      </c>
      <c r="G26" s="184"/>
      <c r="H26" s="184" t="s">
        <v>322</v>
      </c>
      <c r="I26" s="184" t="s">
        <v>323</v>
      </c>
      <c r="J26" s="184" t="s">
        <v>331</v>
      </c>
      <c r="K26" s="184" t="s">
        <v>322</v>
      </c>
      <c r="L26" s="184" t="s">
        <v>333</v>
      </c>
      <c r="M26" s="184" t="s">
        <v>400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2105</v>
      </c>
      <c r="C27" s="222" t="s">
        <v>2106</v>
      </c>
      <c r="D27" s="223"/>
      <c r="E27" s="184" t="s">
        <v>22</v>
      </c>
      <c r="F27" s="185" t="s">
        <v>2107</v>
      </c>
      <c r="G27" s="184"/>
      <c r="H27" s="184" t="s">
        <v>322</v>
      </c>
      <c r="I27" s="184" t="s">
        <v>323</v>
      </c>
      <c r="J27" s="184" t="s">
        <v>331</v>
      </c>
      <c r="K27" s="184" t="s">
        <v>352</v>
      </c>
      <c r="L27" s="184" t="s">
        <v>327</v>
      </c>
      <c r="M27" s="184" t="s">
        <v>398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2148</v>
      </c>
      <c r="C28" s="222" t="s">
        <v>2149</v>
      </c>
      <c r="D28" s="223"/>
      <c r="E28" s="184" t="s">
        <v>22</v>
      </c>
      <c r="F28" s="185" t="s">
        <v>2150</v>
      </c>
      <c r="G28" s="184"/>
      <c r="H28" s="184" t="s">
        <v>322</v>
      </c>
      <c r="I28" s="184" t="s">
        <v>323</v>
      </c>
      <c r="J28" s="184" t="s">
        <v>329</v>
      </c>
      <c r="K28" s="184" t="s">
        <v>352</v>
      </c>
      <c r="L28" s="184" t="s">
        <v>327</v>
      </c>
      <c r="M28" s="184" t="s">
        <v>356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2151</v>
      </c>
      <c r="C29" s="222" t="s">
        <v>2152</v>
      </c>
      <c r="D29" s="223"/>
      <c r="E29" s="184" t="s">
        <v>22</v>
      </c>
      <c r="F29" s="185" t="s">
        <v>2153</v>
      </c>
      <c r="G29" s="184"/>
      <c r="H29" s="184" t="s">
        <v>322</v>
      </c>
      <c r="I29" s="184" t="s">
        <v>323</v>
      </c>
      <c r="J29" s="184" t="s">
        <v>331</v>
      </c>
      <c r="K29" s="184" t="s">
        <v>325</v>
      </c>
      <c r="L29" s="184" t="s">
        <v>317</v>
      </c>
      <c r="M29" s="184" t="s">
        <v>401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2100</v>
      </c>
      <c r="C30" s="222" t="s">
        <v>2101</v>
      </c>
      <c r="D30" s="223"/>
      <c r="E30" s="184" t="s">
        <v>23</v>
      </c>
      <c r="F30" s="185" t="s">
        <v>2005</v>
      </c>
      <c r="G30" s="184"/>
      <c r="H30" s="184" t="s">
        <v>334</v>
      </c>
      <c r="I30" s="184" t="s">
        <v>322</v>
      </c>
      <c r="J30" s="184" t="s">
        <v>319</v>
      </c>
      <c r="K30" s="184" t="s">
        <v>334</v>
      </c>
      <c r="L30" s="184" t="s">
        <v>333</v>
      </c>
      <c r="M30" s="184" t="s">
        <v>358</v>
      </c>
      <c r="N30" s="224" t="s">
        <v>44</v>
      </c>
      <c r="O30" s="225"/>
      <c r="P30" s="185"/>
    </row>
    <row r="31" spans="1:16" s="182" customFormat="1" ht="16.5" x14ac:dyDescent="0.25">
      <c r="A31" s="184" t="s">
        <v>334</v>
      </c>
      <c r="B31" s="184" t="s">
        <v>2170</v>
      </c>
      <c r="C31" s="222" t="s">
        <v>2171</v>
      </c>
      <c r="D31" s="223"/>
      <c r="E31" s="184" t="s">
        <v>22</v>
      </c>
      <c r="F31" s="185" t="s">
        <v>2172</v>
      </c>
      <c r="G31" s="184"/>
      <c r="H31" s="184" t="s">
        <v>322</v>
      </c>
      <c r="I31" s="184" t="s">
        <v>323</v>
      </c>
      <c r="J31" s="184" t="s">
        <v>324</v>
      </c>
      <c r="K31" s="184" t="s">
        <v>334</v>
      </c>
      <c r="L31" s="184" t="s">
        <v>324</v>
      </c>
      <c r="M31" s="184" t="s">
        <v>328</v>
      </c>
      <c r="N31" s="224" t="s">
        <v>24</v>
      </c>
      <c r="O31" s="225"/>
      <c r="P31" s="185"/>
    </row>
    <row r="32" spans="1:16" s="182" customFormat="1" ht="16.5" x14ac:dyDescent="0.25">
      <c r="A32" s="184" t="s">
        <v>343</v>
      </c>
      <c r="B32" s="184" t="s">
        <v>2135</v>
      </c>
      <c r="C32" s="222" t="s">
        <v>2136</v>
      </c>
      <c r="D32" s="223"/>
      <c r="E32" s="184" t="s">
        <v>22</v>
      </c>
      <c r="F32" s="185" t="s">
        <v>2137</v>
      </c>
      <c r="G32" s="184"/>
      <c r="H32" s="184" t="s">
        <v>322</v>
      </c>
      <c r="I32" s="184" t="s">
        <v>323</v>
      </c>
      <c r="J32" s="184" t="s">
        <v>346</v>
      </c>
      <c r="K32" s="184" t="s">
        <v>325</v>
      </c>
      <c r="L32" s="184" t="s">
        <v>324</v>
      </c>
      <c r="M32" s="184" t="s">
        <v>405</v>
      </c>
      <c r="N32" s="224" t="s">
        <v>349</v>
      </c>
      <c r="O32" s="225"/>
      <c r="P32" s="185"/>
    </row>
    <row r="33" spans="1:16" s="182" customFormat="1" ht="16.5" x14ac:dyDescent="0.25">
      <c r="A33" s="184" t="s">
        <v>322</v>
      </c>
      <c r="B33" s="184" t="s">
        <v>2167</v>
      </c>
      <c r="C33" s="222" t="s">
        <v>2168</v>
      </c>
      <c r="D33" s="223"/>
      <c r="E33" s="184" t="s">
        <v>22</v>
      </c>
      <c r="F33" s="185" t="s">
        <v>2169</v>
      </c>
      <c r="G33" s="184"/>
      <c r="H33" s="184" t="s">
        <v>322</v>
      </c>
      <c r="I33" s="184" t="s">
        <v>323</v>
      </c>
      <c r="J33" s="184" t="s">
        <v>331</v>
      </c>
      <c r="K33" s="184" t="s">
        <v>322</v>
      </c>
      <c r="L33" s="184" t="s">
        <v>332</v>
      </c>
      <c r="M33" s="184" t="s">
        <v>350</v>
      </c>
      <c r="N33" s="224" t="s">
        <v>24</v>
      </c>
      <c r="O33" s="225"/>
      <c r="P33" s="185"/>
    </row>
    <row r="34" spans="1:16" s="182" customFormat="1" ht="16.5" x14ac:dyDescent="0.25">
      <c r="A34" s="184" t="s">
        <v>355</v>
      </c>
      <c r="B34" s="184" t="s">
        <v>2091</v>
      </c>
      <c r="C34" s="222" t="s">
        <v>2092</v>
      </c>
      <c r="D34" s="223"/>
      <c r="E34" s="184" t="s">
        <v>22</v>
      </c>
      <c r="F34" s="185" t="s">
        <v>2093</v>
      </c>
      <c r="G34" s="184"/>
      <c r="H34" s="184"/>
      <c r="I34" s="184"/>
      <c r="J34" s="184"/>
      <c r="K34" s="184"/>
      <c r="L34" s="184"/>
      <c r="M34" s="184" t="s">
        <v>317</v>
      </c>
      <c r="N34" s="224" t="s">
        <v>318</v>
      </c>
      <c r="O34" s="225"/>
      <c r="P34" s="185"/>
    </row>
    <row r="35" spans="1:16" s="182" customFormat="1" ht="16.5" x14ac:dyDescent="0.25">
      <c r="A35" s="184" t="s">
        <v>359</v>
      </c>
      <c r="B35" s="184" t="s">
        <v>2241</v>
      </c>
      <c r="C35" s="222" t="s">
        <v>2242</v>
      </c>
      <c r="D35" s="223"/>
      <c r="E35" s="184" t="s">
        <v>22</v>
      </c>
      <c r="F35" s="185" t="s">
        <v>2243</v>
      </c>
      <c r="G35" s="184"/>
      <c r="H35" s="184"/>
      <c r="I35" s="184"/>
      <c r="J35" s="184"/>
      <c r="K35" s="184"/>
      <c r="L35" s="184"/>
      <c r="M35" s="184" t="s">
        <v>317</v>
      </c>
      <c r="N35" s="224" t="s">
        <v>318</v>
      </c>
      <c r="O35" s="225"/>
      <c r="P35" s="185"/>
    </row>
    <row r="36" spans="1:16" s="182" customFormat="1" ht="16.5" x14ac:dyDescent="0.25">
      <c r="A36" s="184" t="s">
        <v>361</v>
      </c>
      <c r="B36" s="184" t="s">
        <v>2097</v>
      </c>
      <c r="C36" s="222" t="s">
        <v>2098</v>
      </c>
      <c r="D36" s="223"/>
      <c r="E36" s="184" t="s">
        <v>23</v>
      </c>
      <c r="F36" s="185" t="s">
        <v>2099</v>
      </c>
      <c r="G36" s="184"/>
      <c r="H36" s="184" t="s">
        <v>322</v>
      </c>
      <c r="I36" s="184" t="s">
        <v>323</v>
      </c>
      <c r="J36" s="184" t="s">
        <v>332</v>
      </c>
      <c r="K36" s="184" t="s">
        <v>330</v>
      </c>
      <c r="L36" s="184" t="s">
        <v>327</v>
      </c>
      <c r="M36" s="184" t="s">
        <v>416</v>
      </c>
      <c r="N36" s="224" t="s">
        <v>44</v>
      </c>
      <c r="O36" s="225"/>
      <c r="P36" s="185"/>
    </row>
    <row r="37" spans="1:16" s="182" customFormat="1" ht="16.5" x14ac:dyDescent="0.25">
      <c r="A37" s="184" t="s">
        <v>325</v>
      </c>
      <c r="B37" s="184" t="s">
        <v>2205</v>
      </c>
      <c r="C37" s="222" t="s">
        <v>2206</v>
      </c>
      <c r="D37" s="223"/>
      <c r="E37" s="184" t="s">
        <v>23</v>
      </c>
      <c r="F37" s="185" t="s">
        <v>2207</v>
      </c>
      <c r="G37" s="184"/>
      <c r="H37" s="184" t="s">
        <v>334</v>
      </c>
      <c r="I37" s="184" t="s">
        <v>323</v>
      </c>
      <c r="J37" s="184" t="s">
        <v>329</v>
      </c>
      <c r="K37" s="184" t="s">
        <v>359</v>
      </c>
      <c r="L37" s="184" t="s">
        <v>324</v>
      </c>
      <c r="M37" s="184" t="s">
        <v>398</v>
      </c>
      <c r="N37" s="224" t="s">
        <v>24</v>
      </c>
      <c r="O37" s="225"/>
      <c r="P37" s="185"/>
    </row>
    <row r="38" spans="1:16" s="182" customFormat="1" ht="16.5" x14ac:dyDescent="0.25">
      <c r="A38" s="184" t="s">
        <v>323</v>
      </c>
      <c r="B38" s="184" t="s">
        <v>2194</v>
      </c>
      <c r="C38" s="222" t="s">
        <v>2195</v>
      </c>
      <c r="D38" s="223"/>
      <c r="E38" s="184" t="s">
        <v>22</v>
      </c>
      <c r="F38" s="185" t="s">
        <v>2196</v>
      </c>
      <c r="G38" s="184"/>
      <c r="H38" s="184" t="s">
        <v>322</v>
      </c>
      <c r="I38" s="184" t="s">
        <v>323</v>
      </c>
      <c r="J38" s="184" t="s">
        <v>317</v>
      </c>
      <c r="K38" s="184" t="s">
        <v>329</v>
      </c>
      <c r="L38" s="184" t="s">
        <v>336</v>
      </c>
      <c r="M38" s="184" t="s">
        <v>357</v>
      </c>
      <c r="N38" s="224" t="s">
        <v>340</v>
      </c>
      <c r="O38" s="225"/>
      <c r="P38" s="185"/>
    </row>
    <row r="39" spans="1:16" s="182" customFormat="1" ht="16.5" x14ac:dyDescent="0.25">
      <c r="A39" s="184" t="s">
        <v>365</v>
      </c>
      <c r="B39" s="184" t="s">
        <v>2176</v>
      </c>
      <c r="C39" s="222" t="s">
        <v>2177</v>
      </c>
      <c r="D39" s="223"/>
      <c r="E39" s="184" t="s">
        <v>22</v>
      </c>
      <c r="F39" s="185" t="s">
        <v>2178</v>
      </c>
      <c r="G39" s="184"/>
      <c r="H39" s="184" t="s">
        <v>322</v>
      </c>
      <c r="I39" s="184" t="s">
        <v>323</v>
      </c>
      <c r="J39" s="184" t="s">
        <v>322</v>
      </c>
      <c r="K39" s="184" t="s">
        <v>330</v>
      </c>
      <c r="L39" s="184" t="s">
        <v>336</v>
      </c>
      <c r="M39" s="184" t="s">
        <v>400</v>
      </c>
      <c r="N39" s="224" t="s">
        <v>24</v>
      </c>
      <c r="O39" s="225"/>
      <c r="P39" s="185"/>
    </row>
    <row r="40" spans="1:16" s="182" customFormat="1" ht="16.5" x14ac:dyDescent="0.25">
      <c r="A40" s="184" t="s">
        <v>367</v>
      </c>
      <c r="B40" s="184" t="s">
        <v>2112</v>
      </c>
      <c r="C40" s="222" t="s">
        <v>2113</v>
      </c>
      <c r="D40" s="223"/>
      <c r="E40" s="184" t="s">
        <v>22</v>
      </c>
      <c r="F40" s="185" t="s">
        <v>2114</v>
      </c>
      <c r="G40" s="184"/>
      <c r="H40" s="184" t="s">
        <v>334</v>
      </c>
      <c r="I40" s="184" t="s">
        <v>323</v>
      </c>
      <c r="J40" s="184" t="s">
        <v>317</v>
      </c>
      <c r="K40" s="184" t="s">
        <v>334</v>
      </c>
      <c r="L40" s="184" t="s">
        <v>321</v>
      </c>
      <c r="M40" s="184" t="s">
        <v>358</v>
      </c>
      <c r="N40" s="224" t="s">
        <v>44</v>
      </c>
      <c r="O40" s="225"/>
      <c r="P40" s="185"/>
    </row>
    <row r="41" spans="1:16" s="182" customFormat="1" ht="16.5" x14ac:dyDescent="0.25">
      <c r="A41" s="184" t="s">
        <v>369</v>
      </c>
      <c r="B41" s="184" t="s">
        <v>2132</v>
      </c>
      <c r="C41" s="222" t="s">
        <v>2133</v>
      </c>
      <c r="D41" s="223"/>
      <c r="E41" s="184" t="s">
        <v>23</v>
      </c>
      <c r="F41" s="185" t="s">
        <v>2134</v>
      </c>
      <c r="G41" s="184"/>
      <c r="H41" s="184" t="s">
        <v>322</v>
      </c>
      <c r="I41" s="184" t="s">
        <v>323</v>
      </c>
      <c r="J41" s="184" t="s">
        <v>322</v>
      </c>
      <c r="K41" s="184" t="s">
        <v>325</v>
      </c>
      <c r="L41" s="184" t="s">
        <v>333</v>
      </c>
      <c r="M41" s="184" t="s">
        <v>403</v>
      </c>
      <c r="N41" s="224" t="s">
        <v>349</v>
      </c>
      <c r="O41" s="225"/>
      <c r="P41" s="185"/>
    </row>
    <row r="42" spans="1:16" s="182" customFormat="1" ht="16.5" x14ac:dyDescent="0.25">
      <c r="A42" s="184" t="s">
        <v>371</v>
      </c>
      <c r="B42" s="184" t="s">
        <v>2140</v>
      </c>
      <c r="C42" s="222" t="s">
        <v>2141</v>
      </c>
      <c r="D42" s="223"/>
      <c r="E42" s="184" t="s">
        <v>23</v>
      </c>
      <c r="F42" s="185" t="s">
        <v>2142</v>
      </c>
      <c r="G42" s="184"/>
      <c r="H42" s="184" t="s">
        <v>322</v>
      </c>
      <c r="I42" s="184" t="s">
        <v>323</v>
      </c>
      <c r="J42" s="184" t="s">
        <v>322</v>
      </c>
      <c r="K42" s="184" t="s">
        <v>322</v>
      </c>
      <c r="L42" s="184" t="s">
        <v>333</v>
      </c>
      <c r="M42" s="184" t="s">
        <v>405</v>
      </c>
      <c r="N42" s="224" t="s">
        <v>349</v>
      </c>
      <c r="O42" s="225"/>
      <c r="P42" s="185"/>
    </row>
    <row r="43" spans="1:16" s="182" customFormat="1" ht="16.5" x14ac:dyDescent="0.25">
      <c r="A43" s="184" t="s">
        <v>372</v>
      </c>
      <c r="B43" s="184" t="s">
        <v>2102</v>
      </c>
      <c r="C43" s="222" t="s">
        <v>2103</v>
      </c>
      <c r="D43" s="223"/>
      <c r="E43" s="184" t="s">
        <v>22</v>
      </c>
      <c r="F43" s="185" t="s">
        <v>2104</v>
      </c>
      <c r="G43" s="184"/>
      <c r="H43" s="184" t="s">
        <v>322</v>
      </c>
      <c r="I43" s="184" t="s">
        <v>322</v>
      </c>
      <c r="J43" s="184" t="s">
        <v>322</v>
      </c>
      <c r="K43" s="184" t="s">
        <v>359</v>
      </c>
      <c r="L43" s="184" t="s">
        <v>336</v>
      </c>
      <c r="M43" s="184" t="s">
        <v>412</v>
      </c>
      <c r="N43" s="224" t="s">
        <v>349</v>
      </c>
      <c r="O43" s="225"/>
      <c r="P43" s="185"/>
    </row>
    <row r="44" spans="1:16" s="182" customFormat="1" ht="16.5" x14ac:dyDescent="0.25">
      <c r="A44" s="184" t="s">
        <v>373</v>
      </c>
      <c r="B44" s="184" t="s">
        <v>2118</v>
      </c>
      <c r="C44" s="222" t="s">
        <v>2119</v>
      </c>
      <c r="D44" s="223"/>
      <c r="E44" s="184" t="s">
        <v>23</v>
      </c>
      <c r="F44" s="185" t="s">
        <v>2120</v>
      </c>
      <c r="G44" s="184"/>
      <c r="H44" s="184" t="s">
        <v>322</v>
      </c>
      <c r="I44" s="184" t="s">
        <v>323</v>
      </c>
      <c r="J44" s="184" t="s">
        <v>322</v>
      </c>
      <c r="K44" s="184" t="s">
        <v>334</v>
      </c>
      <c r="L44" s="184" t="s">
        <v>324</v>
      </c>
      <c r="M44" s="184" t="s">
        <v>410</v>
      </c>
      <c r="N44" s="224" t="s">
        <v>349</v>
      </c>
      <c r="O44" s="225"/>
      <c r="P44" s="185"/>
    </row>
    <row r="45" spans="1:16" s="182" customFormat="1" ht="16.5" x14ac:dyDescent="0.25">
      <c r="A45" s="184" t="s">
        <v>374</v>
      </c>
      <c r="B45" s="184" t="s">
        <v>2208</v>
      </c>
      <c r="C45" s="222" t="s">
        <v>2209</v>
      </c>
      <c r="D45" s="223"/>
      <c r="E45" s="184" t="s">
        <v>22</v>
      </c>
      <c r="F45" s="185" t="s">
        <v>2210</v>
      </c>
      <c r="G45" s="184"/>
      <c r="H45" s="184" t="s">
        <v>322</v>
      </c>
      <c r="I45" s="184" t="s">
        <v>323</v>
      </c>
      <c r="J45" s="184" t="s">
        <v>322</v>
      </c>
      <c r="K45" s="184" t="s">
        <v>352</v>
      </c>
      <c r="L45" s="184" t="s">
        <v>336</v>
      </c>
      <c r="M45" s="184" t="s">
        <v>350</v>
      </c>
      <c r="N45" s="224" t="s">
        <v>24</v>
      </c>
      <c r="O45" s="225"/>
      <c r="P45" s="185"/>
    </row>
    <row r="46" spans="1:16" s="182" customFormat="1" ht="16.5" x14ac:dyDescent="0.25">
      <c r="A46" s="184" t="s">
        <v>376</v>
      </c>
      <c r="B46" s="184" t="s">
        <v>2221</v>
      </c>
      <c r="C46" s="222" t="s">
        <v>2222</v>
      </c>
      <c r="D46" s="223"/>
      <c r="E46" s="184" t="s">
        <v>22</v>
      </c>
      <c r="F46" s="185" t="s">
        <v>2223</v>
      </c>
      <c r="G46" s="184"/>
      <c r="H46" s="184" t="s">
        <v>317</v>
      </c>
      <c r="I46" s="184" t="s">
        <v>317</v>
      </c>
      <c r="J46" s="184" t="s">
        <v>317</v>
      </c>
      <c r="K46" s="184" t="s">
        <v>317</v>
      </c>
      <c r="L46" s="184" t="s">
        <v>317</v>
      </c>
      <c r="M46" s="184" t="s">
        <v>317</v>
      </c>
      <c r="N46" s="224" t="s">
        <v>318</v>
      </c>
      <c r="O46" s="225"/>
      <c r="P46" s="185"/>
    </row>
    <row r="47" spans="1:16" s="182" customFormat="1" ht="16.5" x14ac:dyDescent="0.25">
      <c r="A47" s="184" t="s">
        <v>378</v>
      </c>
      <c r="B47" s="184" t="s">
        <v>2197</v>
      </c>
      <c r="C47" s="222" t="s">
        <v>2198</v>
      </c>
      <c r="D47" s="223"/>
      <c r="E47" s="184" t="s">
        <v>22</v>
      </c>
      <c r="F47" s="185" t="s">
        <v>2199</v>
      </c>
      <c r="G47" s="184"/>
      <c r="H47" s="184" t="s">
        <v>322</v>
      </c>
      <c r="I47" s="184" t="s">
        <v>323</v>
      </c>
      <c r="J47" s="184" t="s">
        <v>329</v>
      </c>
      <c r="K47" s="184" t="s">
        <v>352</v>
      </c>
      <c r="L47" s="184" t="s">
        <v>333</v>
      </c>
      <c r="M47" s="184" t="s">
        <v>406</v>
      </c>
      <c r="N47" s="224" t="s">
        <v>44</v>
      </c>
      <c r="O47" s="225"/>
      <c r="P47" s="185"/>
    </row>
    <row r="48" spans="1:16" s="182" customFormat="1" ht="16.5" x14ac:dyDescent="0.25">
      <c r="A48" s="184" t="s">
        <v>380</v>
      </c>
      <c r="B48" s="184" t="s">
        <v>2191</v>
      </c>
      <c r="C48" s="222" t="s">
        <v>2192</v>
      </c>
      <c r="D48" s="223"/>
      <c r="E48" s="184" t="s">
        <v>22</v>
      </c>
      <c r="F48" s="185" t="s">
        <v>2193</v>
      </c>
      <c r="G48" s="184"/>
      <c r="H48" s="184" t="s">
        <v>322</v>
      </c>
      <c r="I48" s="184" t="s">
        <v>323</v>
      </c>
      <c r="J48" s="184" t="s">
        <v>331</v>
      </c>
      <c r="K48" s="184" t="s">
        <v>359</v>
      </c>
      <c r="L48" s="184" t="s">
        <v>319</v>
      </c>
      <c r="M48" s="184" t="s">
        <v>401</v>
      </c>
      <c r="N48" s="224" t="s">
        <v>24</v>
      </c>
      <c r="O48" s="225"/>
      <c r="P48" s="185"/>
    </row>
    <row r="49" spans="1:16" s="182" customFormat="1" ht="16.5" x14ac:dyDescent="0.25">
      <c r="A49" s="184" t="s">
        <v>381</v>
      </c>
      <c r="B49" s="184" t="s">
        <v>2239</v>
      </c>
      <c r="C49" s="222" t="s">
        <v>2240</v>
      </c>
      <c r="D49" s="223"/>
      <c r="E49" s="184" t="s">
        <v>22</v>
      </c>
      <c r="F49" s="185" t="s">
        <v>2238</v>
      </c>
      <c r="G49" s="184"/>
      <c r="H49" s="184" t="s">
        <v>334</v>
      </c>
      <c r="I49" s="184" t="s">
        <v>323</v>
      </c>
      <c r="J49" s="184" t="s">
        <v>317</v>
      </c>
      <c r="K49" s="184" t="s">
        <v>338</v>
      </c>
      <c r="L49" s="184" t="s">
        <v>327</v>
      </c>
      <c r="M49" s="184" t="s">
        <v>395</v>
      </c>
      <c r="N49" s="224" t="s">
        <v>340</v>
      </c>
      <c r="O49" s="225"/>
      <c r="P49" s="185"/>
    </row>
    <row r="50" spans="1:16" s="182" customFormat="1" ht="16.5" x14ac:dyDescent="0.25">
      <c r="A50" s="184" t="s">
        <v>383</v>
      </c>
      <c r="B50" s="184" t="s">
        <v>2203</v>
      </c>
      <c r="C50" s="222" t="s">
        <v>1429</v>
      </c>
      <c r="D50" s="223"/>
      <c r="E50" s="184" t="s">
        <v>22</v>
      </c>
      <c r="F50" s="185" t="s">
        <v>2204</v>
      </c>
      <c r="G50" s="184"/>
      <c r="H50" s="184" t="s">
        <v>322</v>
      </c>
      <c r="I50" s="184" t="s">
        <v>323</v>
      </c>
      <c r="J50" s="184" t="s">
        <v>331</v>
      </c>
      <c r="K50" s="184" t="s">
        <v>322</v>
      </c>
      <c r="L50" s="184" t="s">
        <v>327</v>
      </c>
      <c r="M50" s="184" t="s">
        <v>345</v>
      </c>
      <c r="N50" s="224" t="s">
        <v>24</v>
      </c>
      <c r="O50" s="225"/>
      <c r="P50" s="185"/>
    </row>
    <row r="51" spans="1:16" s="182" customFormat="1" ht="16.5" x14ac:dyDescent="0.25">
      <c r="A51" s="184" t="s">
        <v>384</v>
      </c>
      <c r="B51" s="184" t="s">
        <v>2129</v>
      </c>
      <c r="C51" s="222" t="s">
        <v>2130</v>
      </c>
      <c r="D51" s="223"/>
      <c r="E51" s="184" t="s">
        <v>22</v>
      </c>
      <c r="F51" s="185" t="s">
        <v>2131</v>
      </c>
      <c r="G51" s="184"/>
      <c r="H51" s="184" t="s">
        <v>334</v>
      </c>
      <c r="I51" s="184" t="s">
        <v>323</v>
      </c>
      <c r="J51" s="184" t="s">
        <v>331</v>
      </c>
      <c r="K51" s="184" t="s">
        <v>338</v>
      </c>
      <c r="L51" s="184" t="s">
        <v>324</v>
      </c>
      <c r="M51" s="184" t="s">
        <v>366</v>
      </c>
      <c r="N51" s="224" t="s">
        <v>24</v>
      </c>
      <c r="O51" s="225"/>
      <c r="P51" s="185"/>
    </row>
    <row r="52" spans="1:16" s="182" customFormat="1" ht="16.5" x14ac:dyDescent="0.25">
      <c r="A52" s="184" t="s">
        <v>385</v>
      </c>
      <c r="B52" s="184" t="s">
        <v>2218</v>
      </c>
      <c r="C52" s="222" t="s">
        <v>2219</v>
      </c>
      <c r="D52" s="223"/>
      <c r="E52" s="184" t="s">
        <v>22</v>
      </c>
      <c r="F52" s="185" t="s">
        <v>2220</v>
      </c>
      <c r="G52" s="184"/>
      <c r="H52" s="184" t="s">
        <v>317</v>
      </c>
      <c r="I52" s="184" t="s">
        <v>317</v>
      </c>
      <c r="J52" s="184" t="s">
        <v>317</v>
      </c>
      <c r="K52" s="184" t="s">
        <v>317</v>
      </c>
      <c r="L52" s="184" t="s">
        <v>317</v>
      </c>
      <c r="M52" s="184" t="s">
        <v>317</v>
      </c>
      <c r="N52" s="224" t="s">
        <v>318</v>
      </c>
      <c r="O52" s="225"/>
      <c r="P52" s="185"/>
    </row>
    <row r="53" spans="1:16" s="182" customFormat="1" ht="16.5" x14ac:dyDescent="0.25">
      <c r="A53" s="184" t="s">
        <v>386</v>
      </c>
      <c r="B53" s="184" t="s">
        <v>2089</v>
      </c>
      <c r="C53" s="222" t="s">
        <v>2090</v>
      </c>
      <c r="D53" s="223"/>
      <c r="E53" s="184" t="s">
        <v>22</v>
      </c>
      <c r="F53" s="185" t="s">
        <v>118</v>
      </c>
      <c r="G53" s="184"/>
      <c r="H53" s="184"/>
      <c r="I53" s="184"/>
      <c r="J53" s="184"/>
      <c r="K53" s="184"/>
      <c r="L53" s="184"/>
      <c r="M53" s="184" t="s">
        <v>317</v>
      </c>
      <c r="N53" s="224" t="s">
        <v>318</v>
      </c>
      <c r="O53" s="225"/>
      <c r="P53" s="185"/>
    </row>
    <row r="54" spans="1:16" s="182" customFormat="1" ht="16.5" x14ac:dyDescent="0.25">
      <c r="A54" s="184" t="s">
        <v>387</v>
      </c>
      <c r="B54" s="184" t="s">
        <v>2236</v>
      </c>
      <c r="C54" s="222" t="s">
        <v>2237</v>
      </c>
      <c r="D54" s="223"/>
      <c r="E54" s="184" t="s">
        <v>22</v>
      </c>
      <c r="F54" s="185" t="s">
        <v>2238</v>
      </c>
      <c r="G54" s="184"/>
      <c r="H54" s="184" t="s">
        <v>322</v>
      </c>
      <c r="I54" s="184" t="s">
        <v>323</v>
      </c>
      <c r="J54" s="184" t="s">
        <v>322</v>
      </c>
      <c r="K54" s="184" t="s">
        <v>323</v>
      </c>
      <c r="L54" s="184" t="s">
        <v>321</v>
      </c>
      <c r="M54" s="184" t="s">
        <v>388</v>
      </c>
      <c r="N54" s="224" t="s">
        <v>349</v>
      </c>
      <c r="O54" s="225"/>
      <c r="P54" s="185"/>
    </row>
    <row r="55" spans="1:16" s="182" customFormat="1" ht="16.5" x14ac:dyDescent="0.25">
      <c r="A55" s="184" t="s">
        <v>389</v>
      </c>
      <c r="B55" s="184" t="s">
        <v>2211</v>
      </c>
      <c r="C55" s="222" t="s">
        <v>2212</v>
      </c>
      <c r="D55" s="223"/>
      <c r="E55" s="184" t="s">
        <v>22</v>
      </c>
      <c r="F55" s="185" t="s">
        <v>2213</v>
      </c>
      <c r="G55" s="184"/>
      <c r="H55" s="184" t="s">
        <v>352</v>
      </c>
      <c r="I55" s="184" t="s">
        <v>323</v>
      </c>
      <c r="J55" s="184" t="s">
        <v>319</v>
      </c>
      <c r="K55" s="184" t="s">
        <v>359</v>
      </c>
      <c r="L55" s="184" t="s">
        <v>317</v>
      </c>
      <c r="M55" s="184" t="s">
        <v>358</v>
      </c>
      <c r="N55" s="224" t="s">
        <v>44</v>
      </c>
      <c r="O55" s="225"/>
      <c r="P55" s="185"/>
    </row>
    <row r="56" spans="1:16" s="182" customFormat="1" ht="16.5" x14ac:dyDescent="0.25">
      <c r="A56" s="184" t="s">
        <v>390</v>
      </c>
      <c r="B56" s="184" t="s">
        <v>2233</v>
      </c>
      <c r="C56" s="222" t="s">
        <v>2234</v>
      </c>
      <c r="D56" s="223"/>
      <c r="E56" s="184" t="s">
        <v>22</v>
      </c>
      <c r="F56" s="185" t="s">
        <v>2235</v>
      </c>
      <c r="G56" s="184"/>
      <c r="H56" s="184" t="s">
        <v>322</v>
      </c>
      <c r="I56" s="184" t="s">
        <v>323</v>
      </c>
      <c r="J56" s="184" t="s">
        <v>321</v>
      </c>
      <c r="K56" s="184" t="s">
        <v>352</v>
      </c>
      <c r="L56" s="184" t="s">
        <v>333</v>
      </c>
      <c r="M56" s="184" t="s">
        <v>356</v>
      </c>
      <c r="N56" s="224" t="s">
        <v>44</v>
      </c>
      <c r="O56" s="225"/>
      <c r="P56" s="185"/>
    </row>
    <row r="57" spans="1:16" s="182" customFormat="1" ht="16.5" x14ac:dyDescent="0.25">
      <c r="A57" s="184" t="s">
        <v>368</v>
      </c>
      <c r="B57" s="184" t="s">
        <v>2224</v>
      </c>
      <c r="C57" s="222" t="s">
        <v>2225</v>
      </c>
      <c r="D57" s="223"/>
      <c r="E57" s="184" t="s">
        <v>22</v>
      </c>
      <c r="F57" s="185" t="s">
        <v>2226</v>
      </c>
      <c r="G57" s="184"/>
      <c r="H57" s="184" t="s">
        <v>322</v>
      </c>
      <c r="I57" s="184" t="s">
        <v>323</v>
      </c>
      <c r="J57" s="184" t="s">
        <v>319</v>
      </c>
      <c r="K57" s="184" t="s">
        <v>352</v>
      </c>
      <c r="L57" s="184" t="s">
        <v>333</v>
      </c>
      <c r="M57" s="184" t="s">
        <v>335</v>
      </c>
      <c r="N57" s="224" t="s">
        <v>44</v>
      </c>
      <c r="O57" s="225"/>
      <c r="P57" s="185"/>
    </row>
    <row r="58" spans="1:16" s="182" customFormat="1" ht="16.5" x14ac:dyDescent="0.25">
      <c r="A58" s="184" t="s">
        <v>392</v>
      </c>
      <c r="B58" s="184" t="s">
        <v>2154</v>
      </c>
      <c r="C58" s="222" t="s">
        <v>2155</v>
      </c>
      <c r="D58" s="223"/>
      <c r="E58" s="184" t="s">
        <v>22</v>
      </c>
      <c r="F58" s="185" t="s">
        <v>2093</v>
      </c>
      <c r="G58" s="184"/>
      <c r="H58" s="184" t="s">
        <v>334</v>
      </c>
      <c r="I58" s="184" t="s">
        <v>323</v>
      </c>
      <c r="J58" s="184" t="s">
        <v>317</v>
      </c>
      <c r="K58" s="184" t="s">
        <v>333</v>
      </c>
      <c r="L58" s="184" t="s">
        <v>324</v>
      </c>
      <c r="M58" s="184" t="s">
        <v>395</v>
      </c>
      <c r="N58" s="224" t="s">
        <v>340</v>
      </c>
      <c r="O58" s="225"/>
      <c r="P58" s="185"/>
    </row>
    <row r="59" spans="1:16" s="182" customFormat="1" ht="16.5" x14ac:dyDescent="0.25">
      <c r="A59" s="184" t="s">
        <v>382</v>
      </c>
      <c r="B59" s="184" t="s">
        <v>2110</v>
      </c>
      <c r="C59" s="222" t="s">
        <v>2111</v>
      </c>
      <c r="D59" s="223"/>
      <c r="E59" s="184" t="s">
        <v>22</v>
      </c>
      <c r="F59" s="185" t="s">
        <v>1920</v>
      </c>
      <c r="G59" s="184"/>
      <c r="H59" s="184" t="s">
        <v>338</v>
      </c>
      <c r="I59" s="184" t="s">
        <v>323</v>
      </c>
      <c r="J59" s="184" t="s">
        <v>324</v>
      </c>
      <c r="K59" s="184" t="s">
        <v>343</v>
      </c>
      <c r="L59" s="184" t="s">
        <v>319</v>
      </c>
      <c r="M59" s="184" t="s">
        <v>353</v>
      </c>
      <c r="N59" s="224" t="s">
        <v>44</v>
      </c>
      <c r="O59" s="225"/>
      <c r="P59" s="185"/>
    </row>
    <row r="60" spans="1:16" s="182" customFormat="1" ht="16.5" x14ac:dyDescent="0.25">
      <c r="A60" s="184" t="s">
        <v>394</v>
      </c>
      <c r="B60" s="184" t="s">
        <v>2121</v>
      </c>
      <c r="C60" s="222" t="s">
        <v>1700</v>
      </c>
      <c r="D60" s="223"/>
      <c r="E60" s="184" t="s">
        <v>22</v>
      </c>
      <c r="F60" s="185" t="s">
        <v>2122</v>
      </c>
      <c r="G60" s="184"/>
      <c r="H60" s="184" t="s">
        <v>322</v>
      </c>
      <c r="I60" s="184" t="s">
        <v>323</v>
      </c>
      <c r="J60" s="184" t="s">
        <v>322</v>
      </c>
      <c r="K60" s="184" t="s">
        <v>323</v>
      </c>
      <c r="L60" s="184" t="s">
        <v>324</v>
      </c>
      <c r="M60" s="184" t="s">
        <v>379</v>
      </c>
      <c r="N60" s="224" t="s">
        <v>349</v>
      </c>
      <c r="O60" s="225"/>
      <c r="P60" s="185"/>
    </row>
    <row r="61" spans="1:16" s="182" customFormat="1" ht="16.5" x14ac:dyDescent="0.25">
      <c r="A61" s="184" t="s">
        <v>481</v>
      </c>
      <c r="B61" s="184" t="s">
        <v>2230</v>
      </c>
      <c r="C61" s="222" t="s">
        <v>2231</v>
      </c>
      <c r="D61" s="223"/>
      <c r="E61" s="184" t="s">
        <v>22</v>
      </c>
      <c r="F61" s="185" t="s">
        <v>2232</v>
      </c>
      <c r="G61" s="184"/>
      <c r="H61" s="184" t="s">
        <v>334</v>
      </c>
      <c r="I61" s="184" t="s">
        <v>323</v>
      </c>
      <c r="J61" s="184" t="s">
        <v>327</v>
      </c>
      <c r="K61" s="184" t="s">
        <v>329</v>
      </c>
      <c r="L61" s="184" t="s">
        <v>324</v>
      </c>
      <c r="M61" s="184" t="s">
        <v>377</v>
      </c>
      <c r="N61" s="224" t="s">
        <v>340</v>
      </c>
      <c r="O61" s="225"/>
      <c r="P61" s="185"/>
    </row>
    <row r="62" spans="1:16" s="182" customFormat="1" ht="16.5" x14ac:dyDescent="0.25">
      <c r="A62" s="184" t="s">
        <v>370</v>
      </c>
      <c r="B62" s="184" t="s">
        <v>2158</v>
      </c>
      <c r="C62" s="222" t="s">
        <v>2159</v>
      </c>
      <c r="D62" s="223"/>
      <c r="E62" s="184" t="s">
        <v>22</v>
      </c>
      <c r="F62" s="185" t="s">
        <v>2160</v>
      </c>
      <c r="G62" s="184"/>
      <c r="H62" s="184" t="s">
        <v>322</v>
      </c>
      <c r="I62" s="184" t="s">
        <v>323</v>
      </c>
      <c r="J62" s="184" t="s">
        <v>324</v>
      </c>
      <c r="K62" s="184" t="s">
        <v>325</v>
      </c>
      <c r="L62" s="184" t="s">
        <v>317</v>
      </c>
      <c r="M62" s="184" t="s">
        <v>341</v>
      </c>
      <c r="N62" s="224" t="s">
        <v>44</v>
      </c>
      <c r="O62" s="225"/>
      <c r="P62" s="185"/>
    </row>
    <row r="63" spans="1:16" s="182" customFormat="1" ht="16.5" x14ac:dyDescent="0.25">
      <c r="A63" s="184" t="s">
        <v>415</v>
      </c>
      <c r="B63" s="184" t="s">
        <v>2126</v>
      </c>
      <c r="C63" s="222" t="s">
        <v>2127</v>
      </c>
      <c r="D63" s="223"/>
      <c r="E63" s="184" t="s">
        <v>23</v>
      </c>
      <c r="F63" s="185" t="s">
        <v>2128</v>
      </c>
      <c r="G63" s="184"/>
      <c r="H63" s="184" t="s">
        <v>322</v>
      </c>
      <c r="I63" s="184" t="s">
        <v>323</v>
      </c>
      <c r="J63" s="184" t="s">
        <v>331</v>
      </c>
      <c r="K63" s="184" t="s">
        <v>325</v>
      </c>
      <c r="L63" s="184" t="s">
        <v>317</v>
      </c>
      <c r="M63" s="184" t="s">
        <v>401</v>
      </c>
      <c r="N63" s="224" t="s">
        <v>24</v>
      </c>
      <c r="O63" s="225"/>
      <c r="P63" s="185"/>
    </row>
    <row r="64" spans="1:16" s="182" customFormat="1" ht="16.5" x14ac:dyDescent="0.25">
      <c r="A64" s="184" t="s">
        <v>393</v>
      </c>
      <c r="B64" s="184" t="s">
        <v>2214</v>
      </c>
      <c r="C64" s="222" t="s">
        <v>2215</v>
      </c>
      <c r="D64" s="223"/>
      <c r="E64" s="184" t="s">
        <v>23</v>
      </c>
      <c r="F64" s="185" t="s">
        <v>2216</v>
      </c>
      <c r="G64" s="184"/>
      <c r="H64" s="184" t="s">
        <v>322</v>
      </c>
      <c r="I64" s="184" t="s">
        <v>323</v>
      </c>
      <c r="J64" s="184" t="s">
        <v>338</v>
      </c>
      <c r="K64" s="184" t="s">
        <v>359</v>
      </c>
      <c r="L64" s="184" t="s">
        <v>333</v>
      </c>
      <c r="M64" s="184" t="s">
        <v>522</v>
      </c>
      <c r="N64" s="224" t="s">
        <v>24</v>
      </c>
      <c r="O64" s="225"/>
      <c r="P64" s="185"/>
    </row>
    <row r="65" spans="1:16" s="182" customFormat="1" ht="16.5" x14ac:dyDescent="0.25">
      <c r="A65" s="184" t="s">
        <v>414</v>
      </c>
      <c r="B65" s="184" t="s">
        <v>2143</v>
      </c>
      <c r="C65" s="222" t="s">
        <v>2144</v>
      </c>
      <c r="D65" s="223"/>
      <c r="E65" s="184" t="s">
        <v>23</v>
      </c>
      <c r="F65" s="185" t="s">
        <v>2145</v>
      </c>
      <c r="G65" s="184"/>
      <c r="H65" s="184" t="s">
        <v>322</v>
      </c>
      <c r="I65" s="184" t="s">
        <v>323</v>
      </c>
      <c r="J65" s="184" t="s">
        <v>322</v>
      </c>
      <c r="K65" s="184" t="s">
        <v>323</v>
      </c>
      <c r="L65" s="184" t="s">
        <v>324</v>
      </c>
      <c r="M65" s="184" t="s">
        <v>379</v>
      </c>
      <c r="N65" s="224" t="s">
        <v>349</v>
      </c>
      <c r="O65" s="225"/>
      <c r="P65" s="185"/>
    </row>
    <row r="66" spans="1:16" s="182" customFormat="1" ht="16.5" x14ac:dyDescent="0.25">
      <c r="A66" s="184" t="s">
        <v>404</v>
      </c>
      <c r="B66" s="184" t="s">
        <v>2164</v>
      </c>
      <c r="C66" s="222" t="s">
        <v>2165</v>
      </c>
      <c r="D66" s="223"/>
      <c r="E66" s="184" t="s">
        <v>23</v>
      </c>
      <c r="F66" s="185" t="s">
        <v>2166</v>
      </c>
      <c r="G66" s="184"/>
      <c r="H66" s="184" t="s">
        <v>322</v>
      </c>
      <c r="I66" s="184" t="s">
        <v>323</v>
      </c>
      <c r="J66" s="184" t="s">
        <v>347</v>
      </c>
      <c r="K66" s="184" t="s">
        <v>325</v>
      </c>
      <c r="L66" s="184" t="s">
        <v>327</v>
      </c>
      <c r="M66" s="184" t="s">
        <v>472</v>
      </c>
      <c r="N66" s="224" t="s">
        <v>349</v>
      </c>
      <c r="O66" s="225"/>
      <c r="P66" s="185"/>
    </row>
    <row r="67" spans="1:16" s="182" customFormat="1" ht="16.5" x14ac:dyDescent="0.25">
      <c r="A67" s="184" t="s">
        <v>364</v>
      </c>
      <c r="B67" s="184" t="s">
        <v>2094</v>
      </c>
      <c r="C67" s="222" t="s">
        <v>2095</v>
      </c>
      <c r="D67" s="223"/>
      <c r="E67" s="184" t="s">
        <v>23</v>
      </c>
      <c r="F67" s="185" t="s">
        <v>2096</v>
      </c>
      <c r="G67" s="184"/>
      <c r="H67" s="184"/>
      <c r="I67" s="184"/>
      <c r="J67" s="184"/>
      <c r="K67" s="184"/>
      <c r="L67" s="184"/>
      <c r="M67" s="184" t="s">
        <v>317</v>
      </c>
      <c r="N67" s="224" t="s">
        <v>318</v>
      </c>
      <c r="O67" s="225"/>
      <c r="P67" s="185"/>
    </row>
    <row r="68" spans="1:16" s="182" customFormat="1" ht="16.5" x14ac:dyDescent="0.25">
      <c r="A68" s="184" t="s">
        <v>496</v>
      </c>
      <c r="B68" s="184" t="s">
        <v>2083</v>
      </c>
      <c r="C68" s="222" t="s">
        <v>2084</v>
      </c>
      <c r="D68" s="223"/>
      <c r="E68" s="184" t="s">
        <v>22</v>
      </c>
      <c r="F68" s="185" t="s">
        <v>2085</v>
      </c>
      <c r="G68" s="184"/>
      <c r="H68" s="184"/>
      <c r="I68" s="184"/>
      <c r="J68" s="184"/>
      <c r="K68" s="184"/>
      <c r="L68" s="184"/>
      <c r="M68" s="184" t="s">
        <v>317</v>
      </c>
      <c r="N68" s="224" t="s">
        <v>318</v>
      </c>
      <c r="O68" s="225"/>
      <c r="P68" s="185"/>
    </row>
    <row r="69" spans="1:16" s="182" customFormat="1" ht="16.5" x14ac:dyDescent="0.25">
      <c r="A69" s="184" t="s">
        <v>375</v>
      </c>
      <c r="B69" s="184" t="s">
        <v>2138</v>
      </c>
      <c r="C69" s="222" t="s">
        <v>1885</v>
      </c>
      <c r="D69" s="223"/>
      <c r="E69" s="184" t="s">
        <v>22</v>
      </c>
      <c r="F69" s="185" t="s">
        <v>2139</v>
      </c>
      <c r="G69" s="184"/>
      <c r="H69" s="184" t="s">
        <v>322</v>
      </c>
      <c r="I69" s="184" t="s">
        <v>323</v>
      </c>
      <c r="J69" s="184" t="s">
        <v>324</v>
      </c>
      <c r="K69" s="184" t="s">
        <v>325</v>
      </c>
      <c r="L69" s="184" t="s">
        <v>324</v>
      </c>
      <c r="M69" s="184" t="s">
        <v>350</v>
      </c>
      <c r="N69" s="224" t="s">
        <v>24</v>
      </c>
      <c r="O69" s="225"/>
      <c r="P69" s="185"/>
    </row>
    <row r="70" spans="1:16" s="182" customFormat="1" ht="16.5" x14ac:dyDescent="0.25">
      <c r="A70" s="184" t="s">
        <v>362</v>
      </c>
      <c r="B70" s="184" t="s">
        <v>2227</v>
      </c>
      <c r="C70" s="222" t="s">
        <v>2228</v>
      </c>
      <c r="D70" s="223"/>
      <c r="E70" s="184" t="s">
        <v>22</v>
      </c>
      <c r="F70" s="185" t="s">
        <v>2229</v>
      </c>
      <c r="G70" s="184"/>
      <c r="H70" s="184" t="s">
        <v>322</v>
      </c>
      <c r="I70" s="184" t="s">
        <v>323</v>
      </c>
      <c r="J70" s="184" t="s">
        <v>334</v>
      </c>
      <c r="K70" s="184" t="s">
        <v>330</v>
      </c>
      <c r="L70" s="184" t="s">
        <v>336</v>
      </c>
      <c r="M70" s="184" t="s">
        <v>345</v>
      </c>
      <c r="N70" s="224" t="s">
        <v>24</v>
      </c>
      <c r="O70" s="225"/>
      <c r="P70" s="185"/>
    </row>
    <row r="71" spans="1:16" s="182" customFormat="1" ht="16.5" x14ac:dyDescent="0.25">
      <c r="A71" s="184" t="s">
        <v>391</v>
      </c>
      <c r="B71" s="184" t="s">
        <v>2227</v>
      </c>
      <c r="C71" s="222" t="s">
        <v>2228</v>
      </c>
      <c r="D71" s="223"/>
      <c r="E71" s="184" t="s">
        <v>22</v>
      </c>
      <c r="F71" s="185" t="s">
        <v>2229</v>
      </c>
      <c r="G71" s="184"/>
      <c r="H71" s="184" t="s">
        <v>322</v>
      </c>
      <c r="I71" s="184" t="s">
        <v>323</v>
      </c>
      <c r="J71" s="184" t="s">
        <v>334</v>
      </c>
      <c r="K71" s="184" t="s">
        <v>330</v>
      </c>
      <c r="L71" s="184" t="s">
        <v>336</v>
      </c>
      <c r="M71" s="184" t="s">
        <v>345</v>
      </c>
      <c r="N71" s="224" t="s">
        <v>24</v>
      </c>
      <c r="O71" s="225"/>
      <c r="P71" s="185"/>
    </row>
    <row r="72" spans="1:16" s="182" customFormat="1" ht="16.5" x14ac:dyDescent="0.25">
      <c r="A72" s="184" t="s">
        <v>357</v>
      </c>
      <c r="B72" s="184" t="s">
        <v>2217</v>
      </c>
      <c r="C72" s="222" t="s">
        <v>685</v>
      </c>
      <c r="D72" s="223"/>
      <c r="E72" s="184" t="s">
        <v>23</v>
      </c>
      <c r="F72" s="185" t="s">
        <v>2163</v>
      </c>
      <c r="G72" s="184"/>
      <c r="H72" s="184" t="s">
        <v>322</v>
      </c>
      <c r="I72" s="184" t="s">
        <v>323</v>
      </c>
      <c r="J72" s="184" t="s">
        <v>322</v>
      </c>
      <c r="K72" s="184" t="s">
        <v>325</v>
      </c>
      <c r="L72" s="184" t="s">
        <v>324</v>
      </c>
      <c r="M72" s="184" t="s">
        <v>1665</v>
      </c>
      <c r="N72" s="224" t="s">
        <v>349</v>
      </c>
      <c r="O72" s="225"/>
      <c r="P72" s="185"/>
    </row>
    <row r="73" spans="1:16" s="182" customFormat="1" ht="16.5" x14ac:dyDescent="0.25"/>
    <row r="74" spans="1:16" s="182" customFormat="1" ht="16.5" x14ac:dyDescent="0.25"/>
    <row r="75" spans="1:16" s="182" customFormat="1" ht="16.5" x14ac:dyDescent="0.25">
      <c r="A75" s="237" t="s">
        <v>2831</v>
      </c>
      <c r="B75" s="238"/>
      <c r="C75" s="238"/>
      <c r="D75" s="238"/>
      <c r="J75" s="236" t="s">
        <v>396</v>
      </c>
      <c r="K75" s="236"/>
      <c r="L75" s="236"/>
      <c r="M75" s="236"/>
      <c r="N75" s="236"/>
      <c r="O75" s="236"/>
      <c r="P75" s="236"/>
    </row>
    <row r="76" spans="1:16" s="182" customFormat="1" ht="16.5" x14ac:dyDescent="0.25">
      <c r="J76" s="236" t="s">
        <v>397</v>
      </c>
      <c r="K76" s="236"/>
      <c r="L76" s="236"/>
      <c r="M76" s="236"/>
      <c r="N76" s="236"/>
      <c r="O76" s="236"/>
      <c r="P76" s="236"/>
    </row>
    <row r="85" spans="8:14" ht="15.75" x14ac:dyDescent="0.25">
      <c r="H85" s="139"/>
      <c r="I85" s="140" t="s">
        <v>20</v>
      </c>
      <c r="J85" s="140" t="s">
        <v>17</v>
      </c>
      <c r="K85" s="140" t="s">
        <v>18</v>
      </c>
      <c r="L85" s="140" t="s">
        <v>21</v>
      </c>
      <c r="M85" s="140" t="s">
        <v>19</v>
      </c>
      <c r="N85" s="141" t="s">
        <v>25</v>
      </c>
    </row>
    <row r="86" spans="8:14" ht="15.75" x14ac:dyDescent="0.25">
      <c r="H86" s="139">
        <f>SUM(I86:N86)</f>
        <v>59</v>
      </c>
      <c r="I86" s="139">
        <f>COUNTIF(N14:O72,"xuất sắc")</f>
        <v>14</v>
      </c>
      <c r="J86" s="139">
        <f>COUNTIF(N14:O72,"tốt")</f>
        <v>20</v>
      </c>
      <c r="K86" s="139">
        <f>COUNTIF(N14:O72,"khá")</f>
        <v>12</v>
      </c>
      <c r="L86" s="139">
        <f>COUNTIF(N14:O72,"trung bình")</f>
        <v>4</v>
      </c>
      <c r="M86" s="139">
        <f>COUNTIF(N14:O72,"yếu")</f>
        <v>0</v>
      </c>
      <c r="N86" s="139">
        <f>COUNTIF(N14:O72,"kém")</f>
        <v>9</v>
      </c>
    </row>
  </sheetData>
  <mergeCells count="141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  <mergeCell ref="C58:D58"/>
    <mergeCell ref="N58:O58"/>
    <mergeCell ref="C59:D59"/>
    <mergeCell ref="N59:O59"/>
    <mergeCell ref="C60:D60"/>
    <mergeCell ref="N60:O60"/>
    <mergeCell ref="C61:D61"/>
    <mergeCell ref="N61:O61"/>
    <mergeCell ref="C62:D62"/>
    <mergeCell ref="N62:O62"/>
    <mergeCell ref="C63:D63"/>
    <mergeCell ref="N63:O63"/>
    <mergeCell ref="C64:D64"/>
    <mergeCell ref="N64:O64"/>
    <mergeCell ref="C65:D65"/>
    <mergeCell ref="N65:O65"/>
    <mergeCell ref="C66:D66"/>
    <mergeCell ref="N66:O66"/>
    <mergeCell ref="C67:D67"/>
    <mergeCell ref="N67:O67"/>
    <mergeCell ref="A75:D75"/>
    <mergeCell ref="J75:P75"/>
    <mergeCell ref="J76:P76"/>
    <mergeCell ref="C68:D68"/>
    <mergeCell ref="N68:O68"/>
    <mergeCell ref="C69:D69"/>
    <mergeCell ref="N69:O69"/>
    <mergeCell ref="C70:D70"/>
    <mergeCell ref="N70:O70"/>
    <mergeCell ref="C71:D71"/>
    <mergeCell ref="N71:O71"/>
    <mergeCell ref="C72:D72"/>
    <mergeCell ref="N72:O72"/>
  </mergeCells>
  <conditionalFormatting sqref="I85:M85">
    <cfRule type="duplicateValues" dxfId="7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C532-A975-45CA-9D0A-904CF24E19CA}">
  <dimension ref="A1:P82"/>
  <sheetViews>
    <sheetView topLeftCell="A64" workbookViewId="0">
      <selection activeCell="N83" sqref="N83"/>
    </sheetView>
  </sheetViews>
  <sheetFormatPr defaultRowHeight="15" x14ac:dyDescent="0.25"/>
  <cols>
    <col min="2" max="2" width="11.28515625" bestFit="1" customWidth="1"/>
    <col min="4" max="4" width="14.28515625" customWidth="1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2244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2319</v>
      </c>
      <c r="C14" s="222" t="s">
        <v>2320</v>
      </c>
      <c r="D14" s="223"/>
      <c r="E14" s="184" t="s">
        <v>22</v>
      </c>
      <c r="F14" s="185" t="s">
        <v>2321</v>
      </c>
      <c r="G14" s="184"/>
      <c r="H14" s="184" t="s">
        <v>334</v>
      </c>
      <c r="I14" s="184" t="s">
        <v>323</v>
      </c>
      <c r="J14" s="184" t="s">
        <v>342</v>
      </c>
      <c r="K14" s="184" t="s">
        <v>323</v>
      </c>
      <c r="L14" s="184" t="s">
        <v>317</v>
      </c>
      <c r="M14" s="184" t="s">
        <v>341</v>
      </c>
      <c r="N14" s="224" t="s">
        <v>44</v>
      </c>
      <c r="O14" s="225"/>
      <c r="P14" s="185"/>
    </row>
    <row r="15" spans="1:16" s="182" customFormat="1" ht="16.5" x14ac:dyDescent="0.25">
      <c r="A15" s="184" t="s">
        <v>319</v>
      </c>
      <c r="B15" s="184" t="s">
        <v>2379</v>
      </c>
      <c r="C15" s="222" t="s">
        <v>2380</v>
      </c>
      <c r="D15" s="223"/>
      <c r="E15" s="184" t="s">
        <v>22</v>
      </c>
      <c r="F15" s="185" t="s">
        <v>2381</v>
      </c>
      <c r="G15" s="184"/>
      <c r="H15" s="184"/>
      <c r="I15" s="184"/>
      <c r="J15" s="184"/>
      <c r="K15" s="184"/>
      <c r="L15" s="184"/>
      <c r="M15" s="184" t="s">
        <v>317</v>
      </c>
      <c r="N15" s="224" t="s">
        <v>318</v>
      </c>
      <c r="O15" s="225"/>
      <c r="P15" s="185"/>
    </row>
    <row r="16" spans="1:16" s="182" customFormat="1" ht="16.5" x14ac:dyDescent="0.25">
      <c r="A16" s="184" t="s">
        <v>320</v>
      </c>
      <c r="B16" s="184" t="s">
        <v>2259</v>
      </c>
      <c r="C16" s="222" t="s">
        <v>2260</v>
      </c>
      <c r="D16" s="223"/>
      <c r="E16" s="184" t="s">
        <v>22</v>
      </c>
      <c r="F16" s="185" t="s">
        <v>2261</v>
      </c>
      <c r="G16" s="184"/>
      <c r="H16" s="184" t="s">
        <v>322</v>
      </c>
      <c r="I16" s="184" t="s">
        <v>323</v>
      </c>
      <c r="J16" s="184" t="s">
        <v>322</v>
      </c>
      <c r="K16" s="184" t="s">
        <v>325</v>
      </c>
      <c r="L16" s="184" t="s">
        <v>333</v>
      </c>
      <c r="M16" s="184" t="s">
        <v>403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2305</v>
      </c>
      <c r="C17" s="222" t="s">
        <v>2306</v>
      </c>
      <c r="D17" s="223"/>
      <c r="E17" s="184" t="s">
        <v>22</v>
      </c>
      <c r="F17" s="185" t="s">
        <v>2114</v>
      </c>
      <c r="G17" s="184"/>
      <c r="H17" s="184" t="s">
        <v>322</v>
      </c>
      <c r="I17" s="184" t="s">
        <v>352</v>
      </c>
      <c r="J17" s="184" t="s">
        <v>331</v>
      </c>
      <c r="K17" s="184" t="s">
        <v>334</v>
      </c>
      <c r="L17" s="184" t="s">
        <v>333</v>
      </c>
      <c r="M17" s="184" t="s">
        <v>408</v>
      </c>
      <c r="N17" s="224" t="s">
        <v>44</v>
      </c>
      <c r="O17" s="225"/>
      <c r="P17" s="185"/>
    </row>
    <row r="18" spans="1:16" s="182" customFormat="1" ht="16.5" x14ac:dyDescent="0.25">
      <c r="A18" s="184" t="s">
        <v>327</v>
      </c>
      <c r="B18" s="184" t="s">
        <v>2267</v>
      </c>
      <c r="C18" s="222" t="s">
        <v>1784</v>
      </c>
      <c r="D18" s="223"/>
      <c r="E18" s="184" t="s">
        <v>23</v>
      </c>
      <c r="F18" s="185" t="s">
        <v>2268</v>
      </c>
      <c r="G18" s="184"/>
      <c r="H18" s="184" t="s">
        <v>334</v>
      </c>
      <c r="I18" s="184" t="s">
        <v>330</v>
      </c>
      <c r="J18" s="184" t="s">
        <v>324</v>
      </c>
      <c r="K18" s="184" t="s">
        <v>323</v>
      </c>
      <c r="L18" s="184" t="s">
        <v>317</v>
      </c>
      <c r="M18" s="184" t="s">
        <v>337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2343</v>
      </c>
      <c r="C19" s="222" t="s">
        <v>2344</v>
      </c>
      <c r="D19" s="223"/>
      <c r="E19" s="184" t="s">
        <v>23</v>
      </c>
      <c r="F19" s="185" t="s">
        <v>1909</v>
      </c>
      <c r="G19" s="184"/>
      <c r="H19" s="184" t="s">
        <v>334</v>
      </c>
      <c r="I19" s="184" t="s">
        <v>322</v>
      </c>
      <c r="J19" s="184" t="s">
        <v>331</v>
      </c>
      <c r="K19" s="184" t="s">
        <v>325</v>
      </c>
      <c r="L19" s="184" t="s">
        <v>333</v>
      </c>
      <c r="M19" s="184" t="s">
        <v>401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2384</v>
      </c>
      <c r="C20" s="222" t="s">
        <v>2385</v>
      </c>
      <c r="D20" s="223"/>
      <c r="E20" s="184" t="s">
        <v>23</v>
      </c>
      <c r="F20" s="185" t="s">
        <v>1989</v>
      </c>
      <c r="G20" s="184"/>
      <c r="H20" s="184" t="s">
        <v>322</v>
      </c>
      <c r="I20" s="184" t="s">
        <v>323</v>
      </c>
      <c r="J20" s="184" t="s">
        <v>336</v>
      </c>
      <c r="K20" s="184" t="s">
        <v>325</v>
      </c>
      <c r="L20" s="184" t="s">
        <v>333</v>
      </c>
      <c r="M20" s="184" t="s">
        <v>401</v>
      </c>
      <c r="N20" s="224" t="s">
        <v>24</v>
      </c>
      <c r="O20" s="225"/>
      <c r="P20" s="185"/>
    </row>
    <row r="21" spans="1:16" s="182" customFormat="1" ht="16.5" x14ac:dyDescent="0.25">
      <c r="A21" s="184" t="s">
        <v>336</v>
      </c>
      <c r="B21" s="184" t="s">
        <v>2262</v>
      </c>
      <c r="C21" s="222" t="s">
        <v>2263</v>
      </c>
      <c r="D21" s="223"/>
      <c r="E21" s="184" t="s">
        <v>22</v>
      </c>
      <c r="F21" s="185" t="s">
        <v>2264</v>
      </c>
      <c r="G21" s="184"/>
      <c r="H21" s="184" t="s">
        <v>322</v>
      </c>
      <c r="I21" s="184" t="s">
        <v>323</v>
      </c>
      <c r="J21" s="184" t="s">
        <v>336</v>
      </c>
      <c r="K21" s="184" t="s">
        <v>359</v>
      </c>
      <c r="L21" s="184" t="s">
        <v>317</v>
      </c>
      <c r="M21" s="184" t="s">
        <v>399</v>
      </c>
      <c r="N21" s="224" t="s">
        <v>44</v>
      </c>
      <c r="O21" s="225"/>
      <c r="P21" s="185"/>
    </row>
    <row r="22" spans="1:16" s="182" customFormat="1" ht="16.5" x14ac:dyDescent="0.25">
      <c r="A22" s="184" t="s">
        <v>332</v>
      </c>
      <c r="B22" s="184" t="s">
        <v>2276</v>
      </c>
      <c r="C22" s="222" t="s">
        <v>2277</v>
      </c>
      <c r="D22" s="223"/>
      <c r="E22" s="184" t="s">
        <v>22</v>
      </c>
      <c r="F22" s="185" t="s">
        <v>2278</v>
      </c>
      <c r="G22" s="184"/>
      <c r="H22" s="184" t="s">
        <v>352</v>
      </c>
      <c r="I22" s="184" t="s">
        <v>323</v>
      </c>
      <c r="J22" s="184" t="s">
        <v>322</v>
      </c>
      <c r="K22" s="184" t="s">
        <v>325</v>
      </c>
      <c r="L22" s="184" t="s">
        <v>317</v>
      </c>
      <c r="M22" s="184" t="s">
        <v>345</v>
      </c>
      <c r="N22" s="224" t="s">
        <v>24</v>
      </c>
      <c r="O22" s="225"/>
      <c r="P22" s="185"/>
    </row>
    <row r="23" spans="1:16" s="182" customFormat="1" ht="16.5" x14ac:dyDescent="0.25">
      <c r="A23" s="184" t="s">
        <v>324</v>
      </c>
      <c r="B23" s="184" t="s">
        <v>2274</v>
      </c>
      <c r="C23" s="222" t="s">
        <v>2275</v>
      </c>
      <c r="D23" s="223"/>
      <c r="E23" s="184" t="s">
        <v>22</v>
      </c>
      <c r="F23" s="185" t="s">
        <v>2000</v>
      </c>
      <c r="G23" s="184"/>
      <c r="H23" s="184" t="s">
        <v>334</v>
      </c>
      <c r="I23" s="184" t="s">
        <v>323</v>
      </c>
      <c r="J23" s="184" t="s">
        <v>324</v>
      </c>
      <c r="K23" s="184" t="s">
        <v>325</v>
      </c>
      <c r="L23" s="184" t="s">
        <v>317</v>
      </c>
      <c r="M23" s="184" t="s">
        <v>413</v>
      </c>
      <c r="N23" s="224" t="s">
        <v>44</v>
      </c>
      <c r="O23" s="225"/>
      <c r="P23" s="185"/>
    </row>
    <row r="24" spans="1:16" s="182" customFormat="1" ht="16.5" x14ac:dyDescent="0.25">
      <c r="A24" s="184" t="s">
        <v>342</v>
      </c>
      <c r="B24" s="184" t="s">
        <v>2269</v>
      </c>
      <c r="C24" s="222" t="s">
        <v>2270</v>
      </c>
      <c r="D24" s="223"/>
      <c r="E24" s="184" t="s">
        <v>22</v>
      </c>
      <c r="F24" s="185" t="s">
        <v>2271</v>
      </c>
      <c r="G24" s="184"/>
      <c r="H24" s="184" t="s">
        <v>334</v>
      </c>
      <c r="I24" s="184" t="s">
        <v>323</v>
      </c>
      <c r="J24" s="184" t="s">
        <v>317</v>
      </c>
      <c r="K24" s="184" t="s">
        <v>325</v>
      </c>
      <c r="L24" s="184" t="s">
        <v>317</v>
      </c>
      <c r="M24" s="184" t="s">
        <v>337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2265</v>
      </c>
      <c r="C25" s="222" t="s">
        <v>2266</v>
      </c>
      <c r="D25" s="223"/>
      <c r="E25" s="184" t="s">
        <v>22</v>
      </c>
      <c r="F25" s="185" t="s">
        <v>2184</v>
      </c>
      <c r="G25" s="184"/>
      <c r="H25" s="184" t="s">
        <v>334</v>
      </c>
      <c r="I25" s="184" t="s">
        <v>330</v>
      </c>
      <c r="J25" s="184" t="s">
        <v>342</v>
      </c>
      <c r="K25" s="184" t="s">
        <v>323</v>
      </c>
      <c r="L25" s="184" t="s">
        <v>317</v>
      </c>
      <c r="M25" s="184" t="s">
        <v>353</v>
      </c>
      <c r="N25" s="224" t="s">
        <v>44</v>
      </c>
      <c r="O25" s="225"/>
      <c r="P25" s="185"/>
    </row>
    <row r="26" spans="1:16" s="182" customFormat="1" ht="16.5" x14ac:dyDescent="0.25">
      <c r="A26" s="184" t="s">
        <v>346</v>
      </c>
      <c r="B26" s="184" t="s">
        <v>2284</v>
      </c>
      <c r="C26" s="222" t="s">
        <v>2285</v>
      </c>
      <c r="D26" s="223"/>
      <c r="E26" s="184" t="s">
        <v>22</v>
      </c>
      <c r="F26" s="185" t="s">
        <v>2286</v>
      </c>
      <c r="G26" s="184"/>
      <c r="H26" s="184" t="s">
        <v>334</v>
      </c>
      <c r="I26" s="184" t="s">
        <v>323</v>
      </c>
      <c r="J26" s="184" t="s">
        <v>321</v>
      </c>
      <c r="K26" s="184" t="s">
        <v>325</v>
      </c>
      <c r="L26" s="184" t="s">
        <v>317</v>
      </c>
      <c r="M26" s="184" t="s">
        <v>409</v>
      </c>
      <c r="N26" s="224" t="s">
        <v>44</v>
      </c>
      <c r="O26" s="225"/>
      <c r="P26" s="185"/>
    </row>
    <row r="27" spans="1:16" s="182" customFormat="1" ht="16.5" x14ac:dyDescent="0.25">
      <c r="A27" s="184" t="s">
        <v>330</v>
      </c>
      <c r="B27" s="184" t="s">
        <v>2302</v>
      </c>
      <c r="C27" s="222" t="s">
        <v>2303</v>
      </c>
      <c r="D27" s="223"/>
      <c r="E27" s="184" t="s">
        <v>23</v>
      </c>
      <c r="F27" s="185" t="s">
        <v>2304</v>
      </c>
      <c r="G27" s="184"/>
      <c r="H27" s="184" t="s">
        <v>322</v>
      </c>
      <c r="I27" s="184" t="s">
        <v>322</v>
      </c>
      <c r="J27" s="184" t="s">
        <v>322</v>
      </c>
      <c r="K27" s="184" t="s">
        <v>325</v>
      </c>
      <c r="L27" s="184" t="s">
        <v>333</v>
      </c>
      <c r="M27" s="184" t="s">
        <v>472</v>
      </c>
      <c r="N27" s="224" t="s">
        <v>349</v>
      </c>
      <c r="O27" s="225"/>
      <c r="P27" s="185"/>
    </row>
    <row r="28" spans="1:16" s="182" customFormat="1" ht="16.5" x14ac:dyDescent="0.25">
      <c r="A28" s="184" t="s">
        <v>331</v>
      </c>
      <c r="B28" s="184" t="s">
        <v>2365</v>
      </c>
      <c r="C28" s="222" t="s">
        <v>2366</v>
      </c>
      <c r="D28" s="223"/>
      <c r="E28" s="184" t="s">
        <v>22</v>
      </c>
      <c r="F28" s="185" t="s">
        <v>2367</v>
      </c>
      <c r="G28" s="184"/>
      <c r="H28" s="184" t="s">
        <v>322</v>
      </c>
      <c r="I28" s="184" t="s">
        <v>323</v>
      </c>
      <c r="J28" s="184" t="s">
        <v>322</v>
      </c>
      <c r="K28" s="184" t="s">
        <v>325</v>
      </c>
      <c r="L28" s="184" t="s">
        <v>324</v>
      </c>
      <c r="M28" s="184" t="s">
        <v>1665</v>
      </c>
      <c r="N28" s="224" t="s">
        <v>349</v>
      </c>
      <c r="O28" s="225"/>
      <c r="P28" s="185"/>
    </row>
    <row r="29" spans="1:16" s="182" customFormat="1" ht="16.5" x14ac:dyDescent="0.25">
      <c r="A29" s="184" t="s">
        <v>352</v>
      </c>
      <c r="B29" s="184" t="s">
        <v>2289</v>
      </c>
      <c r="C29" s="222" t="s">
        <v>2290</v>
      </c>
      <c r="D29" s="223"/>
      <c r="E29" s="184" t="s">
        <v>22</v>
      </c>
      <c r="F29" s="185" t="s">
        <v>2278</v>
      </c>
      <c r="G29" s="184"/>
      <c r="H29" s="184" t="s">
        <v>322</v>
      </c>
      <c r="I29" s="184" t="s">
        <v>323</v>
      </c>
      <c r="J29" s="184" t="s">
        <v>324</v>
      </c>
      <c r="K29" s="184" t="s">
        <v>346</v>
      </c>
      <c r="L29" s="184" t="s">
        <v>317</v>
      </c>
      <c r="M29" s="184" t="s">
        <v>353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2299</v>
      </c>
      <c r="C30" s="222" t="s">
        <v>2300</v>
      </c>
      <c r="D30" s="223"/>
      <c r="E30" s="184" t="s">
        <v>23</v>
      </c>
      <c r="F30" s="185" t="s">
        <v>2301</v>
      </c>
      <c r="G30" s="184"/>
      <c r="H30" s="184" t="s">
        <v>334</v>
      </c>
      <c r="I30" s="184" t="s">
        <v>323</v>
      </c>
      <c r="J30" s="184" t="s">
        <v>331</v>
      </c>
      <c r="K30" s="184" t="s">
        <v>325</v>
      </c>
      <c r="L30" s="184" t="s">
        <v>317</v>
      </c>
      <c r="M30" s="184" t="s">
        <v>326</v>
      </c>
      <c r="N30" s="224" t="s">
        <v>24</v>
      </c>
      <c r="O30" s="225"/>
      <c r="P30" s="185"/>
    </row>
    <row r="31" spans="1:16" s="182" customFormat="1" ht="16.5" x14ac:dyDescent="0.25">
      <c r="A31" s="184" t="s">
        <v>334</v>
      </c>
      <c r="B31" s="184" t="s">
        <v>2348</v>
      </c>
      <c r="C31" s="222" t="s">
        <v>2349</v>
      </c>
      <c r="D31" s="223"/>
      <c r="E31" s="184" t="s">
        <v>23</v>
      </c>
      <c r="F31" s="185" t="s">
        <v>2350</v>
      </c>
      <c r="G31" s="184"/>
      <c r="H31" s="184" t="s">
        <v>322</v>
      </c>
      <c r="I31" s="184" t="s">
        <v>322</v>
      </c>
      <c r="J31" s="184" t="s">
        <v>322</v>
      </c>
      <c r="K31" s="184" t="s">
        <v>325</v>
      </c>
      <c r="L31" s="184" t="s">
        <v>324</v>
      </c>
      <c r="M31" s="184" t="s">
        <v>388</v>
      </c>
      <c r="N31" s="224" t="s">
        <v>349</v>
      </c>
      <c r="O31" s="225"/>
      <c r="P31" s="185"/>
    </row>
    <row r="32" spans="1:16" s="182" customFormat="1" ht="16.5" x14ac:dyDescent="0.25">
      <c r="A32" s="184" t="s">
        <v>343</v>
      </c>
      <c r="B32" s="184" t="s">
        <v>2386</v>
      </c>
      <c r="C32" s="222" t="s">
        <v>2387</v>
      </c>
      <c r="D32" s="223"/>
      <c r="E32" s="184" t="s">
        <v>23</v>
      </c>
      <c r="F32" s="185" t="s">
        <v>2388</v>
      </c>
      <c r="G32" s="184"/>
      <c r="H32" s="184" t="s">
        <v>329</v>
      </c>
      <c r="I32" s="184" t="s">
        <v>323</v>
      </c>
      <c r="J32" s="184" t="s">
        <v>338</v>
      </c>
      <c r="K32" s="184" t="s">
        <v>323</v>
      </c>
      <c r="L32" s="184" t="s">
        <v>332</v>
      </c>
      <c r="M32" s="184" t="s">
        <v>413</v>
      </c>
      <c r="N32" s="224" t="s">
        <v>44</v>
      </c>
      <c r="O32" s="225"/>
      <c r="P32" s="185"/>
    </row>
    <row r="33" spans="1:16" s="182" customFormat="1" ht="16.5" x14ac:dyDescent="0.25">
      <c r="A33" s="184" t="s">
        <v>322</v>
      </c>
      <c r="B33" s="184" t="s">
        <v>2294</v>
      </c>
      <c r="C33" s="222" t="s">
        <v>2295</v>
      </c>
      <c r="D33" s="223"/>
      <c r="E33" s="184" t="s">
        <v>22</v>
      </c>
      <c r="F33" s="185" t="s">
        <v>2296</v>
      </c>
      <c r="G33" s="184"/>
      <c r="H33" s="184" t="s">
        <v>330</v>
      </c>
      <c r="I33" s="184" t="s">
        <v>323</v>
      </c>
      <c r="J33" s="184" t="s">
        <v>327</v>
      </c>
      <c r="K33" s="184" t="s">
        <v>325</v>
      </c>
      <c r="L33" s="184" t="s">
        <v>333</v>
      </c>
      <c r="M33" s="184" t="s">
        <v>399</v>
      </c>
      <c r="N33" s="224" t="s">
        <v>44</v>
      </c>
      <c r="O33" s="225"/>
      <c r="P33" s="185"/>
    </row>
    <row r="34" spans="1:16" s="182" customFormat="1" ht="16.5" x14ac:dyDescent="0.25">
      <c r="A34" s="184" t="s">
        <v>355</v>
      </c>
      <c r="B34" s="184" t="s">
        <v>2340</v>
      </c>
      <c r="C34" s="222" t="s">
        <v>2341</v>
      </c>
      <c r="D34" s="223"/>
      <c r="E34" s="184" t="s">
        <v>23</v>
      </c>
      <c r="F34" s="185" t="s">
        <v>2342</v>
      </c>
      <c r="G34" s="184"/>
      <c r="H34" s="184" t="s">
        <v>322</v>
      </c>
      <c r="I34" s="184" t="s">
        <v>322</v>
      </c>
      <c r="J34" s="184" t="s">
        <v>322</v>
      </c>
      <c r="K34" s="184" t="s">
        <v>325</v>
      </c>
      <c r="L34" s="184" t="s">
        <v>329</v>
      </c>
      <c r="M34" s="184" t="s">
        <v>412</v>
      </c>
      <c r="N34" s="224" t="s">
        <v>349</v>
      </c>
      <c r="O34" s="225"/>
      <c r="P34" s="185"/>
    </row>
    <row r="35" spans="1:16" s="182" customFormat="1" ht="16.5" x14ac:dyDescent="0.25">
      <c r="A35" s="184" t="s">
        <v>359</v>
      </c>
      <c r="B35" s="184" t="s">
        <v>2368</v>
      </c>
      <c r="C35" s="222" t="s">
        <v>2369</v>
      </c>
      <c r="D35" s="223"/>
      <c r="E35" s="184" t="s">
        <v>23</v>
      </c>
      <c r="F35" s="185" t="s">
        <v>2370</v>
      </c>
      <c r="G35" s="184"/>
      <c r="H35" s="184" t="s">
        <v>322</v>
      </c>
      <c r="I35" s="184" t="s">
        <v>322</v>
      </c>
      <c r="J35" s="184" t="s">
        <v>346</v>
      </c>
      <c r="K35" s="184" t="s">
        <v>322</v>
      </c>
      <c r="L35" s="184" t="s">
        <v>319</v>
      </c>
      <c r="M35" s="184" t="s">
        <v>399</v>
      </c>
      <c r="N35" s="224" t="s">
        <v>44</v>
      </c>
      <c r="O35" s="225"/>
      <c r="P35" s="185"/>
    </row>
    <row r="36" spans="1:16" s="182" customFormat="1" ht="16.5" x14ac:dyDescent="0.25">
      <c r="A36" s="184" t="s">
        <v>361</v>
      </c>
      <c r="B36" s="184" t="s">
        <v>2325</v>
      </c>
      <c r="C36" s="222" t="s">
        <v>2326</v>
      </c>
      <c r="D36" s="223"/>
      <c r="E36" s="184" t="s">
        <v>23</v>
      </c>
      <c r="F36" s="185" t="s">
        <v>2327</v>
      </c>
      <c r="G36" s="184"/>
      <c r="H36" s="184" t="s">
        <v>322</v>
      </c>
      <c r="I36" s="184" t="s">
        <v>322</v>
      </c>
      <c r="J36" s="184" t="s">
        <v>322</v>
      </c>
      <c r="K36" s="184" t="s">
        <v>325</v>
      </c>
      <c r="L36" s="184" t="s">
        <v>333</v>
      </c>
      <c r="M36" s="184" t="s">
        <v>472</v>
      </c>
      <c r="N36" s="224" t="s">
        <v>349</v>
      </c>
      <c r="O36" s="225"/>
      <c r="P36" s="185"/>
    </row>
    <row r="37" spans="1:16" s="182" customFormat="1" ht="16.5" x14ac:dyDescent="0.25">
      <c r="A37" s="184" t="s">
        <v>325</v>
      </c>
      <c r="B37" s="184" t="s">
        <v>2328</v>
      </c>
      <c r="C37" s="222" t="s">
        <v>2329</v>
      </c>
      <c r="D37" s="223"/>
      <c r="E37" s="184" t="s">
        <v>23</v>
      </c>
      <c r="F37" s="185" t="s">
        <v>2330</v>
      </c>
      <c r="G37" s="184"/>
      <c r="H37" s="184" t="s">
        <v>322</v>
      </c>
      <c r="I37" s="184" t="s">
        <v>325</v>
      </c>
      <c r="J37" s="184" t="s">
        <v>322</v>
      </c>
      <c r="K37" s="184" t="s">
        <v>325</v>
      </c>
      <c r="L37" s="184" t="s">
        <v>320</v>
      </c>
      <c r="M37" s="184" t="s">
        <v>472</v>
      </c>
      <c r="N37" s="224" t="s">
        <v>349</v>
      </c>
      <c r="O37" s="225"/>
      <c r="P37" s="185"/>
    </row>
    <row r="38" spans="1:16" s="182" customFormat="1" ht="16.5" x14ac:dyDescent="0.25">
      <c r="A38" s="184" t="s">
        <v>323</v>
      </c>
      <c r="B38" s="184" t="s">
        <v>2334</v>
      </c>
      <c r="C38" s="222" t="s">
        <v>2335</v>
      </c>
      <c r="D38" s="223"/>
      <c r="E38" s="184" t="s">
        <v>22</v>
      </c>
      <c r="F38" s="185" t="s">
        <v>2336</v>
      </c>
      <c r="G38" s="184"/>
      <c r="H38" s="184" t="s">
        <v>330</v>
      </c>
      <c r="I38" s="184" t="s">
        <v>323</v>
      </c>
      <c r="J38" s="184" t="s">
        <v>324</v>
      </c>
      <c r="K38" s="184" t="s">
        <v>352</v>
      </c>
      <c r="L38" s="184" t="s">
        <v>317</v>
      </c>
      <c r="M38" s="184" t="s">
        <v>358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2287</v>
      </c>
      <c r="C39" s="222" t="s">
        <v>2288</v>
      </c>
      <c r="D39" s="223"/>
      <c r="E39" s="184" t="s">
        <v>22</v>
      </c>
      <c r="F39" s="185" t="s">
        <v>2232</v>
      </c>
      <c r="G39" s="184"/>
      <c r="H39" s="184" t="s">
        <v>352</v>
      </c>
      <c r="I39" s="184" t="s">
        <v>323</v>
      </c>
      <c r="J39" s="184" t="s">
        <v>321</v>
      </c>
      <c r="K39" s="184" t="s">
        <v>322</v>
      </c>
      <c r="L39" s="184" t="s">
        <v>320</v>
      </c>
      <c r="M39" s="184" t="s">
        <v>353</v>
      </c>
      <c r="N39" s="224" t="s">
        <v>44</v>
      </c>
      <c r="O39" s="225"/>
      <c r="P39" s="185"/>
    </row>
    <row r="40" spans="1:16" s="182" customFormat="1" ht="16.5" x14ac:dyDescent="0.25">
      <c r="A40" s="184" t="s">
        <v>367</v>
      </c>
      <c r="B40" s="184" t="s">
        <v>2345</v>
      </c>
      <c r="C40" s="222" t="s">
        <v>2346</v>
      </c>
      <c r="D40" s="223"/>
      <c r="E40" s="184" t="s">
        <v>22</v>
      </c>
      <c r="F40" s="185" t="s">
        <v>2347</v>
      </c>
      <c r="G40" s="184"/>
      <c r="H40" s="184" t="s">
        <v>322</v>
      </c>
      <c r="I40" s="184" t="s">
        <v>323</v>
      </c>
      <c r="J40" s="184" t="s">
        <v>343</v>
      </c>
      <c r="K40" s="184" t="s">
        <v>355</v>
      </c>
      <c r="L40" s="184" t="s">
        <v>324</v>
      </c>
      <c r="M40" s="184" t="s">
        <v>402</v>
      </c>
      <c r="N40" s="224" t="s">
        <v>349</v>
      </c>
      <c r="O40" s="225"/>
      <c r="P40" s="185"/>
    </row>
    <row r="41" spans="1:16" s="182" customFormat="1" ht="16.5" x14ac:dyDescent="0.25">
      <c r="A41" s="184" t="s">
        <v>369</v>
      </c>
      <c r="B41" s="184" t="s">
        <v>2331</v>
      </c>
      <c r="C41" s="222" t="s">
        <v>2332</v>
      </c>
      <c r="D41" s="223"/>
      <c r="E41" s="184" t="s">
        <v>23</v>
      </c>
      <c r="F41" s="185" t="s">
        <v>2333</v>
      </c>
      <c r="G41" s="184"/>
      <c r="H41" s="184" t="s">
        <v>334</v>
      </c>
      <c r="I41" s="184" t="s">
        <v>322</v>
      </c>
      <c r="J41" s="184" t="s">
        <v>322</v>
      </c>
      <c r="K41" s="184" t="s">
        <v>325</v>
      </c>
      <c r="L41" s="184" t="s">
        <v>332</v>
      </c>
      <c r="M41" s="184" t="s">
        <v>472</v>
      </c>
      <c r="N41" s="224" t="s">
        <v>349</v>
      </c>
      <c r="O41" s="225"/>
      <c r="P41" s="185"/>
    </row>
    <row r="42" spans="1:16" s="182" customFormat="1" ht="16.5" x14ac:dyDescent="0.25">
      <c r="A42" s="184" t="s">
        <v>371</v>
      </c>
      <c r="B42" s="184" t="s">
        <v>2310</v>
      </c>
      <c r="C42" s="222" t="s">
        <v>2311</v>
      </c>
      <c r="D42" s="223"/>
      <c r="E42" s="184" t="s">
        <v>23</v>
      </c>
      <c r="F42" s="185" t="s">
        <v>2312</v>
      </c>
      <c r="G42" s="184"/>
      <c r="H42" s="184" t="s">
        <v>330</v>
      </c>
      <c r="I42" s="184" t="s">
        <v>322</v>
      </c>
      <c r="J42" s="184" t="s">
        <v>343</v>
      </c>
      <c r="K42" s="184" t="s">
        <v>323</v>
      </c>
      <c r="L42" s="184" t="s">
        <v>333</v>
      </c>
      <c r="M42" s="184" t="s">
        <v>345</v>
      </c>
      <c r="N42" s="224" t="s">
        <v>24</v>
      </c>
      <c r="O42" s="225"/>
      <c r="P42" s="185"/>
    </row>
    <row r="43" spans="1:16" s="182" customFormat="1" ht="16.5" x14ac:dyDescent="0.25">
      <c r="A43" s="184" t="s">
        <v>372</v>
      </c>
      <c r="B43" s="184" t="s">
        <v>2376</v>
      </c>
      <c r="C43" s="222" t="s">
        <v>2377</v>
      </c>
      <c r="D43" s="223"/>
      <c r="E43" s="184" t="s">
        <v>23</v>
      </c>
      <c r="F43" s="185" t="s">
        <v>2378</v>
      </c>
      <c r="G43" s="184"/>
      <c r="H43" s="184" t="s">
        <v>322</v>
      </c>
      <c r="I43" s="184" t="s">
        <v>323</v>
      </c>
      <c r="J43" s="184" t="s">
        <v>343</v>
      </c>
      <c r="K43" s="184" t="s">
        <v>322</v>
      </c>
      <c r="L43" s="184" t="s">
        <v>317</v>
      </c>
      <c r="M43" s="184" t="s">
        <v>401</v>
      </c>
      <c r="N43" s="224" t="s">
        <v>24</v>
      </c>
      <c r="O43" s="225"/>
      <c r="P43" s="185"/>
    </row>
    <row r="44" spans="1:16" s="182" customFormat="1" ht="16.5" x14ac:dyDescent="0.25">
      <c r="A44" s="184" t="s">
        <v>373</v>
      </c>
      <c r="B44" s="184" t="s">
        <v>2357</v>
      </c>
      <c r="C44" s="222" t="s">
        <v>2358</v>
      </c>
      <c r="D44" s="223"/>
      <c r="E44" s="184" t="s">
        <v>23</v>
      </c>
      <c r="F44" s="185" t="s">
        <v>2070</v>
      </c>
      <c r="G44" s="184"/>
      <c r="H44" s="184" t="s">
        <v>322</v>
      </c>
      <c r="I44" s="184" t="s">
        <v>330</v>
      </c>
      <c r="J44" s="184" t="s">
        <v>331</v>
      </c>
      <c r="K44" s="184" t="s">
        <v>334</v>
      </c>
      <c r="L44" s="184" t="s">
        <v>324</v>
      </c>
      <c r="M44" s="184" t="s">
        <v>413</v>
      </c>
      <c r="N44" s="224" t="s">
        <v>44</v>
      </c>
      <c r="O44" s="225"/>
      <c r="P44" s="185"/>
    </row>
    <row r="45" spans="1:16" s="182" customFormat="1" ht="16.5" x14ac:dyDescent="0.25">
      <c r="A45" s="184" t="s">
        <v>374</v>
      </c>
      <c r="B45" s="184" t="s">
        <v>2337</v>
      </c>
      <c r="C45" s="222" t="s">
        <v>2338</v>
      </c>
      <c r="D45" s="223"/>
      <c r="E45" s="184" t="s">
        <v>23</v>
      </c>
      <c r="F45" s="185" t="s">
        <v>2339</v>
      </c>
      <c r="G45" s="184"/>
      <c r="H45" s="184" t="s">
        <v>334</v>
      </c>
      <c r="I45" s="184" t="s">
        <v>346</v>
      </c>
      <c r="J45" s="184" t="s">
        <v>343</v>
      </c>
      <c r="K45" s="184" t="s">
        <v>325</v>
      </c>
      <c r="L45" s="184" t="s">
        <v>327</v>
      </c>
      <c r="M45" s="184" t="s">
        <v>341</v>
      </c>
      <c r="N45" s="224" t="s">
        <v>44</v>
      </c>
      <c r="O45" s="225"/>
      <c r="P45" s="185"/>
    </row>
    <row r="46" spans="1:16" s="182" customFormat="1" ht="16.5" x14ac:dyDescent="0.25">
      <c r="A46" s="184" t="s">
        <v>376</v>
      </c>
      <c r="B46" s="184" t="s">
        <v>2253</v>
      </c>
      <c r="C46" s="222" t="s">
        <v>2254</v>
      </c>
      <c r="D46" s="223"/>
      <c r="E46" s="184" t="s">
        <v>23</v>
      </c>
      <c r="F46" s="185" t="s">
        <v>2255</v>
      </c>
      <c r="G46" s="184"/>
      <c r="H46" s="184" t="s">
        <v>334</v>
      </c>
      <c r="I46" s="184" t="s">
        <v>323</v>
      </c>
      <c r="J46" s="184" t="s">
        <v>336</v>
      </c>
      <c r="K46" s="184" t="s">
        <v>325</v>
      </c>
      <c r="L46" s="184" t="s">
        <v>324</v>
      </c>
      <c r="M46" s="184" t="s">
        <v>345</v>
      </c>
      <c r="N46" s="224" t="s">
        <v>24</v>
      </c>
      <c r="O46" s="225"/>
      <c r="P46" s="185"/>
    </row>
    <row r="47" spans="1:16" s="182" customFormat="1" ht="16.5" x14ac:dyDescent="0.25">
      <c r="A47" s="184" t="s">
        <v>378</v>
      </c>
      <c r="B47" s="184" t="s">
        <v>2374</v>
      </c>
      <c r="C47" s="222" t="s">
        <v>2375</v>
      </c>
      <c r="D47" s="223"/>
      <c r="E47" s="184" t="s">
        <v>23</v>
      </c>
      <c r="F47" s="185" t="s">
        <v>2350</v>
      </c>
      <c r="G47" s="184"/>
      <c r="H47" s="184" t="s">
        <v>334</v>
      </c>
      <c r="I47" s="184" t="s">
        <v>323</v>
      </c>
      <c r="J47" s="184" t="s">
        <v>317</v>
      </c>
      <c r="K47" s="184" t="s">
        <v>359</v>
      </c>
      <c r="L47" s="184" t="s">
        <v>317</v>
      </c>
      <c r="M47" s="184" t="s">
        <v>358</v>
      </c>
      <c r="N47" s="224" t="s">
        <v>44</v>
      </c>
      <c r="O47" s="225"/>
      <c r="P47" s="185"/>
    </row>
    <row r="48" spans="1:16" s="182" customFormat="1" ht="16.5" x14ac:dyDescent="0.25">
      <c r="A48" s="184" t="s">
        <v>380</v>
      </c>
      <c r="B48" s="184" t="s">
        <v>2256</v>
      </c>
      <c r="C48" s="222" t="s">
        <v>2257</v>
      </c>
      <c r="D48" s="223"/>
      <c r="E48" s="184" t="s">
        <v>22</v>
      </c>
      <c r="F48" s="185" t="s">
        <v>2258</v>
      </c>
      <c r="G48" s="184"/>
      <c r="H48" s="184" t="s">
        <v>334</v>
      </c>
      <c r="I48" s="184" t="s">
        <v>323</v>
      </c>
      <c r="J48" s="184" t="s">
        <v>338</v>
      </c>
      <c r="K48" s="184" t="s">
        <v>355</v>
      </c>
      <c r="L48" s="184" t="s">
        <v>319</v>
      </c>
      <c r="M48" s="184" t="s">
        <v>607</v>
      </c>
      <c r="N48" s="224" t="s">
        <v>44</v>
      </c>
      <c r="O48" s="225"/>
      <c r="P48" s="185"/>
    </row>
    <row r="49" spans="1:16" s="182" customFormat="1" ht="16.5" x14ac:dyDescent="0.25">
      <c r="A49" s="184" t="s">
        <v>381</v>
      </c>
      <c r="B49" s="184" t="s">
        <v>2322</v>
      </c>
      <c r="C49" s="222" t="s">
        <v>2323</v>
      </c>
      <c r="D49" s="223"/>
      <c r="E49" s="184" t="s">
        <v>22</v>
      </c>
      <c r="F49" s="185" t="s">
        <v>2324</v>
      </c>
      <c r="G49" s="184"/>
      <c r="H49" s="184" t="s">
        <v>334</v>
      </c>
      <c r="I49" s="184" t="s">
        <v>323</v>
      </c>
      <c r="J49" s="184" t="s">
        <v>321</v>
      </c>
      <c r="K49" s="184" t="s">
        <v>352</v>
      </c>
      <c r="L49" s="184" t="s">
        <v>319</v>
      </c>
      <c r="M49" s="184" t="s">
        <v>358</v>
      </c>
      <c r="N49" s="224" t="s">
        <v>44</v>
      </c>
      <c r="O49" s="225"/>
      <c r="P49" s="185"/>
    </row>
    <row r="50" spans="1:16" s="182" customFormat="1" ht="16.5" x14ac:dyDescent="0.25">
      <c r="A50" s="184" t="s">
        <v>383</v>
      </c>
      <c r="B50" s="184" t="s">
        <v>2313</v>
      </c>
      <c r="C50" s="222" t="s">
        <v>2314</v>
      </c>
      <c r="D50" s="223"/>
      <c r="E50" s="184" t="s">
        <v>22</v>
      </c>
      <c r="F50" s="185" t="s">
        <v>2315</v>
      </c>
      <c r="G50" s="184"/>
      <c r="H50" s="184" t="s">
        <v>334</v>
      </c>
      <c r="I50" s="184" t="s">
        <v>323</v>
      </c>
      <c r="J50" s="184" t="s">
        <v>329</v>
      </c>
      <c r="K50" s="184" t="s">
        <v>325</v>
      </c>
      <c r="L50" s="184" t="s">
        <v>317</v>
      </c>
      <c r="M50" s="184" t="s">
        <v>416</v>
      </c>
      <c r="N50" s="224" t="s">
        <v>44</v>
      </c>
      <c r="O50" s="225"/>
      <c r="P50" s="185"/>
    </row>
    <row r="51" spans="1:16" s="182" customFormat="1" ht="16.5" x14ac:dyDescent="0.25">
      <c r="A51" s="184" t="s">
        <v>384</v>
      </c>
      <c r="B51" s="184" t="s">
        <v>2362</v>
      </c>
      <c r="C51" s="222" t="s">
        <v>2363</v>
      </c>
      <c r="D51" s="223"/>
      <c r="E51" s="184" t="s">
        <v>22</v>
      </c>
      <c r="F51" s="185" t="s">
        <v>2364</v>
      </c>
      <c r="G51" s="184"/>
      <c r="H51" s="184" t="s">
        <v>338</v>
      </c>
      <c r="I51" s="184" t="s">
        <v>322</v>
      </c>
      <c r="J51" s="184" t="s">
        <v>331</v>
      </c>
      <c r="K51" s="184" t="s">
        <v>355</v>
      </c>
      <c r="L51" s="184" t="s">
        <v>317</v>
      </c>
      <c r="M51" s="184" t="s">
        <v>353</v>
      </c>
      <c r="N51" s="224" t="s">
        <v>44</v>
      </c>
      <c r="O51" s="225"/>
      <c r="P51" s="185"/>
    </row>
    <row r="52" spans="1:16" s="182" customFormat="1" ht="16.5" x14ac:dyDescent="0.25">
      <c r="A52" s="184" t="s">
        <v>385</v>
      </c>
      <c r="B52" s="184" t="s">
        <v>2297</v>
      </c>
      <c r="C52" s="222" t="s">
        <v>2298</v>
      </c>
      <c r="D52" s="223"/>
      <c r="E52" s="184" t="s">
        <v>22</v>
      </c>
      <c r="F52" s="185" t="s">
        <v>2296</v>
      </c>
      <c r="G52" s="184"/>
      <c r="H52" s="184" t="s">
        <v>322</v>
      </c>
      <c r="I52" s="184" t="s">
        <v>323</v>
      </c>
      <c r="J52" s="184" t="s">
        <v>338</v>
      </c>
      <c r="K52" s="184" t="s">
        <v>325</v>
      </c>
      <c r="L52" s="184" t="s">
        <v>327</v>
      </c>
      <c r="M52" s="184" t="s">
        <v>522</v>
      </c>
      <c r="N52" s="224" t="s">
        <v>24</v>
      </c>
      <c r="O52" s="225"/>
      <c r="P52" s="185"/>
    </row>
    <row r="53" spans="1:16" s="182" customFormat="1" ht="16.5" x14ac:dyDescent="0.25">
      <c r="A53" s="184" t="s">
        <v>386</v>
      </c>
      <c r="B53" s="184" t="s">
        <v>2281</v>
      </c>
      <c r="C53" s="222" t="s">
        <v>2282</v>
      </c>
      <c r="D53" s="223"/>
      <c r="E53" s="184" t="s">
        <v>23</v>
      </c>
      <c r="F53" s="185" t="s">
        <v>2283</v>
      </c>
      <c r="G53" s="184"/>
      <c r="H53" s="184" t="s">
        <v>352</v>
      </c>
      <c r="I53" s="184" t="s">
        <v>352</v>
      </c>
      <c r="J53" s="184" t="s">
        <v>346</v>
      </c>
      <c r="K53" s="184" t="s">
        <v>359</v>
      </c>
      <c r="L53" s="184" t="s">
        <v>321</v>
      </c>
      <c r="M53" s="184" t="s">
        <v>409</v>
      </c>
      <c r="N53" s="224" t="s">
        <v>44</v>
      </c>
      <c r="O53" s="225"/>
      <c r="P53" s="185"/>
    </row>
    <row r="54" spans="1:16" s="182" customFormat="1" ht="16.5" x14ac:dyDescent="0.25">
      <c r="A54" s="184" t="s">
        <v>387</v>
      </c>
      <c r="B54" s="184" t="s">
        <v>2245</v>
      </c>
      <c r="C54" s="222" t="s">
        <v>2246</v>
      </c>
      <c r="D54" s="223"/>
      <c r="E54" s="184" t="s">
        <v>22</v>
      </c>
      <c r="F54" s="185" t="s">
        <v>2247</v>
      </c>
      <c r="G54" s="184"/>
      <c r="H54" s="184"/>
      <c r="I54" s="184"/>
      <c r="J54" s="184"/>
      <c r="K54" s="184"/>
      <c r="L54" s="184"/>
      <c r="M54" s="184" t="s">
        <v>317</v>
      </c>
      <c r="N54" s="224" t="s">
        <v>318</v>
      </c>
      <c r="O54" s="225"/>
      <c r="P54" s="185"/>
    </row>
    <row r="55" spans="1:16" s="182" customFormat="1" ht="16.5" x14ac:dyDescent="0.25">
      <c r="A55" s="184" t="s">
        <v>389</v>
      </c>
      <c r="B55" s="184" t="s">
        <v>2291</v>
      </c>
      <c r="C55" s="222" t="s">
        <v>2292</v>
      </c>
      <c r="D55" s="223"/>
      <c r="E55" s="184" t="s">
        <v>22</v>
      </c>
      <c r="F55" s="185" t="s">
        <v>2293</v>
      </c>
      <c r="G55" s="184"/>
      <c r="H55" s="184" t="s">
        <v>343</v>
      </c>
      <c r="I55" s="184" t="s">
        <v>322</v>
      </c>
      <c r="J55" s="184" t="s">
        <v>346</v>
      </c>
      <c r="K55" s="184" t="s">
        <v>325</v>
      </c>
      <c r="L55" s="184" t="s">
        <v>324</v>
      </c>
      <c r="M55" s="184" t="s">
        <v>522</v>
      </c>
      <c r="N55" s="224" t="s">
        <v>24</v>
      </c>
      <c r="O55" s="225"/>
      <c r="P55" s="185"/>
    </row>
    <row r="56" spans="1:16" s="182" customFormat="1" ht="16.5" x14ac:dyDescent="0.25">
      <c r="A56" s="184" t="s">
        <v>390</v>
      </c>
      <c r="B56" s="184" t="s">
        <v>2371</v>
      </c>
      <c r="C56" s="222" t="s">
        <v>2372</v>
      </c>
      <c r="D56" s="223"/>
      <c r="E56" s="184" t="s">
        <v>23</v>
      </c>
      <c r="F56" s="185" t="s">
        <v>2373</v>
      </c>
      <c r="G56" s="184"/>
      <c r="H56" s="184" t="s">
        <v>322</v>
      </c>
      <c r="I56" s="184" t="s">
        <v>323</v>
      </c>
      <c r="J56" s="184" t="s">
        <v>336</v>
      </c>
      <c r="K56" s="184" t="s">
        <v>334</v>
      </c>
      <c r="L56" s="184" t="s">
        <v>317</v>
      </c>
      <c r="M56" s="184" t="s">
        <v>409</v>
      </c>
      <c r="N56" s="224" t="s">
        <v>44</v>
      </c>
      <c r="O56" s="225"/>
      <c r="P56" s="185"/>
    </row>
    <row r="57" spans="1:16" s="182" customFormat="1" ht="16.5" x14ac:dyDescent="0.25">
      <c r="A57" s="184" t="s">
        <v>368</v>
      </c>
      <c r="B57" s="184" t="s">
        <v>2351</v>
      </c>
      <c r="C57" s="222" t="s">
        <v>2352</v>
      </c>
      <c r="D57" s="223"/>
      <c r="E57" s="184" t="s">
        <v>23</v>
      </c>
      <c r="F57" s="185" t="s">
        <v>2353</v>
      </c>
      <c r="G57" s="184"/>
      <c r="H57" s="184" t="s">
        <v>334</v>
      </c>
      <c r="I57" s="184" t="s">
        <v>323</v>
      </c>
      <c r="J57" s="184" t="s">
        <v>324</v>
      </c>
      <c r="K57" s="184" t="s">
        <v>355</v>
      </c>
      <c r="L57" s="184" t="s">
        <v>320</v>
      </c>
      <c r="M57" s="184" t="s">
        <v>413</v>
      </c>
      <c r="N57" s="224" t="s">
        <v>44</v>
      </c>
      <c r="O57" s="225"/>
      <c r="P57" s="185"/>
    </row>
    <row r="58" spans="1:16" s="182" customFormat="1" ht="16.5" x14ac:dyDescent="0.25">
      <c r="A58" s="184" t="s">
        <v>392</v>
      </c>
      <c r="B58" s="184" t="s">
        <v>2354</v>
      </c>
      <c r="C58" s="222" t="s">
        <v>2355</v>
      </c>
      <c r="D58" s="223"/>
      <c r="E58" s="184" t="s">
        <v>22</v>
      </c>
      <c r="F58" s="185" t="s">
        <v>2356</v>
      </c>
      <c r="G58" s="184"/>
      <c r="H58" s="184" t="s">
        <v>334</v>
      </c>
      <c r="I58" s="184" t="s">
        <v>322</v>
      </c>
      <c r="J58" s="184" t="s">
        <v>331</v>
      </c>
      <c r="K58" s="184" t="s">
        <v>325</v>
      </c>
      <c r="L58" s="184" t="s">
        <v>333</v>
      </c>
      <c r="M58" s="184" t="s">
        <v>401</v>
      </c>
      <c r="N58" s="224" t="s">
        <v>24</v>
      </c>
      <c r="O58" s="225"/>
      <c r="P58" s="185"/>
    </row>
    <row r="59" spans="1:16" s="182" customFormat="1" ht="16.5" x14ac:dyDescent="0.25">
      <c r="A59" s="184" t="s">
        <v>382</v>
      </c>
      <c r="B59" s="184" t="s">
        <v>2382</v>
      </c>
      <c r="C59" s="222" t="s">
        <v>2383</v>
      </c>
      <c r="D59" s="223"/>
      <c r="E59" s="184" t="s">
        <v>22</v>
      </c>
      <c r="F59" s="185" t="s">
        <v>2163</v>
      </c>
      <c r="G59" s="184"/>
      <c r="H59" s="184" t="s">
        <v>334</v>
      </c>
      <c r="I59" s="184" t="s">
        <v>359</v>
      </c>
      <c r="J59" s="184" t="s">
        <v>329</v>
      </c>
      <c r="K59" s="184" t="s">
        <v>322</v>
      </c>
      <c r="L59" s="184" t="s">
        <v>317</v>
      </c>
      <c r="M59" s="184" t="s">
        <v>363</v>
      </c>
      <c r="N59" s="224" t="s">
        <v>44</v>
      </c>
      <c r="O59" s="225"/>
      <c r="P59" s="185"/>
    </row>
    <row r="60" spans="1:16" s="182" customFormat="1" ht="16.5" x14ac:dyDescent="0.25">
      <c r="A60" s="184" t="s">
        <v>394</v>
      </c>
      <c r="B60" s="184" t="s">
        <v>2316</v>
      </c>
      <c r="C60" s="222" t="s">
        <v>2317</v>
      </c>
      <c r="D60" s="223"/>
      <c r="E60" s="184" t="s">
        <v>22</v>
      </c>
      <c r="F60" s="185" t="s">
        <v>2318</v>
      </c>
      <c r="G60" s="184"/>
      <c r="H60" s="184" t="s">
        <v>334</v>
      </c>
      <c r="I60" s="184" t="s">
        <v>323</v>
      </c>
      <c r="J60" s="184" t="s">
        <v>330</v>
      </c>
      <c r="K60" s="184" t="s">
        <v>330</v>
      </c>
      <c r="L60" s="184" t="s">
        <v>320</v>
      </c>
      <c r="M60" s="184" t="s">
        <v>406</v>
      </c>
      <c r="N60" s="224" t="s">
        <v>44</v>
      </c>
      <c r="O60" s="225"/>
      <c r="P60" s="185"/>
    </row>
    <row r="61" spans="1:16" s="182" customFormat="1" ht="16.5" x14ac:dyDescent="0.25">
      <c r="A61" s="184" t="s">
        <v>481</v>
      </c>
      <c r="B61" s="184" t="s">
        <v>2389</v>
      </c>
      <c r="C61" s="222" t="s">
        <v>2390</v>
      </c>
      <c r="D61" s="223"/>
      <c r="E61" s="184" t="s">
        <v>22</v>
      </c>
      <c r="F61" s="185" t="s">
        <v>2391</v>
      </c>
      <c r="G61" s="184"/>
      <c r="H61" s="184" t="s">
        <v>334</v>
      </c>
      <c r="I61" s="184" t="s">
        <v>322</v>
      </c>
      <c r="J61" s="184" t="s">
        <v>319</v>
      </c>
      <c r="K61" s="184" t="s">
        <v>361</v>
      </c>
      <c r="L61" s="184" t="s">
        <v>319</v>
      </c>
      <c r="M61" s="184" t="s">
        <v>358</v>
      </c>
      <c r="N61" s="224" t="s">
        <v>44</v>
      </c>
      <c r="O61" s="225"/>
      <c r="P61" s="185"/>
    </row>
    <row r="62" spans="1:16" s="182" customFormat="1" ht="16.5" x14ac:dyDescent="0.25">
      <c r="A62" s="184" t="s">
        <v>370</v>
      </c>
      <c r="B62" s="184" t="s">
        <v>2272</v>
      </c>
      <c r="C62" s="222" t="s">
        <v>2273</v>
      </c>
      <c r="D62" s="223"/>
      <c r="E62" s="184" t="s">
        <v>22</v>
      </c>
      <c r="F62" s="185" t="s">
        <v>2032</v>
      </c>
      <c r="G62" s="184"/>
      <c r="H62" s="184" t="s">
        <v>322</v>
      </c>
      <c r="I62" s="184" t="s">
        <v>323</v>
      </c>
      <c r="J62" s="184" t="s">
        <v>324</v>
      </c>
      <c r="K62" s="184" t="s">
        <v>355</v>
      </c>
      <c r="L62" s="184" t="s">
        <v>317</v>
      </c>
      <c r="M62" s="184" t="s">
        <v>408</v>
      </c>
      <c r="N62" s="224" t="s">
        <v>44</v>
      </c>
      <c r="O62" s="225"/>
      <c r="P62" s="185"/>
    </row>
    <row r="63" spans="1:16" s="182" customFormat="1" ht="16.5" x14ac:dyDescent="0.25">
      <c r="A63" s="184" t="s">
        <v>415</v>
      </c>
      <c r="B63" s="184" t="s">
        <v>2250</v>
      </c>
      <c r="C63" s="222" t="s">
        <v>2251</v>
      </c>
      <c r="D63" s="223"/>
      <c r="E63" s="184" t="s">
        <v>23</v>
      </c>
      <c r="F63" s="185" t="s">
        <v>2252</v>
      </c>
      <c r="G63" s="184"/>
      <c r="H63" s="184" t="s">
        <v>334</v>
      </c>
      <c r="I63" s="184" t="s">
        <v>323</v>
      </c>
      <c r="J63" s="184" t="s">
        <v>324</v>
      </c>
      <c r="K63" s="184" t="s">
        <v>343</v>
      </c>
      <c r="L63" s="184" t="s">
        <v>317</v>
      </c>
      <c r="M63" s="184" t="s">
        <v>356</v>
      </c>
      <c r="N63" s="224" t="s">
        <v>44</v>
      </c>
      <c r="O63" s="225"/>
      <c r="P63" s="185"/>
    </row>
    <row r="64" spans="1:16" s="182" customFormat="1" ht="16.5" x14ac:dyDescent="0.25">
      <c r="A64" s="184" t="s">
        <v>393</v>
      </c>
      <c r="B64" s="184" t="s">
        <v>2307</v>
      </c>
      <c r="C64" s="222" t="s">
        <v>2308</v>
      </c>
      <c r="D64" s="223"/>
      <c r="E64" s="184" t="s">
        <v>23</v>
      </c>
      <c r="F64" s="185" t="s">
        <v>2309</v>
      </c>
      <c r="G64" s="184"/>
      <c r="H64" s="184" t="s">
        <v>322</v>
      </c>
      <c r="I64" s="184" t="s">
        <v>322</v>
      </c>
      <c r="J64" s="184" t="s">
        <v>322</v>
      </c>
      <c r="K64" s="184" t="s">
        <v>325</v>
      </c>
      <c r="L64" s="184" t="s">
        <v>333</v>
      </c>
      <c r="M64" s="184" t="s">
        <v>472</v>
      </c>
      <c r="N64" s="224" t="s">
        <v>349</v>
      </c>
      <c r="O64" s="225"/>
      <c r="P64" s="185"/>
    </row>
    <row r="65" spans="1:16" s="182" customFormat="1" ht="16.5" x14ac:dyDescent="0.25">
      <c r="A65" s="184" t="s">
        <v>414</v>
      </c>
      <c r="B65" s="184" t="s">
        <v>2307</v>
      </c>
      <c r="C65" s="222" t="s">
        <v>2308</v>
      </c>
      <c r="D65" s="223"/>
      <c r="E65" s="184" t="s">
        <v>23</v>
      </c>
      <c r="F65" s="185" t="s">
        <v>2309</v>
      </c>
      <c r="G65" s="184"/>
      <c r="H65" s="184" t="s">
        <v>322</v>
      </c>
      <c r="I65" s="184" t="s">
        <v>322</v>
      </c>
      <c r="J65" s="184" t="s">
        <v>322</v>
      </c>
      <c r="K65" s="184" t="s">
        <v>325</v>
      </c>
      <c r="L65" s="184" t="s">
        <v>333</v>
      </c>
      <c r="M65" s="184" t="s">
        <v>472</v>
      </c>
      <c r="N65" s="224" t="s">
        <v>349</v>
      </c>
      <c r="O65" s="225"/>
      <c r="P65" s="185"/>
    </row>
    <row r="66" spans="1:16" s="182" customFormat="1" ht="16.5" x14ac:dyDescent="0.25">
      <c r="A66" s="184" t="s">
        <v>404</v>
      </c>
      <c r="B66" s="184" t="s">
        <v>2279</v>
      </c>
      <c r="C66" s="222" t="s">
        <v>2280</v>
      </c>
      <c r="D66" s="223"/>
      <c r="E66" s="184" t="s">
        <v>22</v>
      </c>
      <c r="F66" s="185" t="s">
        <v>279</v>
      </c>
      <c r="G66" s="184"/>
      <c r="H66" s="184" t="s">
        <v>352</v>
      </c>
      <c r="I66" s="184" t="s">
        <v>330</v>
      </c>
      <c r="J66" s="184" t="s">
        <v>343</v>
      </c>
      <c r="K66" s="184" t="s">
        <v>343</v>
      </c>
      <c r="L66" s="184" t="s">
        <v>317</v>
      </c>
      <c r="M66" s="184" t="s">
        <v>353</v>
      </c>
      <c r="N66" s="224" t="s">
        <v>44</v>
      </c>
      <c r="O66" s="225"/>
      <c r="P66" s="185"/>
    </row>
    <row r="67" spans="1:16" s="182" customFormat="1" ht="16.5" x14ac:dyDescent="0.25">
      <c r="A67" s="184" t="s">
        <v>364</v>
      </c>
      <c r="B67" s="184" t="s">
        <v>2248</v>
      </c>
      <c r="C67" s="222" t="s">
        <v>2249</v>
      </c>
      <c r="D67" s="223"/>
      <c r="E67" s="184" t="s">
        <v>22</v>
      </c>
      <c r="F67" s="185" t="s">
        <v>2093</v>
      </c>
      <c r="G67" s="184"/>
      <c r="H67" s="184"/>
      <c r="I67" s="184"/>
      <c r="J67" s="184"/>
      <c r="K67" s="184"/>
      <c r="L67" s="184"/>
      <c r="M67" s="184" t="s">
        <v>317</v>
      </c>
      <c r="N67" s="224" t="s">
        <v>318</v>
      </c>
      <c r="O67" s="225"/>
      <c r="P67" s="185"/>
    </row>
    <row r="68" spans="1:16" s="182" customFormat="1" ht="16.5" x14ac:dyDescent="0.25">
      <c r="A68" s="184" t="s">
        <v>496</v>
      </c>
      <c r="B68" s="184" t="s">
        <v>2359</v>
      </c>
      <c r="C68" s="222" t="s">
        <v>2360</v>
      </c>
      <c r="D68" s="223"/>
      <c r="E68" s="184" t="s">
        <v>23</v>
      </c>
      <c r="F68" s="185" t="s">
        <v>2361</v>
      </c>
      <c r="G68" s="184"/>
      <c r="H68" s="184" t="s">
        <v>322</v>
      </c>
      <c r="I68" s="184" t="s">
        <v>322</v>
      </c>
      <c r="J68" s="184" t="s">
        <v>334</v>
      </c>
      <c r="K68" s="184" t="s">
        <v>325</v>
      </c>
      <c r="L68" s="184" t="s">
        <v>333</v>
      </c>
      <c r="M68" s="184" t="s">
        <v>350</v>
      </c>
      <c r="N68" s="224" t="s">
        <v>24</v>
      </c>
      <c r="O68" s="225"/>
      <c r="P68" s="185"/>
    </row>
    <row r="69" spans="1:16" s="182" customFormat="1" ht="16.5" x14ac:dyDescent="0.25"/>
    <row r="70" spans="1:16" s="182" customFormat="1" ht="16.5" x14ac:dyDescent="0.25"/>
    <row r="71" spans="1:16" s="182" customFormat="1" ht="16.5" x14ac:dyDescent="0.25">
      <c r="A71" s="237" t="s">
        <v>2832</v>
      </c>
      <c r="B71" s="238"/>
      <c r="C71" s="238"/>
      <c r="D71" s="238"/>
      <c r="J71" s="236" t="s">
        <v>396</v>
      </c>
      <c r="K71" s="236"/>
      <c r="L71" s="236"/>
      <c r="M71" s="236"/>
      <c r="N71" s="236"/>
      <c r="O71" s="236"/>
      <c r="P71" s="236"/>
    </row>
    <row r="72" spans="1:16" s="182" customFormat="1" ht="16.5" x14ac:dyDescent="0.25">
      <c r="J72" s="236" t="s">
        <v>397</v>
      </c>
      <c r="K72" s="236"/>
      <c r="L72" s="236"/>
      <c r="M72" s="236"/>
      <c r="N72" s="236"/>
      <c r="O72" s="236"/>
      <c r="P72" s="236"/>
    </row>
    <row r="81" spans="8:14" ht="15.75" x14ac:dyDescent="0.25">
      <c r="H81" s="139"/>
      <c r="I81" s="140" t="s">
        <v>20</v>
      </c>
      <c r="J81" s="140" t="s">
        <v>17</v>
      </c>
      <c r="K81" s="140" t="s">
        <v>18</v>
      </c>
      <c r="L81" s="140" t="s">
        <v>21</v>
      </c>
      <c r="M81" s="140" t="s">
        <v>19</v>
      </c>
      <c r="N81" s="141" t="s">
        <v>25</v>
      </c>
    </row>
    <row r="82" spans="8:14" ht="15.75" x14ac:dyDescent="0.25">
      <c r="H82" s="139">
        <f>SUM(I82:N82)</f>
        <v>55</v>
      </c>
      <c r="I82" s="139">
        <f>COUNTIF(N14:O68,"xuất sắc")</f>
        <v>11</v>
      </c>
      <c r="J82" s="139">
        <f>COUNTIF(N14:O68,"tốt")</f>
        <v>11</v>
      </c>
      <c r="K82" s="139">
        <f>COUNTIF(N14:O68,"khá")</f>
        <v>30</v>
      </c>
      <c r="L82" s="139">
        <f>COUNTIF(N14:O68,"trung bình")</f>
        <v>0</v>
      </c>
      <c r="M82" s="139">
        <f>COUNTIF(N14:O68,"yếu")</f>
        <v>0</v>
      </c>
      <c r="N82" s="139">
        <f>COUNTIF(N14:O68,"kém")</f>
        <v>3</v>
      </c>
    </row>
  </sheetData>
  <mergeCells count="133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  <mergeCell ref="C58:D58"/>
    <mergeCell ref="N58:O58"/>
    <mergeCell ref="C59:D59"/>
    <mergeCell ref="N59:O59"/>
    <mergeCell ref="C60:D60"/>
    <mergeCell ref="N60:O60"/>
    <mergeCell ref="C61:D61"/>
    <mergeCell ref="N61:O61"/>
    <mergeCell ref="C62:D62"/>
    <mergeCell ref="N62:O62"/>
    <mergeCell ref="C68:D68"/>
    <mergeCell ref="N68:O68"/>
    <mergeCell ref="A71:D71"/>
    <mergeCell ref="J71:P71"/>
    <mergeCell ref="J72:P72"/>
    <mergeCell ref="C63:D63"/>
    <mergeCell ref="N63:O63"/>
    <mergeCell ref="C64:D64"/>
    <mergeCell ref="N64:O64"/>
    <mergeCell ref="C65:D65"/>
    <mergeCell ref="N65:O65"/>
    <mergeCell ref="C66:D66"/>
    <mergeCell ref="N66:O66"/>
    <mergeCell ref="C67:D67"/>
    <mergeCell ref="N67:O67"/>
  </mergeCells>
  <conditionalFormatting sqref="I81:M81">
    <cfRule type="duplicateValues" dxfId="6" priority="1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2F48C-94AA-4943-8E5C-4DD8F12C1EE7}">
  <dimension ref="A1:P78"/>
  <sheetViews>
    <sheetView topLeftCell="A61" workbookViewId="0">
      <selection activeCell="N79" sqref="N79"/>
    </sheetView>
  </sheetViews>
  <sheetFormatPr defaultRowHeight="15" x14ac:dyDescent="0.25"/>
  <cols>
    <col min="2" max="2" width="11.28515625" bestFit="1" customWidth="1"/>
    <col min="4" max="4" width="18.7109375" customWidth="1"/>
  </cols>
  <sheetData>
    <row r="1" spans="1:16" ht="16.5" x14ac:dyDescent="0.25">
      <c r="A1" s="182"/>
      <c r="B1" s="182"/>
      <c r="C1" s="182"/>
      <c r="D1" s="182"/>
      <c r="E1" s="182"/>
      <c r="F1" s="182"/>
      <c r="G1" s="182"/>
      <c r="H1" s="182"/>
      <c r="I1" s="182"/>
      <c r="J1" s="239" t="s">
        <v>310</v>
      </c>
      <c r="K1" s="239"/>
      <c r="L1" s="239"/>
      <c r="M1" s="239"/>
      <c r="N1" s="239"/>
      <c r="O1" s="239"/>
      <c r="P1" s="239"/>
    </row>
    <row r="2" spans="1:16" ht="16.5" x14ac:dyDescent="0.25">
      <c r="A2" s="240" t="s">
        <v>311</v>
      </c>
      <c r="B2" s="240"/>
      <c r="C2" s="240"/>
      <c r="D2" s="240"/>
      <c r="E2" s="182"/>
      <c r="F2" s="182"/>
      <c r="G2" s="182"/>
      <c r="H2" s="182"/>
      <c r="I2" s="182"/>
      <c r="J2" s="241" t="s">
        <v>1</v>
      </c>
      <c r="K2" s="241"/>
      <c r="L2" s="241"/>
      <c r="M2" s="241"/>
      <c r="N2" s="241"/>
      <c r="O2" s="241"/>
      <c r="P2" s="241"/>
    </row>
    <row r="3" spans="1:16" ht="16.5" x14ac:dyDescent="0.25">
      <c r="A3" s="242" t="s">
        <v>312</v>
      </c>
      <c r="B3" s="242"/>
      <c r="C3" s="242"/>
      <c r="D3" s="242"/>
      <c r="E3" s="182"/>
      <c r="F3" s="182"/>
      <c r="G3" s="182"/>
      <c r="H3" s="182"/>
      <c r="I3" s="18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>
      <c r="J4" s="239" t="s">
        <v>310</v>
      </c>
      <c r="K4" s="239"/>
      <c r="L4" s="239"/>
      <c r="M4" s="239"/>
      <c r="N4" s="239"/>
      <c r="O4" s="239"/>
      <c r="P4" s="239"/>
    </row>
    <row r="5" spans="1:16" s="182" customFormat="1" ht="16.5" x14ac:dyDescent="0.25">
      <c r="A5" s="240" t="s">
        <v>311</v>
      </c>
      <c r="B5" s="240"/>
      <c r="C5" s="240"/>
      <c r="D5" s="240"/>
      <c r="J5" s="241" t="s">
        <v>1</v>
      </c>
      <c r="K5" s="241"/>
      <c r="L5" s="241"/>
      <c r="M5" s="241"/>
      <c r="N5" s="241"/>
      <c r="O5" s="241"/>
      <c r="P5" s="241"/>
    </row>
    <row r="6" spans="1:16" s="182" customFormat="1" ht="16.5" x14ac:dyDescent="0.25">
      <c r="A6" s="242" t="s">
        <v>312</v>
      </c>
      <c r="B6" s="242"/>
      <c r="C6" s="242"/>
      <c r="D6" s="242"/>
      <c r="J6" s="243" t="s">
        <v>313</v>
      </c>
      <c r="K6" s="243"/>
      <c r="L6" s="243"/>
      <c r="M6" s="243"/>
      <c r="N6" s="243"/>
      <c r="O6" s="243"/>
      <c r="P6" s="243"/>
    </row>
    <row r="7" spans="1:16" s="182" customFormat="1" ht="16.5" x14ac:dyDescent="0.25"/>
    <row r="8" spans="1:16" s="182" customFormat="1" ht="16.5" x14ac:dyDescent="0.25">
      <c r="J8" s="244" t="s">
        <v>2830</v>
      </c>
      <c r="K8" s="244"/>
      <c r="L8" s="244"/>
      <c r="M8" s="244"/>
      <c r="N8" s="244"/>
      <c r="O8" s="244"/>
      <c r="P8" s="244"/>
    </row>
    <row r="9" spans="1:16" s="182" customFormat="1" ht="5.0999999999999996" customHeight="1" x14ac:dyDescent="0.25"/>
    <row r="10" spans="1:16" s="182" customFormat="1" ht="18.75" x14ac:dyDescent="0.25">
      <c r="A10" s="245" t="s">
        <v>2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</row>
    <row r="11" spans="1:16" s="182" customFormat="1" ht="16.5" x14ac:dyDescent="0.25">
      <c r="D11" s="232" t="s">
        <v>2607</v>
      </c>
      <c r="E11" s="232"/>
      <c r="F11" s="232"/>
      <c r="G11" s="232"/>
      <c r="H11" s="232"/>
      <c r="I11" s="232"/>
      <c r="J11" s="232"/>
    </row>
    <row r="12" spans="1:16" s="182" customFormat="1" ht="16.5" x14ac:dyDescent="0.25">
      <c r="D12" s="232" t="s">
        <v>2392</v>
      </c>
      <c r="E12" s="232"/>
      <c r="F12" s="232"/>
      <c r="G12" s="232"/>
      <c r="H12" s="232"/>
      <c r="I12" s="232"/>
      <c r="J12" s="232"/>
      <c r="K12" s="232"/>
      <c r="L12" s="232"/>
      <c r="M12" s="232"/>
    </row>
    <row r="13" spans="1:16" s="182" customFormat="1" ht="16.5" x14ac:dyDescent="0.25">
      <c r="D13" s="232" t="s">
        <v>1862</v>
      </c>
      <c r="E13" s="232"/>
      <c r="F13" s="232"/>
      <c r="G13" s="232"/>
      <c r="H13" s="232"/>
      <c r="I13" s="232"/>
    </row>
    <row r="14" spans="1:16" s="182" customFormat="1" ht="16.5" x14ac:dyDescent="0.25"/>
    <row r="15" spans="1:16" s="182" customFormat="1" ht="16.5" x14ac:dyDescent="0.25">
      <c r="A15" s="230" t="s">
        <v>3</v>
      </c>
      <c r="B15" s="230" t="s">
        <v>4</v>
      </c>
      <c r="C15" s="226" t="s">
        <v>5</v>
      </c>
      <c r="D15" s="227"/>
      <c r="E15" s="230" t="s">
        <v>6</v>
      </c>
      <c r="F15" s="230" t="s">
        <v>7</v>
      </c>
      <c r="G15" s="230" t="s">
        <v>315</v>
      </c>
      <c r="H15" s="233" t="s">
        <v>8</v>
      </c>
      <c r="I15" s="234"/>
      <c r="J15" s="234"/>
      <c r="K15" s="234"/>
      <c r="L15" s="235"/>
      <c r="M15" s="230" t="s">
        <v>9</v>
      </c>
      <c r="N15" s="226" t="s">
        <v>10</v>
      </c>
      <c r="O15" s="227"/>
      <c r="P15" s="230" t="s">
        <v>11</v>
      </c>
    </row>
    <row r="16" spans="1:16" s="182" customFormat="1" ht="16.5" x14ac:dyDescent="0.25">
      <c r="A16" s="231"/>
      <c r="B16" s="231"/>
      <c r="C16" s="228"/>
      <c r="D16" s="229"/>
      <c r="E16" s="231"/>
      <c r="F16" s="231"/>
      <c r="G16" s="231"/>
      <c r="H16" s="183" t="s">
        <v>12</v>
      </c>
      <c r="I16" s="183" t="s">
        <v>13</v>
      </c>
      <c r="J16" s="183" t="s">
        <v>14</v>
      </c>
      <c r="K16" s="183" t="s">
        <v>15</v>
      </c>
      <c r="L16" s="183" t="s">
        <v>16</v>
      </c>
      <c r="M16" s="231"/>
      <c r="N16" s="228"/>
      <c r="O16" s="229"/>
      <c r="P16" s="231"/>
    </row>
    <row r="17" spans="1:16" s="182" customFormat="1" ht="16.5" x14ac:dyDescent="0.25">
      <c r="A17" s="184" t="s">
        <v>316</v>
      </c>
      <c r="B17" s="184" t="s">
        <v>2447</v>
      </c>
      <c r="C17" s="222" t="s">
        <v>2448</v>
      </c>
      <c r="D17" s="223"/>
      <c r="E17" s="184" t="s">
        <v>23</v>
      </c>
      <c r="F17" s="185" t="s">
        <v>2449</v>
      </c>
      <c r="G17" s="184"/>
      <c r="H17" s="184" t="s">
        <v>322</v>
      </c>
      <c r="I17" s="184" t="s">
        <v>323</v>
      </c>
      <c r="J17" s="184" t="s">
        <v>352</v>
      </c>
      <c r="K17" s="184" t="s">
        <v>322</v>
      </c>
      <c r="L17" s="184" t="s">
        <v>317</v>
      </c>
      <c r="M17" s="184" t="s">
        <v>398</v>
      </c>
      <c r="N17" s="224" t="s">
        <v>24</v>
      </c>
      <c r="O17" s="225"/>
      <c r="P17" s="185"/>
    </row>
    <row r="18" spans="1:16" s="182" customFormat="1" ht="16.5" x14ac:dyDescent="0.25">
      <c r="A18" s="184" t="s">
        <v>319</v>
      </c>
      <c r="B18" s="184" t="s">
        <v>2405</v>
      </c>
      <c r="C18" s="222" t="s">
        <v>2406</v>
      </c>
      <c r="D18" s="223"/>
      <c r="E18" s="184" t="s">
        <v>22</v>
      </c>
      <c r="F18" s="185" t="s">
        <v>2137</v>
      </c>
      <c r="G18" s="184"/>
      <c r="H18" s="184" t="s">
        <v>322</v>
      </c>
      <c r="I18" s="184" t="s">
        <v>323</v>
      </c>
      <c r="J18" s="184" t="s">
        <v>322</v>
      </c>
      <c r="K18" s="184" t="s">
        <v>322</v>
      </c>
      <c r="L18" s="184" t="s">
        <v>319</v>
      </c>
      <c r="M18" s="184" t="s">
        <v>400</v>
      </c>
      <c r="N18" s="224" t="s">
        <v>24</v>
      </c>
      <c r="O18" s="225"/>
      <c r="P18" s="185"/>
    </row>
    <row r="19" spans="1:16" s="182" customFormat="1" ht="16.5" x14ac:dyDescent="0.25">
      <c r="A19" s="184" t="s">
        <v>320</v>
      </c>
      <c r="B19" s="184" t="s">
        <v>2418</v>
      </c>
      <c r="C19" s="222" t="s">
        <v>2419</v>
      </c>
      <c r="D19" s="223"/>
      <c r="E19" s="184" t="s">
        <v>22</v>
      </c>
      <c r="F19" s="185" t="s">
        <v>2420</v>
      </c>
      <c r="G19" s="184"/>
      <c r="H19" s="184" t="s">
        <v>322</v>
      </c>
      <c r="I19" s="184" t="s">
        <v>323</v>
      </c>
      <c r="J19" s="184" t="s">
        <v>324</v>
      </c>
      <c r="K19" s="184" t="s">
        <v>352</v>
      </c>
      <c r="L19" s="184" t="s">
        <v>324</v>
      </c>
      <c r="M19" s="184" t="s">
        <v>398</v>
      </c>
      <c r="N19" s="224" t="s">
        <v>24</v>
      </c>
      <c r="O19" s="225"/>
      <c r="P19" s="185"/>
    </row>
    <row r="20" spans="1:16" s="182" customFormat="1" ht="16.5" x14ac:dyDescent="0.25">
      <c r="A20" s="184" t="s">
        <v>321</v>
      </c>
      <c r="B20" s="184" t="s">
        <v>2471</v>
      </c>
      <c r="C20" s="222" t="s">
        <v>2472</v>
      </c>
      <c r="D20" s="223"/>
      <c r="E20" s="184" t="s">
        <v>23</v>
      </c>
      <c r="F20" s="185" t="s">
        <v>2473</v>
      </c>
      <c r="G20" s="184"/>
      <c r="H20" s="184" t="s">
        <v>334</v>
      </c>
      <c r="I20" s="184" t="s">
        <v>330</v>
      </c>
      <c r="J20" s="184" t="s">
        <v>324</v>
      </c>
      <c r="K20" s="184" t="s">
        <v>355</v>
      </c>
      <c r="L20" s="184" t="s">
        <v>317</v>
      </c>
      <c r="M20" s="184" t="s">
        <v>411</v>
      </c>
      <c r="N20" s="224" t="s">
        <v>340</v>
      </c>
      <c r="O20" s="225"/>
      <c r="P20" s="185"/>
    </row>
    <row r="21" spans="1:16" s="182" customFormat="1" ht="16.5" x14ac:dyDescent="0.25">
      <c r="A21" s="184" t="s">
        <v>327</v>
      </c>
      <c r="B21" s="184" t="s">
        <v>2412</v>
      </c>
      <c r="C21" s="222" t="s">
        <v>2413</v>
      </c>
      <c r="D21" s="223"/>
      <c r="E21" s="184" t="s">
        <v>22</v>
      </c>
      <c r="F21" s="185" t="s">
        <v>2414</v>
      </c>
      <c r="G21" s="184"/>
      <c r="H21" s="184" t="s">
        <v>352</v>
      </c>
      <c r="I21" s="184" t="s">
        <v>323</v>
      </c>
      <c r="J21" s="184" t="s">
        <v>329</v>
      </c>
      <c r="K21" s="184" t="s">
        <v>332</v>
      </c>
      <c r="L21" s="184" t="s">
        <v>327</v>
      </c>
      <c r="M21" s="184" t="s">
        <v>360</v>
      </c>
      <c r="N21" s="224" t="s">
        <v>340</v>
      </c>
      <c r="O21" s="225"/>
      <c r="P21" s="185"/>
    </row>
    <row r="22" spans="1:16" s="182" customFormat="1" ht="16.5" x14ac:dyDescent="0.25">
      <c r="A22" s="184" t="s">
        <v>329</v>
      </c>
      <c r="B22" s="184" t="s">
        <v>2468</v>
      </c>
      <c r="C22" s="222" t="s">
        <v>2469</v>
      </c>
      <c r="D22" s="223"/>
      <c r="E22" s="184" t="s">
        <v>23</v>
      </c>
      <c r="F22" s="185" t="s">
        <v>2470</v>
      </c>
      <c r="G22" s="184"/>
      <c r="H22" s="184" t="s">
        <v>334</v>
      </c>
      <c r="I22" s="184" t="s">
        <v>323</v>
      </c>
      <c r="J22" s="184" t="s">
        <v>321</v>
      </c>
      <c r="K22" s="184" t="s">
        <v>322</v>
      </c>
      <c r="L22" s="184" t="s">
        <v>319</v>
      </c>
      <c r="M22" s="184" t="s">
        <v>344</v>
      </c>
      <c r="N22" s="224" t="s">
        <v>44</v>
      </c>
      <c r="O22" s="225"/>
      <c r="P22" s="185"/>
    </row>
    <row r="23" spans="1:16" s="182" customFormat="1" ht="16.5" x14ac:dyDescent="0.25">
      <c r="A23" s="184" t="s">
        <v>333</v>
      </c>
      <c r="B23" s="184" t="s">
        <v>2454</v>
      </c>
      <c r="C23" s="222" t="s">
        <v>2455</v>
      </c>
      <c r="D23" s="223"/>
      <c r="E23" s="184" t="s">
        <v>22</v>
      </c>
      <c r="F23" s="185" t="s">
        <v>2304</v>
      </c>
      <c r="G23" s="184"/>
      <c r="H23" s="184" t="s">
        <v>343</v>
      </c>
      <c r="I23" s="184" t="s">
        <v>323</v>
      </c>
      <c r="J23" s="184" t="s">
        <v>321</v>
      </c>
      <c r="K23" s="184" t="s">
        <v>330</v>
      </c>
      <c r="L23" s="184" t="s">
        <v>329</v>
      </c>
      <c r="M23" s="184" t="s">
        <v>353</v>
      </c>
      <c r="N23" s="224" t="s">
        <v>44</v>
      </c>
      <c r="O23" s="225"/>
      <c r="P23" s="185"/>
    </row>
    <row r="24" spans="1:16" s="182" customFormat="1" ht="16.5" x14ac:dyDescent="0.25">
      <c r="A24" s="184" t="s">
        <v>336</v>
      </c>
      <c r="B24" s="184" t="s">
        <v>2474</v>
      </c>
      <c r="C24" s="222" t="s">
        <v>2475</v>
      </c>
      <c r="D24" s="223"/>
      <c r="E24" s="184" t="s">
        <v>22</v>
      </c>
      <c r="F24" s="185" t="s">
        <v>2476</v>
      </c>
      <c r="G24" s="184"/>
      <c r="H24" s="184" t="s">
        <v>324</v>
      </c>
      <c r="I24" s="184" t="s">
        <v>323</v>
      </c>
      <c r="J24" s="184" t="s">
        <v>321</v>
      </c>
      <c r="K24" s="184" t="s">
        <v>322</v>
      </c>
      <c r="L24" s="184" t="s">
        <v>327</v>
      </c>
      <c r="M24" s="184" t="s">
        <v>377</v>
      </c>
      <c r="N24" s="224" t="s">
        <v>340</v>
      </c>
      <c r="O24" s="225"/>
      <c r="P24" s="185"/>
    </row>
    <row r="25" spans="1:16" s="182" customFormat="1" ht="16.5" x14ac:dyDescent="0.25">
      <c r="A25" s="184" t="s">
        <v>332</v>
      </c>
      <c r="B25" s="184" t="s">
        <v>2456</v>
      </c>
      <c r="C25" s="222" t="s">
        <v>2457</v>
      </c>
      <c r="D25" s="223"/>
      <c r="E25" s="184" t="s">
        <v>22</v>
      </c>
      <c r="F25" s="185" t="s">
        <v>2458</v>
      </c>
      <c r="G25" s="184"/>
      <c r="H25" s="184" t="s">
        <v>322</v>
      </c>
      <c r="I25" s="184" t="s">
        <v>323</v>
      </c>
      <c r="J25" s="184" t="s">
        <v>322</v>
      </c>
      <c r="K25" s="184" t="s">
        <v>361</v>
      </c>
      <c r="L25" s="184" t="s">
        <v>324</v>
      </c>
      <c r="M25" s="184" t="s">
        <v>430</v>
      </c>
      <c r="N25" s="224" t="s">
        <v>349</v>
      </c>
      <c r="O25" s="225"/>
      <c r="P25" s="185"/>
    </row>
    <row r="26" spans="1:16" s="182" customFormat="1" ht="16.5" x14ac:dyDescent="0.25">
      <c r="A26" s="184" t="s">
        <v>324</v>
      </c>
      <c r="B26" s="184" t="s">
        <v>2482</v>
      </c>
      <c r="C26" s="222" t="s">
        <v>2483</v>
      </c>
      <c r="D26" s="223"/>
      <c r="E26" s="184" t="s">
        <v>23</v>
      </c>
      <c r="F26" s="185" t="s">
        <v>2145</v>
      </c>
      <c r="G26" s="184"/>
      <c r="H26" s="184" t="s">
        <v>322</v>
      </c>
      <c r="I26" s="184" t="s">
        <v>323</v>
      </c>
      <c r="J26" s="184" t="s">
        <v>322</v>
      </c>
      <c r="K26" s="184" t="s">
        <v>322</v>
      </c>
      <c r="L26" s="184" t="s">
        <v>327</v>
      </c>
      <c r="M26" s="184" t="s">
        <v>412</v>
      </c>
      <c r="N26" s="224" t="s">
        <v>349</v>
      </c>
      <c r="O26" s="225"/>
      <c r="P26" s="185"/>
    </row>
    <row r="27" spans="1:16" s="182" customFormat="1" ht="16.5" x14ac:dyDescent="0.25">
      <c r="A27" s="184" t="s">
        <v>342</v>
      </c>
      <c r="B27" s="184" t="s">
        <v>2494</v>
      </c>
      <c r="C27" s="222" t="s">
        <v>2495</v>
      </c>
      <c r="D27" s="223"/>
      <c r="E27" s="184" t="s">
        <v>22</v>
      </c>
      <c r="F27" s="185" t="s">
        <v>2226</v>
      </c>
      <c r="G27" s="184"/>
      <c r="H27" s="184" t="s">
        <v>352</v>
      </c>
      <c r="I27" s="184" t="s">
        <v>323</v>
      </c>
      <c r="J27" s="184" t="s">
        <v>324</v>
      </c>
      <c r="K27" s="184" t="s">
        <v>329</v>
      </c>
      <c r="L27" s="184" t="s">
        <v>336</v>
      </c>
      <c r="M27" s="184" t="s">
        <v>358</v>
      </c>
      <c r="N27" s="224" t="s">
        <v>44</v>
      </c>
      <c r="O27" s="225"/>
      <c r="P27" s="185"/>
    </row>
    <row r="28" spans="1:16" s="182" customFormat="1" ht="16.5" x14ac:dyDescent="0.25">
      <c r="A28" s="184" t="s">
        <v>338</v>
      </c>
      <c r="B28" s="184" t="s">
        <v>2462</v>
      </c>
      <c r="C28" s="222" t="s">
        <v>2463</v>
      </c>
      <c r="D28" s="223"/>
      <c r="E28" s="184" t="s">
        <v>22</v>
      </c>
      <c r="F28" s="185" t="s">
        <v>2464</v>
      </c>
      <c r="G28" s="184"/>
      <c r="H28" s="184" t="s">
        <v>322</v>
      </c>
      <c r="I28" s="184" t="s">
        <v>323</v>
      </c>
      <c r="J28" s="184" t="s">
        <v>343</v>
      </c>
      <c r="K28" s="184" t="s">
        <v>334</v>
      </c>
      <c r="L28" s="184" t="s">
        <v>327</v>
      </c>
      <c r="M28" s="184" t="s">
        <v>400</v>
      </c>
      <c r="N28" s="224" t="s">
        <v>24</v>
      </c>
      <c r="O28" s="225"/>
      <c r="P28" s="185"/>
    </row>
    <row r="29" spans="1:16" s="182" customFormat="1" ht="16.5" x14ac:dyDescent="0.25">
      <c r="A29" s="184" t="s">
        <v>346</v>
      </c>
      <c r="B29" s="184" t="s">
        <v>2450</v>
      </c>
      <c r="C29" s="222" t="s">
        <v>2451</v>
      </c>
      <c r="D29" s="223"/>
      <c r="E29" s="184" t="s">
        <v>22</v>
      </c>
      <c r="F29" s="185" t="s">
        <v>2099</v>
      </c>
      <c r="G29" s="184"/>
      <c r="H29" s="184" t="s">
        <v>334</v>
      </c>
      <c r="I29" s="184" t="s">
        <v>323</v>
      </c>
      <c r="J29" s="184" t="s">
        <v>322</v>
      </c>
      <c r="K29" s="184" t="s">
        <v>322</v>
      </c>
      <c r="L29" s="184" t="s">
        <v>317</v>
      </c>
      <c r="M29" s="184" t="s">
        <v>328</v>
      </c>
      <c r="N29" s="224" t="s">
        <v>24</v>
      </c>
      <c r="O29" s="225"/>
      <c r="P29" s="185"/>
    </row>
    <row r="30" spans="1:16" s="182" customFormat="1" ht="16.5" x14ac:dyDescent="0.25">
      <c r="A30" s="184" t="s">
        <v>330</v>
      </c>
      <c r="B30" s="184" t="s">
        <v>2398</v>
      </c>
      <c r="C30" s="222" t="s">
        <v>2399</v>
      </c>
      <c r="D30" s="223"/>
      <c r="E30" s="184" t="s">
        <v>22</v>
      </c>
      <c r="F30" s="185" t="s">
        <v>2312</v>
      </c>
      <c r="G30" s="184"/>
      <c r="H30" s="184"/>
      <c r="I30" s="184"/>
      <c r="J30" s="184"/>
      <c r="K30" s="184"/>
      <c r="L30" s="184"/>
      <c r="M30" s="184" t="s">
        <v>317</v>
      </c>
      <c r="N30" s="224" t="s">
        <v>318</v>
      </c>
      <c r="O30" s="225"/>
      <c r="P30" s="185"/>
    </row>
    <row r="31" spans="1:16" s="182" customFormat="1" ht="16.5" x14ac:dyDescent="0.25">
      <c r="A31" s="184" t="s">
        <v>331</v>
      </c>
      <c r="B31" s="184" t="s">
        <v>2452</v>
      </c>
      <c r="C31" s="222" t="s">
        <v>2453</v>
      </c>
      <c r="D31" s="223"/>
      <c r="E31" s="184" t="s">
        <v>23</v>
      </c>
      <c r="F31" s="185" t="s">
        <v>1889</v>
      </c>
      <c r="G31" s="184"/>
      <c r="H31" s="184" t="s">
        <v>322</v>
      </c>
      <c r="I31" s="184" t="s">
        <v>323</v>
      </c>
      <c r="J31" s="184" t="s">
        <v>343</v>
      </c>
      <c r="K31" s="184" t="s">
        <v>322</v>
      </c>
      <c r="L31" s="184" t="s">
        <v>324</v>
      </c>
      <c r="M31" s="184" t="s">
        <v>388</v>
      </c>
      <c r="N31" s="224" t="s">
        <v>349</v>
      </c>
      <c r="O31" s="225"/>
      <c r="P31" s="185"/>
    </row>
    <row r="32" spans="1:16" s="182" customFormat="1" ht="16.5" x14ac:dyDescent="0.25">
      <c r="A32" s="184" t="s">
        <v>352</v>
      </c>
      <c r="B32" s="184" t="s">
        <v>2434</v>
      </c>
      <c r="C32" s="222" t="s">
        <v>2435</v>
      </c>
      <c r="D32" s="223"/>
      <c r="E32" s="184" t="s">
        <v>22</v>
      </c>
      <c r="F32" s="185" t="s">
        <v>2436</v>
      </c>
      <c r="G32" s="184"/>
      <c r="H32" s="184" t="s">
        <v>334</v>
      </c>
      <c r="I32" s="184" t="s">
        <v>323</v>
      </c>
      <c r="J32" s="184" t="s">
        <v>322</v>
      </c>
      <c r="K32" s="184" t="s">
        <v>322</v>
      </c>
      <c r="L32" s="184" t="s">
        <v>324</v>
      </c>
      <c r="M32" s="184" t="s">
        <v>410</v>
      </c>
      <c r="N32" s="224" t="s">
        <v>349</v>
      </c>
      <c r="O32" s="225"/>
      <c r="P32" s="185"/>
    </row>
    <row r="33" spans="1:16" s="182" customFormat="1" ht="16.5" x14ac:dyDescent="0.25">
      <c r="A33" s="184" t="s">
        <v>347</v>
      </c>
      <c r="B33" s="184" t="s">
        <v>2415</v>
      </c>
      <c r="C33" s="222" t="s">
        <v>2416</v>
      </c>
      <c r="D33" s="223"/>
      <c r="E33" s="184" t="s">
        <v>23</v>
      </c>
      <c r="F33" s="185" t="s">
        <v>2417</v>
      </c>
      <c r="G33" s="184"/>
      <c r="H33" s="184" t="s">
        <v>322</v>
      </c>
      <c r="I33" s="184" t="s">
        <v>323</v>
      </c>
      <c r="J33" s="184" t="s">
        <v>346</v>
      </c>
      <c r="K33" s="184" t="s">
        <v>347</v>
      </c>
      <c r="L33" s="184" t="s">
        <v>324</v>
      </c>
      <c r="M33" s="184" t="s">
        <v>345</v>
      </c>
      <c r="N33" s="224" t="s">
        <v>24</v>
      </c>
      <c r="O33" s="225"/>
      <c r="P33" s="185"/>
    </row>
    <row r="34" spans="1:16" s="182" customFormat="1" ht="16.5" x14ac:dyDescent="0.25">
      <c r="A34" s="184" t="s">
        <v>334</v>
      </c>
      <c r="B34" s="184" t="s">
        <v>2429</v>
      </c>
      <c r="C34" s="222" t="s">
        <v>2430</v>
      </c>
      <c r="D34" s="223"/>
      <c r="E34" s="184" t="s">
        <v>22</v>
      </c>
      <c r="F34" s="185" t="s">
        <v>2431</v>
      </c>
      <c r="G34" s="184"/>
      <c r="H34" s="184" t="s">
        <v>334</v>
      </c>
      <c r="I34" s="184" t="s">
        <v>323</v>
      </c>
      <c r="J34" s="184" t="s">
        <v>338</v>
      </c>
      <c r="K34" s="184" t="s">
        <v>322</v>
      </c>
      <c r="L34" s="184" t="s">
        <v>317</v>
      </c>
      <c r="M34" s="184" t="s">
        <v>399</v>
      </c>
      <c r="N34" s="224" t="s">
        <v>44</v>
      </c>
      <c r="O34" s="225"/>
      <c r="P34" s="185"/>
    </row>
    <row r="35" spans="1:16" s="182" customFormat="1" ht="16.5" x14ac:dyDescent="0.25">
      <c r="A35" s="184" t="s">
        <v>343</v>
      </c>
      <c r="B35" s="184" t="s">
        <v>2480</v>
      </c>
      <c r="C35" s="222" t="s">
        <v>2481</v>
      </c>
      <c r="D35" s="223"/>
      <c r="E35" s="184" t="s">
        <v>22</v>
      </c>
      <c r="F35" s="185" t="s">
        <v>2070</v>
      </c>
      <c r="G35" s="184"/>
      <c r="H35" s="184" t="s">
        <v>322</v>
      </c>
      <c r="I35" s="184" t="s">
        <v>323</v>
      </c>
      <c r="J35" s="184" t="s">
        <v>332</v>
      </c>
      <c r="K35" s="184" t="s">
        <v>322</v>
      </c>
      <c r="L35" s="184" t="s">
        <v>320</v>
      </c>
      <c r="M35" s="184" t="s">
        <v>413</v>
      </c>
      <c r="N35" s="224" t="s">
        <v>44</v>
      </c>
      <c r="O35" s="225"/>
      <c r="P35" s="185"/>
    </row>
    <row r="36" spans="1:16" s="182" customFormat="1" ht="16.5" x14ac:dyDescent="0.25">
      <c r="A36" s="184" t="s">
        <v>322</v>
      </c>
      <c r="B36" s="184" t="s">
        <v>2395</v>
      </c>
      <c r="C36" s="222" t="s">
        <v>2396</v>
      </c>
      <c r="D36" s="223"/>
      <c r="E36" s="184" t="s">
        <v>22</v>
      </c>
      <c r="F36" s="185" t="s">
        <v>2397</v>
      </c>
      <c r="G36" s="184"/>
      <c r="H36" s="184"/>
      <c r="I36" s="184"/>
      <c r="J36" s="184"/>
      <c r="K36" s="184"/>
      <c r="L36" s="184"/>
      <c r="M36" s="184" t="s">
        <v>317</v>
      </c>
      <c r="N36" s="224" t="s">
        <v>318</v>
      </c>
      <c r="O36" s="225"/>
      <c r="P36" s="185"/>
    </row>
    <row r="37" spans="1:16" s="182" customFormat="1" ht="16.5" x14ac:dyDescent="0.25">
      <c r="A37" s="184" t="s">
        <v>355</v>
      </c>
      <c r="B37" s="184" t="s">
        <v>2459</v>
      </c>
      <c r="C37" s="222" t="s">
        <v>2460</v>
      </c>
      <c r="D37" s="223"/>
      <c r="E37" s="184" t="s">
        <v>23</v>
      </c>
      <c r="F37" s="185" t="s">
        <v>2461</v>
      </c>
      <c r="G37" s="184"/>
      <c r="H37" s="184" t="s">
        <v>322</v>
      </c>
      <c r="I37" s="184" t="s">
        <v>323</v>
      </c>
      <c r="J37" s="184" t="s">
        <v>322</v>
      </c>
      <c r="K37" s="184" t="s">
        <v>347</v>
      </c>
      <c r="L37" s="184" t="s">
        <v>324</v>
      </c>
      <c r="M37" s="184" t="s">
        <v>405</v>
      </c>
      <c r="N37" s="224" t="s">
        <v>349</v>
      </c>
      <c r="O37" s="225"/>
      <c r="P37" s="185"/>
    </row>
    <row r="38" spans="1:16" s="182" customFormat="1" ht="16.5" x14ac:dyDescent="0.25">
      <c r="A38" s="184" t="s">
        <v>359</v>
      </c>
      <c r="B38" s="184" t="s">
        <v>2407</v>
      </c>
      <c r="C38" s="222" t="s">
        <v>2408</v>
      </c>
      <c r="D38" s="223"/>
      <c r="E38" s="184" t="s">
        <v>23</v>
      </c>
      <c r="F38" s="185" t="s">
        <v>1464</v>
      </c>
      <c r="G38" s="184"/>
      <c r="H38" s="184" t="s">
        <v>322</v>
      </c>
      <c r="I38" s="184" t="s">
        <v>323</v>
      </c>
      <c r="J38" s="184" t="s">
        <v>336</v>
      </c>
      <c r="K38" s="184" t="s">
        <v>322</v>
      </c>
      <c r="L38" s="184" t="s">
        <v>324</v>
      </c>
      <c r="M38" s="184" t="s">
        <v>328</v>
      </c>
      <c r="N38" s="224" t="s">
        <v>24</v>
      </c>
      <c r="O38" s="225"/>
      <c r="P38" s="185"/>
    </row>
    <row r="39" spans="1:16" s="182" customFormat="1" ht="16.5" x14ac:dyDescent="0.25">
      <c r="A39" s="184" t="s">
        <v>361</v>
      </c>
      <c r="B39" s="184" t="s">
        <v>2496</v>
      </c>
      <c r="C39" s="222" t="s">
        <v>2497</v>
      </c>
      <c r="D39" s="223"/>
      <c r="E39" s="184" t="s">
        <v>22</v>
      </c>
      <c r="F39" s="185" t="s">
        <v>2498</v>
      </c>
      <c r="G39" s="184"/>
      <c r="H39" s="184" t="s">
        <v>322</v>
      </c>
      <c r="I39" s="184" t="s">
        <v>323</v>
      </c>
      <c r="J39" s="184" t="s">
        <v>338</v>
      </c>
      <c r="K39" s="184" t="s">
        <v>322</v>
      </c>
      <c r="L39" s="184" t="s">
        <v>333</v>
      </c>
      <c r="M39" s="184" t="s">
        <v>401</v>
      </c>
      <c r="N39" s="224" t="s">
        <v>24</v>
      </c>
      <c r="O39" s="225"/>
      <c r="P39" s="185"/>
    </row>
    <row r="40" spans="1:16" s="182" customFormat="1" ht="16.5" x14ac:dyDescent="0.25">
      <c r="A40" s="184" t="s">
        <v>325</v>
      </c>
      <c r="B40" s="184" t="s">
        <v>2421</v>
      </c>
      <c r="C40" s="222" t="s">
        <v>2422</v>
      </c>
      <c r="D40" s="223"/>
      <c r="E40" s="184" t="s">
        <v>22</v>
      </c>
      <c r="F40" s="185" t="s">
        <v>2000</v>
      </c>
      <c r="G40" s="184"/>
      <c r="H40" s="184" t="s">
        <v>322</v>
      </c>
      <c r="I40" s="184" t="s">
        <v>323</v>
      </c>
      <c r="J40" s="184" t="s">
        <v>321</v>
      </c>
      <c r="K40" s="184" t="s">
        <v>332</v>
      </c>
      <c r="L40" s="184" t="s">
        <v>319</v>
      </c>
      <c r="M40" s="184" t="s">
        <v>395</v>
      </c>
      <c r="N40" s="224" t="s">
        <v>340</v>
      </c>
      <c r="O40" s="225"/>
      <c r="P40" s="185"/>
    </row>
    <row r="41" spans="1:16" s="182" customFormat="1" ht="16.5" x14ac:dyDescent="0.25">
      <c r="A41" s="184" t="s">
        <v>323</v>
      </c>
      <c r="B41" s="184" t="s">
        <v>2512</v>
      </c>
      <c r="C41" s="222" t="s">
        <v>2513</v>
      </c>
      <c r="D41" s="223"/>
      <c r="E41" s="184" t="s">
        <v>22</v>
      </c>
      <c r="F41" s="185" t="s">
        <v>2514</v>
      </c>
      <c r="G41" s="184"/>
      <c r="H41" s="184" t="s">
        <v>336</v>
      </c>
      <c r="I41" s="184" t="s">
        <v>330</v>
      </c>
      <c r="J41" s="184" t="s">
        <v>346</v>
      </c>
      <c r="K41" s="184" t="s">
        <v>325</v>
      </c>
      <c r="L41" s="184" t="s">
        <v>319</v>
      </c>
      <c r="M41" s="184" t="s">
        <v>360</v>
      </c>
      <c r="N41" s="224" t="s">
        <v>340</v>
      </c>
      <c r="O41" s="225"/>
      <c r="P41" s="185"/>
    </row>
    <row r="42" spans="1:16" s="182" customFormat="1" ht="16.5" x14ac:dyDescent="0.25">
      <c r="A42" s="184" t="s">
        <v>365</v>
      </c>
      <c r="B42" s="184" t="s">
        <v>2499</v>
      </c>
      <c r="C42" s="222" t="s">
        <v>2500</v>
      </c>
      <c r="D42" s="223"/>
      <c r="E42" s="184" t="s">
        <v>22</v>
      </c>
      <c r="F42" s="185" t="s">
        <v>2347</v>
      </c>
      <c r="G42" s="184"/>
      <c r="H42" s="184" t="s">
        <v>334</v>
      </c>
      <c r="I42" s="184" t="s">
        <v>323</v>
      </c>
      <c r="J42" s="184" t="s">
        <v>322</v>
      </c>
      <c r="K42" s="184" t="s">
        <v>330</v>
      </c>
      <c r="L42" s="184" t="s">
        <v>332</v>
      </c>
      <c r="M42" s="184" t="s">
        <v>522</v>
      </c>
      <c r="N42" s="224" t="s">
        <v>24</v>
      </c>
      <c r="O42" s="225"/>
      <c r="P42" s="185"/>
    </row>
    <row r="43" spans="1:16" s="182" customFormat="1" ht="16.5" x14ac:dyDescent="0.25">
      <c r="A43" s="184" t="s">
        <v>367</v>
      </c>
      <c r="B43" s="184" t="s">
        <v>2426</v>
      </c>
      <c r="C43" s="222" t="s">
        <v>2427</v>
      </c>
      <c r="D43" s="223"/>
      <c r="E43" s="184" t="s">
        <v>22</v>
      </c>
      <c r="F43" s="185" t="s">
        <v>2428</v>
      </c>
      <c r="G43" s="184"/>
      <c r="H43" s="184" t="s">
        <v>322</v>
      </c>
      <c r="I43" s="184" t="s">
        <v>323</v>
      </c>
      <c r="J43" s="184" t="s">
        <v>317</v>
      </c>
      <c r="K43" s="184" t="s">
        <v>332</v>
      </c>
      <c r="L43" s="184" t="s">
        <v>317</v>
      </c>
      <c r="M43" s="184" t="s">
        <v>364</v>
      </c>
      <c r="N43" s="224" t="s">
        <v>340</v>
      </c>
      <c r="O43" s="225"/>
      <c r="P43" s="185"/>
    </row>
    <row r="44" spans="1:16" s="182" customFormat="1" ht="16.5" x14ac:dyDescent="0.25">
      <c r="A44" s="184" t="s">
        <v>369</v>
      </c>
      <c r="B44" s="184" t="s">
        <v>2444</v>
      </c>
      <c r="C44" s="222" t="s">
        <v>2445</v>
      </c>
      <c r="D44" s="223"/>
      <c r="E44" s="184" t="s">
        <v>22</v>
      </c>
      <c r="F44" s="185" t="s">
        <v>2446</v>
      </c>
      <c r="G44" s="184"/>
      <c r="H44" s="184" t="s">
        <v>322</v>
      </c>
      <c r="I44" s="184" t="s">
        <v>322</v>
      </c>
      <c r="J44" s="184" t="s">
        <v>319</v>
      </c>
      <c r="K44" s="184" t="s">
        <v>332</v>
      </c>
      <c r="L44" s="184" t="s">
        <v>319</v>
      </c>
      <c r="M44" s="184" t="s">
        <v>404</v>
      </c>
      <c r="N44" s="224" t="s">
        <v>340</v>
      </c>
      <c r="O44" s="225"/>
      <c r="P44" s="185"/>
    </row>
    <row r="45" spans="1:16" s="182" customFormat="1" ht="16.5" x14ac:dyDescent="0.25">
      <c r="A45" s="184" t="s">
        <v>371</v>
      </c>
      <c r="B45" s="184" t="s">
        <v>2393</v>
      </c>
      <c r="C45" s="222" t="s">
        <v>2394</v>
      </c>
      <c r="D45" s="223"/>
      <c r="E45" s="184" t="s">
        <v>23</v>
      </c>
      <c r="F45" s="185" t="s">
        <v>1989</v>
      </c>
      <c r="G45" s="184"/>
      <c r="H45" s="184"/>
      <c r="I45" s="184"/>
      <c r="J45" s="184"/>
      <c r="K45" s="184"/>
      <c r="L45" s="184"/>
      <c r="M45" s="184" t="s">
        <v>317</v>
      </c>
      <c r="N45" s="224" t="s">
        <v>318</v>
      </c>
      <c r="O45" s="225"/>
      <c r="P45" s="185"/>
    </row>
    <row r="46" spans="1:16" s="182" customFormat="1" ht="16.5" x14ac:dyDescent="0.25">
      <c r="A46" s="184" t="s">
        <v>372</v>
      </c>
      <c r="B46" s="184" t="s">
        <v>2442</v>
      </c>
      <c r="C46" s="222" t="s">
        <v>2443</v>
      </c>
      <c r="D46" s="223"/>
      <c r="E46" s="184" t="s">
        <v>22</v>
      </c>
      <c r="F46" s="185" t="s">
        <v>2264</v>
      </c>
      <c r="G46" s="184"/>
      <c r="H46" s="184" t="s">
        <v>322</v>
      </c>
      <c r="I46" s="184" t="s">
        <v>323</v>
      </c>
      <c r="J46" s="184" t="s">
        <v>342</v>
      </c>
      <c r="K46" s="184" t="s">
        <v>338</v>
      </c>
      <c r="L46" s="184" t="s">
        <v>321</v>
      </c>
      <c r="M46" s="184" t="s">
        <v>356</v>
      </c>
      <c r="N46" s="224" t="s">
        <v>44</v>
      </c>
      <c r="O46" s="225"/>
      <c r="P46" s="185"/>
    </row>
    <row r="47" spans="1:16" s="182" customFormat="1" ht="16.5" x14ac:dyDescent="0.25">
      <c r="A47" s="184" t="s">
        <v>373</v>
      </c>
      <c r="B47" s="184" t="s">
        <v>2403</v>
      </c>
      <c r="C47" s="222" t="s">
        <v>2404</v>
      </c>
      <c r="D47" s="223"/>
      <c r="E47" s="184" t="s">
        <v>22</v>
      </c>
      <c r="F47" s="185" t="s">
        <v>2264</v>
      </c>
      <c r="G47" s="184"/>
      <c r="H47" s="184" t="s">
        <v>322</v>
      </c>
      <c r="I47" s="184" t="s">
        <v>323</v>
      </c>
      <c r="J47" s="184" t="s">
        <v>322</v>
      </c>
      <c r="K47" s="184" t="s">
        <v>342</v>
      </c>
      <c r="L47" s="184" t="s">
        <v>320</v>
      </c>
      <c r="M47" s="184" t="s">
        <v>341</v>
      </c>
      <c r="N47" s="224" t="s">
        <v>44</v>
      </c>
      <c r="O47" s="225"/>
      <c r="P47" s="185"/>
    </row>
    <row r="48" spans="1:16" s="182" customFormat="1" ht="16.5" x14ac:dyDescent="0.25">
      <c r="A48" s="184" t="s">
        <v>374</v>
      </c>
      <c r="B48" s="184" t="s">
        <v>2477</v>
      </c>
      <c r="C48" s="222" t="s">
        <v>2478</v>
      </c>
      <c r="D48" s="223"/>
      <c r="E48" s="184" t="s">
        <v>23</v>
      </c>
      <c r="F48" s="185" t="s">
        <v>2479</v>
      </c>
      <c r="G48" s="184"/>
      <c r="H48" s="184" t="s">
        <v>334</v>
      </c>
      <c r="I48" s="184" t="s">
        <v>323</v>
      </c>
      <c r="J48" s="184" t="s">
        <v>319</v>
      </c>
      <c r="K48" s="184" t="s">
        <v>322</v>
      </c>
      <c r="L48" s="184" t="s">
        <v>317</v>
      </c>
      <c r="M48" s="184" t="s">
        <v>358</v>
      </c>
      <c r="N48" s="224" t="s">
        <v>44</v>
      </c>
      <c r="O48" s="225"/>
      <c r="P48" s="185"/>
    </row>
    <row r="49" spans="1:16" s="182" customFormat="1" ht="16.5" x14ac:dyDescent="0.25">
      <c r="A49" s="184" t="s">
        <v>376</v>
      </c>
      <c r="B49" s="184" t="s">
        <v>2506</v>
      </c>
      <c r="C49" s="222" t="s">
        <v>2507</v>
      </c>
      <c r="D49" s="223"/>
      <c r="E49" s="184" t="s">
        <v>22</v>
      </c>
      <c r="F49" s="185" t="s">
        <v>2508</v>
      </c>
      <c r="G49" s="184"/>
      <c r="H49" s="184" t="s">
        <v>322</v>
      </c>
      <c r="I49" s="184" t="s">
        <v>323</v>
      </c>
      <c r="J49" s="184" t="s">
        <v>322</v>
      </c>
      <c r="K49" s="184" t="s">
        <v>322</v>
      </c>
      <c r="L49" s="184" t="s">
        <v>324</v>
      </c>
      <c r="M49" s="184" t="s">
        <v>402</v>
      </c>
      <c r="N49" s="224" t="s">
        <v>349</v>
      </c>
      <c r="O49" s="225"/>
      <c r="P49" s="185"/>
    </row>
    <row r="50" spans="1:16" s="182" customFormat="1" ht="16.5" x14ac:dyDescent="0.25">
      <c r="A50" s="184" t="s">
        <v>378</v>
      </c>
      <c r="B50" s="184" t="s">
        <v>2437</v>
      </c>
      <c r="C50" s="222" t="s">
        <v>2438</v>
      </c>
      <c r="D50" s="223"/>
      <c r="E50" s="184" t="s">
        <v>22</v>
      </c>
      <c r="F50" s="185" t="s">
        <v>2339</v>
      </c>
      <c r="G50" s="184"/>
      <c r="H50" s="184" t="s">
        <v>334</v>
      </c>
      <c r="I50" s="184" t="s">
        <v>323</v>
      </c>
      <c r="J50" s="184" t="s">
        <v>336</v>
      </c>
      <c r="K50" s="184" t="s">
        <v>322</v>
      </c>
      <c r="L50" s="184" t="s">
        <v>324</v>
      </c>
      <c r="M50" s="184" t="s">
        <v>398</v>
      </c>
      <c r="N50" s="224" t="s">
        <v>24</v>
      </c>
      <c r="O50" s="225"/>
      <c r="P50" s="185"/>
    </row>
    <row r="51" spans="1:16" s="182" customFormat="1" ht="16.5" x14ac:dyDescent="0.25">
      <c r="A51" s="184" t="s">
        <v>380</v>
      </c>
      <c r="B51" s="184" t="s">
        <v>2484</v>
      </c>
      <c r="C51" s="222" t="s">
        <v>2485</v>
      </c>
      <c r="D51" s="223"/>
      <c r="E51" s="184" t="s">
        <v>22</v>
      </c>
      <c r="F51" s="185" t="s">
        <v>1959</v>
      </c>
      <c r="G51" s="184"/>
      <c r="H51" s="184" t="s">
        <v>322</v>
      </c>
      <c r="I51" s="184" t="s">
        <v>323</v>
      </c>
      <c r="J51" s="184" t="s">
        <v>338</v>
      </c>
      <c r="K51" s="184" t="s">
        <v>332</v>
      </c>
      <c r="L51" s="184" t="s">
        <v>319</v>
      </c>
      <c r="M51" s="184" t="s">
        <v>353</v>
      </c>
      <c r="N51" s="224" t="s">
        <v>44</v>
      </c>
      <c r="O51" s="225"/>
      <c r="P51" s="185"/>
    </row>
    <row r="52" spans="1:16" s="182" customFormat="1" ht="16.5" x14ac:dyDescent="0.25">
      <c r="A52" s="184" t="s">
        <v>381</v>
      </c>
      <c r="B52" s="184" t="s">
        <v>2489</v>
      </c>
      <c r="C52" s="222" t="s">
        <v>2490</v>
      </c>
      <c r="D52" s="223"/>
      <c r="E52" s="184" t="s">
        <v>22</v>
      </c>
      <c r="F52" s="185" t="s">
        <v>2491</v>
      </c>
      <c r="G52" s="184"/>
      <c r="H52" s="184" t="s">
        <v>322</v>
      </c>
      <c r="I52" s="184" t="s">
        <v>323</v>
      </c>
      <c r="J52" s="184" t="s">
        <v>317</v>
      </c>
      <c r="K52" s="184" t="s">
        <v>347</v>
      </c>
      <c r="L52" s="184" t="s">
        <v>321</v>
      </c>
      <c r="M52" s="184" t="s">
        <v>363</v>
      </c>
      <c r="N52" s="224" t="s">
        <v>44</v>
      </c>
      <c r="O52" s="225"/>
      <c r="P52" s="185"/>
    </row>
    <row r="53" spans="1:16" s="182" customFormat="1" ht="16.5" x14ac:dyDescent="0.25">
      <c r="A53" s="184" t="s">
        <v>383</v>
      </c>
      <c r="B53" s="184" t="s">
        <v>2409</v>
      </c>
      <c r="C53" s="222" t="s">
        <v>2410</v>
      </c>
      <c r="D53" s="223"/>
      <c r="E53" s="184" t="s">
        <v>23</v>
      </c>
      <c r="F53" s="185" t="s">
        <v>2411</v>
      </c>
      <c r="G53" s="184"/>
      <c r="H53" s="184" t="s">
        <v>334</v>
      </c>
      <c r="I53" s="184" t="s">
        <v>323</v>
      </c>
      <c r="J53" s="184" t="s">
        <v>322</v>
      </c>
      <c r="K53" s="184" t="s">
        <v>322</v>
      </c>
      <c r="L53" s="184" t="s">
        <v>324</v>
      </c>
      <c r="M53" s="184" t="s">
        <v>410</v>
      </c>
      <c r="N53" s="224" t="s">
        <v>349</v>
      </c>
      <c r="O53" s="225"/>
      <c r="P53" s="185"/>
    </row>
    <row r="54" spans="1:16" s="182" customFormat="1" ht="16.5" x14ac:dyDescent="0.25">
      <c r="A54" s="184" t="s">
        <v>384</v>
      </c>
      <c r="B54" s="184" t="s">
        <v>2439</v>
      </c>
      <c r="C54" s="222" t="s">
        <v>2440</v>
      </c>
      <c r="D54" s="223"/>
      <c r="E54" s="184" t="s">
        <v>23</v>
      </c>
      <c r="F54" s="185" t="s">
        <v>2441</v>
      </c>
      <c r="G54" s="184"/>
      <c r="H54" s="184" t="s">
        <v>334</v>
      </c>
      <c r="I54" s="184" t="s">
        <v>323</v>
      </c>
      <c r="J54" s="184" t="s">
        <v>322</v>
      </c>
      <c r="K54" s="184" t="s">
        <v>322</v>
      </c>
      <c r="L54" s="184" t="s">
        <v>333</v>
      </c>
      <c r="M54" s="184" t="s">
        <v>412</v>
      </c>
      <c r="N54" s="224" t="s">
        <v>349</v>
      </c>
      <c r="O54" s="225"/>
      <c r="P54" s="185"/>
    </row>
    <row r="55" spans="1:16" s="182" customFormat="1" ht="16.5" x14ac:dyDescent="0.25">
      <c r="A55" s="184" t="s">
        <v>385</v>
      </c>
      <c r="B55" s="184" t="s">
        <v>2492</v>
      </c>
      <c r="C55" s="222" t="s">
        <v>2493</v>
      </c>
      <c r="D55" s="223"/>
      <c r="E55" s="184" t="s">
        <v>22</v>
      </c>
      <c r="F55" s="185" t="s">
        <v>2414</v>
      </c>
      <c r="G55" s="184"/>
      <c r="H55" s="184" t="s">
        <v>322</v>
      </c>
      <c r="I55" s="184" t="s">
        <v>323</v>
      </c>
      <c r="J55" s="184" t="s">
        <v>319</v>
      </c>
      <c r="K55" s="184" t="s">
        <v>342</v>
      </c>
      <c r="L55" s="184" t="s">
        <v>327</v>
      </c>
      <c r="M55" s="184" t="s">
        <v>411</v>
      </c>
      <c r="N55" s="224" t="s">
        <v>340</v>
      </c>
      <c r="O55" s="225"/>
      <c r="P55" s="185"/>
    </row>
    <row r="56" spans="1:16" s="182" customFormat="1" ht="16.5" x14ac:dyDescent="0.25">
      <c r="A56" s="184" t="s">
        <v>386</v>
      </c>
      <c r="B56" s="184" t="s">
        <v>2423</v>
      </c>
      <c r="C56" s="222" t="s">
        <v>2424</v>
      </c>
      <c r="D56" s="223"/>
      <c r="E56" s="184" t="s">
        <v>22</v>
      </c>
      <c r="F56" s="185" t="s">
        <v>2425</v>
      </c>
      <c r="G56" s="184"/>
      <c r="H56" s="184" t="s">
        <v>334</v>
      </c>
      <c r="I56" s="184" t="s">
        <v>323</v>
      </c>
      <c r="J56" s="184" t="s">
        <v>321</v>
      </c>
      <c r="K56" s="184" t="s">
        <v>342</v>
      </c>
      <c r="L56" s="184" t="s">
        <v>320</v>
      </c>
      <c r="M56" s="184" t="s">
        <v>360</v>
      </c>
      <c r="N56" s="224" t="s">
        <v>340</v>
      </c>
      <c r="O56" s="225"/>
      <c r="P56" s="185"/>
    </row>
    <row r="57" spans="1:16" s="182" customFormat="1" ht="16.5" x14ac:dyDescent="0.25">
      <c r="A57" s="184" t="s">
        <v>387</v>
      </c>
      <c r="B57" s="184" t="s">
        <v>2465</v>
      </c>
      <c r="C57" s="222" t="s">
        <v>2466</v>
      </c>
      <c r="D57" s="223"/>
      <c r="E57" s="184" t="s">
        <v>23</v>
      </c>
      <c r="F57" s="185" t="s">
        <v>2467</v>
      </c>
      <c r="G57" s="184"/>
      <c r="H57" s="184" t="s">
        <v>352</v>
      </c>
      <c r="I57" s="184" t="s">
        <v>323</v>
      </c>
      <c r="J57" s="184" t="s">
        <v>322</v>
      </c>
      <c r="K57" s="184" t="s">
        <v>334</v>
      </c>
      <c r="L57" s="184" t="s">
        <v>333</v>
      </c>
      <c r="M57" s="184" t="s">
        <v>522</v>
      </c>
      <c r="N57" s="224" t="s">
        <v>24</v>
      </c>
      <c r="O57" s="225"/>
      <c r="P57" s="185"/>
    </row>
    <row r="58" spans="1:16" s="182" customFormat="1" ht="16.5" x14ac:dyDescent="0.25">
      <c r="A58" s="184" t="s">
        <v>389</v>
      </c>
      <c r="B58" s="184" t="s">
        <v>2515</v>
      </c>
      <c r="C58" s="222" t="s">
        <v>2516</v>
      </c>
      <c r="D58" s="223"/>
      <c r="E58" s="184" t="s">
        <v>22</v>
      </c>
      <c r="F58" s="185" t="s">
        <v>2286</v>
      </c>
      <c r="G58" s="184"/>
      <c r="H58" s="184" t="s">
        <v>317</v>
      </c>
      <c r="I58" s="184" t="s">
        <v>317</v>
      </c>
      <c r="J58" s="184" t="s">
        <v>317</v>
      </c>
      <c r="K58" s="184" t="s">
        <v>317</v>
      </c>
      <c r="L58" s="184" t="s">
        <v>317</v>
      </c>
      <c r="M58" s="184" t="s">
        <v>317</v>
      </c>
      <c r="N58" s="224" t="s">
        <v>318</v>
      </c>
      <c r="O58" s="225"/>
      <c r="P58" s="185"/>
    </row>
    <row r="59" spans="1:16" s="182" customFormat="1" ht="16.5" x14ac:dyDescent="0.25">
      <c r="A59" s="184" t="s">
        <v>390</v>
      </c>
      <c r="B59" s="184" t="s">
        <v>2486</v>
      </c>
      <c r="C59" s="222" t="s">
        <v>2487</v>
      </c>
      <c r="D59" s="223"/>
      <c r="E59" s="184" t="s">
        <v>22</v>
      </c>
      <c r="F59" s="185" t="s">
        <v>2488</v>
      </c>
      <c r="G59" s="184"/>
      <c r="H59" s="184" t="s">
        <v>322</v>
      </c>
      <c r="I59" s="184" t="s">
        <v>323</v>
      </c>
      <c r="J59" s="184" t="s">
        <v>346</v>
      </c>
      <c r="K59" s="184" t="s">
        <v>330</v>
      </c>
      <c r="L59" s="184" t="s">
        <v>324</v>
      </c>
      <c r="M59" s="184" t="s">
        <v>326</v>
      </c>
      <c r="N59" s="224" t="s">
        <v>24</v>
      </c>
      <c r="O59" s="225"/>
      <c r="P59" s="185"/>
    </row>
    <row r="60" spans="1:16" s="182" customFormat="1" ht="16.5" x14ac:dyDescent="0.25">
      <c r="A60" s="184" t="s">
        <v>368</v>
      </c>
      <c r="B60" s="184" t="s">
        <v>2504</v>
      </c>
      <c r="C60" s="222" t="s">
        <v>2505</v>
      </c>
      <c r="D60" s="223"/>
      <c r="E60" s="184" t="s">
        <v>23</v>
      </c>
      <c r="F60" s="185" t="s">
        <v>2070</v>
      </c>
      <c r="G60" s="184"/>
      <c r="H60" s="184" t="s">
        <v>334</v>
      </c>
      <c r="I60" s="184" t="s">
        <v>323</v>
      </c>
      <c r="J60" s="184" t="s">
        <v>322</v>
      </c>
      <c r="K60" s="184" t="s">
        <v>347</v>
      </c>
      <c r="L60" s="184" t="s">
        <v>324</v>
      </c>
      <c r="M60" s="184" t="s">
        <v>412</v>
      </c>
      <c r="N60" s="224" t="s">
        <v>349</v>
      </c>
      <c r="O60" s="225"/>
      <c r="P60" s="185"/>
    </row>
    <row r="61" spans="1:16" s="182" customFormat="1" ht="16.5" x14ac:dyDescent="0.25">
      <c r="A61" s="184" t="s">
        <v>392</v>
      </c>
      <c r="B61" s="184" t="s">
        <v>2501</v>
      </c>
      <c r="C61" s="222" t="s">
        <v>2502</v>
      </c>
      <c r="D61" s="223"/>
      <c r="E61" s="184" t="s">
        <v>23</v>
      </c>
      <c r="F61" s="185" t="s">
        <v>2503</v>
      </c>
      <c r="G61" s="184"/>
      <c r="H61" s="184" t="s">
        <v>330</v>
      </c>
      <c r="I61" s="184" t="s">
        <v>323</v>
      </c>
      <c r="J61" s="184" t="s">
        <v>333</v>
      </c>
      <c r="K61" s="184" t="s">
        <v>322</v>
      </c>
      <c r="L61" s="184" t="s">
        <v>333</v>
      </c>
      <c r="M61" s="184" t="s">
        <v>416</v>
      </c>
      <c r="N61" s="224" t="s">
        <v>44</v>
      </c>
      <c r="O61" s="225"/>
      <c r="P61" s="185"/>
    </row>
    <row r="62" spans="1:16" s="182" customFormat="1" ht="16.5" x14ac:dyDescent="0.25">
      <c r="A62" s="184" t="s">
        <v>382</v>
      </c>
      <c r="B62" s="184" t="s">
        <v>2400</v>
      </c>
      <c r="C62" s="222" t="s">
        <v>2401</v>
      </c>
      <c r="D62" s="223"/>
      <c r="E62" s="184" t="s">
        <v>23</v>
      </c>
      <c r="F62" s="185" t="s">
        <v>2402</v>
      </c>
      <c r="G62" s="184"/>
      <c r="H62" s="184" t="s">
        <v>322</v>
      </c>
      <c r="I62" s="184" t="s">
        <v>323</v>
      </c>
      <c r="J62" s="184" t="s">
        <v>322</v>
      </c>
      <c r="K62" s="184" t="s">
        <v>322</v>
      </c>
      <c r="L62" s="184" t="s">
        <v>324</v>
      </c>
      <c r="M62" s="184" t="s">
        <v>402</v>
      </c>
      <c r="N62" s="224" t="s">
        <v>349</v>
      </c>
      <c r="O62" s="225"/>
      <c r="P62" s="185"/>
    </row>
    <row r="63" spans="1:16" s="182" customFormat="1" ht="16.5" x14ac:dyDescent="0.25">
      <c r="A63" s="184" t="s">
        <v>394</v>
      </c>
      <c r="B63" s="184" t="s">
        <v>2432</v>
      </c>
      <c r="C63" s="222" t="s">
        <v>2422</v>
      </c>
      <c r="D63" s="223"/>
      <c r="E63" s="184" t="s">
        <v>22</v>
      </c>
      <c r="F63" s="185" t="s">
        <v>2433</v>
      </c>
      <c r="G63" s="184"/>
      <c r="H63" s="184" t="s">
        <v>322</v>
      </c>
      <c r="I63" s="184" t="s">
        <v>323</v>
      </c>
      <c r="J63" s="184" t="s">
        <v>332</v>
      </c>
      <c r="K63" s="184" t="s">
        <v>322</v>
      </c>
      <c r="L63" s="184" t="s">
        <v>324</v>
      </c>
      <c r="M63" s="184" t="s">
        <v>401</v>
      </c>
      <c r="N63" s="224" t="s">
        <v>24</v>
      </c>
      <c r="O63" s="225"/>
      <c r="P63" s="185"/>
    </row>
    <row r="64" spans="1:16" s="182" customFormat="1" ht="16.5" x14ac:dyDescent="0.25">
      <c r="A64" s="184" t="s">
        <v>481</v>
      </c>
      <c r="B64" s="184" t="s">
        <v>2509</v>
      </c>
      <c r="C64" s="222" t="s">
        <v>2510</v>
      </c>
      <c r="D64" s="223"/>
      <c r="E64" s="184" t="s">
        <v>22</v>
      </c>
      <c r="F64" s="185" t="s">
        <v>2511</v>
      </c>
      <c r="G64" s="184"/>
      <c r="H64" s="184"/>
      <c r="I64" s="184"/>
      <c r="J64" s="184"/>
      <c r="K64" s="184"/>
      <c r="L64" s="184"/>
      <c r="M64" s="184" t="s">
        <v>317</v>
      </c>
      <c r="N64" s="224" t="s">
        <v>318</v>
      </c>
      <c r="O64" s="225"/>
      <c r="P64" s="185"/>
    </row>
    <row r="65" spans="1:16" s="182" customFormat="1" ht="16.5" x14ac:dyDescent="0.25"/>
    <row r="66" spans="1:16" s="182" customFormat="1" ht="16.5" x14ac:dyDescent="0.25"/>
    <row r="67" spans="1:16" s="182" customFormat="1" ht="16.5" x14ac:dyDescent="0.25">
      <c r="A67" s="237" t="s">
        <v>2517</v>
      </c>
      <c r="B67" s="238"/>
      <c r="C67" s="238"/>
      <c r="D67" s="238"/>
      <c r="J67" s="236" t="s">
        <v>396</v>
      </c>
      <c r="K67" s="236"/>
      <c r="L67" s="236"/>
      <c r="M67" s="236"/>
      <c r="N67" s="236"/>
      <c r="O67" s="236"/>
      <c r="P67" s="236"/>
    </row>
    <row r="68" spans="1:16" s="182" customFormat="1" ht="16.5" x14ac:dyDescent="0.25">
      <c r="J68" s="236" t="s">
        <v>397</v>
      </c>
      <c r="K68" s="236"/>
      <c r="L68" s="236"/>
      <c r="M68" s="236"/>
      <c r="N68" s="236"/>
      <c r="O68" s="236"/>
      <c r="P68" s="236"/>
    </row>
    <row r="69" spans="1:16" ht="16.5" x14ac:dyDescent="0.25">
      <c r="A69" s="182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</row>
    <row r="77" spans="1:16" ht="15.75" x14ac:dyDescent="0.25">
      <c r="H77" s="139"/>
      <c r="I77" s="140" t="s">
        <v>20</v>
      </c>
      <c r="J77" s="140" t="s">
        <v>17</v>
      </c>
      <c r="K77" s="140" t="s">
        <v>18</v>
      </c>
      <c r="L77" s="140" t="s">
        <v>21</v>
      </c>
      <c r="M77" s="140" t="s">
        <v>19</v>
      </c>
      <c r="N77" s="141" t="s">
        <v>25</v>
      </c>
    </row>
    <row r="78" spans="1:16" ht="15.75" x14ac:dyDescent="0.25">
      <c r="H78" s="139">
        <f>SUM(I78:N78)</f>
        <v>48</v>
      </c>
      <c r="I78" s="139">
        <f>COUNTIF(N14:O64,"xuất sắc")</f>
        <v>10</v>
      </c>
      <c r="J78" s="139">
        <f>COUNTIF(N14:O64,"tốt")</f>
        <v>13</v>
      </c>
      <c r="K78" s="139">
        <f>COUNTIF(N14:O64,"khá")</f>
        <v>11</v>
      </c>
      <c r="L78" s="139">
        <f>COUNTIF(N14:O64,"trung bình")</f>
        <v>9</v>
      </c>
      <c r="M78" s="139">
        <f>COUNTIF(N14:O64,"yếu")</f>
        <v>0</v>
      </c>
      <c r="N78" s="139">
        <f>COUNTIF(N14:O64,"kém")</f>
        <v>5</v>
      </c>
    </row>
  </sheetData>
  <mergeCells count="124">
    <mergeCell ref="J8:P8"/>
    <mergeCell ref="A10:P10"/>
    <mergeCell ref="D11:J11"/>
    <mergeCell ref="D12:M12"/>
    <mergeCell ref="D13:I13"/>
    <mergeCell ref="A15:A16"/>
    <mergeCell ref="B15:B16"/>
    <mergeCell ref="C15:D16"/>
    <mergeCell ref="E15:E16"/>
    <mergeCell ref="J1:P1"/>
    <mergeCell ref="A2:D2"/>
    <mergeCell ref="J2:P2"/>
    <mergeCell ref="A3:D3"/>
    <mergeCell ref="J3:P3"/>
    <mergeCell ref="J4:P4"/>
    <mergeCell ref="A5:D5"/>
    <mergeCell ref="J5:P5"/>
    <mergeCell ref="A6:D6"/>
    <mergeCell ref="J6:P6"/>
    <mergeCell ref="F15:F16"/>
    <mergeCell ref="G15:G16"/>
    <mergeCell ref="H15:L15"/>
    <mergeCell ref="M15:M16"/>
    <mergeCell ref="N15:O16"/>
    <mergeCell ref="P15:P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57:D57"/>
    <mergeCell ref="N57:O57"/>
    <mergeCell ref="C58:D58"/>
    <mergeCell ref="N58:O58"/>
    <mergeCell ref="C64:D64"/>
    <mergeCell ref="N64:O64"/>
    <mergeCell ref="A67:D67"/>
    <mergeCell ref="J67:P67"/>
    <mergeCell ref="J68:P68"/>
    <mergeCell ref="C59:D59"/>
    <mergeCell ref="N59:O59"/>
    <mergeCell ref="C60:D60"/>
    <mergeCell ref="N60:O60"/>
    <mergeCell ref="C61:D61"/>
    <mergeCell ref="N61:O61"/>
    <mergeCell ref="C62:D62"/>
    <mergeCell ref="N62:O62"/>
    <mergeCell ref="C63:D63"/>
    <mergeCell ref="N63:O63"/>
  </mergeCells>
  <conditionalFormatting sqref="I77:M77">
    <cfRule type="duplicateValues" dxfId="5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7814-7FE8-4C00-ABDF-21C67DDCD2A3}">
  <dimension ref="A1:P52"/>
  <sheetViews>
    <sheetView topLeftCell="A35" workbookViewId="0">
      <selection activeCell="N53" sqref="N53"/>
    </sheetView>
  </sheetViews>
  <sheetFormatPr defaultRowHeight="15" x14ac:dyDescent="0.25"/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2518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2527</v>
      </c>
      <c r="C14" s="222" t="s">
        <v>2528</v>
      </c>
      <c r="D14" s="223"/>
      <c r="E14" s="184" t="s">
        <v>22</v>
      </c>
      <c r="F14" s="185" t="s">
        <v>2271</v>
      </c>
      <c r="G14" s="184"/>
      <c r="H14" s="184" t="s">
        <v>352</v>
      </c>
      <c r="I14" s="184" t="s">
        <v>330</v>
      </c>
      <c r="J14" s="184" t="s">
        <v>317</v>
      </c>
      <c r="K14" s="184" t="s">
        <v>346</v>
      </c>
      <c r="L14" s="184" t="s">
        <v>317</v>
      </c>
      <c r="M14" s="184" t="s">
        <v>390</v>
      </c>
      <c r="N14" s="224" t="s">
        <v>46</v>
      </c>
      <c r="O14" s="225"/>
      <c r="P14" s="185"/>
    </row>
    <row r="15" spans="1:16" s="182" customFormat="1" ht="16.5" x14ac:dyDescent="0.25">
      <c r="A15" s="184" t="s">
        <v>319</v>
      </c>
      <c r="B15" s="184" t="s">
        <v>2543</v>
      </c>
      <c r="C15" s="222" t="s">
        <v>2544</v>
      </c>
      <c r="D15" s="223"/>
      <c r="E15" s="184" t="s">
        <v>22</v>
      </c>
      <c r="F15" s="185" t="s">
        <v>2545</v>
      </c>
      <c r="G15" s="184"/>
      <c r="H15" s="184" t="s">
        <v>322</v>
      </c>
      <c r="I15" s="184" t="s">
        <v>322</v>
      </c>
      <c r="J15" s="184" t="s">
        <v>343</v>
      </c>
      <c r="K15" s="184" t="s">
        <v>330</v>
      </c>
      <c r="L15" s="184" t="s">
        <v>324</v>
      </c>
      <c r="M15" s="184" t="s">
        <v>328</v>
      </c>
      <c r="N15" s="224" t="s">
        <v>24</v>
      </c>
      <c r="O15" s="225"/>
      <c r="P15" s="185"/>
    </row>
    <row r="16" spans="1:16" s="182" customFormat="1" ht="16.5" x14ac:dyDescent="0.25">
      <c r="A16" s="184" t="s">
        <v>320</v>
      </c>
      <c r="B16" s="184" t="s">
        <v>2529</v>
      </c>
      <c r="C16" s="222" t="s">
        <v>2530</v>
      </c>
      <c r="D16" s="223"/>
      <c r="E16" s="184" t="s">
        <v>22</v>
      </c>
      <c r="F16" s="185" t="s">
        <v>1020</v>
      </c>
      <c r="G16" s="184"/>
      <c r="H16" s="184" t="s">
        <v>322</v>
      </c>
      <c r="I16" s="184" t="s">
        <v>323</v>
      </c>
      <c r="J16" s="184" t="s">
        <v>347</v>
      </c>
      <c r="K16" s="184" t="s">
        <v>323</v>
      </c>
      <c r="L16" s="184" t="s">
        <v>324</v>
      </c>
      <c r="M16" s="184" t="s">
        <v>348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2557</v>
      </c>
      <c r="C17" s="222" t="s">
        <v>2558</v>
      </c>
      <c r="D17" s="223"/>
      <c r="E17" s="184" t="s">
        <v>23</v>
      </c>
      <c r="F17" s="185" t="s">
        <v>2559</v>
      </c>
      <c r="G17" s="184"/>
      <c r="H17" s="184" t="s">
        <v>338</v>
      </c>
      <c r="I17" s="184" t="s">
        <v>322</v>
      </c>
      <c r="J17" s="184" t="s">
        <v>322</v>
      </c>
      <c r="K17" s="184" t="s">
        <v>359</v>
      </c>
      <c r="L17" s="184" t="s">
        <v>324</v>
      </c>
      <c r="M17" s="184" t="s">
        <v>401</v>
      </c>
      <c r="N17" s="224" t="s">
        <v>24</v>
      </c>
      <c r="O17" s="225"/>
      <c r="P17" s="185"/>
    </row>
    <row r="18" spans="1:16" s="182" customFormat="1" ht="16.5" x14ac:dyDescent="0.25">
      <c r="A18" s="184" t="s">
        <v>327</v>
      </c>
      <c r="B18" s="184" t="s">
        <v>2576</v>
      </c>
      <c r="C18" s="222" t="s">
        <v>2577</v>
      </c>
      <c r="D18" s="223"/>
      <c r="E18" s="184" t="s">
        <v>23</v>
      </c>
      <c r="F18" s="185" t="s">
        <v>2578</v>
      </c>
      <c r="G18" s="184"/>
      <c r="H18" s="184" t="s">
        <v>322</v>
      </c>
      <c r="I18" s="184" t="s">
        <v>323</v>
      </c>
      <c r="J18" s="184" t="s">
        <v>343</v>
      </c>
      <c r="K18" s="184" t="s">
        <v>325</v>
      </c>
      <c r="L18" s="184" t="s">
        <v>324</v>
      </c>
      <c r="M18" s="184" t="s">
        <v>430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2574</v>
      </c>
      <c r="C19" s="222" t="s">
        <v>2575</v>
      </c>
      <c r="D19" s="223"/>
      <c r="E19" s="184" t="s">
        <v>23</v>
      </c>
      <c r="F19" s="185" t="s">
        <v>2226</v>
      </c>
      <c r="G19" s="184"/>
      <c r="H19" s="184" t="s">
        <v>329</v>
      </c>
      <c r="I19" s="184" t="s">
        <v>324</v>
      </c>
      <c r="J19" s="184" t="s">
        <v>317</v>
      </c>
      <c r="K19" s="184" t="s">
        <v>346</v>
      </c>
      <c r="L19" s="184" t="s">
        <v>317</v>
      </c>
      <c r="M19" s="184" t="s">
        <v>371</v>
      </c>
      <c r="N19" s="224" t="s">
        <v>318</v>
      </c>
      <c r="O19" s="225"/>
      <c r="P19" s="185"/>
    </row>
    <row r="20" spans="1:16" s="182" customFormat="1" ht="16.5" x14ac:dyDescent="0.25">
      <c r="A20" s="184" t="s">
        <v>333</v>
      </c>
      <c r="B20" s="184" t="s">
        <v>2565</v>
      </c>
      <c r="C20" s="222" t="s">
        <v>2566</v>
      </c>
      <c r="D20" s="223"/>
      <c r="E20" s="184" t="s">
        <v>23</v>
      </c>
      <c r="F20" s="185" t="s">
        <v>1526</v>
      </c>
      <c r="G20" s="184"/>
      <c r="H20" s="184" t="s">
        <v>330</v>
      </c>
      <c r="I20" s="184" t="s">
        <v>330</v>
      </c>
      <c r="J20" s="184" t="s">
        <v>317</v>
      </c>
      <c r="K20" s="184" t="s">
        <v>324</v>
      </c>
      <c r="L20" s="184" t="s">
        <v>317</v>
      </c>
      <c r="M20" s="184" t="s">
        <v>384</v>
      </c>
      <c r="N20" s="224" t="s">
        <v>46</v>
      </c>
      <c r="O20" s="225"/>
      <c r="P20" s="185"/>
    </row>
    <row r="21" spans="1:16" s="182" customFormat="1" ht="16.5" x14ac:dyDescent="0.25">
      <c r="A21" s="184" t="s">
        <v>336</v>
      </c>
      <c r="B21" s="184" t="s">
        <v>2567</v>
      </c>
      <c r="C21" s="222" t="s">
        <v>2568</v>
      </c>
      <c r="D21" s="223"/>
      <c r="E21" s="184" t="s">
        <v>23</v>
      </c>
      <c r="F21" s="185" t="s">
        <v>2569</v>
      </c>
      <c r="G21" s="184"/>
      <c r="H21" s="184" t="s">
        <v>352</v>
      </c>
      <c r="I21" s="184" t="s">
        <v>323</v>
      </c>
      <c r="J21" s="184" t="s">
        <v>331</v>
      </c>
      <c r="K21" s="184" t="s">
        <v>346</v>
      </c>
      <c r="L21" s="184" t="s">
        <v>324</v>
      </c>
      <c r="M21" s="184" t="s">
        <v>341</v>
      </c>
      <c r="N21" s="224" t="s">
        <v>44</v>
      </c>
      <c r="O21" s="225"/>
      <c r="P21" s="185"/>
    </row>
    <row r="22" spans="1:16" s="182" customFormat="1" ht="16.5" x14ac:dyDescent="0.25">
      <c r="A22" s="184" t="s">
        <v>332</v>
      </c>
      <c r="B22" s="184" t="s">
        <v>2563</v>
      </c>
      <c r="C22" s="222" t="s">
        <v>2564</v>
      </c>
      <c r="D22" s="223"/>
      <c r="E22" s="184" t="s">
        <v>22</v>
      </c>
      <c r="F22" s="185" t="s">
        <v>2187</v>
      </c>
      <c r="G22" s="184"/>
      <c r="H22" s="184" t="s">
        <v>334</v>
      </c>
      <c r="I22" s="184" t="s">
        <v>323</v>
      </c>
      <c r="J22" s="184" t="s">
        <v>331</v>
      </c>
      <c r="K22" s="184" t="s">
        <v>343</v>
      </c>
      <c r="L22" s="184" t="s">
        <v>317</v>
      </c>
      <c r="M22" s="184" t="s">
        <v>413</v>
      </c>
      <c r="N22" s="224" t="s">
        <v>44</v>
      </c>
      <c r="O22" s="225"/>
      <c r="P22" s="185"/>
    </row>
    <row r="23" spans="1:16" s="182" customFormat="1" ht="16.5" x14ac:dyDescent="0.25">
      <c r="A23" s="184" t="s">
        <v>324</v>
      </c>
      <c r="B23" s="184" t="s">
        <v>2519</v>
      </c>
      <c r="C23" s="222" t="s">
        <v>2520</v>
      </c>
      <c r="D23" s="223"/>
      <c r="E23" s="184" t="s">
        <v>23</v>
      </c>
      <c r="F23" s="185" t="s">
        <v>2521</v>
      </c>
      <c r="G23" s="184"/>
      <c r="H23" s="184" t="s">
        <v>322</v>
      </c>
      <c r="I23" s="184" t="s">
        <v>323</v>
      </c>
      <c r="J23" s="184" t="s">
        <v>346</v>
      </c>
      <c r="K23" s="184" t="s">
        <v>325</v>
      </c>
      <c r="L23" s="184" t="s">
        <v>324</v>
      </c>
      <c r="M23" s="184" t="s">
        <v>405</v>
      </c>
      <c r="N23" s="224" t="s">
        <v>349</v>
      </c>
      <c r="O23" s="225"/>
      <c r="P23" s="185"/>
    </row>
    <row r="24" spans="1:16" s="182" customFormat="1" ht="16.5" x14ac:dyDescent="0.25">
      <c r="A24" s="184" t="s">
        <v>342</v>
      </c>
      <c r="B24" s="184" t="s">
        <v>2570</v>
      </c>
      <c r="C24" s="222" t="s">
        <v>2571</v>
      </c>
      <c r="D24" s="223"/>
      <c r="E24" s="184" t="s">
        <v>23</v>
      </c>
      <c r="F24" s="185" t="s">
        <v>1868</v>
      </c>
      <c r="G24" s="184"/>
      <c r="H24" s="184" t="s">
        <v>322</v>
      </c>
      <c r="I24" s="184" t="s">
        <v>323</v>
      </c>
      <c r="J24" s="184" t="s">
        <v>322</v>
      </c>
      <c r="K24" s="184" t="s">
        <v>323</v>
      </c>
      <c r="L24" s="184" t="s">
        <v>324</v>
      </c>
      <c r="M24" s="184" t="s">
        <v>379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2572</v>
      </c>
      <c r="C25" s="222" t="s">
        <v>2573</v>
      </c>
      <c r="D25" s="223"/>
      <c r="E25" s="184" t="s">
        <v>23</v>
      </c>
      <c r="F25" s="185" t="s">
        <v>2014</v>
      </c>
      <c r="G25" s="184"/>
      <c r="H25" s="184"/>
      <c r="I25" s="184"/>
      <c r="J25" s="184"/>
      <c r="K25" s="184"/>
      <c r="L25" s="184"/>
      <c r="M25" s="184" t="s">
        <v>317</v>
      </c>
      <c r="N25" s="224" t="s">
        <v>318</v>
      </c>
      <c r="O25" s="225"/>
      <c r="P25" s="185"/>
    </row>
    <row r="26" spans="1:16" s="182" customFormat="1" ht="16.5" x14ac:dyDescent="0.25">
      <c r="A26" s="184" t="s">
        <v>346</v>
      </c>
      <c r="B26" s="184" t="s">
        <v>2531</v>
      </c>
      <c r="C26" s="222" t="s">
        <v>2532</v>
      </c>
      <c r="D26" s="223"/>
      <c r="E26" s="184" t="s">
        <v>23</v>
      </c>
      <c r="F26" s="185" t="s">
        <v>2099</v>
      </c>
      <c r="G26" s="184"/>
      <c r="H26" s="184" t="s">
        <v>322</v>
      </c>
      <c r="I26" s="184" t="s">
        <v>323</v>
      </c>
      <c r="J26" s="184" t="s">
        <v>322</v>
      </c>
      <c r="K26" s="184" t="s">
        <v>325</v>
      </c>
      <c r="L26" s="184" t="s">
        <v>324</v>
      </c>
      <c r="M26" s="184" t="s">
        <v>1665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2522</v>
      </c>
      <c r="C27" s="222" t="s">
        <v>2523</v>
      </c>
      <c r="D27" s="223"/>
      <c r="E27" s="184" t="s">
        <v>23</v>
      </c>
      <c r="F27" s="185" t="s">
        <v>2524</v>
      </c>
      <c r="G27" s="184"/>
      <c r="H27" s="184" t="s">
        <v>338</v>
      </c>
      <c r="I27" s="184" t="s">
        <v>330</v>
      </c>
      <c r="J27" s="184" t="s">
        <v>317</v>
      </c>
      <c r="K27" s="184" t="s">
        <v>346</v>
      </c>
      <c r="L27" s="184" t="s">
        <v>316</v>
      </c>
      <c r="M27" s="184" t="s">
        <v>386</v>
      </c>
      <c r="N27" s="224" t="s">
        <v>46</v>
      </c>
      <c r="O27" s="225"/>
      <c r="P27" s="185"/>
    </row>
    <row r="28" spans="1:16" s="182" customFormat="1" ht="16.5" x14ac:dyDescent="0.25">
      <c r="A28" s="184" t="s">
        <v>331</v>
      </c>
      <c r="B28" s="184" t="s">
        <v>2541</v>
      </c>
      <c r="C28" s="222" t="s">
        <v>2542</v>
      </c>
      <c r="D28" s="223"/>
      <c r="E28" s="184" t="s">
        <v>22</v>
      </c>
      <c r="F28" s="185" t="s">
        <v>2050</v>
      </c>
      <c r="G28" s="184"/>
      <c r="H28" s="184" t="s">
        <v>352</v>
      </c>
      <c r="I28" s="184" t="s">
        <v>323</v>
      </c>
      <c r="J28" s="184" t="s">
        <v>324</v>
      </c>
      <c r="K28" s="184" t="s">
        <v>346</v>
      </c>
      <c r="L28" s="184" t="s">
        <v>319</v>
      </c>
      <c r="M28" s="184" t="s">
        <v>363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2560</v>
      </c>
      <c r="C29" s="222" t="s">
        <v>2561</v>
      </c>
      <c r="D29" s="223"/>
      <c r="E29" s="184" t="s">
        <v>23</v>
      </c>
      <c r="F29" s="185" t="s">
        <v>2562</v>
      </c>
      <c r="G29" s="184"/>
      <c r="H29" s="184" t="s">
        <v>352</v>
      </c>
      <c r="I29" s="184" t="s">
        <v>323</v>
      </c>
      <c r="J29" s="184" t="s">
        <v>343</v>
      </c>
      <c r="K29" s="184" t="s">
        <v>355</v>
      </c>
      <c r="L29" s="184" t="s">
        <v>333</v>
      </c>
      <c r="M29" s="184" t="s">
        <v>351</v>
      </c>
      <c r="N29" s="224" t="s">
        <v>24</v>
      </c>
      <c r="O29" s="225"/>
      <c r="P29" s="185"/>
    </row>
    <row r="30" spans="1:16" s="182" customFormat="1" ht="16.5" x14ac:dyDescent="0.25">
      <c r="A30" s="184" t="s">
        <v>347</v>
      </c>
      <c r="B30" s="184" t="s">
        <v>2546</v>
      </c>
      <c r="C30" s="222" t="s">
        <v>2547</v>
      </c>
      <c r="D30" s="223"/>
      <c r="E30" s="184" t="s">
        <v>22</v>
      </c>
      <c r="F30" s="185" t="s">
        <v>2548</v>
      </c>
      <c r="G30" s="184"/>
      <c r="H30" s="184" t="s">
        <v>330</v>
      </c>
      <c r="I30" s="184" t="s">
        <v>323</v>
      </c>
      <c r="J30" s="184" t="s">
        <v>331</v>
      </c>
      <c r="K30" s="184" t="s">
        <v>359</v>
      </c>
      <c r="L30" s="184" t="s">
        <v>324</v>
      </c>
      <c r="M30" s="184" t="s">
        <v>522</v>
      </c>
      <c r="N30" s="224" t="s">
        <v>24</v>
      </c>
      <c r="O30" s="225"/>
      <c r="P30" s="185"/>
    </row>
    <row r="31" spans="1:16" s="182" customFormat="1" ht="16.5" x14ac:dyDescent="0.25">
      <c r="A31" s="184" t="s">
        <v>334</v>
      </c>
      <c r="B31" s="184" t="s">
        <v>2554</v>
      </c>
      <c r="C31" s="222" t="s">
        <v>2555</v>
      </c>
      <c r="D31" s="223"/>
      <c r="E31" s="184" t="s">
        <v>23</v>
      </c>
      <c r="F31" s="185" t="s">
        <v>2556</v>
      </c>
      <c r="G31" s="184"/>
      <c r="H31" s="184" t="s">
        <v>334</v>
      </c>
      <c r="I31" s="184" t="s">
        <v>323</v>
      </c>
      <c r="J31" s="184" t="s">
        <v>322</v>
      </c>
      <c r="K31" s="184" t="s">
        <v>325</v>
      </c>
      <c r="L31" s="184" t="s">
        <v>333</v>
      </c>
      <c r="M31" s="184" t="s">
        <v>388</v>
      </c>
      <c r="N31" s="224" t="s">
        <v>349</v>
      </c>
      <c r="O31" s="225"/>
      <c r="P31" s="185"/>
    </row>
    <row r="32" spans="1:16" s="182" customFormat="1" ht="16.5" x14ac:dyDescent="0.25">
      <c r="A32" s="184" t="s">
        <v>343</v>
      </c>
      <c r="B32" s="184" t="s">
        <v>2582</v>
      </c>
      <c r="C32" s="222" t="s">
        <v>2583</v>
      </c>
      <c r="D32" s="223"/>
      <c r="E32" s="184" t="s">
        <v>23</v>
      </c>
      <c r="F32" s="185" t="s">
        <v>2169</v>
      </c>
      <c r="G32" s="184"/>
      <c r="H32" s="184"/>
      <c r="I32" s="184"/>
      <c r="J32" s="184"/>
      <c r="K32" s="184"/>
      <c r="L32" s="184"/>
      <c r="M32" s="184" t="s">
        <v>317</v>
      </c>
      <c r="N32" s="224" t="s">
        <v>318</v>
      </c>
      <c r="O32" s="225"/>
      <c r="P32" s="185"/>
    </row>
    <row r="33" spans="1:16" s="182" customFormat="1" ht="16.5" x14ac:dyDescent="0.25">
      <c r="A33" s="184" t="s">
        <v>322</v>
      </c>
      <c r="B33" s="184" t="s">
        <v>2552</v>
      </c>
      <c r="C33" s="222" t="s">
        <v>2553</v>
      </c>
      <c r="D33" s="223"/>
      <c r="E33" s="184" t="s">
        <v>22</v>
      </c>
      <c r="F33" s="185" t="s">
        <v>2064</v>
      </c>
      <c r="G33" s="184"/>
      <c r="H33" s="184" t="s">
        <v>322</v>
      </c>
      <c r="I33" s="184" t="s">
        <v>323</v>
      </c>
      <c r="J33" s="184" t="s">
        <v>334</v>
      </c>
      <c r="K33" s="184" t="s">
        <v>355</v>
      </c>
      <c r="L33" s="184" t="s">
        <v>319</v>
      </c>
      <c r="M33" s="184" t="s">
        <v>522</v>
      </c>
      <c r="N33" s="224" t="s">
        <v>24</v>
      </c>
      <c r="O33" s="225"/>
      <c r="P33" s="185"/>
    </row>
    <row r="34" spans="1:16" s="182" customFormat="1" ht="16.5" x14ac:dyDescent="0.25">
      <c r="A34" s="184" t="s">
        <v>355</v>
      </c>
      <c r="B34" s="184" t="s">
        <v>2538</v>
      </c>
      <c r="C34" s="222" t="s">
        <v>2539</v>
      </c>
      <c r="D34" s="223"/>
      <c r="E34" s="184" t="s">
        <v>22</v>
      </c>
      <c r="F34" s="185" t="s">
        <v>2540</v>
      </c>
      <c r="G34" s="184"/>
      <c r="H34" s="184" t="s">
        <v>352</v>
      </c>
      <c r="I34" s="184" t="s">
        <v>323</v>
      </c>
      <c r="J34" s="184" t="s">
        <v>331</v>
      </c>
      <c r="K34" s="184" t="s">
        <v>352</v>
      </c>
      <c r="L34" s="184" t="s">
        <v>327</v>
      </c>
      <c r="M34" s="184" t="s">
        <v>413</v>
      </c>
      <c r="N34" s="224" t="s">
        <v>44</v>
      </c>
      <c r="O34" s="225"/>
      <c r="P34" s="185"/>
    </row>
    <row r="35" spans="1:16" s="182" customFormat="1" ht="16.5" x14ac:dyDescent="0.25">
      <c r="A35" s="184" t="s">
        <v>359</v>
      </c>
      <c r="B35" s="184" t="s">
        <v>2579</v>
      </c>
      <c r="C35" s="222" t="s">
        <v>2580</v>
      </c>
      <c r="D35" s="223"/>
      <c r="E35" s="184" t="s">
        <v>23</v>
      </c>
      <c r="F35" s="185" t="s">
        <v>2581</v>
      </c>
      <c r="G35" s="184"/>
      <c r="H35" s="184" t="s">
        <v>330</v>
      </c>
      <c r="I35" s="184" t="s">
        <v>323</v>
      </c>
      <c r="J35" s="184" t="s">
        <v>322</v>
      </c>
      <c r="K35" s="184" t="s">
        <v>331</v>
      </c>
      <c r="L35" s="184" t="s">
        <v>319</v>
      </c>
      <c r="M35" s="184" t="s">
        <v>408</v>
      </c>
      <c r="N35" s="224" t="s">
        <v>44</v>
      </c>
      <c r="O35" s="225"/>
      <c r="P35" s="185"/>
    </row>
    <row r="36" spans="1:16" s="182" customFormat="1" ht="16.5" x14ac:dyDescent="0.25">
      <c r="A36" s="184" t="s">
        <v>361</v>
      </c>
      <c r="B36" s="184" t="s">
        <v>2533</v>
      </c>
      <c r="C36" s="222" t="s">
        <v>2534</v>
      </c>
      <c r="D36" s="223"/>
      <c r="E36" s="184" t="s">
        <v>22</v>
      </c>
      <c r="F36" s="185" t="s">
        <v>2293</v>
      </c>
      <c r="G36" s="184"/>
      <c r="H36" s="184" t="s">
        <v>322</v>
      </c>
      <c r="I36" s="184" t="s">
        <v>323</v>
      </c>
      <c r="J36" s="184" t="s">
        <v>319</v>
      </c>
      <c r="K36" s="184" t="s">
        <v>330</v>
      </c>
      <c r="L36" s="184" t="s">
        <v>319</v>
      </c>
      <c r="M36" s="184" t="s">
        <v>411</v>
      </c>
      <c r="N36" s="224" t="s">
        <v>340</v>
      </c>
      <c r="O36" s="225"/>
      <c r="P36" s="185"/>
    </row>
    <row r="37" spans="1:16" s="182" customFormat="1" ht="16.5" x14ac:dyDescent="0.25">
      <c r="A37" s="184" t="s">
        <v>325</v>
      </c>
      <c r="B37" s="184" t="s">
        <v>2535</v>
      </c>
      <c r="C37" s="222" t="s">
        <v>2536</v>
      </c>
      <c r="D37" s="223"/>
      <c r="E37" s="184" t="s">
        <v>22</v>
      </c>
      <c r="F37" s="185" t="s">
        <v>2537</v>
      </c>
      <c r="G37" s="184"/>
      <c r="H37" s="184" t="s">
        <v>322</v>
      </c>
      <c r="I37" s="184" t="s">
        <v>322</v>
      </c>
      <c r="J37" s="184" t="s">
        <v>321</v>
      </c>
      <c r="K37" s="184" t="s">
        <v>331</v>
      </c>
      <c r="L37" s="184" t="s">
        <v>319</v>
      </c>
      <c r="M37" s="184" t="s">
        <v>360</v>
      </c>
      <c r="N37" s="224" t="s">
        <v>340</v>
      </c>
      <c r="O37" s="225"/>
      <c r="P37" s="185"/>
    </row>
    <row r="38" spans="1:16" s="182" customFormat="1" ht="16.5" x14ac:dyDescent="0.25">
      <c r="A38" s="184" t="s">
        <v>323</v>
      </c>
      <c r="B38" s="184" t="s">
        <v>2549</v>
      </c>
      <c r="C38" s="222" t="s">
        <v>2550</v>
      </c>
      <c r="D38" s="223"/>
      <c r="E38" s="184" t="s">
        <v>22</v>
      </c>
      <c r="F38" s="185" t="s">
        <v>2551</v>
      </c>
      <c r="G38" s="184"/>
      <c r="H38" s="184" t="s">
        <v>322</v>
      </c>
      <c r="I38" s="184" t="s">
        <v>323</v>
      </c>
      <c r="J38" s="184" t="s">
        <v>331</v>
      </c>
      <c r="K38" s="184" t="s">
        <v>355</v>
      </c>
      <c r="L38" s="184" t="s">
        <v>333</v>
      </c>
      <c r="M38" s="184" t="s">
        <v>351</v>
      </c>
      <c r="N38" s="224" t="s">
        <v>24</v>
      </c>
      <c r="O38" s="225"/>
      <c r="P38" s="185"/>
    </row>
    <row r="39" spans="1:16" s="182" customFormat="1" ht="16.5" x14ac:dyDescent="0.25">
      <c r="A39" s="184" t="s">
        <v>365</v>
      </c>
      <c r="B39" s="184" t="s">
        <v>2525</v>
      </c>
      <c r="C39" s="222" t="s">
        <v>2526</v>
      </c>
      <c r="D39" s="223"/>
      <c r="E39" s="184" t="s">
        <v>23</v>
      </c>
      <c r="F39" s="185" t="s">
        <v>2476</v>
      </c>
      <c r="G39" s="184"/>
      <c r="H39" s="184"/>
      <c r="I39" s="184"/>
      <c r="J39" s="184"/>
      <c r="K39" s="184"/>
      <c r="L39" s="184"/>
      <c r="M39" s="184" t="s">
        <v>317</v>
      </c>
      <c r="N39" s="224" t="s">
        <v>318</v>
      </c>
      <c r="O39" s="225"/>
      <c r="P39" s="185"/>
    </row>
    <row r="40" spans="1:16" s="182" customFormat="1" ht="16.5" x14ac:dyDescent="0.25"/>
    <row r="41" spans="1:16" s="182" customFormat="1" ht="16.5" x14ac:dyDescent="0.25"/>
    <row r="42" spans="1:16" s="182" customFormat="1" ht="16.5" x14ac:dyDescent="0.25">
      <c r="A42" s="237" t="s">
        <v>1205</v>
      </c>
      <c r="B42" s="238"/>
      <c r="C42" s="238"/>
      <c r="D42" s="238"/>
      <c r="J42" s="236" t="s">
        <v>396</v>
      </c>
      <c r="K42" s="236"/>
      <c r="L42" s="236"/>
      <c r="M42" s="236"/>
      <c r="N42" s="236"/>
      <c r="O42" s="236"/>
      <c r="P42" s="236"/>
    </row>
    <row r="43" spans="1:16" s="182" customFormat="1" ht="16.5" x14ac:dyDescent="0.25">
      <c r="J43" s="236" t="s">
        <v>397</v>
      </c>
      <c r="K43" s="236"/>
      <c r="L43" s="236"/>
      <c r="M43" s="236"/>
      <c r="N43" s="236"/>
      <c r="O43" s="236"/>
      <c r="P43" s="236"/>
    </row>
    <row r="51" spans="8:14" ht="15.75" x14ac:dyDescent="0.25">
      <c r="H51" s="16"/>
      <c r="I51" s="21" t="s">
        <v>20</v>
      </c>
      <c r="J51" s="21" t="s">
        <v>17</v>
      </c>
      <c r="K51" s="21" t="s">
        <v>18</v>
      </c>
      <c r="L51" s="21" t="s">
        <v>21</v>
      </c>
      <c r="M51" s="21" t="s">
        <v>19</v>
      </c>
      <c r="N51" s="85" t="s">
        <v>25</v>
      </c>
    </row>
    <row r="52" spans="8:14" ht="15.75" x14ac:dyDescent="0.25">
      <c r="H52" s="16">
        <f>SUM(I52:N52)</f>
        <v>26</v>
      </c>
      <c r="I52" s="16">
        <f>COUNTIF(N14:O39,"xuất sắc")</f>
        <v>6</v>
      </c>
      <c r="J52" s="16">
        <f>COUNTIF(N14:O39,"tốt")</f>
        <v>6</v>
      </c>
      <c r="K52" s="16">
        <f>COUNTIF(N14:O39,"khá")</f>
        <v>5</v>
      </c>
      <c r="L52" s="16">
        <f>COUNTIF(N14:O39,"trung bình")</f>
        <v>2</v>
      </c>
      <c r="M52" s="16">
        <f>COUNTIF(N14:O39,"yếu")</f>
        <v>3</v>
      </c>
      <c r="N52" s="16">
        <f>COUNTIF(N14:O39,"kém")</f>
        <v>4</v>
      </c>
    </row>
  </sheetData>
  <mergeCells count="75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J43:P43"/>
    <mergeCell ref="C38:D38"/>
    <mergeCell ref="N38:O38"/>
    <mergeCell ref="C39:D39"/>
    <mergeCell ref="N39:O39"/>
    <mergeCell ref="A42:D42"/>
    <mergeCell ref="J42:P42"/>
  </mergeCells>
  <conditionalFormatting sqref="I51:M51">
    <cfRule type="duplicateValues" dxfId="4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264A-1261-46D9-88CC-0FDE8688C3F6}">
  <dimension ref="A1:P67"/>
  <sheetViews>
    <sheetView topLeftCell="A51" workbookViewId="0">
      <selection activeCell="N68" sqref="N68"/>
    </sheetView>
  </sheetViews>
  <sheetFormatPr defaultRowHeight="15" x14ac:dyDescent="0.25"/>
  <cols>
    <col min="4" max="4" width="20.28515625" customWidth="1"/>
  </cols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1911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2001</v>
      </c>
      <c r="C14" s="222" t="s">
        <v>2002</v>
      </c>
      <c r="D14" s="223"/>
      <c r="E14" s="184" t="s">
        <v>23</v>
      </c>
      <c r="F14" s="185" t="s">
        <v>1663</v>
      </c>
      <c r="G14" s="184"/>
      <c r="H14" s="184" t="s">
        <v>322</v>
      </c>
      <c r="I14" s="184" t="s">
        <v>323</v>
      </c>
      <c r="J14" s="184" t="s">
        <v>322</v>
      </c>
      <c r="K14" s="184" t="s">
        <v>323</v>
      </c>
      <c r="L14" s="184" t="s">
        <v>333</v>
      </c>
      <c r="M14" s="184" t="s">
        <v>348</v>
      </c>
      <c r="N14" s="224" t="s">
        <v>349</v>
      </c>
      <c r="O14" s="225"/>
      <c r="P14" s="185"/>
    </row>
    <row r="15" spans="1:16" s="182" customFormat="1" ht="16.5" x14ac:dyDescent="0.25">
      <c r="A15" s="184" t="s">
        <v>319</v>
      </c>
      <c r="B15" s="184" t="s">
        <v>1973</v>
      </c>
      <c r="C15" s="222" t="s">
        <v>1974</v>
      </c>
      <c r="D15" s="223"/>
      <c r="E15" s="184" t="s">
        <v>22</v>
      </c>
      <c r="F15" s="185" t="s">
        <v>1975</v>
      </c>
      <c r="G15" s="184"/>
      <c r="H15" s="184" t="s">
        <v>322</v>
      </c>
      <c r="I15" s="184" t="s">
        <v>323</v>
      </c>
      <c r="J15" s="184" t="s">
        <v>347</v>
      </c>
      <c r="K15" s="184" t="s">
        <v>325</v>
      </c>
      <c r="L15" s="184" t="s">
        <v>333</v>
      </c>
      <c r="M15" s="184" t="s">
        <v>410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1957</v>
      </c>
      <c r="C16" s="222" t="s">
        <v>1958</v>
      </c>
      <c r="D16" s="223"/>
      <c r="E16" s="184" t="s">
        <v>23</v>
      </c>
      <c r="F16" s="185" t="s">
        <v>1959</v>
      </c>
      <c r="G16" s="184"/>
      <c r="H16" s="184" t="s">
        <v>322</v>
      </c>
      <c r="I16" s="184" t="s">
        <v>322</v>
      </c>
      <c r="J16" s="184" t="s">
        <v>324</v>
      </c>
      <c r="K16" s="184" t="s">
        <v>355</v>
      </c>
      <c r="L16" s="184" t="s">
        <v>324</v>
      </c>
      <c r="M16" s="184" t="s">
        <v>398</v>
      </c>
      <c r="N16" s="224" t="s">
        <v>24</v>
      </c>
      <c r="O16" s="225"/>
      <c r="P16" s="185"/>
    </row>
    <row r="17" spans="1:16" s="182" customFormat="1" ht="16.5" x14ac:dyDescent="0.25">
      <c r="A17" s="184" t="s">
        <v>321</v>
      </c>
      <c r="B17" s="184" t="s">
        <v>2026</v>
      </c>
      <c r="C17" s="222" t="s">
        <v>767</v>
      </c>
      <c r="D17" s="223"/>
      <c r="E17" s="184" t="s">
        <v>22</v>
      </c>
      <c r="F17" s="185" t="s">
        <v>2027</v>
      </c>
      <c r="G17" s="184"/>
      <c r="H17" s="184"/>
      <c r="I17" s="184"/>
      <c r="J17" s="184"/>
      <c r="K17" s="184"/>
      <c r="L17" s="184"/>
      <c r="M17" s="184" t="s">
        <v>317</v>
      </c>
      <c r="N17" s="224" t="s">
        <v>318</v>
      </c>
      <c r="O17" s="225"/>
      <c r="P17" s="185"/>
    </row>
    <row r="18" spans="1:16" s="182" customFormat="1" ht="16.5" x14ac:dyDescent="0.25">
      <c r="A18" s="184" t="s">
        <v>327</v>
      </c>
      <c r="B18" s="184" t="s">
        <v>1967</v>
      </c>
      <c r="C18" s="222" t="s">
        <v>1968</v>
      </c>
      <c r="D18" s="223"/>
      <c r="E18" s="184" t="s">
        <v>22</v>
      </c>
      <c r="F18" s="185" t="s">
        <v>1969</v>
      </c>
      <c r="G18" s="184"/>
      <c r="H18" s="184" t="s">
        <v>324</v>
      </c>
      <c r="I18" s="184" t="s">
        <v>323</v>
      </c>
      <c r="J18" s="184" t="s">
        <v>324</v>
      </c>
      <c r="K18" s="184" t="s">
        <v>334</v>
      </c>
      <c r="L18" s="184" t="s">
        <v>327</v>
      </c>
      <c r="M18" s="184" t="s">
        <v>353</v>
      </c>
      <c r="N18" s="224" t="s">
        <v>44</v>
      </c>
      <c r="O18" s="225"/>
      <c r="P18" s="185"/>
    </row>
    <row r="19" spans="1:16" s="182" customFormat="1" ht="16.5" x14ac:dyDescent="0.25">
      <c r="A19" s="184" t="s">
        <v>329</v>
      </c>
      <c r="B19" s="184" t="s">
        <v>1924</v>
      </c>
      <c r="C19" s="222" t="s">
        <v>1925</v>
      </c>
      <c r="D19" s="223"/>
      <c r="E19" s="184" t="s">
        <v>22</v>
      </c>
      <c r="F19" s="185" t="s">
        <v>1926</v>
      </c>
      <c r="G19" s="184"/>
      <c r="H19" s="184" t="s">
        <v>322</v>
      </c>
      <c r="I19" s="184" t="s">
        <v>322</v>
      </c>
      <c r="J19" s="184" t="s">
        <v>322</v>
      </c>
      <c r="K19" s="184" t="s">
        <v>322</v>
      </c>
      <c r="L19" s="184" t="s">
        <v>324</v>
      </c>
      <c r="M19" s="184" t="s">
        <v>412</v>
      </c>
      <c r="N19" s="224" t="s">
        <v>349</v>
      </c>
      <c r="O19" s="225"/>
      <c r="P19" s="185"/>
    </row>
    <row r="20" spans="1:16" s="182" customFormat="1" ht="16.5" x14ac:dyDescent="0.25">
      <c r="A20" s="184" t="s">
        <v>333</v>
      </c>
      <c r="B20" s="184" t="s">
        <v>1998</v>
      </c>
      <c r="C20" s="222" t="s">
        <v>1999</v>
      </c>
      <c r="D20" s="223"/>
      <c r="E20" s="184" t="s">
        <v>22</v>
      </c>
      <c r="F20" s="185" t="s">
        <v>2000</v>
      </c>
      <c r="G20" s="184"/>
      <c r="H20" s="184" t="s">
        <v>334</v>
      </c>
      <c r="I20" s="184" t="s">
        <v>322</v>
      </c>
      <c r="J20" s="184" t="s">
        <v>319</v>
      </c>
      <c r="K20" s="184" t="s">
        <v>342</v>
      </c>
      <c r="L20" s="184" t="s">
        <v>319</v>
      </c>
      <c r="M20" s="184" t="s">
        <v>404</v>
      </c>
      <c r="N20" s="224" t="s">
        <v>340</v>
      </c>
      <c r="O20" s="225"/>
      <c r="P20" s="185"/>
    </row>
    <row r="21" spans="1:16" s="182" customFormat="1" ht="16.5" x14ac:dyDescent="0.25">
      <c r="A21" s="184" t="s">
        <v>336</v>
      </c>
      <c r="B21" s="184" t="s">
        <v>1927</v>
      </c>
      <c r="C21" s="222" t="s">
        <v>1928</v>
      </c>
      <c r="D21" s="223"/>
      <c r="E21" s="184" t="s">
        <v>22</v>
      </c>
      <c r="F21" s="185" t="s">
        <v>1929</v>
      </c>
      <c r="G21" s="184"/>
      <c r="H21" s="184" t="s">
        <v>334</v>
      </c>
      <c r="I21" s="184" t="s">
        <v>323</v>
      </c>
      <c r="J21" s="184" t="s">
        <v>329</v>
      </c>
      <c r="K21" s="184" t="s">
        <v>352</v>
      </c>
      <c r="L21" s="184" t="s">
        <v>317</v>
      </c>
      <c r="M21" s="184" t="s">
        <v>358</v>
      </c>
      <c r="N21" s="224" t="s">
        <v>44</v>
      </c>
      <c r="O21" s="225"/>
      <c r="P21" s="185"/>
    </row>
    <row r="22" spans="1:16" s="182" customFormat="1" ht="16.5" x14ac:dyDescent="0.25">
      <c r="A22" s="184" t="s">
        <v>332</v>
      </c>
      <c r="B22" s="184" t="s">
        <v>1921</v>
      </c>
      <c r="C22" s="222" t="s">
        <v>1922</v>
      </c>
      <c r="D22" s="223"/>
      <c r="E22" s="184" t="s">
        <v>22</v>
      </c>
      <c r="F22" s="185" t="s">
        <v>1923</v>
      </c>
      <c r="G22" s="184"/>
      <c r="H22" s="184" t="s">
        <v>334</v>
      </c>
      <c r="I22" s="184" t="s">
        <v>323</v>
      </c>
      <c r="J22" s="184" t="s">
        <v>321</v>
      </c>
      <c r="K22" s="184" t="s">
        <v>352</v>
      </c>
      <c r="L22" s="184" t="s">
        <v>319</v>
      </c>
      <c r="M22" s="184" t="s">
        <v>358</v>
      </c>
      <c r="N22" s="224" t="s">
        <v>44</v>
      </c>
      <c r="O22" s="225"/>
      <c r="P22" s="185"/>
    </row>
    <row r="23" spans="1:16" s="182" customFormat="1" ht="16.5" x14ac:dyDescent="0.25">
      <c r="A23" s="184" t="s">
        <v>324</v>
      </c>
      <c r="B23" s="184" t="s">
        <v>1994</v>
      </c>
      <c r="C23" s="222" t="s">
        <v>1995</v>
      </c>
      <c r="D23" s="223"/>
      <c r="E23" s="184" t="s">
        <v>22</v>
      </c>
      <c r="F23" s="185" t="s">
        <v>1996</v>
      </c>
      <c r="G23" s="184"/>
      <c r="H23" s="184" t="s">
        <v>322</v>
      </c>
      <c r="I23" s="184" t="s">
        <v>322</v>
      </c>
      <c r="J23" s="184" t="s">
        <v>336</v>
      </c>
      <c r="K23" s="184" t="s">
        <v>346</v>
      </c>
      <c r="L23" s="184" t="s">
        <v>327</v>
      </c>
      <c r="M23" s="184" t="s">
        <v>363</v>
      </c>
      <c r="N23" s="224" t="s">
        <v>44</v>
      </c>
      <c r="O23" s="225"/>
      <c r="P23" s="185"/>
    </row>
    <row r="24" spans="1:16" s="182" customFormat="1" ht="16.5" x14ac:dyDescent="0.25">
      <c r="A24" s="184" t="s">
        <v>342</v>
      </c>
      <c r="B24" s="184" t="s">
        <v>2012</v>
      </c>
      <c r="C24" s="222" t="s">
        <v>2013</v>
      </c>
      <c r="D24" s="223"/>
      <c r="E24" s="184" t="s">
        <v>22</v>
      </c>
      <c r="F24" s="185" t="s">
        <v>2014</v>
      </c>
      <c r="G24" s="184"/>
      <c r="H24" s="184" t="s">
        <v>334</v>
      </c>
      <c r="I24" s="184" t="s">
        <v>323</v>
      </c>
      <c r="J24" s="184" t="s">
        <v>332</v>
      </c>
      <c r="K24" s="184" t="s">
        <v>355</v>
      </c>
      <c r="L24" s="184" t="s">
        <v>317</v>
      </c>
      <c r="M24" s="184" t="s">
        <v>416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1945</v>
      </c>
      <c r="C25" s="222" t="s">
        <v>1946</v>
      </c>
      <c r="D25" s="223"/>
      <c r="E25" s="184" t="s">
        <v>22</v>
      </c>
      <c r="F25" s="185" t="s">
        <v>1947</v>
      </c>
      <c r="G25" s="184"/>
      <c r="H25" s="184" t="s">
        <v>322</v>
      </c>
      <c r="I25" s="184" t="s">
        <v>323</v>
      </c>
      <c r="J25" s="184" t="s">
        <v>331</v>
      </c>
      <c r="K25" s="184" t="s">
        <v>334</v>
      </c>
      <c r="L25" s="184" t="s">
        <v>333</v>
      </c>
      <c r="M25" s="184" t="s">
        <v>345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1960</v>
      </c>
      <c r="C26" s="222" t="s">
        <v>1961</v>
      </c>
      <c r="D26" s="223"/>
      <c r="E26" s="184" t="s">
        <v>23</v>
      </c>
      <c r="F26" s="185" t="s">
        <v>1962</v>
      </c>
      <c r="G26" s="184"/>
      <c r="H26" s="184" t="s">
        <v>334</v>
      </c>
      <c r="I26" s="184" t="s">
        <v>322</v>
      </c>
      <c r="J26" s="184" t="s">
        <v>324</v>
      </c>
      <c r="K26" s="184" t="s">
        <v>324</v>
      </c>
      <c r="L26" s="184" t="s">
        <v>333</v>
      </c>
      <c r="M26" s="184" t="s">
        <v>358</v>
      </c>
      <c r="N26" s="224" t="s">
        <v>44</v>
      </c>
      <c r="O26" s="225"/>
      <c r="P26" s="185"/>
    </row>
    <row r="27" spans="1:16" s="182" customFormat="1" ht="16.5" x14ac:dyDescent="0.25">
      <c r="A27" s="184" t="s">
        <v>330</v>
      </c>
      <c r="B27" s="184" t="s">
        <v>1990</v>
      </c>
      <c r="C27" s="222" t="s">
        <v>1991</v>
      </c>
      <c r="D27" s="223"/>
      <c r="E27" s="184" t="s">
        <v>22</v>
      </c>
      <c r="F27" s="185" t="s">
        <v>1236</v>
      </c>
      <c r="G27" s="184"/>
      <c r="H27" s="184" t="s">
        <v>322</v>
      </c>
      <c r="I27" s="184" t="s">
        <v>322</v>
      </c>
      <c r="J27" s="184" t="s">
        <v>324</v>
      </c>
      <c r="K27" s="184" t="s">
        <v>332</v>
      </c>
      <c r="L27" s="184" t="s">
        <v>333</v>
      </c>
      <c r="M27" s="184" t="s">
        <v>363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2023</v>
      </c>
      <c r="C28" s="222" t="s">
        <v>2024</v>
      </c>
      <c r="D28" s="223"/>
      <c r="E28" s="184" t="s">
        <v>22</v>
      </c>
      <c r="F28" s="185" t="s">
        <v>2025</v>
      </c>
      <c r="G28" s="184"/>
      <c r="H28" s="184"/>
      <c r="I28" s="184"/>
      <c r="J28" s="184"/>
      <c r="K28" s="184"/>
      <c r="L28" s="184"/>
      <c r="M28" s="184" t="s">
        <v>317</v>
      </c>
      <c r="N28" s="224" t="s">
        <v>318</v>
      </c>
      <c r="O28" s="225"/>
      <c r="P28" s="185"/>
    </row>
    <row r="29" spans="1:16" s="182" customFormat="1" ht="16.5" x14ac:dyDescent="0.25">
      <c r="A29" s="184" t="s">
        <v>352</v>
      </c>
      <c r="B29" s="184" t="s">
        <v>1939</v>
      </c>
      <c r="C29" s="222" t="s">
        <v>1940</v>
      </c>
      <c r="D29" s="223"/>
      <c r="E29" s="184" t="s">
        <v>23</v>
      </c>
      <c r="F29" s="185" t="s">
        <v>1941</v>
      </c>
      <c r="G29" s="184"/>
      <c r="H29" s="184" t="s">
        <v>334</v>
      </c>
      <c r="I29" s="184" t="s">
        <v>323</v>
      </c>
      <c r="J29" s="184" t="s">
        <v>327</v>
      </c>
      <c r="K29" s="184" t="s">
        <v>330</v>
      </c>
      <c r="L29" s="184" t="s">
        <v>327</v>
      </c>
      <c r="M29" s="184" t="s">
        <v>337</v>
      </c>
      <c r="N29" s="224" t="s">
        <v>44</v>
      </c>
      <c r="O29" s="225"/>
      <c r="P29" s="185"/>
    </row>
    <row r="30" spans="1:16" s="182" customFormat="1" ht="16.5" x14ac:dyDescent="0.25">
      <c r="A30" s="184" t="s">
        <v>347</v>
      </c>
      <c r="B30" s="184" t="s">
        <v>1954</v>
      </c>
      <c r="C30" s="222" t="s">
        <v>1955</v>
      </c>
      <c r="D30" s="223"/>
      <c r="E30" s="184" t="s">
        <v>23</v>
      </c>
      <c r="F30" s="185" t="s">
        <v>1956</v>
      </c>
      <c r="G30" s="184"/>
      <c r="H30" s="184" t="s">
        <v>322</v>
      </c>
      <c r="I30" s="184" t="s">
        <v>323</v>
      </c>
      <c r="J30" s="184" t="s">
        <v>331</v>
      </c>
      <c r="K30" s="184" t="s">
        <v>325</v>
      </c>
      <c r="L30" s="184" t="s">
        <v>324</v>
      </c>
      <c r="M30" s="184" t="s">
        <v>388</v>
      </c>
      <c r="N30" s="224" t="s">
        <v>349</v>
      </c>
      <c r="O30" s="225"/>
      <c r="P30" s="185"/>
    </row>
    <row r="31" spans="1:16" s="182" customFormat="1" ht="16.5" x14ac:dyDescent="0.25">
      <c r="A31" s="184" t="s">
        <v>334</v>
      </c>
      <c r="B31" s="184" t="s">
        <v>1964</v>
      </c>
      <c r="C31" s="222" t="s">
        <v>1965</v>
      </c>
      <c r="D31" s="223"/>
      <c r="E31" s="184" t="s">
        <v>23</v>
      </c>
      <c r="F31" s="185" t="s">
        <v>1966</v>
      </c>
      <c r="G31" s="184"/>
      <c r="H31" s="184" t="s">
        <v>334</v>
      </c>
      <c r="I31" s="184" t="s">
        <v>322</v>
      </c>
      <c r="J31" s="184" t="s">
        <v>324</v>
      </c>
      <c r="K31" s="184" t="s">
        <v>347</v>
      </c>
      <c r="L31" s="184" t="s">
        <v>319</v>
      </c>
      <c r="M31" s="184" t="s">
        <v>337</v>
      </c>
      <c r="N31" s="224" t="s">
        <v>44</v>
      </c>
      <c r="O31" s="225"/>
      <c r="P31" s="185"/>
    </row>
    <row r="32" spans="1:16" s="182" customFormat="1" ht="16.5" x14ac:dyDescent="0.25">
      <c r="A32" s="184" t="s">
        <v>343</v>
      </c>
      <c r="B32" s="184" t="s">
        <v>1979</v>
      </c>
      <c r="C32" s="222" t="s">
        <v>1980</v>
      </c>
      <c r="D32" s="223"/>
      <c r="E32" s="184" t="s">
        <v>22</v>
      </c>
      <c r="F32" s="185" t="s">
        <v>1981</v>
      </c>
      <c r="G32" s="184"/>
      <c r="H32" s="184" t="s">
        <v>352</v>
      </c>
      <c r="I32" s="184" t="s">
        <v>323</v>
      </c>
      <c r="J32" s="184" t="s">
        <v>324</v>
      </c>
      <c r="K32" s="184" t="s">
        <v>352</v>
      </c>
      <c r="L32" s="184" t="s">
        <v>327</v>
      </c>
      <c r="M32" s="184" t="s">
        <v>356</v>
      </c>
      <c r="N32" s="224" t="s">
        <v>44</v>
      </c>
      <c r="O32" s="225"/>
      <c r="P32" s="185"/>
    </row>
    <row r="33" spans="1:16" s="182" customFormat="1" ht="16.5" x14ac:dyDescent="0.25">
      <c r="A33" s="184" t="s">
        <v>322</v>
      </c>
      <c r="B33" s="184" t="s">
        <v>1963</v>
      </c>
      <c r="C33" s="222" t="s">
        <v>1934</v>
      </c>
      <c r="D33" s="223"/>
      <c r="E33" s="184" t="s">
        <v>22</v>
      </c>
      <c r="F33" s="185" t="s">
        <v>1962</v>
      </c>
      <c r="G33" s="184"/>
      <c r="H33" s="184" t="s">
        <v>334</v>
      </c>
      <c r="I33" s="184" t="s">
        <v>323</v>
      </c>
      <c r="J33" s="184" t="s">
        <v>329</v>
      </c>
      <c r="K33" s="184" t="s">
        <v>355</v>
      </c>
      <c r="L33" s="184" t="s">
        <v>327</v>
      </c>
      <c r="M33" s="184" t="s">
        <v>399</v>
      </c>
      <c r="N33" s="224" t="s">
        <v>44</v>
      </c>
      <c r="O33" s="225"/>
      <c r="P33" s="185"/>
    </row>
    <row r="34" spans="1:16" s="182" customFormat="1" ht="16.5" x14ac:dyDescent="0.25">
      <c r="A34" s="184" t="s">
        <v>355</v>
      </c>
      <c r="B34" s="184" t="s">
        <v>1933</v>
      </c>
      <c r="C34" s="222" t="s">
        <v>1934</v>
      </c>
      <c r="D34" s="223"/>
      <c r="E34" s="184" t="s">
        <v>22</v>
      </c>
      <c r="F34" s="185" t="s">
        <v>1935</v>
      </c>
      <c r="G34" s="184"/>
      <c r="H34" s="184" t="s">
        <v>322</v>
      </c>
      <c r="I34" s="184" t="s">
        <v>323</v>
      </c>
      <c r="J34" s="184" t="s">
        <v>322</v>
      </c>
      <c r="K34" s="184" t="s">
        <v>325</v>
      </c>
      <c r="L34" s="184" t="s">
        <v>324</v>
      </c>
      <c r="M34" s="184" t="s">
        <v>1665</v>
      </c>
      <c r="N34" s="224" t="s">
        <v>349</v>
      </c>
      <c r="O34" s="225"/>
      <c r="P34" s="185"/>
    </row>
    <row r="35" spans="1:16" s="182" customFormat="1" ht="16.5" x14ac:dyDescent="0.25">
      <c r="A35" s="184" t="s">
        <v>359</v>
      </c>
      <c r="B35" s="184" t="s">
        <v>2017</v>
      </c>
      <c r="C35" s="222" t="s">
        <v>2018</v>
      </c>
      <c r="D35" s="223"/>
      <c r="E35" s="184" t="s">
        <v>22</v>
      </c>
      <c r="F35" s="185" t="s">
        <v>2019</v>
      </c>
      <c r="G35" s="184"/>
      <c r="H35" s="184" t="s">
        <v>352</v>
      </c>
      <c r="I35" s="184" t="s">
        <v>330</v>
      </c>
      <c r="J35" s="184" t="s">
        <v>336</v>
      </c>
      <c r="K35" s="184" t="s">
        <v>332</v>
      </c>
      <c r="L35" s="184" t="s">
        <v>317</v>
      </c>
      <c r="M35" s="184" t="s">
        <v>394</v>
      </c>
      <c r="N35" s="224" t="s">
        <v>46</v>
      </c>
      <c r="O35" s="225"/>
      <c r="P35" s="185"/>
    </row>
    <row r="36" spans="1:16" s="182" customFormat="1" ht="16.5" x14ac:dyDescent="0.25">
      <c r="A36" s="184" t="s">
        <v>361</v>
      </c>
      <c r="B36" s="184" t="s">
        <v>1915</v>
      </c>
      <c r="C36" s="222" t="s">
        <v>1916</v>
      </c>
      <c r="D36" s="223"/>
      <c r="E36" s="184" t="s">
        <v>22</v>
      </c>
      <c r="F36" s="185" t="s">
        <v>1917</v>
      </c>
      <c r="G36" s="184"/>
      <c r="H36" s="184"/>
      <c r="I36" s="184"/>
      <c r="J36" s="184"/>
      <c r="K36" s="184"/>
      <c r="L36" s="184"/>
      <c r="M36" s="184" t="s">
        <v>317</v>
      </c>
      <c r="N36" s="224" t="s">
        <v>318</v>
      </c>
      <c r="O36" s="225"/>
      <c r="P36" s="185"/>
    </row>
    <row r="37" spans="1:16" s="182" customFormat="1" ht="16.5" x14ac:dyDescent="0.25">
      <c r="A37" s="184" t="s">
        <v>325</v>
      </c>
      <c r="B37" s="184" t="s">
        <v>2006</v>
      </c>
      <c r="C37" s="222" t="s">
        <v>2007</v>
      </c>
      <c r="D37" s="223"/>
      <c r="E37" s="184" t="s">
        <v>23</v>
      </c>
      <c r="F37" s="185" t="s">
        <v>2008</v>
      </c>
      <c r="G37" s="184"/>
      <c r="H37" s="184" t="s">
        <v>334</v>
      </c>
      <c r="I37" s="184" t="s">
        <v>323</v>
      </c>
      <c r="J37" s="184" t="s">
        <v>324</v>
      </c>
      <c r="K37" s="184" t="s">
        <v>325</v>
      </c>
      <c r="L37" s="184" t="s">
        <v>333</v>
      </c>
      <c r="M37" s="184" t="s">
        <v>401</v>
      </c>
      <c r="N37" s="224" t="s">
        <v>24</v>
      </c>
      <c r="O37" s="225"/>
      <c r="P37" s="185"/>
    </row>
    <row r="38" spans="1:16" s="182" customFormat="1" ht="16.5" x14ac:dyDescent="0.25">
      <c r="A38" s="184" t="s">
        <v>323</v>
      </c>
      <c r="B38" s="184" t="s">
        <v>1984</v>
      </c>
      <c r="C38" s="222" t="s">
        <v>1985</v>
      </c>
      <c r="D38" s="223"/>
      <c r="E38" s="184" t="s">
        <v>22</v>
      </c>
      <c r="F38" s="185" t="s">
        <v>1986</v>
      </c>
      <c r="G38" s="184"/>
      <c r="H38" s="184" t="s">
        <v>322</v>
      </c>
      <c r="I38" s="184" t="s">
        <v>323</v>
      </c>
      <c r="J38" s="184" t="s">
        <v>317</v>
      </c>
      <c r="K38" s="184" t="s">
        <v>342</v>
      </c>
      <c r="L38" s="184" t="s">
        <v>324</v>
      </c>
      <c r="M38" s="184" t="s">
        <v>363</v>
      </c>
      <c r="N38" s="224" t="s">
        <v>44</v>
      </c>
      <c r="O38" s="225"/>
      <c r="P38" s="185"/>
    </row>
    <row r="39" spans="1:16" s="182" customFormat="1" ht="16.5" x14ac:dyDescent="0.25">
      <c r="A39" s="184" t="s">
        <v>365</v>
      </c>
      <c r="B39" s="184" t="s">
        <v>1948</v>
      </c>
      <c r="C39" s="222" t="s">
        <v>1949</v>
      </c>
      <c r="D39" s="223"/>
      <c r="E39" s="184" t="s">
        <v>22</v>
      </c>
      <c r="F39" s="185" t="s">
        <v>1950</v>
      </c>
      <c r="G39" s="184"/>
      <c r="H39" s="184" t="s">
        <v>322</v>
      </c>
      <c r="I39" s="184" t="s">
        <v>323</v>
      </c>
      <c r="J39" s="184" t="s">
        <v>331</v>
      </c>
      <c r="K39" s="184" t="s">
        <v>325</v>
      </c>
      <c r="L39" s="184" t="s">
        <v>324</v>
      </c>
      <c r="M39" s="184" t="s">
        <v>388</v>
      </c>
      <c r="N39" s="224" t="s">
        <v>349</v>
      </c>
      <c r="O39" s="225"/>
      <c r="P39" s="185"/>
    </row>
    <row r="40" spans="1:16" s="182" customFormat="1" ht="16.5" x14ac:dyDescent="0.25">
      <c r="A40" s="184" t="s">
        <v>367</v>
      </c>
      <c r="B40" s="184" t="s">
        <v>1951</v>
      </c>
      <c r="C40" s="222" t="s">
        <v>1952</v>
      </c>
      <c r="D40" s="223"/>
      <c r="E40" s="184" t="s">
        <v>23</v>
      </c>
      <c r="F40" s="185" t="s">
        <v>1953</v>
      </c>
      <c r="G40" s="184"/>
      <c r="H40" s="184"/>
      <c r="I40" s="184"/>
      <c r="J40" s="184"/>
      <c r="K40" s="184"/>
      <c r="L40" s="184"/>
      <c r="M40" s="184" t="s">
        <v>317</v>
      </c>
      <c r="N40" s="224" t="s">
        <v>318</v>
      </c>
      <c r="O40" s="225"/>
      <c r="P40" s="185"/>
    </row>
    <row r="41" spans="1:16" s="182" customFormat="1" ht="16.5" x14ac:dyDescent="0.25">
      <c r="A41" s="184" t="s">
        <v>369</v>
      </c>
      <c r="B41" s="184" t="s">
        <v>1936</v>
      </c>
      <c r="C41" s="222" t="s">
        <v>1937</v>
      </c>
      <c r="D41" s="223"/>
      <c r="E41" s="184" t="s">
        <v>22</v>
      </c>
      <c r="F41" s="185" t="s">
        <v>1938</v>
      </c>
      <c r="G41" s="184"/>
      <c r="H41" s="184" t="s">
        <v>352</v>
      </c>
      <c r="I41" s="184" t="s">
        <v>322</v>
      </c>
      <c r="J41" s="184" t="s">
        <v>331</v>
      </c>
      <c r="K41" s="184" t="s">
        <v>342</v>
      </c>
      <c r="L41" s="184" t="s">
        <v>327</v>
      </c>
      <c r="M41" s="184" t="s">
        <v>337</v>
      </c>
      <c r="N41" s="224" t="s">
        <v>44</v>
      </c>
      <c r="O41" s="225"/>
      <c r="P41" s="185"/>
    </row>
    <row r="42" spans="1:16" s="182" customFormat="1" ht="16.5" x14ac:dyDescent="0.25">
      <c r="A42" s="184" t="s">
        <v>371</v>
      </c>
      <c r="B42" s="184" t="s">
        <v>1970</v>
      </c>
      <c r="C42" s="222" t="s">
        <v>1971</v>
      </c>
      <c r="D42" s="223"/>
      <c r="E42" s="184" t="s">
        <v>23</v>
      </c>
      <c r="F42" s="185" t="s">
        <v>1972</v>
      </c>
      <c r="G42" s="184"/>
      <c r="H42" s="184" t="s">
        <v>352</v>
      </c>
      <c r="I42" s="184" t="s">
        <v>323</v>
      </c>
      <c r="J42" s="184" t="s">
        <v>352</v>
      </c>
      <c r="K42" s="184" t="s">
        <v>325</v>
      </c>
      <c r="L42" s="184" t="s">
        <v>324</v>
      </c>
      <c r="M42" s="184" t="s">
        <v>472</v>
      </c>
      <c r="N42" s="224" t="s">
        <v>349</v>
      </c>
      <c r="O42" s="225"/>
      <c r="P42" s="185"/>
    </row>
    <row r="43" spans="1:16" s="182" customFormat="1" ht="16.5" x14ac:dyDescent="0.25">
      <c r="A43" s="184" t="s">
        <v>372</v>
      </c>
      <c r="B43" s="184" t="s">
        <v>1912</v>
      </c>
      <c r="C43" s="222" t="s">
        <v>1913</v>
      </c>
      <c r="D43" s="223"/>
      <c r="E43" s="184" t="s">
        <v>22</v>
      </c>
      <c r="F43" s="185" t="s">
        <v>1914</v>
      </c>
      <c r="G43" s="184"/>
      <c r="H43" s="184"/>
      <c r="I43" s="184"/>
      <c r="J43" s="184"/>
      <c r="K43" s="184"/>
      <c r="L43" s="184"/>
      <c r="M43" s="184" t="s">
        <v>317</v>
      </c>
      <c r="N43" s="224" t="s">
        <v>318</v>
      </c>
      <c r="O43" s="225"/>
      <c r="P43" s="185"/>
    </row>
    <row r="44" spans="1:16" s="182" customFormat="1" ht="16.5" x14ac:dyDescent="0.25">
      <c r="A44" s="184" t="s">
        <v>373</v>
      </c>
      <c r="B44" s="184" t="s">
        <v>1942</v>
      </c>
      <c r="C44" s="222" t="s">
        <v>1943</v>
      </c>
      <c r="D44" s="223"/>
      <c r="E44" s="184" t="s">
        <v>22</v>
      </c>
      <c r="F44" s="185" t="s">
        <v>1944</v>
      </c>
      <c r="G44" s="184"/>
      <c r="H44" s="184" t="s">
        <v>334</v>
      </c>
      <c r="I44" s="184" t="s">
        <v>322</v>
      </c>
      <c r="J44" s="184" t="s">
        <v>321</v>
      </c>
      <c r="K44" s="184" t="s">
        <v>352</v>
      </c>
      <c r="L44" s="184" t="s">
        <v>319</v>
      </c>
      <c r="M44" s="184" t="s">
        <v>395</v>
      </c>
      <c r="N44" s="224" t="s">
        <v>340</v>
      </c>
      <c r="O44" s="225"/>
      <c r="P44" s="185"/>
    </row>
    <row r="45" spans="1:16" s="182" customFormat="1" ht="16.5" x14ac:dyDescent="0.25">
      <c r="A45" s="184" t="s">
        <v>374</v>
      </c>
      <c r="B45" s="184" t="s">
        <v>2003</v>
      </c>
      <c r="C45" s="222" t="s">
        <v>2004</v>
      </c>
      <c r="D45" s="223"/>
      <c r="E45" s="184" t="s">
        <v>22</v>
      </c>
      <c r="F45" s="185" t="s">
        <v>2005</v>
      </c>
      <c r="G45" s="184"/>
      <c r="H45" s="184" t="s">
        <v>322</v>
      </c>
      <c r="I45" s="184" t="s">
        <v>323</v>
      </c>
      <c r="J45" s="184" t="s">
        <v>319</v>
      </c>
      <c r="K45" s="184" t="s">
        <v>359</v>
      </c>
      <c r="L45" s="184" t="s">
        <v>327</v>
      </c>
      <c r="M45" s="184" t="s">
        <v>406</v>
      </c>
      <c r="N45" s="224" t="s">
        <v>44</v>
      </c>
      <c r="O45" s="225"/>
      <c r="P45" s="185"/>
    </row>
    <row r="46" spans="1:16" s="182" customFormat="1" ht="16.5" x14ac:dyDescent="0.25">
      <c r="A46" s="184" t="s">
        <v>376</v>
      </c>
      <c r="B46" s="184" t="s">
        <v>1930</v>
      </c>
      <c r="C46" s="222" t="s">
        <v>1931</v>
      </c>
      <c r="D46" s="223"/>
      <c r="E46" s="184" t="s">
        <v>23</v>
      </c>
      <c r="F46" s="185" t="s">
        <v>1932</v>
      </c>
      <c r="G46" s="184"/>
      <c r="H46" s="184" t="s">
        <v>322</v>
      </c>
      <c r="I46" s="184" t="s">
        <v>323</v>
      </c>
      <c r="J46" s="184" t="s">
        <v>322</v>
      </c>
      <c r="K46" s="184" t="s">
        <v>323</v>
      </c>
      <c r="L46" s="184" t="s">
        <v>324</v>
      </c>
      <c r="M46" s="184" t="s">
        <v>379</v>
      </c>
      <c r="N46" s="224" t="s">
        <v>349</v>
      </c>
      <c r="O46" s="225"/>
      <c r="P46" s="185"/>
    </row>
    <row r="47" spans="1:16" s="182" customFormat="1" ht="16.5" x14ac:dyDescent="0.25">
      <c r="A47" s="184" t="s">
        <v>378</v>
      </c>
      <c r="B47" s="184" t="s">
        <v>1976</v>
      </c>
      <c r="C47" s="222" t="s">
        <v>1977</v>
      </c>
      <c r="D47" s="223"/>
      <c r="E47" s="184" t="s">
        <v>23</v>
      </c>
      <c r="F47" s="185" t="s">
        <v>1978</v>
      </c>
      <c r="G47" s="184"/>
      <c r="H47" s="184" t="s">
        <v>322</v>
      </c>
      <c r="I47" s="184" t="s">
        <v>323</v>
      </c>
      <c r="J47" s="184" t="s">
        <v>331</v>
      </c>
      <c r="K47" s="184" t="s">
        <v>325</v>
      </c>
      <c r="L47" s="184" t="s">
        <v>333</v>
      </c>
      <c r="M47" s="184" t="s">
        <v>472</v>
      </c>
      <c r="N47" s="224" t="s">
        <v>349</v>
      </c>
      <c r="O47" s="225"/>
      <c r="P47" s="185"/>
    </row>
    <row r="48" spans="1:16" s="182" customFormat="1" ht="16.5" x14ac:dyDescent="0.25">
      <c r="A48" s="184" t="s">
        <v>380</v>
      </c>
      <c r="B48" s="184" t="s">
        <v>2020</v>
      </c>
      <c r="C48" s="222" t="s">
        <v>2021</v>
      </c>
      <c r="D48" s="223"/>
      <c r="E48" s="184" t="s">
        <v>22</v>
      </c>
      <c r="F48" s="185" t="s">
        <v>2022</v>
      </c>
      <c r="G48" s="184"/>
      <c r="H48" s="184"/>
      <c r="I48" s="184"/>
      <c r="J48" s="184"/>
      <c r="K48" s="184"/>
      <c r="L48" s="184"/>
      <c r="M48" s="184" t="s">
        <v>317</v>
      </c>
      <c r="N48" s="224" t="s">
        <v>318</v>
      </c>
      <c r="O48" s="225"/>
      <c r="P48" s="185"/>
    </row>
    <row r="49" spans="1:16" s="182" customFormat="1" ht="16.5" x14ac:dyDescent="0.25">
      <c r="A49" s="184" t="s">
        <v>381</v>
      </c>
      <c r="B49" s="184" t="s">
        <v>1987</v>
      </c>
      <c r="C49" s="222" t="s">
        <v>1988</v>
      </c>
      <c r="D49" s="223"/>
      <c r="E49" s="184" t="s">
        <v>22</v>
      </c>
      <c r="F49" s="185" t="s">
        <v>1989</v>
      </c>
      <c r="G49" s="184"/>
      <c r="H49" s="184" t="s">
        <v>334</v>
      </c>
      <c r="I49" s="184" t="s">
        <v>323</v>
      </c>
      <c r="J49" s="184" t="s">
        <v>321</v>
      </c>
      <c r="K49" s="184" t="s">
        <v>347</v>
      </c>
      <c r="L49" s="184" t="s">
        <v>319</v>
      </c>
      <c r="M49" s="184" t="s">
        <v>363</v>
      </c>
      <c r="N49" s="224" t="s">
        <v>44</v>
      </c>
      <c r="O49" s="225"/>
      <c r="P49" s="185"/>
    </row>
    <row r="50" spans="1:16" s="182" customFormat="1" ht="16.5" x14ac:dyDescent="0.25">
      <c r="A50" s="184" t="s">
        <v>383</v>
      </c>
      <c r="B50" s="184" t="s">
        <v>2009</v>
      </c>
      <c r="C50" s="222" t="s">
        <v>2010</v>
      </c>
      <c r="D50" s="223"/>
      <c r="E50" s="184" t="s">
        <v>22</v>
      </c>
      <c r="F50" s="185" t="s">
        <v>2011</v>
      </c>
      <c r="G50" s="184"/>
      <c r="H50" s="184" t="s">
        <v>334</v>
      </c>
      <c r="I50" s="184" t="s">
        <v>323</v>
      </c>
      <c r="J50" s="184" t="s">
        <v>321</v>
      </c>
      <c r="K50" s="184" t="s">
        <v>352</v>
      </c>
      <c r="L50" s="184" t="s">
        <v>319</v>
      </c>
      <c r="M50" s="184" t="s">
        <v>358</v>
      </c>
      <c r="N50" s="224" t="s">
        <v>44</v>
      </c>
      <c r="O50" s="225"/>
      <c r="P50" s="185"/>
    </row>
    <row r="51" spans="1:16" s="182" customFormat="1" ht="16.5" x14ac:dyDescent="0.25">
      <c r="A51" s="184" t="s">
        <v>384</v>
      </c>
      <c r="B51" s="184" t="s">
        <v>2015</v>
      </c>
      <c r="C51" s="222" t="s">
        <v>2016</v>
      </c>
      <c r="D51" s="223"/>
      <c r="E51" s="184" t="s">
        <v>22</v>
      </c>
      <c r="F51" s="185" t="s">
        <v>148</v>
      </c>
      <c r="G51" s="184"/>
      <c r="H51" s="184" t="s">
        <v>322</v>
      </c>
      <c r="I51" s="184" t="s">
        <v>323</v>
      </c>
      <c r="J51" s="184" t="s">
        <v>321</v>
      </c>
      <c r="K51" s="184" t="s">
        <v>338</v>
      </c>
      <c r="L51" s="184" t="s">
        <v>321</v>
      </c>
      <c r="M51" s="184" t="s">
        <v>358</v>
      </c>
      <c r="N51" s="224" t="s">
        <v>44</v>
      </c>
      <c r="O51" s="225"/>
      <c r="P51" s="185"/>
    </row>
    <row r="52" spans="1:16" s="182" customFormat="1" ht="16.5" x14ac:dyDescent="0.25">
      <c r="A52" s="184" t="s">
        <v>385</v>
      </c>
      <c r="B52" s="184" t="s">
        <v>1982</v>
      </c>
      <c r="C52" s="222" t="s">
        <v>1983</v>
      </c>
      <c r="D52" s="223"/>
      <c r="E52" s="184" t="s">
        <v>22</v>
      </c>
      <c r="F52" s="185" t="s">
        <v>139</v>
      </c>
      <c r="G52" s="184"/>
      <c r="H52" s="184"/>
      <c r="I52" s="184"/>
      <c r="J52" s="184"/>
      <c r="K52" s="184"/>
      <c r="L52" s="184"/>
      <c r="M52" s="184" t="s">
        <v>317</v>
      </c>
      <c r="N52" s="224" t="s">
        <v>318</v>
      </c>
      <c r="O52" s="225"/>
      <c r="P52" s="185"/>
    </row>
    <row r="53" spans="1:16" s="182" customFormat="1" ht="16.5" x14ac:dyDescent="0.25">
      <c r="A53" s="184" t="s">
        <v>386</v>
      </c>
      <c r="B53" s="184" t="s">
        <v>1918</v>
      </c>
      <c r="C53" s="222" t="s">
        <v>1919</v>
      </c>
      <c r="D53" s="223"/>
      <c r="E53" s="184" t="s">
        <v>23</v>
      </c>
      <c r="F53" s="185" t="s">
        <v>1920</v>
      </c>
      <c r="G53" s="184"/>
      <c r="H53" s="184"/>
      <c r="I53" s="184"/>
      <c r="J53" s="184"/>
      <c r="K53" s="184"/>
      <c r="L53" s="184"/>
      <c r="M53" s="184" t="s">
        <v>317</v>
      </c>
      <c r="N53" s="224" t="s">
        <v>318</v>
      </c>
      <c r="O53" s="225"/>
      <c r="P53" s="185"/>
    </row>
    <row r="54" spans="1:16" s="182" customFormat="1" ht="16.5" x14ac:dyDescent="0.25">
      <c r="A54" s="184" t="s">
        <v>387</v>
      </c>
      <c r="B54" s="184" t="s">
        <v>1997</v>
      </c>
      <c r="C54" s="222" t="s">
        <v>1765</v>
      </c>
      <c r="D54" s="223"/>
      <c r="E54" s="184" t="s">
        <v>22</v>
      </c>
      <c r="F54" s="185" t="s">
        <v>124</v>
      </c>
      <c r="G54" s="184"/>
      <c r="H54" s="184" t="s">
        <v>322</v>
      </c>
      <c r="I54" s="184" t="s">
        <v>323</v>
      </c>
      <c r="J54" s="184" t="s">
        <v>347</v>
      </c>
      <c r="K54" s="184" t="s">
        <v>352</v>
      </c>
      <c r="L54" s="184" t="s">
        <v>320</v>
      </c>
      <c r="M54" s="184" t="s">
        <v>398</v>
      </c>
      <c r="N54" s="224" t="s">
        <v>24</v>
      </c>
      <c r="O54" s="225"/>
      <c r="P54" s="185"/>
    </row>
    <row r="55" spans="1:16" s="182" customFormat="1" ht="16.5" x14ac:dyDescent="0.25">
      <c r="A55" s="184" t="s">
        <v>389</v>
      </c>
      <c r="B55" s="184" t="s">
        <v>1992</v>
      </c>
      <c r="C55" s="222" t="s">
        <v>1993</v>
      </c>
      <c r="D55" s="223"/>
      <c r="E55" s="184" t="s">
        <v>22</v>
      </c>
      <c r="F55" s="185" t="s">
        <v>1449</v>
      </c>
      <c r="G55" s="184"/>
      <c r="H55" s="184" t="s">
        <v>322</v>
      </c>
      <c r="I55" s="184" t="s">
        <v>359</v>
      </c>
      <c r="J55" s="184" t="s">
        <v>324</v>
      </c>
      <c r="K55" s="184" t="s">
        <v>331</v>
      </c>
      <c r="L55" s="184" t="s">
        <v>321</v>
      </c>
      <c r="M55" s="184" t="s">
        <v>409</v>
      </c>
      <c r="N55" s="224" t="s">
        <v>44</v>
      </c>
      <c r="O55" s="225"/>
      <c r="P55" s="185"/>
    </row>
    <row r="56" spans="1:16" s="182" customFormat="1" ht="16.5" x14ac:dyDescent="0.25"/>
    <row r="57" spans="1:16" s="182" customFormat="1" ht="16.5" x14ac:dyDescent="0.25"/>
    <row r="58" spans="1:16" s="182" customFormat="1" ht="16.5" x14ac:dyDescent="0.25">
      <c r="A58" s="237" t="s">
        <v>2028</v>
      </c>
      <c r="B58" s="238"/>
      <c r="C58" s="238"/>
      <c r="D58" s="238"/>
      <c r="J58" s="236" t="s">
        <v>396</v>
      </c>
      <c r="K58" s="236"/>
      <c r="L58" s="236"/>
      <c r="M58" s="236"/>
      <c r="N58" s="236"/>
      <c r="O58" s="236"/>
      <c r="P58" s="236"/>
    </row>
    <row r="59" spans="1:16" s="182" customFormat="1" ht="16.5" x14ac:dyDescent="0.25">
      <c r="J59" s="236" t="s">
        <v>397</v>
      </c>
      <c r="K59" s="236"/>
      <c r="L59" s="236"/>
      <c r="M59" s="236"/>
      <c r="N59" s="236"/>
      <c r="O59" s="236"/>
      <c r="P59" s="236"/>
    </row>
    <row r="66" spans="8:14" ht="15.75" x14ac:dyDescent="0.25">
      <c r="H66" s="16"/>
      <c r="I66" s="21" t="s">
        <v>20</v>
      </c>
      <c r="J66" s="21" t="s">
        <v>17</v>
      </c>
      <c r="K66" s="21" t="s">
        <v>18</v>
      </c>
      <c r="L66" s="21" t="s">
        <v>21</v>
      </c>
      <c r="M66" s="21" t="s">
        <v>19</v>
      </c>
      <c r="N66" s="85" t="s">
        <v>25</v>
      </c>
    </row>
    <row r="67" spans="8:14" ht="15.75" x14ac:dyDescent="0.25">
      <c r="H67" s="16">
        <f>SUM(I67:N67)</f>
        <v>42</v>
      </c>
      <c r="I67" s="16">
        <f>COUNTIF(N14:O55,"xuất sắc")</f>
        <v>9</v>
      </c>
      <c r="J67" s="16">
        <f>COUNTIF(N14:O55,"tốt")</f>
        <v>4</v>
      </c>
      <c r="K67" s="16">
        <f>COUNTIF(N14:O55,"khá")</f>
        <v>18</v>
      </c>
      <c r="L67" s="16">
        <f>COUNTIF(N14:O55,"trung bình")</f>
        <v>2</v>
      </c>
      <c r="M67" s="16">
        <f>COUNTIF(N14:O55,"yếu")</f>
        <v>1</v>
      </c>
      <c r="N67" s="16">
        <f>COUNTIF(N14:O55,"kém")</f>
        <v>8</v>
      </c>
    </row>
  </sheetData>
  <mergeCells count="107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52:D52"/>
    <mergeCell ref="N52:O52"/>
    <mergeCell ref="C53:D53"/>
    <mergeCell ref="N53:O53"/>
    <mergeCell ref="C54:D54"/>
    <mergeCell ref="N54:O54"/>
    <mergeCell ref="C55:D55"/>
    <mergeCell ref="N55:O55"/>
    <mergeCell ref="A58:D58"/>
    <mergeCell ref="J58:P58"/>
    <mergeCell ref="J59:P59"/>
  </mergeCells>
  <conditionalFormatting sqref="I66:M66">
    <cfRule type="duplicateValues" dxfId="3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EFA4-5C84-46ED-A376-8027EAB1AD48}">
  <dimension ref="A1:P43"/>
  <sheetViews>
    <sheetView topLeftCell="A27" workbookViewId="0">
      <selection activeCell="N44" sqref="N44"/>
    </sheetView>
  </sheetViews>
  <sheetFormatPr defaultRowHeight="15" x14ac:dyDescent="0.25"/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2029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2059</v>
      </c>
      <c r="C14" s="222" t="s">
        <v>2060</v>
      </c>
      <c r="D14" s="223"/>
      <c r="E14" s="184" t="s">
        <v>22</v>
      </c>
      <c r="F14" s="185" t="s">
        <v>2061</v>
      </c>
      <c r="G14" s="184"/>
      <c r="H14" s="184" t="s">
        <v>322</v>
      </c>
      <c r="I14" s="184" t="s">
        <v>323</v>
      </c>
      <c r="J14" s="184" t="s">
        <v>322</v>
      </c>
      <c r="K14" s="184" t="s">
        <v>346</v>
      </c>
      <c r="L14" s="184" t="s">
        <v>321</v>
      </c>
      <c r="M14" s="184" t="s">
        <v>326</v>
      </c>
      <c r="N14" s="224" t="s">
        <v>24</v>
      </c>
      <c r="O14" s="225"/>
      <c r="P14" s="185"/>
    </row>
    <row r="15" spans="1:16" s="182" customFormat="1" ht="16.5" x14ac:dyDescent="0.25">
      <c r="A15" s="184" t="s">
        <v>319</v>
      </c>
      <c r="B15" s="184" t="s">
        <v>2042</v>
      </c>
      <c r="C15" s="222" t="s">
        <v>2043</v>
      </c>
      <c r="D15" s="223"/>
      <c r="E15" s="184" t="s">
        <v>22</v>
      </c>
      <c r="F15" s="185" t="s">
        <v>2044</v>
      </c>
      <c r="G15" s="184"/>
      <c r="H15" s="184" t="s">
        <v>334</v>
      </c>
      <c r="I15" s="184" t="s">
        <v>323</v>
      </c>
      <c r="J15" s="184" t="s">
        <v>334</v>
      </c>
      <c r="K15" s="184" t="s">
        <v>325</v>
      </c>
      <c r="L15" s="184" t="s">
        <v>333</v>
      </c>
      <c r="M15" s="184" t="s">
        <v>405</v>
      </c>
      <c r="N15" s="224" t="s">
        <v>349</v>
      </c>
      <c r="O15" s="225"/>
      <c r="P15" s="185"/>
    </row>
    <row r="16" spans="1:16" s="182" customFormat="1" ht="16.5" x14ac:dyDescent="0.25">
      <c r="A16" s="184" t="s">
        <v>320</v>
      </c>
      <c r="B16" s="184" t="s">
        <v>2045</v>
      </c>
      <c r="C16" s="222" t="s">
        <v>2046</v>
      </c>
      <c r="D16" s="223"/>
      <c r="E16" s="184" t="s">
        <v>22</v>
      </c>
      <c r="F16" s="185" t="s">
        <v>2047</v>
      </c>
      <c r="G16" s="184"/>
      <c r="H16" s="184" t="s">
        <v>322</v>
      </c>
      <c r="I16" s="184" t="s">
        <v>323</v>
      </c>
      <c r="J16" s="184" t="s">
        <v>331</v>
      </c>
      <c r="K16" s="184" t="s">
        <v>323</v>
      </c>
      <c r="L16" s="184" t="s">
        <v>329</v>
      </c>
      <c r="M16" s="184" t="s">
        <v>472</v>
      </c>
      <c r="N16" s="224" t="s">
        <v>349</v>
      </c>
      <c r="O16" s="225"/>
      <c r="P16" s="185"/>
    </row>
    <row r="17" spans="1:16" s="182" customFormat="1" ht="16.5" x14ac:dyDescent="0.25">
      <c r="A17" s="184" t="s">
        <v>321</v>
      </c>
      <c r="B17" s="184" t="s">
        <v>2039</v>
      </c>
      <c r="C17" s="222" t="s">
        <v>2040</v>
      </c>
      <c r="D17" s="223"/>
      <c r="E17" s="184" t="s">
        <v>22</v>
      </c>
      <c r="F17" s="185" t="s">
        <v>2041</v>
      </c>
      <c r="G17" s="184"/>
      <c r="H17" s="184" t="s">
        <v>338</v>
      </c>
      <c r="I17" s="184" t="s">
        <v>330</v>
      </c>
      <c r="J17" s="184" t="s">
        <v>331</v>
      </c>
      <c r="K17" s="184" t="s">
        <v>334</v>
      </c>
      <c r="L17" s="184" t="s">
        <v>319</v>
      </c>
      <c r="M17" s="184" t="s">
        <v>360</v>
      </c>
      <c r="N17" s="224" t="s">
        <v>340</v>
      </c>
      <c r="O17" s="225"/>
      <c r="P17" s="185"/>
    </row>
    <row r="18" spans="1:16" s="182" customFormat="1" ht="16.5" x14ac:dyDescent="0.25">
      <c r="A18" s="184" t="s">
        <v>327</v>
      </c>
      <c r="B18" s="184" t="s">
        <v>2062</v>
      </c>
      <c r="C18" s="222" t="s">
        <v>2063</v>
      </c>
      <c r="D18" s="223"/>
      <c r="E18" s="184" t="s">
        <v>22</v>
      </c>
      <c r="F18" s="185" t="s">
        <v>2064</v>
      </c>
      <c r="G18" s="184"/>
      <c r="H18" s="184"/>
      <c r="I18" s="184"/>
      <c r="J18" s="184"/>
      <c r="K18" s="184"/>
      <c r="L18" s="184"/>
      <c r="M18" s="184" t="s">
        <v>317</v>
      </c>
      <c r="N18" s="224" t="s">
        <v>318</v>
      </c>
      <c r="O18" s="225"/>
      <c r="P18" s="185"/>
    </row>
    <row r="19" spans="1:16" s="182" customFormat="1" ht="16.5" x14ac:dyDescent="0.25">
      <c r="A19" s="184" t="s">
        <v>329</v>
      </c>
      <c r="B19" s="184" t="s">
        <v>2076</v>
      </c>
      <c r="C19" s="222" t="s">
        <v>2077</v>
      </c>
      <c r="D19" s="223"/>
      <c r="E19" s="184" t="s">
        <v>22</v>
      </c>
      <c r="F19" s="185" t="s">
        <v>2078</v>
      </c>
      <c r="G19" s="184"/>
      <c r="H19" s="184"/>
      <c r="I19" s="184"/>
      <c r="J19" s="184"/>
      <c r="K19" s="184"/>
      <c r="L19" s="184"/>
      <c r="M19" s="184" t="s">
        <v>317</v>
      </c>
      <c r="N19" s="224" t="s">
        <v>318</v>
      </c>
      <c r="O19" s="225"/>
      <c r="P19" s="185"/>
    </row>
    <row r="20" spans="1:16" s="182" customFormat="1" ht="16.5" x14ac:dyDescent="0.25">
      <c r="A20" s="184" t="s">
        <v>333</v>
      </c>
      <c r="B20" s="184" t="s">
        <v>2048</v>
      </c>
      <c r="C20" s="222" t="s">
        <v>2049</v>
      </c>
      <c r="D20" s="223"/>
      <c r="E20" s="184" t="s">
        <v>23</v>
      </c>
      <c r="F20" s="185" t="s">
        <v>2050</v>
      </c>
      <c r="G20" s="184"/>
      <c r="H20" s="184" t="s">
        <v>322</v>
      </c>
      <c r="I20" s="184" t="s">
        <v>323</v>
      </c>
      <c r="J20" s="184" t="s">
        <v>332</v>
      </c>
      <c r="K20" s="184" t="s">
        <v>323</v>
      </c>
      <c r="L20" s="184" t="s">
        <v>324</v>
      </c>
      <c r="M20" s="184" t="s">
        <v>350</v>
      </c>
      <c r="N20" s="224" t="s">
        <v>24</v>
      </c>
      <c r="O20" s="225"/>
      <c r="P20" s="185"/>
    </row>
    <row r="21" spans="1:16" s="182" customFormat="1" ht="16.5" x14ac:dyDescent="0.25">
      <c r="A21" s="184" t="s">
        <v>336</v>
      </c>
      <c r="B21" s="184" t="s">
        <v>2033</v>
      </c>
      <c r="C21" s="222" t="s">
        <v>2034</v>
      </c>
      <c r="D21" s="223"/>
      <c r="E21" s="184" t="s">
        <v>22</v>
      </c>
      <c r="F21" s="185" t="s">
        <v>2035</v>
      </c>
      <c r="G21" s="184"/>
      <c r="H21" s="184"/>
      <c r="I21" s="184"/>
      <c r="J21" s="184"/>
      <c r="K21" s="184"/>
      <c r="L21" s="184"/>
      <c r="M21" s="184" t="s">
        <v>317</v>
      </c>
      <c r="N21" s="224" t="s">
        <v>318</v>
      </c>
      <c r="O21" s="225"/>
      <c r="P21" s="185"/>
    </row>
    <row r="22" spans="1:16" s="182" customFormat="1" ht="16.5" x14ac:dyDescent="0.25">
      <c r="A22" s="184" t="s">
        <v>332</v>
      </c>
      <c r="B22" s="184" t="s">
        <v>2068</v>
      </c>
      <c r="C22" s="222" t="s">
        <v>2069</v>
      </c>
      <c r="D22" s="223"/>
      <c r="E22" s="184" t="s">
        <v>22</v>
      </c>
      <c r="F22" s="185" t="s">
        <v>2070</v>
      </c>
      <c r="G22" s="184"/>
      <c r="H22" s="184" t="s">
        <v>322</v>
      </c>
      <c r="I22" s="184" t="s">
        <v>323</v>
      </c>
      <c r="J22" s="184" t="s">
        <v>352</v>
      </c>
      <c r="K22" s="184" t="s">
        <v>323</v>
      </c>
      <c r="L22" s="184" t="s">
        <v>324</v>
      </c>
      <c r="M22" s="184" t="s">
        <v>403</v>
      </c>
      <c r="N22" s="224" t="s">
        <v>349</v>
      </c>
      <c r="O22" s="225"/>
      <c r="P22" s="185"/>
    </row>
    <row r="23" spans="1:16" s="182" customFormat="1" ht="16.5" x14ac:dyDescent="0.25">
      <c r="A23" s="184" t="s">
        <v>324</v>
      </c>
      <c r="B23" s="184" t="s">
        <v>2071</v>
      </c>
      <c r="C23" s="222" t="s">
        <v>2072</v>
      </c>
      <c r="D23" s="223"/>
      <c r="E23" s="184" t="s">
        <v>23</v>
      </c>
      <c r="F23" s="185" t="s">
        <v>2073</v>
      </c>
      <c r="G23" s="184"/>
      <c r="H23" s="184" t="s">
        <v>322</v>
      </c>
      <c r="I23" s="184" t="s">
        <v>323</v>
      </c>
      <c r="J23" s="184" t="s">
        <v>327</v>
      </c>
      <c r="K23" s="184" t="s">
        <v>325</v>
      </c>
      <c r="L23" s="184" t="s">
        <v>324</v>
      </c>
      <c r="M23" s="184" t="s">
        <v>401</v>
      </c>
      <c r="N23" s="224" t="s">
        <v>24</v>
      </c>
      <c r="O23" s="225"/>
      <c r="P23" s="185"/>
    </row>
    <row r="24" spans="1:16" s="182" customFormat="1" ht="16.5" x14ac:dyDescent="0.25">
      <c r="A24" s="184" t="s">
        <v>342</v>
      </c>
      <c r="B24" s="184" t="s">
        <v>2056</v>
      </c>
      <c r="C24" s="222" t="s">
        <v>2057</v>
      </c>
      <c r="D24" s="223"/>
      <c r="E24" s="184" t="s">
        <v>22</v>
      </c>
      <c r="F24" s="185" t="s">
        <v>2058</v>
      </c>
      <c r="G24" s="184"/>
      <c r="H24" s="184" t="s">
        <v>322</v>
      </c>
      <c r="I24" s="184" t="s">
        <v>323</v>
      </c>
      <c r="J24" s="184" t="s">
        <v>322</v>
      </c>
      <c r="K24" s="184" t="s">
        <v>325</v>
      </c>
      <c r="L24" s="184" t="s">
        <v>324</v>
      </c>
      <c r="M24" s="184" t="s">
        <v>1665</v>
      </c>
      <c r="N24" s="224" t="s">
        <v>349</v>
      </c>
      <c r="O24" s="225"/>
      <c r="P24" s="185"/>
    </row>
    <row r="25" spans="1:16" s="182" customFormat="1" ht="16.5" x14ac:dyDescent="0.25">
      <c r="A25" s="184" t="s">
        <v>338</v>
      </c>
      <c r="B25" s="184" t="s">
        <v>2036</v>
      </c>
      <c r="C25" s="222" t="s">
        <v>2037</v>
      </c>
      <c r="D25" s="223"/>
      <c r="E25" s="184" t="s">
        <v>22</v>
      </c>
      <c r="F25" s="185" t="s">
        <v>2038</v>
      </c>
      <c r="G25" s="184"/>
      <c r="H25" s="184" t="s">
        <v>322</v>
      </c>
      <c r="I25" s="184" t="s">
        <v>323</v>
      </c>
      <c r="J25" s="184" t="s">
        <v>352</v>
      </c>
      <c r="K25" s="184" t="s">
        <v>325</v>
      </c>
      <c r="L25" s="184" t="s">
        <v>319</v>
      </c>
      <c r="M25" s="184" t="s">
        <v>400</v>
      </c>
      <c r="N25" s="224" t="s">
        <v>24</v>
      </c>
      <c r="O25" s="225"/>
      <c r="P25" s="185"/>
    </row>
    <row r="26" spans="1:16" s="182" customFormat="1" ht="16.5" x14ac:dyDescent="0.25">
      <c r="A26" s="184" t="s">
        <v>346</v>
      </c>
      <c r="B26" s="184" t="s">
        <v>2051</v>
      </c>
      <c r="C26" s="222" t="s">
        <v>2052</v>
      </c>
      <c r="D26" s="223"/>
      <c r="E26" s="184" t="s">
        <v>22</v>
      </c>
      <c r="F26" s="185" t="s">
        <v>2053</v>
      </c>
      <c r="G26" s="184"/>
      <c r="H26" s="184" t="s">
        <v>322</v>
      </c>
      <c r="I26" s="184" t="s">
        <v>323</v>
      </c>
      <c r="J26" s="184" t="s">
        <v>331</v>
      </c>
      <c r="K26" s="184" t="s">
        <v>355</v>
      </c>
      <c r="L26" s="184" t="s">
        <v>324</v>
      </c>
      <c r="M26" s="184" t="s">
        <v>472</v>
      </c>
      <c r="N26" s="224" t="s">
        <v>349</v>
      </c>
      <c r="O26" s="225"/>
      <c r="P26" s="185"/>
    </row>
    <row r="27" spans="1:16" s="182" customFormat="1" ht="16.5" x14ac:dyDescent="0.25">
      <c r="A27" s="184" t="s">
        <v>330</v>
      </c>
      <c r="B27" s="184" t="s">
        <v>2065</v>
      </c>
      <c r="C27" s="222" t="s">
        <v>2066</v>
      </c>
      <c r="D27" s="223"/>
      <c r="E27" s="184" t="s">
        <v>22</v>
      </c>
      <c r="F27" s="185" t="s">
        <v>2067</v>
      </c>
      <c r="G27" s="184"/>
      <c r="H27" s="184" t="s">
        <v>322</v>
      </c>
      <c r="I27" s="184" t="s">
        <v>322</v>
      </c>
      <c r="J27" s="184" t="s">
        <v>330</v>
      </c>
      <c r="K27" s="184" t="s">
        <v>359</v>
      </c>
      <c r="L27" s="184" t="s">
        <v>317</v>
      </c>
      <c r="M27" s="184" t="s">
        <v>408</v>
      </c>
      <c r="N27" s="224" t="s">
        <v>44</v>
      </c>
      <c r="O27" s="225"/>
      <c r="P27" s="185"/>
    </row>
    <row r="28" spans="1:16" s="182" customFormat="1" ht="16.5" x14ac:dyDescent="0.25">
      <c r="A28" s="184" t="s">
        <v>331</v>
      </c>
      <c r="B28" s="184" t="s">
        <v>2074</v>
      </c>
      <c r="C28" s="222" t="s">
        <v>2075</v>
      </c>
      <c r="D28" s="223"/>
      <c r="E28" s="184" t="s">
        <v>22</v>
      </c>
      <c r="F28" s="185" t="s">
        <v>1953</v>
      </c>
      <c r="G28" s="184"/>
      <c r="H28" s="184" t="s">
        <v>322</v>
      </c>
      <c r="I28" s="184" t="s">
        <v>323</v>
      </c>
      <c r="J28" s="184" t="s">
        <v>330</v>
      </c>
      <c r="K28" s="184" t="s">
        <v>332</v>
      </c>
      <c r="L28" s="184" t="s">
        <v>324</v>
      </c>
      <c r="M28" s="184" t="s">
        <v>607</v>
      </c>
      <c r="N28" s="224" t="s">
        <v>44</v>
      </c>
      <c r="O28" s="225"/>
      <c r="P28" s="185"/>
    </row>
    <row r="29" spans="1:16" s="182" customFormat="1" ht="16.5" x14ac:dyDescent="0.25">
      <c r="A29" s="184" t="s">
        <v>352</v>
      </c>
      <c r="B29" s="184" t="s">
        <v>2054</v>
      </c>
      <c r="C29" s="222" t="s">
        <v>813</v>
      </c>
      <c r="D29" s="223"/>
      <c r="E29" s="184" t="s">
        <v>22</v>
      </c>
      <c r="F29" s="185" t="s">
        <v>2055</v>
      </c>
      <c r="G29" s="184"/>
      <c r="H29" s="184"/>
      <c r="I29" s="184"/>
      <c r="J29" s="184"/>
      <c r="K29" s="184"/>
      <c r="L29" s="184"/>
      <c r="M29" s="184" t="s">
        <v>317</v>
      </c>
      <c r="N29" s="224" t="s">
        <v>318</v>
      </c>
      <c r="O29" s="225"/>
      <c r="P29" s="185"/>
    </row>
    <row r="30" spans="1:16" s="182" customFormat="1" ht="16.5" x14ac:dyDescent="0.25">
      <c r="A30" s="184" t="s">
        <v>347</v>
      </c>
      <c r="B30" s="184" t="s">
        <v>2079</v>
      </c>
      <c r="C30" s="222" t="s">
        <v>2080</v>
      </c>
      <c r="D30" s="223"/>
      <c r="E30" s="184" t="s">
        <v>22</v>
      </c>
      <c r="F30" s="185" t="s">
        <v>2081</v>
      </c>
      <c r="G30" s="184"/>
      <c r="H30" s="184"/>
      <c r="I30" s="184"/>
      <c r="J30" s="184"/>
      <c r="K30" s="184"/>
      <c r="L30" s="184"/>
      <c r="M30" s="184" t="s">
        <v>317</v>
      </c>
      <c r="N30" s="224" t="s">
        <v>318</v>
      </c>
      <c r="O30" s="225"/>
      <c r="P30" s="185"/>
    </row>
    <row r="31" spans="1:16" s="182" customFormat="1" ht="16.5" x14ac:dyDescent="0.25">
      <c r="A31" s="184" t="s">
        <v>334</v>
      </c>
      <c r="B31" s="184" t="s">
        <v>2030</v>
      </c>
      <c r="C31" s="222" t="s">
        <v>2031</v>
      </c>
      <c r="D31" s="223"/>
      <c r="E31" s="184" t="s">
        <v>22</v>
      </c>
      <c r="F31" s="185" t="s">
        <v>2032</v>
      </c>
      <c r="G31" s="184"/>
      <c r="H31" s="184"/>
      <c r="I31" s="184"/>
      <c r="J31" s="184"/>
      <c r="K31" s="184"/>
      <c r="L31" s="184"/>
      <c r="M31" s="184" t="s">
        <v>317</v>
      </c>
      <c r="N31" s="224" t="s">
        <v>318</v>
      </c>
      <c r="O31" s="225"/>
      <c r="P31" s="185"/>
    </row>
    <row r="32" spans="1:16" s="182" customFormat="1" ht="16.5" x14ac:dyDescent="0.25"/>
    <row r="33" spans="1:16" s="182" customFormat="1" ht="16.5" x14ac:dyDescent="0.25"/>
    <row r="34" spans="1:16" s="182" customFormat="1" ht="16.5" x14ac:dyDescent="0.25">
      <c r="A34" s="237" t="s">
        <v>687</v>
      </c>
      <c r="B34" s="238"/>
      <c r="C34" s="238"/>
      <c r="D34" s="238"/>
      <c r="J34" s="236" t="s">
        <v>396</v>
      </c>
      <c r="K34" s="236"/>
      <c r="L34" s="236"/>
      <c r="M34" s="236"/>
      <c r="N34" s="236"/>
      <c r="O34" s="236"/>
      <c r="P34" s="236"/>
    </row>
    <row r="35" spans="1:16" s="182" customFormat="1" ht="16.5" x14ac:dyDescent="0.25">
      <c r="J35" s="236" t="s">
        <v>397</v>
      </c>
      <c r="K35" s="236"/>
      <c r="L35" s="236"/>
      <c r="M35" s="236"/>
      <c r="N35" s="236"/>
      <c r="O35" s="236"/>
      <c r="P35" s="236"/>
    </row>
    <row r="42" spans="1:16" x14ac:dyDescent="0.25">
      <c r="H42" s="40"/>
      <c r="I42" s="21" t="s">
        <v>20</v>
      </c>
      <c r="J42" s="21" t="s">
        <v>17</v>
      </c>
      <c r="K42" s="21" t="s">
        <v>18</v>
      </c>
      <c r="L42" s="21" t="s">
        <v>21</v>
      </c>
      <c r="M42" s="21" t="s">
        <v>19</v>
      </c>
      <c r="N42" s="85" t="s">
        <v>25</v>
      </c>
    </row>
    <row r="43" spans="1:16" ht="15.75" x14ac:dyDescent="0.25">
      <c r="H43" s="40">
        <f>SUM(I43:N43)</f>
        <v>18</v>
      </c>
      <c r="I43" s="16">
        <f>COUNTIF(N14:O31,"xuất sắc")</f>
        <v>5</v>
      </c>
      <c r="J43" s="16">
        <f>COUNTIF(N14:O31,"tốt")</f>
        <v>4</v>
      </c>
      <c r="K43" s="16">
        <f>COUNTIF(N14:O31,"khá")</f>
        <v>2</v>
      </c>
      <c r="L43" s="16">
        <f>COUNTIF(N14:O31,"trung bình")</f>
        <v>1</v>
      </c>
      <c r="M43" s="16">
        <f>COUNTIF(N14:O31,"yếu")</f>
        <v>0</v>
      </c>
      <c r="N43" s="16">
        <f>COUNTIF(N14:O31,"kém")</f>
        <v>6</v>
      </c>
    </row>
  </sheetData>
  <mergeCells count="59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A34:D34"/>
    <mergeCell ref="J34:P34"/>
    <mergeCell ref="J35:P35"/>
    <mergeCell ref="C29:D29"/>
    <mergeCell ref="N29:O29"/>
    <mergeCell ref="C30:D30"/>
    <mergeCell ref="N30:O30"/>
    <mergeCell ref="C31:D31"/>
    <mergeCell ref="N31:O31"/>
  </mergeCells>
  <conditionalFormatting sqref="I42:M42">
    <cfRule type="duplicateValues" dxfId="2" priority="1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30F7-5F48-49EF-AB3A-AD32A018B293}">
  <dimension ref="A1:P40"/>
  <sheetViews>
    <sheetView topLeftCell="A25" workbookViewId="0">
      <selection activeCell="N41" sqref="N41"/>
    </sheetView>
  </sheetViews>
  <sheetFormatPr defaultRowHeight="15" x14ac:dyDescent="0.25"/>
  <sheetData>
    <row r="1" spans="1:16" s="182" customFormat="1" ht="16.5" x14ac:dyDescent="0.25">
      <c r="J1" s="239" t="s">
        <v>310</v>
      </c>
      <c r="K1" s="239"/>
      <c r="L1" s="239"/>
      <c r="M1" s="239"/>
      <c r="N1" s="239"/>
      <c r="O1" s="239"/>
      <c r="P1" s="239"/>
    </row>
    <row r="2" spans="1:16" s="182" customFormat="1" ht="16.5" x14ac:dyDescent="0.25">
      <c r="A2" s="240" t="s">
        <v>311</v>
      </c>
      <c r="B2" s="240"/>
      <c r="C2" s="240"/>
      <c r="D2" s="240"/>
      <c r="J2" s="241" t="s">
        <v>1</v>
      </c>
      <c r="K2" s="241"/>
      <c r="L2" s="241"/>
      <c r="M2" s="241"/>
      <c r="N2" s="241"/>
      <c r="O2" s="241"/>
      <c r="P2" s="241"/>
    </row>
    <row r="3" spans="1:16" s="182" customFormat="1" ht="16.5" x14ac:dyDescent="0.25">
      <c r="A3" s="242" t="s">
        <v>312</v>
      </c>
      <c r="B3" s="242"/>
      <c r="C3" s="242"/>
      <c r="D3" s="242"/>
      <c r="J3" s="243" t="s">
        <v>313</v>
      </c>
      <c r="K3" s="243"/>
      <c r="L3" s="243"/>
      <c r="M3" s="243"/>
      <c r="N3" s="243"/>
      <c r="O3" s="243"/>
      <c r="P3" s="243"/>
    </row>
    <row r="4" spans="1:16" s="182" customFormat="1" ht="16.5" x14ac:dyDescent="0.25"/>
    <row r="5" spans="1:16" s="182" customFormat="1" ht="16.5" x14ac:dyDescent="0.25">
      <c r="J5" s="244" t="s">
        <v>2830</v>
      </c>
      <c r="K5" s="244"/>
      <c r="L5" s="244"/>
      <c r="M5" s="244"/>
      <c r="N5" s="244"/>
      <c r="O5" s="244"/>
      <c r="P5" s="244"/>
    </row>
    <row r="6" spans="1:16" s="182" customFormat="1" ht="5.0999999999999996" customHeight="1" x14ac:dyDescent="0.25"/>
    <row r="7" spans="1:16" s="182" customFormat="1" ht="18.75" x14ac:dyDescent="0.25">
      <c r="A7" s="245" t="s">
        <v>2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</row>
    <row r="8" spans="1:16" s="182" customFormat="1" ht="16.5" x14ac:dyDescent="0.25">
      <c r="D8" s="232" t="s">
        <v>2607</v>
      </c>
      <c r="E8" s="232"/>
      <c r="F8" s="232"/>
      <c r="G8" s="232"/>
      <c r="H8" s="232"/>
      <c r="I8" s="232"/>
      <c r="J8" s="232"/>
    </row>
    <row r="9" spans="1:16" s="182" customFormat="1" ht="16.5" x14ac:dyDescent="0.25">
      <c r="D9" s="232" t="s">
        <v>1861</v>
      </c>
      <c r="E9" s="232"/>
      <c r="F9" s="232"/>
      <c r="G9" s="232"/>
      <c r="H9" s="232"/>
      <c r="I9" s="232"/>
      <c r="J9" s="232"/>
      <c r="K9" s="232"/>
      <c r="L9" s="232"/>
      <c r="M9" s="232"/>
    </row>
    <row r="10" spans="1:16" s="182" customFormat="1" ht="16.5" x14ac:dyDescent="0.25">
      <c r="D10" s="232" t="s">
        <v>1862</v>
      </c>
      <c r="E10" s="232"/>
      <c r="F10" s="232"/>
      <c r="G10" s="232"/>
      <c r="H10" s="232"/>
      <c r="I10" s="232"/>
    </row>
    <row r="11" spans="1:16" s="182" customFormat="1" ht="16.5" x14ac:dyDescent="0.25"/>
    <row r="12" spans="1:16" s="182" customFormat="1" ht="16.5" x14ac:dyDescent="0.25">
      <c r="A12" s="230" t="s">
        <v>3</v>
      </c>
      <c r="B12" s="230" t="s">
        <v>4</v>
      </c>
      <c r="C12" s="226" t="s">
        <v>5</v>
      </c>
      <c r="D12" s="227"/>
      <c r="E12" s="230" t="s">
        <v>6</v>
      </c>
      <c r="F12" s="230" t="s">
        <v>7</v>
      </c>
      <c r="G12" s="230" t="s">
        <v>315</v>
      </c>
      <c r="H12" s="233" t="s">
        <v>8</v>
      </c>
      <c r="I12" s="234"/>
      <c r="J12" s="234"/>
      <c r="K12" s="234"/>
      <c r="L12" s="235"/>
      <c r="M12" s="230" t="s">
        <v>9</v>
      </c>
      <c r="N12" s="226" t="s">
        <v>10</v>
      </c>
      <c r="O12" s="227"/>
      <c r="P12" s="230" t="s">
        <v>11</v>
      </c>
    </row>
    <row r="13" spans="1:16" s="182" customFormat="1" ht="16.5" x14ac:dyDescent="0.25">
      <c r="A13" s="231"/>
      <c r="B13" s="231"/>
      <c r="C13" s="228"/>
      <c r="D13" s="229"/>
      <c r="E13" s="231"/>
      <c r="F13" s="231"/>
      <c r="G13" s="231"/>
      <c r="H13" s="183" t="s">
        <v>12</v>
      </c>
      <c r="I13" s="183" t="s">
        <v>13</v>
      </c>
      <c r="J13" s="183" t="s">
        <v>14</v>
      </c>
      <c r="K13" s="183" t="s">
        <v>15</v>
      </c>
      <c r="L13" s="183" t="s">
        <v>16</v>
      </c>
      <c r="M13" s="231"/>
      <c r="N13" s="228"/>
      <c r="O13" s="229"/>
      <c r="P13" s="231"/>
    </row>
    <row r="14" spans="1:16" s="182" customFormat="1" ht="16.5" x14ac:dyDescent="0.25">
      <c r="A14" s="184" t="s">
        <v>316</v>
      </c>
      <c r="B14" s="184" t="s">
        <v>1884</v>
      </c>
      <c r="C14" s="222" t="s">
        <v>1885</v>
      </c>
      <c r="D14" s="223"/>
      <c r="E14" s="184" t="s">
        <v>22</v>
      </c>
      <c r="F14" s="185" t="s">
        <v>1886</v>
      </c>
      <c r="G14" s="184"/>
      <c r="H14" s="184" t="s">
        <v>322</v>
      </c>
      <c r="I14" s="184" t="s">
        <v>323</v>
      </c>
      <c r="J14" s="184" t="s">
        <v>346</v>
      </c>
      <c r="K14" s="184" t="s">
        <v>325</v>
      </c>
      <c r="L14" s="184" t="s">
        <v>324</v>
      </c>
      <c r="M14" s="184" t="s">
        <v>405</v>
      </c>
      <c r="N14" s="224" t="s">
        <v>349</v>
      </c>
      <c r="O14" s="225"/>
      <c r="P14" s="185"/>
    </row>
    <row r="15" spans="1:16" s="182" customFormat="1" ht="16.5" x14ac:dyDescent="0.25">
      <c r="A15" s="184" t="s">
        <v>319</v>
      </c>
      <c r="B15" s="184" t="s">
        <v>1893</v>
      </c>
      <c r="C15" s="222" t="s">
        <v>1894</v>
      </c>
      <c r="D15" s="223"/>
      <c r="E15" s="184" t="s">
        <v>22</v>
      </c>
      <c r="F15" s="185" t="s">
        <v>1895</v>
      </c>
      <c r="G15" s="184"/>
      <c r="H15" s="184" t="s">
        <v>322</v>
      </c>
      <c r="I15" s="184" t="s">
        <v>323</v>
      </c>
      <c r="J15" s="184" t="s">
        <v>324</v>
      </c>
      <c r="K15" s="184" t="s">
        <v>334</v>
      </c>
      <c r="L15" s="184" t="s">
        <v>333</v>
      </c>
      <c r="M15" s="184" t="s">
        <v>366</v>
      </c>
      <c r="N15" s="224" t="s">
        <v>24</v>
      </c>
      <c r="O15" s="225"/>
      <c r="P15" s="185"/>
    </row>
    <row r="16" spans="1:16" s="182" customFormat="1" ht="16.5" x14ac:dyDescent="0.25">
      <c r="A16" s="184" t="s">
        <v>320</v>
      </c>
      <c r="B16" s="184" t="s">
        <v>1863</v>
      </c>
      <c r="C16" s="222" t="s">
        <v>1864</v>
      </c>
      <c r="D16" s="223"/>
      <c r="E16" s="184" t="s">
        <v>22</v>
      </c>
      <c r="F16" s="185" t="s">
        <v>1865</v>
      </c>
      <c r="G16" s="184"/>
      <c r="H16" s="184"/>
      <c r="I16" s="184"/>
      <c r="J16" s="184"/>
      <c r="K16" s="184"/>
      <c r="L16" s="184"/>
      <c r="M16" s="184" t="s">
        <v>317</v>
      </c>
      <c r="N16" s="224" t="s">
        <v>318</v>
      </c>
      <c r="O16" s="225"/>
      <c r="P16" s="185"/>
    </row>
    <row r="17" spans="1:16" s="182" customFormat="1" ht="16.5" x14ac:dyDescent="0.25">
      <c r="A17" s="184" t="s">
        <v>321</v>
      </c>
      <c r="B17" s="184" t="s">
        <v>1872</v>
      </c>
      <c r="C17" s="222" t="s">
        <v>1873</v>
      </c>
      <c r="D17" s="223"/>
      <c r="E17" s="184" t="s">
        <v>23</v>
      </c>
      <c r="F17" s="185" t="s">
        <v>1874</v>
      </c>
      <c r="G17" s="184"/>
      <c r="H17" s="184" t="s">
        <v>322</v>
      </c>
      <c r="I17" s="184" t="s">
        <v>323</v>
      </c>
      <c r="J17" s="184" t="s">
        <v>324</v>
      </c>
      <c r="K17" s="184" t="s">
        <v>320</v>
      </c>
      <c r="L17" s="184" t="s">
        <v>324</v>
      </c>
      <c r="M17" s="184" t="s">
        <v>353</v>
      </c>
      <c r="N17" s="224" t="s">
        <v>44</v>
      </c>
      <c r="O17" s="225"/>
      <c r="P17" s="185"/>
    </row>
    <row r="18" spans="1:16" s="182" customFormat="1" ht="16.5" x14ac:dyDescent="0.25">
      <c r="A18" s="184" t="s">
        <v>327</v>
      </c>
      <c r="B18" s="184" t="s">
        <v>1875</v>
      </c>
      <c r="C18" s="222" t="s">
        <v>1876</v>
      </c>
      <c r="D18" s="223"/>
      <c r="E18" s="184" t="s">
        <v>23</v>
      </c>
      <c r="F18" s="185" t="s">
        <v>1877</v>
      </c>
      <c r="G18" s="184"/>
      <c r="H18" s="184" t="s">
        <v>322</v>
      </c>
      <c r="I18" s="184" t="s">
        <v>323</v>
      </c>
      <c r="J18" s="184" t="s">
        <v>343</v>
      </c>
      <c r="K18" s="184" t="s">
        <v>325</v>
      </c>
      <c r="L18" s="184" t="s">
        <v>329</v>
      </c>
      <c r="M18" s="184" t="s">
        <v>388</v>
      </c>
      <c r="N18" s="224" t="s">
        <v>349</v>
      </c>
      <c r="O18" s="225"/>
      <c r="P18" s="185"/>
    </row>
    <row r="19" spans="1:16" s="182" customFormat="1" ht="16.5" x14ac:dyDescent="0.25">
      <c r="A19" s="184" t="s">
        <v>329</v>
      </c>
      <c r="B19" s="184" t="s">
        <v>1896</v>
      </c>
      <c r="C19" s="222" t="s">
        <v>1897</v>
      </c>
      <c r="D19" s="223"/>
      <c r="E19" s="184" t="s">
        <v>23</v>
      </c>
      <c r="F19" s="185" t="s">
        <v>1874</v>
      </c>
      <c r="G19" s="184"/>
      <c r="H19" s="184" t="s">
        <v>322</v>
      </c>
      <c r="I19" s="184" t="s">
        <v>323</v>
      </c>
      <c r="J19" s="184" t="s">
        <v>331</v>
      </c>
      <c r="K19" s="184" t="s">
        <v>334</v>
      </c>
      <c r="L19" s="184" t="s">
        <v>319</v>
      </c>
      <c r="M19" s="184" t="s">
        <v>366</v>
      </c>
      <c r="N19" s="224" t="s">
        <v>24</v>
      </c>
      <c r="O19" s="225"/>
      <c r="P19" s="185"/>
    </row>
    <row r="20" spans="1:16" s="182" customFormat="1" ht="16.5" x14ac:dyDescent="0.25">
      <c r="A20" s="184" t="s">
        <v>333</v>
      </c>
      <c r="B20" s="184" t="s">
        <v>1881</v>
      </c>
      <c r="C20" s="222" t="s">
        <v>1882</v>
      </c>
      <c r="D20" s="223"/>
      <c r="E20" s="184" t="s">
        <v>22</v>
      </c>
      <c r="F20" s="185" t="s">
        <v>1883</v>
      </c>
      <c r="G20" s="184"/>
      <c r="H20" s="184" t="s">
        <v>334</v>
      </c>
      <c r="I20" s="184" t="s">
        <v>323</v>
      </c>
      <c r="J20" s="184" t="s">
        <v>317</v>
      </c>
      <c r="K20" s="184" t="s">
        <v>331</v>
      </c>
      <c r="L20" s="184" t="s">
        <v>332</v>
      </c>
      <c r="M20" s="184" t="s">
        <v>337</v>
      </c>
      <c r="N20" s="224" t="s">
        <v>44</v>
      </c>
      <c r="O20" s="225"/>
      <c r="P20" s="185"/>
    </row>
    <row r="21" spans="1:16" s="182" customFormat="1" ht="16.5" x14ac:dyDescent="0.25">
      <c r="A21" s="184" t="s">
        <v>336</v>
      </c>
      <c r="B21" s="184" t="s">
        <v>1869</v>
      </c>
      <c r="C21" s="222" t="s">
        <v>1870</v>
      </c>
      <c r="D21" s="223"/>
      <c r="E21" s="184" t="s">
        <v>22</v>
      </c>
      <c r="F21" s="185" t="s">
        <v>1871</v>
      </c>
      <c r="G21" s="184"/>
      <c r="H21" s="184" t="s">
        <v>334</v>
      </c>
      <c r="I21" s="184" t="s">
        <v>323</v>
      </c>
      <c r="J21" s="184" t="s">
        <v>338</v>
      </c>
      <c r="K21" s="184" t="s">
        <v>320</v>
      </c>
      <c r="L21" s="184" t="s">
        <v>324</v>
      </c>
      <c r="M21" s="184" t="s">
        <v>353</v>
      </c>
      <c r="N21" s="224" t="s">
        <v>44</v>
      </c>
      <c r="O21" s="225"/>
      <c r="P21" s="185"/>
    </row>
    <row r="22" spans="1:16" s="182" customFormat="1" ht="16.5" x14ac:dyDescent="0.25">
      <c r="A22" s="184" t="s">
        <v>332</v>
      </c>
      <c r="B22" s="184" t="s">
        <v>1887</v>
      </c>
      <c r="C22" s="222" t="s">
        <v>1888</v>
      </c>
      <c r="D22" s="223"/>
      <c r="E22" s="184" t="s">
        <v>22</v>
      </c>
      <c r="F22" s="185" t="s">
        <v>1889</v>
      </c>
      <c r="G22" s="184"/>
      <c r="H22" s="184" t="s">
        <v>322</v>
      </c>
      <c r="I22" s="184" t="s">
        <v>323</v>
      </c>
      <c r="J22" s="184" t="s">
        <v>324</v>
      </c>
      <c r="K22" s="184" t="s">
        <v>331</v>
      </c>
      <c r="L22" s="184" t="s">
        <v>319</v>
      </c>
      <c r="M22" s="184" t="s">
        <v>356</v>
      </c>
      <c r="N22" s="224" t="s">
        <v>44</v>
      </c>
      <c r="O22" s="225"/>
      <c r="P22" s="185"/>
    </row>
    <row r="23" spans="1:16" s="182" customFormat="1" ht="16.5" x14ac:dyDescent="0.25">
      <c r="A23" s="184" t="s">
        <v>324</v>
      </c>
      <c r="B23" s="184" t="s">
        <v>1898</v>
      </c>
      <c r="C23" s="222" t="s">
        <v>1899</v>
      </c>
      <c r="D23" s="223"/>
      <c r="E23" s="184" t="s">
        <v>23</v>
      </c>
      <c r="F23" s="185" t="s">
        <v>1900</v>
      </c>
      <c r="G23" s="184"/>
      <c r="H23" s="184" t="s">
        <v>317</v>
      </c>
      <c r="I23" s="184" t="s">
        <v>317</v>
      </c>
      <c r="J23" s="184" t="s">
        <v>317</v>
      </c>
      <c r="K23" s="184" t="s">
        <v>317</v>
      </c>
      <c r="L23" s="184" t="s">
        <v>317</v>
      </c>
      <c r="M23" s="184" t="s">
        <v>317</v>
      </c>
      <c r="N23" s="224" t="s">
        <v>318</v>
      </c>
      <c r="O23" s="225"/>
      <c r="P23" s="185"/>
    </row>
    <row r="24" spans="1:16" s="182" customFormat="1" ht="16.5" x14ac:dyDescent="0.25">
      <c r="A24" s="184" t="s">
        <v>342</v>
      </c>
      <c r="B24" s="184" t="s">
        <v>1878</v>
      </c>
      <c r="C24" s="222" t="s">
        <v>1879</v>
      </c>
      <c r="D24" s="223"/>
      <c r="E24" s="184" t="s">
        <v>23</v>
      </c>
      <c r="F24" s="185" t="s">
        <v>1880</v>
      </c>
      <c r="G24" s="184"/>
      <c r="H24" s="184" t="s">
        <v>322</v>
      </c>
      <c r="I24" s="184" t="s">
        <v>322</v>
      </c>
      <c r="J24" s="184" t="s">
        <v>324</v>
      </c>
      <c r="K24" s="184" t="s">
        <v>323</v>
      </c>
      <c r="L24" s="184" t="s">
        <v>317</v>
      </c>
      <c r="M24" s="184" t="s">
        <v>399</v>
      </c>
      <c r="N24" s="224" t="s">
        <v>44</v>
      </c>
      <c r="O24" s="225"/>
      <c r="P24" s="185"/>
    </row>
    <row r="25" spans="1:16" s="182" customFormat="1" ht="16.5" x14ac:dyDescent="0.25">
      <c r="A25" s="184" t="s">
        <v>338</v>
      </c>
      <c r="B25" s="184" t="s">
        <v>1907</v>
      </c>
      <c r="C25" s="222" t="s">
        <v>1908</v>
      </c>
      <c r="D25" s="223"/>
      <c r="E25" s="184" t="s">
        <v>22</v>
      </c>
      <c r="F25" s="185" t="s">
        <v>1909</v>
      </c>
      <c r="G25" s="184"/>
      <c r="H25" s="184" t="s">
        <v>317</v>
      </c>
      <c r="I25" s="184" t="s">
        <v>317</v>
      </c>
      <c r="J25" s="184" t="s">
        <v>317</v>
      </c>
      <c r="K25" s="184" t="s">
        <v>317</v>
      </c>
      <c r="L25" s="184" t="s">
        <v>317</v>
      </c>
      <c r="M25" s="184" t="s">
        <v>317</v>
      </c>
      <c r="N25" s="224" t="s">
        <v>318</v>
      </c>
      <c r="O25" s="225"/>
      <c r="P25" s="185"/>
    </row>
    <row r="26" spans="1:16" s="182" customFormat="1" ht="16.5" x14ac:dyDescent="0.25">
      <c r="A26" s="184" t="s">
        <v>346</v>
      </c>
      <c r="B26" s="184" t="s">
        <v>1904</v>
      </c>
      <c r="C26" s="222" t="s">
        <v>1905</v>
      </c>
      <c r="D26" s="223"/>
      <c r="E26" s="184" t="s">
        <v>23</v>
      </c>
      <c r="F26" s="185" t="s">
        <v>1906</v>
      </c>
      <c r="G26" s="184"/>
      <c r="H26" s="184" t="s">
        <v>334</v>
      </c>
      <c r="I26" s="184" t="s">
        <v>323</v>
      </c>
      <c r="J26" s="184" t="s">
        <v>322</v>
      </c>
      <c r="K26" s="184" t="s">
        <v>322</v>
      </c>
      <c r="L26" s="184" t="s">
        <v>319</v>
      </c>
      <c r="M26" s="184" t="s">
        <v>345</v>
      </c>
      <c r="N26" s="224" t="s">
        <v>24</v>
      </c>
      <c r="O26" s="225"/>
      <c r="P26" s="185"/>
    </row>
    <row r="27" spans="1:16" s="182" customFormat="1" ht="16.5" x14ac:dyDescent="0.25">
      <c r="A27" s="184" t="s">
        <v>330</v>
      </c>
      <c r="B27" s="184" t="s">
        <v>1890</v>
      </c>
      <c r="C27" s="222" t="s">
        <v>1891</v>
      </c>
      <c r="D27" s="223"/>
      <c r="E27" s="184" t="s">
        <v>23</v>
      </c>
      <c r="F27" s="185" t="s">
        <v>1892</v>
      </c>
      <c r="G27" s="184"/>
      <c r="H27" s="184" t="s">
        <v>322</v>
      </c>
      <c r="I27" s="184" t="s">
        <v>322</v>
      </c>
      <c r="J27" s="184" t="s">
        <v>322</v>
      </c>
      <c r="K27" s="184" t="s">
        <v>331</v>
      </c>
      <c r="L27" s="184" t="s">
        <v>324</v>
      </c>
      <c r="M27" s="184" t="s">
        <v>345</v>
      </c>
      <c r="N27" s="224" t="s">
        <v>24</v>
      </c>
      <c r="O27" s="225"/>
      <c r="P27" s="185"/>
    </row>
    <row r="28" spans="1:16" s="182" customFormat="1" ht="16.5" x14ac:dyDescent="0.25">
      <c r="A28" s="184" t="s">
        <v>331</v>
      </c>
      <c r="B28" s="184" t="s">
        <v>1866</v>
      </c>
      <c r="C28" s="222" t="s">
        <v>1867</v>
      </c>
      <c r="D28" s="223"/>
      <c r="E28" s="184" t="s">
        <v>23</v>
      </c>
      <c r="F28" s="185" t="s">
        <v>1868</v>
      </c>
      <c r="G28" s="184"/>
      <c r="H28" s="184" t="s">
        <v>322</v>
      </c>
      <c r="I28" s="184" t="s">
        <v>323</v>
      </c>
      <c r="J28" s="184" t="s">
        <v>331</v>
      </c>
      <c r="K28" s="184" t="s">
        <v>355</v>
      </c>
      <c r="L28" s="184" t="s">
        <v>319</v>
      </c>
      <c r="M28" s="184" t="s">
        <v>328</v>
      </c>
      <c r="N28" s="224" t="s">
        <v>24</v>
      </c>
      <c r="O28" s="225"/>
      <c r="P28" s="185"/>
    </row>
    <row r="29" spans="1:16" s="182" customFormat="1" ht="16.5" x14ac:dyDescent="0.25">
      <c r="A29" s="184" t="s">
        <v>352</v>
      </c>
      <c r="B29" s="184" t="s">
        <v>1901</v>
      </c>
      <c r="C29" s="222" t="s">
        <v>1902</v>
      </c>
      <c r="D29" s="223"/>
      <c r="E29" s="184" t="s">
        <v>22</v>
      </c>
      <c r="F29" s="185" t="s">
        <v>1903</v>
      </c>
      <c r="G29" s="184"/>
      <c r="H29" s="184" t="s">
        <v>322</v>
      </c>
      <c r="I29" s="184" t="s">
        <v>323</v>
      </c>
      <c r="J29" s="184" t="s">
        <v>324</v>
      </c>
      <c r="K29" s="184" t="s">
        <v>323</v>
      </c>
      <c r="L29" s="184" t="s">
        <v>333</v>
      </c>
      <c r="M29" s="184" t="s">
        <v>400</v>
      </c>
      <c r="N29" s="224" t="s">
        <v>24</v>
      </c>
      <c r="O29" s="225"/>
      <c r="P29" s="185"/>
    </row>
    <row r="30" spans="1:16" s="182" customFormat="1" ht="16.5" x14ac:dyDescent="0.25"/>
    <row r="31" spans="1:16" s="182" customFormat="1" ht="16.5" x14ac:dyDescent="0.25"/>
    <row r="32" spans="1:16" s="182" customFormat="1" ht="16.5" x14ac:dyDescent="0.25">
      <c r="A32" s="237" t="s">
        <v>1910</v>
      </c>
      <c r="B32" s="238"/>
      <c r="C32" s="238"/>
      <c r="D32" s="238"/>
      <c r="J32" s="236" t="s">
        <v>396</v>
      </c>
      <c r="K32" s="236"/>
      <c r="L32" s="236"/>
      <c r="M32" s="236"/>
      <c r="N32" s="236"/>
      <c r="O32" s="236"/>
      <c r="P32" s="236"/>
    </row>
    <row r="33" spans="8:16" s="182" customFormat="1" ht="16.5" x14ac:dyDescent="0.25">
      <c r="J33" s="236" t="s">
        <v>397</v>
      </c>
      <c r="K33" s="236"/>
      <c r="L33" s="236"/>
      <c r="M33" s="236"/>
      <c r="N33" s="236"/>
      <c r="O33" s="236"/>
      <c r="P33" s="236"/>
    </row>
    <row r="39" spans="8:16" ht="15.75" x14ac:dyDescent="0.25">
      <c r="H39" s="16"/>
      <c r="I39" s="21" t="s">
        <v>20</v>
      </c>
      <c r="J39" s="21" t="s">
        <v>17</v>
      </c>
      <c r="K39" s="21" t="s">
        <v>18</v>
      </c>
      <c r="L39" s="21" t="s">
        <v>21</v>
      </c>
      <c r="M39" s="21" t="s">
        <v>19</v>
      </c>
      <c r="N39" s="85" t="s">
        <v>25</v>
      </c>
    </row>
    <row r="40" spans="8:16" ht="15.75" x14ac:dyDescent="0.25">
      <c r="H40" s="16">
        <f>SUM(I40:N40)</f>
        <v>16</v>
      </c>
      <c r="I40" s="16">
        <f>COUNTIF(N14:O29,"xuất sắc")</f>
        <v>2</v>
      </c>
      <c r="J40" s="16">
        <f>COUNTIF(N14:O29,"tốt")</f>
        <v>6</v>
      </c>
      <c r="K40" s="16">
        <f>COUNTIF(N14:O29,"khá")</f>
        <v>5</v>
      </c>
      <c r="L40" s="16">
        <f>COUNTIF(N14:O29,"trung bình")</f>
        <v>0</v>
      </c>
      <c r="M40" s="16">
        <f>COUNTIF(N14:O29,"yếu")</f>
        <v>0</v>
      </c>
      <c r="N40" s="16">
        <f>COUNTIF(N14:O29,"kém")</f>
        <v>3</v>
      </c>
    </row>
  </sheetData>
  <mergeCells count="55">
    <mergeCell ref="J1:P1"/>
    <mergeCell ref="A2:D2"/>
    <mergeCell ref="J2:P2"/>
    <mergeCell ref="A3:D3"/>
    <mergeCell ref="J3:P3"/>
    <mergeCell ref="J5:P5"/>
    <mergeCell ref="A7:P7"/>
    <mergeCell ref="D8:J8"/>
    <mergeCell ref="D9:M9"/>
    <mergeCell ref="D10:I10"/>
    <mergeCell ref="A12:A13"/>
    <mergeCell ref="B12:B13"/>
    <mergeCell ref="C12:D13"/>
    <mergeCell ref="E12:E13"/>
    <mergeCell ref="F12:F13"/>
    <mergeCell ref="G12:G13"/>
    <mergeCell ref="H12:L12"/>
    <mergeCell ref="M12:M13"/>
    <mergeCell ref="N12:O13"/>
    <mergeCell ref="P12:P13"/>
    <mergeCell ref="C14:D14"/>
    <mergeCell ref="N14:O14"/>
    <mergeCell ref="C15:D15"/>
    <mergeCell ref="N15:O15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27:D27"/>
    <mergeCell ref="N27:O27"/>
    <mergeCell ref="C28:D28"/>
    <mergeCell ref="N28:O28"/>
    <mergeCell ref="C29:D29"/>
    <mergeCell ref="N29:O29"/>
    <mergeCell ref="A32:D32"/>
    <mergeCell ref="J32:P32"/>
    <mergeCell ref="J33:P33"/>
  </mergeCells>
  <conditionalFormatting sqref="I39:M39">
    <cfRule type="duplicateValues" dxfId="1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02FA-0663-4872-83DB-82E2ED70B16D}">
  <dimension ref="A1:P75"/>
  <sheetViews>
    <sheetView topLeftCell="A4" zoomScaleNormal="100" workbookViewId="0">
      <selection activeCell="I18" sqref="I18"/>
    </sheetView>
  </sheetViews>
  <sheetFormatPr defaultRowHeight="15" x14ac:dyDescent="0.25"/>
  <cols>
    <col min="1" max="1" width="5.140625" bestFit="1" customWidth="1"/>
    <col min="2" max="2" width="11.28515625" bestFit="1" customWidth="1"/>
    <col min="4" max="4" width="17.5703125" customWidth="1"/>
    <col min="5" max="5" width="6.42578125" bestFit="1" customWidth="1"/>
    <col min="6" max="6" width="11.28515625" bestFit="1" customWidth="1"/>
    <col min="7" max="7" width="8" bestFit="1" customWidth="1"/>
    <col min="8" max="12" width="5.140625" bestFit="1" customWidth="1"/>
    <col min="13" max="13" width="7.5703125" bestFit="1" customWidth="1"/>
    <col min="14" max="14" width="4.5703125" bestFit="1" customWidth="1"/>
    <col min="16" max="16" width="10.7109375" bestFit="1" customWidth="1"/>
  </cols>
  <sheetData>
    <row r="1" spans="1:16" ht="16.5" x14ac:dyDescent="0.25">
      <c r="A1" s="182"/>
      <c r="B1" s="182"/>
      <c r="C1" s="182"/>
      <c r="D1" s="182"/>
      <c r="E1" s="182"/>
      <c r="F1" s="182"/>
      <c r="G1" s="182"/>
      <c r="H1" s="182"/>
      <c r="I1" s="182"/>
      <c r="J1" s="239" t="s">
        <v>310</v>
      </c>
      <c r="K1" s="239"/>
      <c r="L1" s="239"/>
      <c r="M1" s="239"/>
      <c r="N1" s="239"/>
      <c r="O1" s="239"/>
      <c r="P1" s="239"/>
    </row>
    <row r="2" spans="1:16" ht="16.5" x14ac:dyDescent="0.25">
      <c r="A2" s="240" t="s">
        <v>311</v>
      </c>
      <c r="B2" s="240"/>
      <c r="C2" s="240"/>
      <c r="D2" s="240"/>
      <c r="E2" s="182"/>
      <c r="F2" s="182"/>
      <c r="G2" s="182"/>
      <c r="H2" s="182"/>
      <c r="I2" s="182"/>
      <c r="J2" s="241" t="s">
        <v>1</v>
      </c>
      <c r="K2" s="241"/>
      <c r="L2" s="241"/>
      <c r="M2" s="241"/>
      <c r="N2" s="241"/>
      <c r="O2" s="241"/>
      <c r="P2" s="241"/>
    </row>
    <row r="3" spans="1:16" ht="16.5" x14ac:dyDescent="0.25">
      <c r="A3" s="242" t="s">
        <v>312</v>
      </c>
      <c r="B3" s="242"/>
      <c r="C3" s="242"/>
      <c r="D3" s="242"/>
      <c r="E3" s="182"/>
      <c r="F3" s="182"/>
      <c r="G3" s="182"/>
      <c r="H3" s="182"/>
      <c r="I3" s="182"/>
      <c r="J3" s="243" t="s">
        <v>313</v>
      </c>
      <c r="K3" s="243"/>
      <c r="L3" s="243"/>
      <c r="M3" s="243"/>
      <c r="N3" s="243"/>
      <c r="O3" s="243"/>
      <c r="P3" s="243"/>
    </row>
    <row r="4" spans="1:16" ht="16.5" x14ac:dyDescent="0.25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</row>
    <row r="5" spans="1:16" ht="16.5" x14ac:dyDescent="0.25">
      <c r="A5" s="182"/>
      <c r="B5" s="182"/>
      <c r="C5" s="182"/>
      <c r="D5" s="182"/>
      <c r="E5" s="182"/>
      <c r="F5" s="182"/>
      <c r="G5" s="182"/>
      <c r="H5" s="182"/>
      <c r="I5" s="182"/>
      <c r="J5" s="244" t="s">
        <v>417</v>
      </c>
      <c r="K5" s="244"/>
      <c r="L5" s="244"/>
      <c r="M5" s="244"/>
      <c r="N5" s="244"/>
      <c r="O5" s="244"/>
      <c r="P5" s="244"/>
    </row>
    <row r="6" spans="1:16" ht="18.75" x14ac:dyDescent="0.25">
      <c r="A6" s="245" t="s">
        <v>2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</row>
    <row r="7" spans="1:16" ht="16.5" x14ac:dyDescent="0.25">
      <c r="A7" s="182"/>
      <c r="B7" s="182"/>
      <c r="C7" s="182"/>
      <c r="D7" s="232" t="s">
        <v>314</v>
      </c>
      <c r="E7" s="232"/>
      <c r="F7" s="232"/>
      <c r="G7" s="232"/>
      <c r="H7" s="232"/>
      <c r="I7" s="232"/>
      <c r="J7" s="232"/>
      <c r="K7" s="182"/>
      <c r="L7" s="182"/>
      <c r="M7" s="182"/>
      <c r="N7" s="182"/>
      <c r="O7" s="182"/>
      <c r="P7" s="182"/>
    </row>
    <row r="8" spans="1:16" ht="16.5" x14ac:dyDescent="0.25">
      <c r="A8" s="182"/>
      <c r="B8" s="182"/>
      <c r="C8" s="182"/>
      <c r="D8" s="232" t="s">
        <v>2584</v>
      </c>
      <c r="E8" s="232"/>
      <c r="F8" s="232"/>
      <c r="G8" s="232"/>
      <c r="H8" s="232"/>
      <c r="I8" s="232"/>
      <c r="J8" s="232"/>
      <c r="K8" s="232"/>
      <c r="L8" s="232"/>
      <c r="M8" s="232"/>
      <c r="N8" s="182"/>
      <c r="O8" s="182"/>
      <c r="P8" s="182"/>
    </row>
    <row r="9" spans="1:16" ht="16.5" x14ac:dyDescent="0.25">
      <c r="A9" s="182"/>
      <c r="B9" s="182"/>
      <c r="C9" s="182"/>
      <c r="D9" s="232" t="s">
        <v>1862</v>
      </c>
      <c r="E9" s="232"/>
      <c r="F9" s="232"/>
      <c r="G9" s="232"/>
      <c r="H9" s="232"/>
      <c r="I9" s="232"/>
      <c r="J9" s="182"/>
      <c r="K9" s="182"/>
      <c r="L9" s="182"/>
      <c r="M9" s="182"/>
      <c r="N9" s="182"/>
      <c r="O9" s="182"/>
      <c r="P9" s="182"/>
    </row>
    <row r="10" spans="1:16" ht="16.5" x14ac:dyDescent="0.25">
      <c r="A10" s="182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</row>
    <row r="11" spans="1:16" ht="15.75" x14ac:dyDescent="0.25">
      <c r="A11" s="230" t="s">
        <v>3</v>
      </c>
      <c r="B11" s="230" t="s">
        <v>4</v>
      </c>
      <c r="C11" s="226" t="s">
        <v>5</v>
      </c>
      <c r="D11" s="227"/>
      <c r="E11" s="230" t="s">
        <v>6</v>
      </c>
      <c r="F11" s="230" t="s">
        <v>7</v>
      </c>
      <c r="G11" s="230" t="s">
        <v>315</v>
      </c>
      <c r="H11" s="233" t="s">
        <v>8</v>
      </c>
      <c r="I11" s="234"/>
      <c r="J11" s="234"/>
      <c r="K11" s="234"/>
      <c r="L11" s="235"/>
      <c r="M11" s="230" t="s">
        <v>9</v>
      </c>
      <c r="N11" s="226" t="s">
        <v>10</v>
      </c>
      <c r="O11" s="227"/>
      <c r="P11" s="230" t="s">
        <v>11</v>
      </c>
    </row>
    <row r="12" spans="1:16" ht="15.75" x14ac:dyDescent="0.25">
      <c r="A12" s="231"/>
      <c r="B12" s="231"/>
      <c r="C12" s="228"/>
      <c r="D12" s="229"/>
      <c r="E12" s="231"/>
      <c r="F12" s="231"/>
      <c r="G12" s="231"/>
      <c r="H12" s="183" t="s">
        <v>12</v>
      </c>
      <c r="I12" s="183" t="s">
        <v>13</v>
      </c>
      <c r="J12" s="183" t="s">
        <v>14</v>
      </c>
      <c r="K12" s="183" t="s">
        <v>15</v>
      </c>
      <c r="L12" s="183" t="s">
        <v>16</v>
      </c>
      <c r="M12" s="231"/>
      <c r="N12" s="228"/>
      <c r="O12" s="229"/>
      <c r="P12" s="231"/>
    </row>
    <row r="13" spans="1:16" ht="15.75" x14ac:dyDescent="0.25">
      <c r="A13" s="184" t="s">
        <v>316</v>
      </c>
      <c r="B13" s="184"/>
      <c r="C13" s="222"/>
      <c r="D13" s="223"/>
      <c r="E13" s="184"/>
      <c r="F13" s="185"/>
      <c r="G13" s="184"/>
      <c r="H13" s="184"/>
      <c r="I13" s="184"/>
      <c r="J13" s="184"/>
      <c r="K13" s="184"/>
      <c r="L13" s="184"/>
      <c r="M13" s="184"/>
      <c r="N13" s="224"/>
      <c r="O13" s="225"/>
      <c r="P13" s="185"/>
    </row>
    <row r="14" spans="1:16" ht="15.75" x14ac:dyDescent="0.25">
      <c r="A14" s="184" t="s">
        <v>319</v>
      </c>
      <c r="B14" s="184"/>
      <c r="C14" s="222"/>
      <c r="D14" s="223"/>
      <c r="E14" s="184"/>
      <c r="F14" s="185"/>
      <c r="G14" s="184"/>
      <c r="H14" s="184"/>
      <c r="I14" s="184"/>
      <c r="J14" s="184"/>
      <c r="K14" s="184"/>
      <c r="L14" s="184"/>
      <c r="M14" s="184"/>
      <c r="N14" s="224"/>
      <c r="O14" s="225"/>
      <c r="P14" s="185"/>
    </row>
    <row r="15" spans="1:16" ht="15.75" x14ac:dyDescent="0.25">
      <c r="A15" s="184" t="s">
        <v>320</v>
      </c>
      <c r="B15" s="184"/>
      <c r="C15" s="222"/>
      <c r="D15" s="223"/>
      <c r="E15" s="184"/>
      <c r="F15" s="185"/>
      <c r="G15" s="184"/>
      <c r="H15" s="184"/>
      <c r="I15" s="184"/>
      <c r="J15" s="184"/>
      <c r="K15" s="184"/>
      <c r="L15" s="184"/>
      <c r="M15" s="184"/>
      <c r="N15" s="224"/>
      <c r="O15" s="225"/>
      <c r="P15" s="185"/>
    </row>
    <row r="16" spans="1:16" ht="15.75" x14ac:dyDescent="0.25">
      <c r="A16" s="184" t="s">
        <v>321</v>
      </c>
      <c r="B16" s="184"/>
      <c r="C16" s="222"/>
      <c r="D16" s="223"/>
      <c r="E16" s="184"/>
      <c r="F16" s="185"/>
      <c r="G16" s="184"/>
      <c r="H16" s="184"/>
      <c r="I16" s="184"/>
      <c r="J16" s="184"/>
      <c r="K16" s="184"/>
      <c r="L16" s="184"/>
      <c r="M16" s="184"/>
      <c r="N16" s="224"/>
      <c r="O16" s="225"/>
      <c r="P16" s="185"/>
    </row>
    <row r="17" spans="1:16" ht="15.75" x14ac:dyDescent="0.25">
      <c r="A17" s="184" t="s">
        <v>327</v>
      </c>
      <c r="B17" s="184"/>
      <c r="C17" s="222"/>
      <c r="D17" s="223"/>
      <c r="E17" s="184"/>
      <c r="F17" s="185"/>
      <c r="G17" s="184"/>
      <c r="H17" s="184"/>
      <c r="I17" s="184"/>
      <c r="J17" s="184"/>
      <c r="K17" s="184"/>
      <c r="L17" s="184"/>
      <c r="M17" s="184"/>
      <c r="N17" s="224"/>
      <c r="O17" s="225"/>
      <c r="P17" s="185"/>
    </row>
    <row r="18" spans="1:16" ht="15.75" x14ac:dyDescent="0.25">
      <c r="A18" s="184" t="s">
        <v>329</v>
      </c>
      <c r="B18" s="184"/>
      <c r="C18" s="222"/>
      <c r="D18" s="223"/>
      <c r="E18" s="184"/>
      <c r="F18" s="185"/>
      <c r="G18" s="184"/>
      <c r="H18" s="184"/>
      <c r="I18" s="184"/>
      <c r="J18" s="184"/>
      <c r="K18" s="184"/>
      <c r="L18" s="184"/>
      <c r="M18" s="184"/>
      <c r="N18" s="224"/>
      <c r="O18" s="225"/>
      <c r="P18" s="185"/>
    </row>
    <row r="19" spans="1:16" ht="15.75" x14ac:dyDescent="0.25">
      <c r="A19" s="184" t="s">
        <v>333</v>
      </c>
      <c r="B19" s="184"/>
      <c r="C19" s="222"/>
      <c r="D19" s="223"/>
      <c r="E19" s="184"/>
      <c r="F19" s="185"/>
      <c r="G19" s="184"/>
      <c r="H19" s="184"/>
      <c r="I19" s="184"/>
      <c r="J19" s="184"/>
      <c r="K19" s="184"/>
      <c r="L19" s="184"/>
      <c r="M19" s="184"/>
      <c r="N19" s="224"/>
      <c r="O19" s="225"/>
      <c r="P19" s="185"/>
    </row>
    <row r="20" spans="1:16" ht="15.75" x14ac:dyDescent="0.25">
      <c r="A20" s="184" t="s">
        <v>336</v>
      </c>
      <c r="B20" s="184"/>
      <c r="C20" s="222"/>
      <c r="D20" s="223"/>
      <c r="E20" s="184"/>
      <c r="F20" s="185"/>
      <c r="G20" s="184"/>
      <c r="H20" s="184"/>
      <c r="I20" s="184"/>
      <c r="J20" s="184"/>
      <c r="K20" s="184"/>
      <c r="L20" s="184"/>
      <c r="M20" s="184"/>
      <c r="N20" s="224"/>
      <c r="O20" s="225"/>
      <c r="P20" s="185"/>
    </row>
    <row r="21" spans="1:16" ht="15.75" x14ac:dyDescent="0.25">
      <c r="A21" s="184" t="s">
        <v>332</v>
      </c>
      <c r="B21" s="184"/>
      <c r="C21" s="222"/>
      <c r="D21" s="223"/>
      <c r="E21" s="184"/>
      <c r="F21" s="185"/>
      <c r="G21" s="184"/>
      <c r="H21" s="184"/>
      <c r="I21" s="184"/>
      <c r="J21" s="184"/>
      <c r="K21" s="184"/>
      <c r="L21" s="184"/>
      <c r="M21" s="184"/>
      <c r="N21" s="224"/>
      <c r="O21" s="225"/>
      <c r="P21" s="185"/>
    </row>
    <row r="22" spans="1:16" ht="15.75" x14ac:dyDescent="0.25">
      <c r="A22" s="184" t="s">
        <v>324</v>
      </c>
      <c r="B22" s="184"/>
      <c r="C22" s="222"/>
      <c r="D22" s="223"/>
      <c r="E22" s="184"/>
      <c r="F22" s="185"/>
      <c r="G22" s="184"/>
      <c r="H22" s="184"/>
      <c r="I22" s="184"/>
      <c r="J22" s="184"/>
      <c r="K22" s="184"/>
      <c r="L22" s="184"/>
      <c r="M22" s="184"/>
      <c r="N22" s="224"/>
      <c r="O22" s="225"/>
      <c r="P22" s="185"/>
    </row>
    <row r="23" spans="1:16" ht="15.75" x14ac:dyDescent="0.25">
      <c r="A23" s="184" t="s">
        <v>342</v>
      </c>
      <c r="B23" s="184"/>
      <c r="C23" s="222"/>
      <c r="D23" s="223"/>
      <c r="E23" s="184"/>
      <c r="F23" s="185"/>
      <c r="G23" s="184"/>
      <c r="H23" s="184"/>
      <c r="I23" s="184"/>
      <c r="J23" s="184"/>
      <c r="K23" s="184"/>
      <c r="L23" s="184"/>
      <c r="M23" s="184"/>
      <c r="N23" s="224"/>
      <c r="O23" s="225"/>
      <c r="P23" s="185"/>
    </row>
    <row r="24" spans="1:16" ht="15.75" x14ac:dyDescent="0.25">
      <c r="A24" s="184" t="s">
        <v>338</v>
      </c>
      <c r="B24" s="184"/>
      <c r="C24" s="222"/>
      <c r="D24" s="223"/>
      <c r="E24" s="184"/>
      <c r="F24" s="185"/>
      <c r="G24" s="184"/>
      <c r="H24" s="184"/>
      <c r="I24" s="184"/>
      <c r="J24" s="184"/>
      <c r="K24" s="184"/>
      <c r="L24" s="184"/>
      <c r="M24" s="184"/>
      <c r="N24" s="224"/>
      <c r="O24" s="225"/>
      <c r="P24" s="185"/>
    </row>
    <row r="25" spans="1:16" ht="15.75" x14ac:dyDescent="0.25">
      <c r="A25" s="184" t="s">
        <v>346</v>
      </c>
      <c r="B25" s="184"/>
      <c r="C25" s="222"/>
      <c r="D25" s="223"/>
      <c r="E25" s="184"/>
      <c r="F25" s="185"/>
      <c r="G25" s="184"/>
      <c r="H25" s="184"/>
      <c r="I25" s="184"/>
      <c r="J25" s="184"/>
      <c r="K25" s="184"/>
      <c r="L25" s="184"/>
      <c r="M25" s="184"/>
      <c r="N25" s="224"/>
      <c r="O25" s="225"/>
      <c r="P25" s="185"/>
    </row>
    <row r="26" spans="1:16" ht="15.75" x14ac:dyDescent="0.25">
      <c r="A26" s="184" t="s">
        <v>330</v>
      </c>
      <c r="B26" s="184"/>
      <c r="C26" s="222"/>
      <c r="D26" s="223"/>
      <c r="E26" s="184"/>
      <c r="F26" s="185"/>
      <c r="G26" s="184"/>
      <c r="H26" s="184"/>
      <c r="I26" s="184"/>
      <c r="J26" s="184"/>
      <c r="K26" s="184"/>
      <c r="L26" s="184"/>
      <c r="M26" s="184"/>
      <c r="N26" s="224"/>
      <c r="O26" s="225"/>
      <c r="P26" s="185"/>
    </row>
    <row r="27" spans="1:16" ht="15.75" x14ac:dyDescent="0.25">
      <c r="A27" s="184" t="s">
        <v>331</v>
      </c>
      <c r="B27" s="184"/>
      <c r="C27" s="222"/>
      <c r="D27" s="223"/>
      <c r="E27" s="184"/>
      <c r="F27" s="185"/>
      <c r="G27" s="184"/>
      <c r="H27" s="184"/>
      <c r="I27" s="184"/>
      <c r="J27" s="184"/>
      <c r="K27" s="184"/>
      <c r="L27" s="184"/>
      <c r="M27" s="184"/>
      <c r="N27" s="224"/>
      <c r="O27" s="225"/>
      <c r="P27" s="185"/>
    </row>
    <row r="28" spans="1:16" ht="15.75" x14ac:dyDescent="0.25">
      <c r="A28" s="184" t="s">
        <v>352</v>
      </c>
      <c r="B28" s="184"/>
      <c r="C28" s="222"/>
      <c r="D28" s="223"/>
      <c r="E28" s="184"/>
      <c r="F28" s="185"/>
      <c r="G28" s="184"/>
      <c r="H28" s="184"/>
      <c r="I28" s="184"/>
      <c r="J28" s="184"/>
      <c r="K28" s="184"/>
      <c r="L28" s="184"/>
      <c r="M28" s="184"/>
      <c r="N28" s="224"/>
      <c r="O28" s="225"/>
      <c r="P28" s="185"/>
    </row>
    <row r="29" spans="1:16" ht="15.75" x14ac:dyDescent="0.25">
      <c r="A29" s="184" t="s">
        <v>347</v>
      </c>
      <c r="B29" s="184"/>
      <c r="C29" s="222"/>
      <c r="D29" s="223"/>
      <c r="E29" s="184"/>
      <c r="F29" s="185"/>
      <c r="G29" s="184"/>
      <c r="H29" s="184"/>
      <c r="I29" s="184"/>
      <c r="J29" s="184"/>
      <c r="K29" s="184"/>
      <c r="L29" s="184"/>
      <c r="M29" s="184"/>
      <c r="N29" s="224"/>
      <c r="O29" s="225"/>
      <c r="P29" s="185"/>
    </row>
    <row r="30" spans="1:16" ht="15.75" x14ac:dyDescent="0.25">
      <c r="A30" s="184" t="s">
        <v>334</v>
      </c>
      <c r="B30" s="184"/>
      <c r="C30" s="222"/>
      <c r="D30" s="223"/>
      <c r="E30" s="184"/>
      <c r="F30" s="185"/>
      <c r="G30" s="184"/>
      <c r="H30" s="184"/>
      <c r="I30" s="184"/>
      <c r="J30" s="184"/>
      <c r="K30" s="184"/>
      <c r="L30" s="184"/>
      <c r="M30" s="184"/>
      <c r="N30" s="224"/>
      <c r="O30" s="225"/>
      <c r="P30" s="185"/>
    </row>
    <row r="31" spans="1:16" ht="15.75" x14ac:dyDescent="0.25">
      <c r="A31" s="184" t="s">
        <v>343</v>
      </c>
      <c r="B31" s="184"/>
      <c r="C31" s="222"/>
      <c r="D31" s="223"/>
      <c r="E31" s="184"/>
      <c r="F31" s="185"/>
      <c r="G31" s="184"/>
      <c r="H31" s="184"/>
      <c r="I31" s="184"/>
      <c r="J31" s="184"/>
      <c r="K31" s="184"/>
      <c r="L31" s="184"/>
      <c r="M31" s="184"/>
      <c r="N31" s="224"/>
      <c r="O31" s="225"/>
      <c r="P31" s="185"/>
    </row>
    <row r="32" spans="1:16" ht="15.75" x14ac:dyDescent="0.25">
      <c r="A32" s="184" t="s">
        <v>322</v>
      </c>
      <c r="B32" s="184"/>
      <c r="C32" s="222"/>
      <c r="D32" s="223"/>
      <c r="E32" s="184"/>
      <c r="F32" s="185"/>
      <c r="G32" s="184"/>
      <c r="H32" s="184"/>
      <c r="I32" s="184"/>
      <c r="J32" s="184"/>
      <c r="K32" s="184"/>
      <c r="L32" s="184"/>
      <c r="M32" s="184"/>
      <c r="N32" s="224"/>
      <c r="O32" s="225"/>
      <c r="P32" s="185"/>
    </row>
    <row r="33" spans="1:16" ht="15.75" x14ac:dyDescent="0.25">
      <c r="A33" s="184" t="s">
        <v>355</v>
      </c>
      <c r="B33" s="184"/>
      <c r="C33" s="222"/>
      <c r="D33" s="223"/>
      <c r="E33" s="184"/>
      <c r="F33" s="185"/>
      <c r="G33" s="184"/>
      <c r="H33" s="184"/>
      <c r="I33" s="184"/>
      <c r="J33" s="184"/>
      <c r="K33" s="184"/>
      <c r="L33" s="184"/>
      <c r="M33" s="184"/>
      <c r="N33" s="224"/>
      <c r="O33" s="225"/>
      <c r="P33" s="185"/>
    </row>
    <row r="34" spans="1:16" ht="15.75" x14ac:dyDescent="0.25">
      <c r="A34" s="184" t="s">
        <v>359</v>
      </c>
      <c r="B34" s="184"/>
      <c r="C34" s="222"/>
      <c r="D34" s="223"/>
      <c r="E34" s="184"/>
      <c r="F34" s="185"/>
      <c r="G34" s="184"/>
      <c r="H34" s="184"/>
      <c r="I34" s="184"/>
      <c r="J34" s="184"/>
      <c r="K34" s="184"/>
      <c r="L34" s="184"/>
      <c r="M34" s="184"/>
      <c r="N34" s="224"/>
      <c r="O34" s="225"/>
      <c r="P34" s="185"/>
    </row>
    <row r="35" spans="1:16" ht="15.75" x14ac:dyDescent="0.25">
      <c r="A35" s="184" t="s">
        <v>361</v>
      </c>
      <c r="B35" s="184"/>
      <c r="C35" s="222"/>
      <c r="D35" s="223"/>
      <c r="E35" s="184"/>
      <c r="F35" s="185"/>
      <c r="G35" s="184"/>
      <c r="H35" s="184"/>
      <c r="I35" s="184"/>
      <c r="J35" s="184"/>
      <c r="K35" s="184"/>
      <c r="L35" s="184"/>
      <c r="M35" s="184"/>
      <c r="N35" s="224"/>
      <c r="O35" s="225"/>
      <c r="P35" s="185"/>
    </row>
    <row r="36" spans="1:16" ht="15.75" x14ac:dyDescent="0.25">
      <c r="A36" s="184" t="s">
        <v>325</v>
      </c>
      <c r="B36" s="184"/>
      <c r="C36" s="222"/>
      <c r="D36" s="223"/>
      <c r="E36" s="184"/>
      <c r="F36" s="185"/>
      <c r="G36" s="184"/>
      <c r="H36" s="184"/>
      <c r="I36" s="184"/>
      <c r="J36" s="184"/>
      <c r="K36" s="184"/>
      <c r="L36" s="184"/>
      <c r="M36" s="184"/>
      <c r="N36" s="224"/>
      <c r="O36" s="225"/>
      <c r="P36" s="185"/>
    </row>
    <row r="37" spans="1:16" ht="15.75" x14ac:dyDescent="0.25">
      <c r="A37" s="184" t="s">
        <v>323</v>
      </c>
      <c r="B37" s="184"/>
      <c r="C37" s="222"/>
      <c r="D37" s="223"/>
      <c r="E37" s="184"/>
      <c r="F37" s="185"/>
      <c r="G37" s="184"/>
      <c r="H37" s="184"/>
      <c r="I37" s="184"/>
      <c r="J37" s="184"/>
      <c r="K37" s="184"/>
      <c r="L37" s="184"/>
      <c r="M37" s="184"/>
      <c r="N37" s="224"/>
      <c r="O37" s="225"/>
      <c r="P37" s="185"/>
    </row>
    <row r="38" spans="1:16" ht="15.75" x14ac:dyDescent="0.25">
      <c r="A38" s="184" t="s">
        <v>365</v>
      </c>
      <c r="B38" s="184"/>
      <c r="C38" s="222"/>
      <c r="D38" s="223"/>
      <c r="E38" s="184"/>
      <c r="F38" s="185"/>
      <c r="G38" s="184"/>
      <c r="H38" s="184"/>
      <c r="I38" s="184"/>
      <c r="J38" s="184"/>
      <c r="K38" s="184"/>
      <c r="L38" s="184"/>
      <c r="M38" s="184"/>
      <c r="N38" s="224"/>
      <c r="O38" s="225"/>
      <c r="P38" s="185"/>
    </row>
    <row r="39" spans="1:16" ht="15.75" x14ac:dyDescent="0.25">
      <c r="A39" s="184" t="s">
        <v>367</v>
      </c>
      <c r="B39" s="184"/>
      <c r="C39" s="222"/>
      <c r="D39" s="223"/>
      <c r="E39" s="184"/>
      <c r="F39" s="185"/>
      <c r="G39" s="184"/>
      <c r="H39" s="184"/>
      <c r="I39" s="184"/>
      <c r="J39" s="184"/>
      <c r="K39" s="184"/>
      <c r="L39" s="184"/>
      <c r="M39" s="184"/>
      <c r="N39" s="224"/>
      <c r="O39" s="225"/>
      <c r="P39" s="185"/>
    </row>
    <row r="40" spans="1:16" ht="15.75" x14ac:dyDescent="0.25">
      <c r="A40" s="184" t="s">
        <v>369</v>
      </c>
      <c r="B40" s="184"/>
      <c r="C40" s="222"/>
      <c r="D40" s="223"/>
      <c r="E40" s="184"/>
      <c r="F40" s="185"/>
      <c r="G40" s="184"/>
      <c r="H40" s="184"/>
      <c r="I40" s="184"/>
      <c r="J40" s="184"/>
      <c r="K40" s="184"/>
      <c r="L40" s="184"/>
      <c r="M40" s="184"/>
      <c r="N40" s="224"/>
      <c r="O40" s="225"/>
      <c r="P40" s="185"/>
    </row>
    <row r="41" spans="1:16" ht="15.75" x14ac:dyDescent="0.25">
      <c r="A41" s="184" t="s">
        <v>371</v>
      </c>
      <c r="B41" s="184"/>
      <c r="C41" s="222"/>
      <c r="D41" s="223"/>
      <c r="E41" s="184"/>
      <c r="F41" s="185"/>
      <c r="G41" s="184"/>
      <c r="H41" s="184"/>
      <c r="I41" s="184"/>
      <c r="J41" s="184"/>
      <c r="K41" s="184"/>
      <c r="L41" s="184"/>
      <c r="M41" s="184"/>
      <c r="N41" s="224"/>
      <c r="O41" s="225"/>
      <c r="P41" s="185"/>
    </row>
    <row r="42" spans="1:16" ht="15.75" x14ac:dyDescent="0.25">
      <c r="A42" s="184" t="s">
        <v>372</v>
      </c>
      <c r="B42" s="184"/>
      <c r="C42" s="222"/>
      <c r="D42" s="223"/>
      <c r="E42" s="184"/>
      <c r="F42" s="185"/>
      <c r="G42" s="184"/>
      <c r="H42" s="184"/>
      <c r="I42" s="184"/>
      <c r="J42" s="184"/>
      <c r="K42" s="184"/>
      <c r="L42" s="184"/>
      <c r="M42" s="184"/>
      <c r="N42" s="224"/>
      <c r="O42" s="225"/>
      <c r="P42" s="185"/>
    </row>
    <row r="43" spans="1:16" ht="15.75" x14ac:dyDescent="0.25">
      <c r="A43" s="184" t="s">
        <v>373</v>
      </c>
      <c r="B43" s="184"/>
      <c r="C43" s="222"/>
      <c r="D43" s="223"/>
      <c r="E43" s="184"/>
      <c r="F43" s="185"/>
      <c r="G43" s="184"/>
      <c r="H43" s="184"/>
      <c r="I43" s="184"/>
      <c r="J43" s="184"/>
      <c r="K43" s="184"/>
      <c r="L43" s="184"/>
      <c r="M43" s="184"/>
      <c r="N43" s="224"/>
      <c r="O43" s="225"/>
      <c r="P43" s="185"/>
    </row>
    <row r="44" spans="1:16" ht="15.75" x14ac:dyDescent="0.25">
      <c r="A44" s="184" t="s">
        <v>374</v>
      </c>
      <c r="B44" s="184"/>
      <c r="C44" s="222"/>
      <c r="D44" s="223"/>
      <c r="E44" s="184"/>
      <c r="F44" s="185"/>
      <c r="G44" s="184"/>
      <c r="H44" s="184"/>
      <c r="I44" s="184"/>
      <c r="J44" s="184"/>
      <c r="K44" s="184"/>
      <c r="L44" s="184"/>
      <c r="M44" s="184"/>
      <c r="N44" s="224"/>
      <c r="O44" s="225"/>
      <c r="P44" s="185"/>
    </row>
    <row r="45" spans="1:16" ht="15.75" x14ac:dyDescent="0.25">
      <c r="A45" s="184" t="s">
        <v>376</v>
      </c>
      <c r="B45" s="184"/>
      <c r="C45" s="222"/>
      <c r="D45" s="223"/>
      <c r="E45" s="184"/>
      <c r="F45" s="185"/>
      <c r="G45" s="184"/>
      <c r="H45" s="184"/>
      <c r="I45" s="184"/>
      <c r="J45" s="184"/>
      <c r="K45" s="184"/>
      <c r="L45" s="184"/>
      <c r="M45" s="184"/>
      <c r="N45" s="224"/>
      <c r="O45" s="225"/>
      <c r="P45" s="185"/>
    </row>
    <row r="46" spans="1:16" ht="15.75" x14ac:dyDescent="0.25">
      <c r="A46" s="184" t="s">
        <v>378</v>
      </c>
      <c r="B46" s="184"/>
      <c r="C46" s="222"/>
      <c r="D46" s="223"/>
      <c r="E46" s="184"/>
      <c r="F46" s="185"/>
      <c r="G46" s="184"/>
      <c r="H46" s="184"/>
      <c r="I46" s="184"/>
      <c r="J46" s="184"/>
      <c r="K46" s="184"/>
      <c r="L46" s="184"/>
      <c r="M46" s="184"/>
      <c r="N46" s="224"/>
      <c r="O46" s="225"/>
      <c r="P46" s="185"/>
    </row>
    <row r="47" spans="1:16" ht="15.75" x14ac:dyDescent="0.25">
      <c r="A47" s="184" t="s">
        <v>380</v>
      </c>
      <c r="B47" s="184"/>
      <c r="C47" s="222"/>
      <c r="D47" s="223"/>
      <c r="E47" s="184"/>
      <c r="F47" s="185"/>
      <c r="G47" s="184"/>
      <c r="H47" s="184"/>
      <c r="I47" s="184"/>
      <c r="J47" s="184"/>
      <c r="K47" s="184"/>
      <c r="L47" s="184"/>
      <c r="M47" s="184"/>
      <c r="N47" s="224"/>
      <c r="O47" s="225"/>
      <c r="P47" s="185"/>
    </row>
    <row r="48" spans="1:16" ht="15.75" x14ac:dyDescent="0.25">
      <c r="A48" s="184" t="s">
        <v>381</v>
      </c>
      <c r="B48" s="184"/>
      <c r="C48" s="222"/>
      <c r="D48" s="223"/>
      <c r="E48" s="184"/>
      <c r="F48" s="185"/>
      <c r="G48" s="184"/>
      <c r="H48" s="184"/>
      <c r="I48" s="184"/>
      <c r="J48" s="184"/>
      <c r="K48" s="184"/>
      <c r="L48" s="184"/>
      <c r="M48" s="184"/>
      <c r="N48" s="224"/>
      <c r="O48" s="225"/>
      <c r="P48" s="185"/>
    </row>
    <row r="49" spans="1:16" ht="15.75" x14ac:dyDescent="0.25">
      <c r="A49" s="184" t="s">
        <v>383</v>
      </c>
      <c r="B49" s="184"/>
      <c r="C49" s="222"/>
      <c r="D49" s="223"/>
      <c r="E49" s="184"/>
      <c r="F49" s="185"/>
      <c r="G49" s="184"/>
      <c r="H49" s="184"/>
      <c r="I49" s="184"/>
      <c r="J49" s="184"/>
      <c r="K49" s="184"/>
      <c r="L49" s="184"/>
      <c r="M49" s="184"/>
      <c r="N49" s="224"/>
      <c r="O49" s="225"/>
      <c r="P49" s="185"/>
    </row>
    <row r="50" spans="1:16" ht="15.75" x14ac:dyDescent="0.25">
      <c r="A50" s="184" t="s">
        <v>384</v>
      </c>
      <c r="B50" s="184"/>
      <c r="C50" s="222"/>
      <c r="D50" s="223"/>
      <c r="E50" s="184"/>
      <c r="F50" s="185"/>
      <c r="G50" s="184"/>
      <c r="H50" s="184"/>
      <c r="I50" s="184"/>
      <c r="J50" s="184"/>
      <c r="K50" s="184"/>
      <c r="L50" s="184"/>
      <c r="M50" s="184"/>
      <c r="N50" s="224"/>
      <c r="O50" s="225"/>
      <c r="P50" s="185"/>
    </row>
    <row r="51" spans="1:16" ht="15.75" x14ac:dyDescent="0.25">
      <c r="A51" s="184" t="s">
        <v>385</v>
      </c>
      <c r="B51" s="184"/>
      <c r="C51" s="222"/>
      <c r="D51" s="223"/>
      <c r="E51" s="184"/>
      <c r="F51" s="185"/>
      <c r="G51" s="184"/>
      <c r="H51" s="184"/>
      <c r="I51" s="184"/>
      <c r="J51" s="184"/>
      <c r="K51" s="184"/>
      <c r="L51" s="184"/>
      <c r="M51" s="184"/>
      <c r="N51" s="224"/>
      <c r="O51" s="225"/>
      <c r="P51" s="185"/>
    </row>
    <row r="52" spans="1:16" ht="15.75" x14ac:dyDescent="0.25">
      <c r="A52" s="184" t="s">
        <v>386</v>
      </c>
      <c r="B52" s="184"/>
      <c r="C52" s="222"/>
      <c r="D52" s="223"/>
      <c r="E52" s="184"/>
      <c r="F52" s="185"/>
      <c r="G52" s="184"/>
      <c r="H52" s="184"/>
      <c r="I52" s="184"/>
      <c r="J52" s="184"/>
      <c r="K52" s="184"/>
      <c r="L52" s="184"/>
      <c r="M52" s="184"/>
      <c r="N52" s="224"/>
      <c r="O52" s="225"/>
      <c r="P52" s="185"/>
    </row>
    <row r="53" spans="1:16" ht="15.75" x14ac:dyDescent="0.25">
      <c r="A53" s="184" t="s">
        <v>387</v>
      </c>
      <c r="B53" s="184"/>
      <c r="C53" s="222"/>
      <c r="D53" s="223"/>
      <c r="E53" s="184"/>
      <c r="F53" s="185"/>
      <c r="G53" s="184"/>
      <c r="H53" s="184"/>
      <c r="I53" s="184"/>
      <c r="J53" s="184"/>
      <c r="K53" s="184"/>
      <c r="L53" s="184"/>
      <c r="M53" s="184"/>
      <c r="N53" s="224"/>
      <c r="O53" s="225"/>
      <c r="P53" s="185"/>
    </row>
    <row r="54" spans="1:16" ht="15.75" x14ac:dyDescent="0.25">
      <c r="A54" s="184" t="s">
        <v>389</v>
      </c>
      <c r="B54" s="184"/>
      <c r="C54" s="222"/>
      <c r="D54" s="223"/>
      <c r="E54" s="184"/>
      <c r="F54" s="185"/>
      <c r="G54" s="184"/>
      <c r="H54" s="184"/>
      <c r="I54" s="184"/>
      <c r="J54" s="184"/>
      <c r="K54" s="184"/>
      <c r="L54" s="184"/>
      <c r="M54" s="184"/>
      <c r="N54" s="224"/>
      <c r="O54" s="225"/>
      <c r="P54" s="185"/>
    </row>
    <row r="55" spans="1:16" ht="15.75" x14ac:dyDescent="0.25">
      <c r="A55" s="184" t="s">
        <v>390</v>
      </c>
      <c r="B55" s="184"/>
      <c r="C55" s="222"/>
      <c r="D55" s="223"/>
      <c r="E55" s="184"/>
      <c r="F55" s="185"/>
      <c r="G55" s="184"/>
      <c r="H55" s="184"/>
      <c r="I55" s="184"/>
      <c r="J55" s="184"/>
      <c r="K55" s="184"/>
      <c r="L55" s="184"/>
      <c r="M55" s="184"/>
      <c r="N55" s="224"/>
      <c r="O55" s="225"/>
      <c r="P55" s="185"/>
    </row>
    <row r="56" spans="1:16" ht="15.75" x14ac:dyDescent="0.25">
      <c r="A56" s="184" t="s">
        <v>368</v>
      </c>
      <c r="B56" s="184"/>
      <c r="C56" s="222"/>
      <c r="D56" s="223"/>
      <c r="E56" s="184"/>
      <c r="F56" s="185"/>
      <c r="G56" s="184"/>
      <c r="H56" s="184"/>
      <c r="I56" s="184"/>
      <c r="J56" s="184"/>
      <c r="K56" s="184"/>
      <c r="L56" s="184"/>
      <c r="M56" s="184"/>
      <c r="N56" s="224"/>
      <c r="O56" s="225"/>
      <c r="P56" s="185"/>
    </row>
    <row r="57" spans="1:16" ht="15.75" x14ac:dyDescent="0.25">
      <c r="A57" s="184" t="s">
        <v>392</v>
      </c>
      <c r="B57" s="184"/>
      <c r="C57" s="222"/>
      <c r="D57" s="223"/>
      <c r="E57" s="184"/>
      <c r="F57" s="185"/>
      <c r="G57" s="184"/>
      <c r="H57" s="184"/>
      <c r="I57" s="184"/>
      <c r="J57" s="184"/>
      <c r="K57" s="184"/>
      <c r="L57" s="184"/>
      <c r="M57" s="184"/>
      <c r="N57" s="224"/>
      <c r="O57" s="225"/>
      <c r="P57" s="185"/>
    </row>
    <row r="58" spans="1:16" ht="15.75" x14ac:dyDescent="0.25">
      <c r="A58" s="184" t="s">
        <v>382</v>
      </c>
      <c r="B58" s="184"/>
      <c r="C58" s="222"/>
      <c r="D58" s="223"/>
      <c r="E58" s="184"/>
      <c r="F58" s="185"/>
      <c r="G58" s="184"/>
      <c r="H58" s="184"/>
      <c r="I58" s="184"/>
      <c r="J58" s="184"/>
      <c r="K58" s="184"/>
      <c r="L58" s="184"/>
      <c r="M58" s="184"/>
      <c r="N58" s="224"/>
      <c r="O58" s="225"/>
      <c r="P58" s="185"/>
    </row>
    <row r="59" spans="1:16" ht="15.75" x14ac:dyDescent="0.25">
      <c r="A59" s="184" t="s">
        <v>394</v>
      </c>
      <c r="B59" s="184"/>
      <c r="C59" s="222"/>
      <c r="D59" s="223"/>
      <c r="E59" s="184"/>
      <c r="F59" s="185"/>
      <c r="G59" s="184"/>
      <c r="H59" s="184"/>
      <c r="I59" s="184"/>
      <c r="J59" s="184"/>
      <c r="K59" s="184"/>
      <c r="L59" s="184"/>
      <c r="M59" s="184"/>
      <c r="N59" s="224"/>
      <c r="O59" s="225"/>
      <c r="P59" s="185"/>
    </row>
    <row r="60" spans="1:16" ht="15.75" x14ac:dyDescent="0.25">
      <c r="A60" s="184" t="s">
        <v>481</v>
      </c>
      <c r="B60" s="184"/>
      <c r="C60" s="222"/>
      <c r="D60" s="223"/>
      <c r="E60" s="184"/>
      <c r="F60" s="185"/>
      <c r="G60" s="184"/>
      <c r="H60" s="184"/>
      <c r="I60" s="184"/>
      <c r="J60" s="184"/>
      <c r="K60" s="184"/>
      <c r="L60" s="184"/>
      <c r="M60" s="184"/>
      <c r="N60" s="224"/>
      <c r="O60" s="225"/>
      <c r="P60" s="185"/>
    </row>
    <row r="61" spans="1:16" ht="16.5" x14ac:dyDescent="0.25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</row>
    <row r="62" spans="1:16" ht="16.5" x14ac:dyDescent="0.25">
      <c r="A62" s="237" t="s">
        <v>2517</v>
      </c>
      <c r="B62" s="238"/>
      <c r="C62" s="238"/>
      <c r="D62" s="238"/>
      <c r="E62" s="182"/>
      <c r="F62" s="182"/>
      <c r="G62" s="182"/>
      <c r="H62" s="182"/>
      <c r="I62" s="182"/>
      <c r="J62" s="236" t="s">
        <v>396</v>
      </c>
      <c r="K62" s="236"/>
      <c r="L62" s="236"/>
      <c r="M62" s="236"/>
      <c r="N62" s="236"/>
      <c r="O62" s="236"/>
      <c r="P62" s="236"/>
    </row>
    <row r="63" spans="1:16" ht="16.5" x14ac:dyDescent="0.25">
      <c r="A63" s="182"/>
      <c r="B63" s="182"/>
      <c r="C63" s="182"/>
      <c r="D63" s="182"/>
      <c r="E63" s="182"/>
      <c r="F63" s="182"/>
      <c r="G63" s="182"/>
      <c r="H63" s="182"/>
      <c r="I63" s="182"/>
      <c r="J63" s="236" t="s">
        <v>397</v>
      </c>
      <c r="K63" s="236"/>
      <c r="L63" s="236"/>
      <c r="M63" s="236"/>
      <c r="N63" s="236"/>
      <c r="O63" s="236"/>
      <c r="P63" s="236"/>
    </row>
    <row r="74" spans="8:14" ht="15.75" x14ac:dyDescent="0.25">
      <c r="H74" s="16"/>
      <c r="I74" s="21" t="s">
        <v>20</v>
      </c>
      <c r="J74" s="21" t="s">
        <v>17</v>
      </c>
      <c r="K74" s="21" t="s">
        <v>18</v>
      </c>
      <c r="L74" s="21" t="s">
        <v>21</v>
      </c>
      <c r="M74" s="21" t="s">
        <v>19</v>
      </c>
      <c r="N74" s="85" t="s">
        <v>25</v>
      </c>
    </row>
    <row r="75" spans="8:14" ht="15.75" x14ac:dyDescent="0.25">
      <c r="H75" s="16">
        <f>SUM(I75:N75)</f>
        <v>0</v>
      </c>
      <c r="I75" s="16">
        <f>COUNTIF(N13:O60,"xuất sắc")</f>
        <v>0</v>
      </c>
      <c r="J75" s="16">
        <f>COUNTIF(N13:O60,"tốt")</f>
        <v>0</v>
      </c>
      <c r="K75" s="16">
        <f>COUNTIF(N13:O60,"khá")</f>
        <v>0</v>
      </c>
      <c r="L75" s="16">
        <f>COUNTIF(N13:O60,"trung bình")</f>
        <v>0</v>
      </c>
      <c r="M75" s="16">
        <f>COUNTIF(N13:O60,"yếu")</f>
        <v>0</v>
      </c>
      <c r="N75" s="16">
        <f>COUNTIF(N13:O60,"kém")</f>
        <v>0</v>
      </c>
    </row>
  </sheetData>
  <mergeCells count="119">
    <mergeCell ref="J1:P1"/>
    <mergeCell ref="A2:D2"/>
    <mergeCell ref="J2:P2"/>
    <mergeCell ref="A3:D3"/>
    <mergeCell ref="J3:P3"/>
    <mergeCell ref="J5:P5"/>
    <mergeCell ref="H11:L11"/>
    <mergeCell ref="M11:M12"/>
    <mergeCell ref="N11:O12"/>
    <mergeCell ref="P11:P12"/>
    <mergeCell ref="C13:D13"/>
    <mergeCell ref="N13:O13"/>
    <mergeCell ref="A6:P6"/>
    <mergeCell ref="D7:J7"/>
    <mergeCell ref="D8:M8"/>
    <mergeCell ref="D9:I9"/>
    <mergeCell ref="A11:A12"/>
    <mergeCell ref="B11:B12"/>
    <mergeCell ref="C11:D12"/>
    <mergeCell ref="E11:E12"/>
    <mergeCell ref="F11:F12"/>
    <mergeCell ref="G11:G12"/>
    <mergeCell ref="C17:D17"/>
    <mergeCell ref="N17:O17"/>
    <mergeCell ref="C18:D18"/>
    <mergeCell ref="N18:O18"/>
    <mergeCell ref="C19:D19"/>
    <mergeCell ref="N19:O19"/>
    <mergeCell ref="C14:D14"/>
    <mergeCell ref="N14:O14"/>
    <mergeCell ref="C15:D15"/>
    <mergeCell ref="N15:O15"/>
    <mergeCell ref="C16:D16"/>
    <mergeCell ref="N16:O16"/>
    <mergeCell ref="C23:D23"/>
    <mergeCell ref="N23:O23"/>
    <mergeCell ref="C24:D24"/>
    <mergeCell ref="N24:O24"/>
    <mergeCell ref="C25:D25"/>
    <mergeCell ref="N25:O25"/>
    <mergeCell ref="C20:D20"/>
    <mergeCell ref="N20:O20"/>
    <mergeCell ref="C21:D21"/>
    <mergeCell ref="N21:O21"/>
    <mergeCell ref="C22:D22"/>
    <mergeCell ref="N22:O22"/>
    <mergeCell ref="C29:D29"/>
    <mergeCell ref="N29:O29"/>
    <mergeCell ref="C30:D30"/>
    <mergeCell ref="N30:O30"/>
    <mergeCell ref="C31:D31"/>
    <mergeCell ref="N31:O31"/>
    <mergeCell ref="C26:D26"/>
    <mergeCell ref="N26:O26"/>
    <mergeCell ref="C27:D27"/>
    <mergeCell ref="N27:O27"/>
    <mergeCell ref="C28:D28"/>
    <mergeCell ref="N28:O28"/>
    <mergeCell ref="C35:D35"/>
    <mergeCell ref="N35:O35"/>
    <mergeCell ref="C36:D36"/>
    <mergeCell ref="N36:O36"/>
    <mergeCell ref="C37:D37"/>
    <mergeCell ref="N37:O37"/>
    <mergeCell ref="C32:D32"/>
    <mergeCell ref="N32:O32"/>
    <mergeCell ref="C33:D33"/>
    <mergeCell ref="N33:O33"/>
    <mergeCell ref="C34:D34"/>
    <mergeCell ref="N34:O34"/>
    <mergeCell ref="C41:D41"/>
    <mergeCell ref="N41:O41"/>
    <mergeCell ref="C42:D42"/>
    <mergeCell ref="N42:O42"/>
    <mergeCell ref="C43:D43"/>
    <mergeCell ref="N43:O43"/>
    <mergeCell ref="C38:D38"/>
    <mergeCell ref="N38:O38"/>
    <mergeCell ref="C39:D39"/>
    <mergeCell ref="N39:O39"/>
    <mergeCell ref="C40:D40"/>
    <mergeCell ref="N40:O40"/>
    <mergeCell ref="C47:D47"/>
    <mergeCell ref="N47:O47"/>
    <mergeCell ref="C48:D48"/>
    <mergeCell ref="N48:O48"/>
    <mergeCell ref="C49:D49"/>
    <mergeCell ref="N49:O49"/>
    <mergeCell ref="C44:D44"/>
    <mergeCell ref="N44:O44"/>
    <mergeCell ref="C45:D45"/>
    <mergeCell ref="N45:O45"/>
    <mergeCell ref="C46:D46"/>
    <mergeCell ref="N46:O46"/>
    <mergeCell ref="C53:D53"/>
    <mergeCell ref="N53:O53"/>
    <mergeCell ref="C54:D54"/>
    <mergeCell ref="N54:O54"/>
    <mergeCell ref="C55:D55"/>
    <mergeCell ref="N55:O55"/>
    <mergeCell ref="C50:D50"/>
    <mergeCell ref="N50:O50"/>
    <mergeCell ref="C51:D51"/>
    <mergeCell ref="N51:O51"/>
    <mergeCell ref="C52:D52"/>
    <mergeCell ref="N52:O52"/>
    <mergeCell ref="J63:P63"/>
    <mergeCell ref="C59:D59"/>
    <mergeCell ref="N59:O59"/>
    <mergeCell ref="C60:D60"/>
    <mergeCell ref="N60:O60"/>
    <mergeCell ref="A62:D62"/>
    <mergeCell ref="J62:P62"/>
    <mergeCell ref="C56:D56"/>
    <mergeCell ref="N56:O56"/>
    <mergeCell ref="C57:D57"/>
    <mergeCell ref="N57:O57"/>
    <mergeCell ref="C58:D58"/>
    <mergeCell ref="N58:O58"/>
  </mergeCells>
  <conditionalFormatting sqref="I74:M74">
    <cfRule type="duplicateValues" dxfId="0" priority="1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8AB0-4FDA-4854-91C5-944030764A87}">
  <dimension ref="A1:S52"/>
  <sheetViews>
    <sheetView topLeftCell="A33" workbookViewId="0">
      <selection activeCell="M49" sqref="M49"/>
    </sheetView>
  </sheetViews>
  <sheetFormatPr defaultColWidth="9.140625" defaultRowHeight="15.75" x14ac:dyDescent="0.25"/>
  <cols>
    <col min="1" max="1" width="4.5703125" style="104" customWidth="1"/>
    <col min="2" max="2" width="19.85546875" style="111" customWidth="1"/>
    <col min="3" max="3" width="8.5703125" style="104" customWidth="1"/>
    <col min="4" max="4" width="6.42578125" style="104" customWidth="1"/>
    <col min="5" max="5" width="9.140625" style="104"/>
    <col min="6" max="6" width="6.140625" style="104" customWidth="1"/>
    <col min="7" max="7" width="9.140625" style="104"/>
    <col min="8" max="8" width="6.42578125" style="104" customWidth="1"/>
    <col min="9" max="9" width="9.140625" style="104"/>
    <col min="10" max="10" width="6.42578125" style="104" customWidth="1"/>
    <col min="11" max="11" width="9.140625" style="104"/>
    <col min="12" max="12" width="6.42578125" style="104" customWidth="1"/>
    <col min="13" max="13" width="9.140625" style="104"/>
    <col min="14" max="14" width="6.140625" style="104" customWidth="1"/>
    <col min="15" max="15" width="9.140625" style="104"/>
    <col min="16" max="16" width="12.42578125" style="104" customWidth="1"/>
    <col min="17" max="16384" width="9.140625" style="106"/>
  </cols>
  <sheetData>
    <row r="1" spans="1:18" x14ac:dyDescent="0.25">
      <c r="A1" s="102"/>
      <c r="B1" s="103"/>
      <c r="C1" s="102"/>
      <c r="D1" s="102"/>
      <c r="E1" s="102"/>
      <c r="F1" s="102"/>
      <c r="G1" s="102"/>
      <c r="H1" s="102"/>
      <c r="I1" s="102"/>
      <c r="J1" s="102"/>
      <c r="K1" s="102"/>
      <c r="L1" s="102"/>
      <c r="O1" s="105" t="s">
        <v>70</v>
      </c>
    </row>
    <row r="2" spans="1:18" x14ac:dyDescent="0.25">
      <c r="A2" s="266" t="s">
        <v>0</v>
      </c>
      <c r="B2" s="266"/>
      <c r="C2" s="266"/>
      <c r="D2" s="266"/>
      <c r="E2" s="266"/>
      <c r="F2" s="260" t="s">
        <v>71</v>
      </c>
      <c r="G2" s="260"/>
      <c r="H2" s="260"/>
      <c r="I2" s="260"/>
      <c r="J2" s="260"/>
      <c r="K2" s="260"/>
      <c r="L2" s="260"/>
      <c r="M2" s="260"/>
      <c r="N2" s="260"/>
      <c r="O2" s="260"/>
    </row>
    <row r="3" spans="1:18" x14ac:dyDescent="0.25">
      <c r="A3" s="260" t="s">
        <v>72</v>
      </c>
      <c r="B3" s="260"/>
      <c r="C3" s="260"/>
      <c r="D3" s="260"/>
      <c r="E3" s="260"/>
      <c r="F3" s="267" t="s">
        <v>73</v>
      </c>
      <c r="G3" s="267"/>
      <c r="H3" s="267"/>
      <c r="I3" s="267"/>
      <c r="J3" s="267"/>
      <c r="K3" s="267"/>
      <c r="L3" s="267"/>
      <c r="M3" s="267"/>
      <c r="N3" s="267"/>
      <c r="O3" s="267"/>
    </row>
    <row r="4" spans="1:18" ht="6" customHeight="1" x14ac:dyDescent="0.25">
      <c r="A4" s="107"/>
      <c r="B4" s="108"/>
      <c r="C4" s="107"/>
      <c r="D4" s="107"/>
      <c r="E4" s="107"/>
      <c r="F4" s="109"/>
      <c r="G4" s="105"/>
      <c r="H4" s="105"/>
      <c r="I4" s="105"/>
      <c r="J4" s="105"/>
      <c r="K4" s="105"/>
      <c r="L4" s="105"/>
      <c r="M4" s="105"/>
    </row>
    <row r="5" spans="1:18" x14ac:dyDescent="0.25">
      <c r="A5" s="107"/>
      <c r="B5" s="110"/>
      <c r="C5" s="107"/>
      <c r="D5" s="107"/>
      <c r="E5" s="107"/>
      <c r="F5" s="109"/>
      <c r="G5" s="268" t="s">
        <v>308</v>
      </c>
      <c r="H5" s="268"/>
      <c r="I5" s="268"/>
      <c r="J5" s="268"/>
      <c r="K5" s="268"/>
      <c r="L5" s="268"/>
      <c r="M5" s="268"/>
      <c r="N5" s="268"/>
      <c r="O5" s="268"/>
    </row>
    <row r="6" spans="1:18" x14ac:dyDescent="0.25">
      <c r="A6" s="260" t="s">
        <v>74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</row>
    <row r="7" spans="1:18" x14ac:dyDescent="0.25">
      <c r="A7" s="260" t="s">
        <v>309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8" ht="9.75" customHeight="1" x14ac:dyDescent="0.25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</row>
    <row r="9" spans="1:18" ht="13.5" customHeight="1" x14ac:dyDescent="0.25">
      <c r="A9" s="261" t="s">
        <v>307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</row>
    <row r="10" spans="1:18" ht="9" customHeight="1" x14ac:dyDescent="0.25"/>
    <row r="11" spans="1:18" s="113" customFormat="1" x14ac:dyDescent="0.25">
      <c r="A11" s="262" t="s">
        <v>37</v>
      </c>
      <c r="B11" s="263" t="s">
        <v>75</v>
      </c>
      <c r="C11" s="262" t="s">
        <v>76</v>
      </c>
      <c r="D11" s="264" t="s">
        <v>77</v>
      </c>
      <c r="E11" s="264"/>
      <c r="F11" s="264" t="s">
        <v>78</v>
      </c>
      <c r="G11" s="264"/>
      <c r="H11" s="264" t="s">
        <v>79</v>
      </c>
      <c r="I11" s="264"/>
      <c r="J11" s="264" t="s">
        <v>80</v>
      </c>
      <c r="K11" s="264"/>
      <c r="L11" s="264" t="s">
        <v>81</v>
      </c>
      <c r="M11" s="264"/>
      <c r="N11" s="264" t="s">
        <v>82</v>
      </c>
      <c r="O11" s="264"/>
      <c r="P11" s="265" t="s">
        <v>83</v>
      </c>
    </row>
    <row r="12" spans="1:18" s="113" customFormat="1" x14ac:dyDescent="0.25">
      <c r="A12" s="262"/>
      <c r="B12" s="263"/>
      <c r="C12" s="262"/>
      <c r="D12" s="112" t="s">
        <v>84</v>
      </c>
      <c r="E12" s="112" t="s">
        <v>85</v>
      </c>
      <c r="F12" s="112" t="s">
        <v>84</v>
      </c>
      <c r="G12" s="112" t="s">
        <v>85</v>
      </c>
      <c r="H12" s="112" t="s">
        <v>84</v>
      </c>
      <c r="I12" s="112" t="s">
        <v>85</v>
      </c>
      <c r="J12" s="112" t="s">
        <v>84</v>
      </c>
      <c r="K12" s="112" t="s">
        <v>85</v>
      </c>
      <c r="L12" s="112" t="s">
        <v>84</v>
      </c>
      <c r="M12" s="112" t="s">
        <v>85</v>
      </c>
      <c r="N12" s="112" t="s">
        <v>84</v>
      </c>
      <c r="O12" s="112" t="s">
        <v>85</v>
      </c>
      <c r="P12" s="265"/>
    </row>
    <row r="13" spans="1:18" s="113" customFormat="1" x14ac:dyDescent="0.25">
      <c r="A13" s="192">
        <v>1</v>
      </c>
      <c r="B13" s="191" t="s">
        <v>2585</v>
      </c>
      <c r="C13" s="116" t="e">
        <f>D13+F13+H13+J13+L13+N13</f>
        <v>#REF!</v>
      </c>
      <c r="D13" s="117" t="e">
        <f>'THONG KE'!#REF!</f>
        <v>#REF!</v>
      </c>
      <c r="E13" s="118" t="e">
        <f t="shared" ref="E13:E14" si="0">D13/C13*100</f>
        <v>#REF!</v>
      </c>
      <c r="F13" s="117" t="e">
        <f>'THONG KE'!#REF!</f>
        <v>#REF!</v>
      </c>
      <c r="G13" s="119" t="e">
        <f t="shared" ref="G13:G14" si="1">F13/C13*100</f>
        <v>#REF!</v>
      </c>
      <c r="H13" s="117" t="e">
        <f>'THONG KE'!#REF!</f>
        <v>#REF!</v>
      </c>
      <c r="I13" s="119" t="e">
        <f t="shared" ref="I13:I14" si="2">H13/C13*100</f>
        <v>#REF!</v>
      </c>
      <c r="J13" s="117" t="e">
        <f>'THONG KE'!#REF!</f>
        <v>#REF!</v>
      </c>
      <c r="K13" s="119" t="e">
        <f t="shared" ref="K13:K14" si="3">J13/C13*100</f>
        <v>#REF!</v>
      </c>
      <c r="L13" s="117" t="e">
        <f>'THONG KE'!#REF!</f>
        <v>#REF!</v>
      </c>
      <c r="M13" s="120" t="e">
        <f t="shared" ref="M13:M14" si="4">L13/C13*100</f>
        <v>#REF!</v>
      </c>
      <c r="N13" s="117" t="e">
        <f>'THONG KE'!#REF!</f>
        <v>#REF!</v>
      </c>
      <c r="O13" s="134" t="e">
        <f t="shared" ref="O13:O14" si="5">N13/C13*100</f>
        <v>#REF!</v>
      </c>
      <c r="P13" s="117" t="e">
        <f>N13</f>
        <v>#REF!</v>
      </c>
      <c r="R13" s="121" t="e">
        <f t="shared" ref="R13:R14" si="6">E13+G13+I13+K13+M13+O13</f>
        <v>#REF!</v>
      </c>
    </row>
    <row r="14" spans="1:18" s="113" customFormat="1" x14ac:dyDescent="0.25">
      <c r="A14" s="192">
        <v>2</v>
      </c>
      <c r="B14" s="191" t="s">
        <v>2586</v>
      </c>
      <c r="C14" s="116" t="e">
        <f t="shared" ref="C14:C44" si="7">D14+F14+H14+J14+L14+N14</f>
        <v>#REF!</v>
      </c>
      <c r="D14" s="117" t="e">
        <f>'THONG KE'!#REF!</f>
        <v>#REF!</v>
      </c>
      <c r="E14" s="118" t="e">
        <f t="shared" si="0"/>
        <v>#REF!</v>
      </c>
      <c r="F14" s="117" t="e">
        <f>'THONG KE'!#REF!</f>
        <v>#REF!</v>
      </c>
      <c r="G14" s="119" t="e">
        <f t="shared" si="1"/>
        <v>#REF!</v>
      </c>
      <c r="H14" s="117" t="e">
        <f>'THONG KE'!#REF!</f>
        <v>#REF!</v>
      </c>
      <c r="I14" s="119" t="e">
        <f t="shared" si="2"/>
        <v>#REF!</v>
      </c>
      <c r="J14" s="117" t="e">
        <f>'THONG KE'!#REF!</f>
        <v>#REF!</v>
      </c>
      <c r="K14" s="119" t="e">
        <f t="shared" si="3"/>
        <v>#REF!</v>
      </c>
      <c r="L14" s="117" t="e">
        <f>'THONG KE'!#REF!</f>
        <v>#REF!</v>
      </c>
      <c r="M14" s="120" t="e">
        <f t="shared" si="4"/>
        <v>#REF!</v>
      </c>
      <c r="N14" s="117" t="e">
        <f>'THONG KE'!#REF!</f>
        <v>#REF!</v>
      </c>
      <c r="O14" s="134" t="e">
        <f t="shared" si="5"/>
        <v>#REF!</v>
      </c>
      <c r="P14" s="117" t="e">
        <f t="shared" ref="P14" si="8">N14</f>
        <v>#REF!</v>
      </c>
      <c r="R14" s="121" t="e">
        <f t="shared" si="6"/>
        <v>#REF!</v>
      </c>
    </row>
    <row r="15" spans="1:18" s="104" customFormat="1" x14ac:dyDescent="0.25">
      <c r="A15" s="192">
        <v>3</v>
      </c>
      <c r="B15" s="115" t="s">
        <v>50</v>
      </c>
      <c r="C15" s="116" t="e">
        <f>D15+F15+H15+J15+L15+N15</f>
        <v>#REF!</v>
      </c>
      <c r="D15" s="117" t="e">
        <f>'THONG KE'!#REF!</f>
        <v>#REF!</v>
      </c>
      <c r="E15" s="118" t="e">
        <f>D15/C15*100</f>
        <v>#REF!</v>
      </c>
      <c r="F15" s="117" t="e">
        <f>'THONG KE'!#REF!</f>
        <v>#REF!</v>
      </c>
      <c r="G15" s="119" t="e">
        <f t="shared" ref="G15:G29" si="9">F15/C15*100</f>
        <v>#REF!</v>
      </c>
      <c r="H15" s="117" t="e">
        <f>'THONG KE'!#REF!</f>
        <v>#REF!</v>
      </c>
      <c r="I15" s="119" t="e">
        <f t="shared" ref="I15:I29" si="10">H15/C15*100</f>
        <v>#REF!</v>
      </c>
      <c r="J15" s="117" t="e">
        <f>'THONG KE'!#REF!</f>
        <v>#REF!</v>
      </c>
      <c r="K15" s="119" t="e">
        <f t="shared" ref="K15:K29" si="11">J15/C15*100</f>
        <v>#REF!</v>
      </c>
      <c r="L15" s="117" t="e">
        <f>'THONG KE'!#REF!</f>
        <v>#REF!</v>
      </c>
      <c r="M15" s="120" t="e">
        <f t="shared" ref="M15:M29" si="12">L15/C15*100</f>
        <v>#REF!</v>
      </c>
      <c r="N15" s="117" t="e">
        <f>'THONG KE'!#REF!</f>
        <v>#REF!</v>
      </c>
      <c r="O15" s="134" t="e">
        <f t="shared" ref="O15:O29" si="13">N15/C15*100</f>
        <v>#REF!</v>
      </c>
      <c r="P15" s="117" t="e">
        <f>N15</f>
        <v>#REF!</v>
      </c>
      <c r="R15" s="121" t="e">
        <f>E15+G15+I15+K15+M15+O15</f>
        <v>#REF!</v>
      </c>
    </row>
    <row r="16" spans="1:18" s="104" customFormat="1" x14ac:dyDescent="0.25">
      <c r="A16" s="192">
        <v>4</v>
      </c>
      <c r="B16" s="115" t="s">
        <v>102</v>
      </c>
      <c r="C16" s="116">
        <f t="shared" si="7"/>
        <v>38</v>
      </c>
      <c r="D16" s="117">
        <f>'THONG KE'!E3</f>
        <v>0</v>
      </c>
      <c r="E16" s="118">
        <f t="shared" ref="E16" si="14">D16/C16*100</f>
        <v>0</v>
      </c>
      <c r="F16" s="117">
        <f>'THONG KE'!F3</f>
        <v>0</v>
      </c>
      <c r="G16" s="119">
        <f t="shared" si="9"/>
        <v>0</v>
      </c>
      <c r="H16" s="117">
        <f>'THONG KE'!G3</f>
        <v>27</v>
      </c>
      <c r="I16" s="119">
        <f t="shared" si="10"/>
        <v>71.05263157894737</v>
      </c>
      <c r="J16" s="117">
        <f>'THONG KE'!H3</f>
        <v>10</v>
      </c>
      <c r="K16" s="119">
        <f t="shared" si="11"/>
        <v>26.315789473684209</v>
      </c>
      <c r="L16" s="117">
        <f>'THONG KE'!I3</f>
        <v>0</v>
      </c>
      <c r="M16" s="120">
        <f t="shared" si="12"/>
        <v>0</v>
      </c>
      <c r="N16" s="117">
        <f>'THONG KE'!J3</f>
        <v>1</v>
      </c>
      <c r="O16" s="134">
        <f>N16/C16*100</f>
        <v>2.6315789473684208</v>
      </c>
      <c r="P16" s="117">
        <f t="shared" ref="P16:P17" si="15">N16</f>
        <v>1</v>
      </c>
      <c r="R16" s="121">
        <f t="shared" ref="R16" si="16">E16+G16+I16+K16+M16+O16</f>
        <v>100</v>
      </c>
    </row>
    <row r="17" spans="1:18" s="104" customFormat="1" x14ac:dyDescent="0.25">
      <c r="A17" s="192">
        <v>5</v>
      </c>
      <c r="B17" s="115" t="s">
        <v>103</v>
      </c>
      <c r="C17" s="116">
        <f t="shared" si="7"/>
        <v>53</v>
      </c>
      <c r="D17" s="117">
        <f>'THONG KE'!E4</f>
        <v>10</v>
      </c>
      <c r="E17" s="118">
        <f>D17/C17*100</f>
        <v>18.867924528301888</v>
      </c>
      <c r="F17" s="117">
        <f>'THONG KE'!F4</f>
        <v>18</v>
      </c>
      <c r="G17" s="119">
        <f t="shared" si="9"/>
        <v>33.962264150943398</v>
      </c>
      <c r="H17" s="117">
        <f>'THONG KE'!G4</f>
        <v>14</v>
      </c>
      <c r="I17" s="119">
        <f t="shared" si="10"/>
        <v>26.415094339622641</v>
      </c>
      <c r="J17" s="117">
        <f>'THONG KE'!H4</f>
        <v>3</v>
      </c>
      <c r="K17" s="119">
        <f t="shared" si="11"/>
        <v>5.6603773584905666</v>
      </c>
      <c r="L17" s="117">
        <f>'THONG KE'!I4</f>
        <v>1</v>
      </c>
      <c r="M17" s="120">
        <f t="shared" si="12"/>
        <v>1.8867924528301887</v>
      </c>
      <c r="N17" s="117">
        <f>'THONG KE'!J4</f>
        <v>7</v>
      </c>
      <c r="O17" s="134">
        <f t="shared" si="13"/>
        <v>13.20754716981132</v>
      </c>
      <c r="P17" s="117">
        <f t="shared" si="15"/>
        <v>7</v>
      </c>
      <c r="R17" s="121">
        <f>E17+G17+I17+K17+M17+O17</f>
        <v>100</v>
      </c>
    </row>
    <row r="18" spans="1:18" x14ac:dyDescent="0.25">
      <c r="A18" s="192">
        <v>6</v>
      </c>
      <c r="B18" s="123" t="s">
        <v>58</v>
      </c>
      <c r="C18" s="116">
        <f t="shared" si="7"/>
        <v>35</v>
      </c>
      <c r="D18" s="117">
        <f>'THONG KE'!E5</f>
        <v>20</v>
      </c>
      <c r="E18" s="118">
        <f t="shared" ref="E18:E29" si="17">D18/C18*100</f>
        <v>57.142857142857139</v>
      </c>
      <c r="F18" s="117">
        <f>'THONG KE'!F5</f>
        <v>6</v>
      </c>
      <c r="G18" s="119">
        <f t="shared" si="9"/>
        <v>17.142857142857142</v>
      </c>
      <c r="H18" s="117">
        <f>'THONG KE'!G5</f>
        <v>8</v>
      </c>
      <c r="I18" s="119">
        <f t="shared" si="10"/>
        <v>22.857142857142858</v>
      </c>
      <c r="J18" s="117">
        <f>'THONG KE'!H5</f>
        <v>1</v>
      </c>
      <c r="K18" s="119">
        <f t="shared" si="11"/>
        <v>2.8571428571428572</v>
      </c>
      <c r="L18" s="117">
        <f>'THONG KE'!I5</f>
        <v>0</v>
      </c>
      <c r="M18" s="120">
        <f t="shared" si="12"/>
        <v>0</v>
      </c>
      <c r="N18" s="117">
        <f>'THONG KE'!J5</f>
        <v>0</v>
      </c>
      <c r="O18" s="134">
        <f t="shared" si="13"/>
        <v>0</v>
      </c>
      <c r="P18" s="117">
        <f t="shared" ref="P18:P29" si="18">N18</f>
        <v>0</v>
      </c>
      <c r="R18" s="121">
        <f t="shared" ref="R18:R44" si="19">E18+G18+I18+K18+M18+O18</f>
        <v>100</v>
      </c>
    </row>
    <row r="19" spans="1:18" x14ac:dyDescent="0.25">
      <c r="A19" s="192">
        <v>7</v>
      </c>
      <c r="B19" s="123" t="s">
        <v>60</v>
      </c>
      <c r="C19" s="116">
        <f t="shared" si="7"/>
        <v>41</v>
      </c>
      <c r="D19" s="117">
        <f>'THONG KE'!E6</f>
        <v>8</v>
      </c>
      <c r="E19" s="118">
        <f t="shared" si="17"/>
        <v>19.512195121951219</v>
      </c>
      <c r="F19" s="117">
        <f>'THONG KE'!F6</f>
        <v>24</v>
      </c>
      <c r="G19" s="119">
        <f t="shared" si="9"/>
        <v>58.536585365853654</v>
      </c>
      <c r="H19" s="117">
        <f>'THONG KE'!G6</f>
        <v>4</v>
      </c>
      <c r="I19" s="119">
        <f t="shared" si="10"/>
        <v>9.7560975609756095</v>
      </c>
      <c r="J19" s="117">
        <f>'THONG KE'!H6</f>
        <v>0</v>
      </c>
      <c r="K19" s="119">
        <f t="shared" si="11"/>
        <v>0</v>
      </c>
      <c r="L19" s="117">
        <f>'THONG KE'!I6</f>
        <v>0</v>
      </c>
      <c r="M19" s="120">
        <f t="shared" si="12"/>
        <v>0</v>
      </c>
      <c r="N19" s="117">
        <f>'THONG KE'!J6</f>
        <v>5</v>
      </c>
      <c r="O19" s="134">
        <f t="shared" si="13"/>
        <v>12.195121951219512</v>
      </c>
      <c r="P19" s="117">
        <f t="shared" si="18"/>
        <v>5</v>
      </c>
      <c r="R19" s="121">
        <f t="shared" si="19"/>
        <v>100</v>
      </c>
    </row>
    <row r="20" spans="1:18" x14ac:dyDescent="0.25">
      <c r="A20" s="192">
        <v>8</v>
      </c>
      <c r="B20" s="123" t="s">
        <v>61</v>
      </c>
      <c r="C20" s="116">
        <f t="shared" si="7"/>
        <v>35</v>
      </c>
      <c r="D20" s="117">
        <f>'THONG KE'!E7</f>
        <v>3</v>
      </c>
      <c r="E20" s="118">
        <f t="shared" si="17"/>
        <v>8.5714285714285712</v>
      </c>
      <c r="F20" s="117">
        <f>'THONG KE'!F7</f>
        <v>21</v>
      </c>
      <c r="G20" s="119">
        <f t="shared" si="9"/>
        <v>60</v>
      </c>
      <c r="H20" s="117">
        <f>'THONG KE'!G7</f>
        <v>10</v>
      </c>
      <c r="I20" s="119">
        <f t="shared" si="10"/>
        <v>28.571428571428569</v>
      </c>
      <c r="J20" s="117">
        <f>'THONG KE'!H7</f>
        <v>0</v>
      </c>
      <c r="K20" s="119">
        <f t="shared" si="11"/>
        <v>0</v>
      </c>
      <c r="L20" s="117">
        <f>'THONG KE'!I7</f>
        <v>0</v>
      </c>
      <c r="M20" s="120">
        <f t="shared" si="12"/>
        <v>0</v>
      </c>
      <c r="N20" s="117">
        <f>'THONG KE'!J7</f>
        <v>1</v>
      </c>
      <c r="O20" s="134">
        <f t="shared" si="13"/>
        <v>2.8571428571428572</v>
      </c>
      <c r="P20" s="117">
        <f t="shared" si="18"/>
        <v>1</v>
      </c>
      <c r="R20" s="121">
        <f t="shared" si="19"/>
        <v>100</v>
      </c>
    </row>
    <row r="21" spans="1:18" s="104" customFormat="1" x14ac:dyDescent="0.25">
      <c r="A21" s="192">
        <v>9</v>
      </c>
      <c r="B21" s="115" t="s">
        <v>88</v>
      </c>
      <c r="C21" s="116">
        <f t="shared" si="7"/>
        <v>41</v>
      </c>
      <c r="D21" s="117">
        <f>'THONG KE'!E8</f>
        <v>6</v>
      </c>
      <c r="E21" s="118">
        <f t="shared" si="17"/>
        <v>14.634146341463413</v>
      </c>
      <c r="F21" s="117">
        <f>'THONG KE'!F8</f>
        <v>16</v>
      </c>
      <c r="G21" s="119">
        <f t="shared" si="9"/>
        <v>39.024390243902438</v>
      </c>
      <c r="H21" s="117">
        <f>'THONG KE'!G8</f>
        <v>12</v>
      </c>
      <c r="I21" s="119">
        <f t="shared" si="10"/>
        <v>29.268292682926827</v>
      </c>
      <c r="J21" s="117">
        <f>'THONG KE'!H8</f>
        <v>7</v>
      </c>
      <c r="K21" s="119">
        <f t="shared" si="11"/>
        <v>17.073170731707318</v>
      </c>
      <c r="L21" s="117">
        <f>'THONG KE'!I8</f>
        <v>0</v>
      </c>
      <c r="M21" s="120">
        <f t="shared" si="12"/>
        <v>0</v>
      </c>
      <c r="N21" s="117">
        <f>'THONG KE'!J8</f>
        <v>0</v>
      </c>
      <c r="O21" s="134">
        <f t="shared" si="13"/>
        <v>0</v>
      </c>
      <c r="P21" s="117">
        <f t="shared" si="18"/>
        <v>0</v>
      </c>
      <c r="R21" s="121">
        <f t="shared" si="19"/>
        <v>100</v>
      </c>
    </row>
    <row r="22" spans="1:18" s="104" customFormat="1" x14ac:dyDescent="0.25">
      <c r="A22" s="192">
        <v>10</v>
      </c>
      <c r="B22" s="115" t="s">
        <v>89</v>
      </c>
      <c r="C22" s="116">
        <f t="shared" si="7"/>
        <v>44</v>
      </c>
      <c r="D22" s="117">
        <f>'THONG KE'!E9</f>
        <v>9</v>
      </c>
      <c r="E22" s="118">
        <f t="shared" si="17"/>
        <v>20.454545454545457</v>
      </c>
      <c r="F22" s="117">
        <f>'THONG KE'!F9</f>
        <v>11</v>
      </c>
      <c r="G22" s="119">
        <f t="shared" si="9"/>
        <v>25</v>
      </c>
      <c r="H22" s="117">
        <f>'THONG KE'!G9</f>
        <v>15</v>
      </c>
      <c r="I22" s="119">
        <f t="shared" si="10"/>
        <v>34.090909090909086</v>
      </c>
      <c r="J22" s="117">
        <f>'THONG KE'!H9</f>
        <v>4</v>
      </c>
      <c r="K22" s="119">
        <f t="shared" si="11"/>
        <v>9.0909090909090917</v>
      </c>
      <c r="L22" s="117">
        <f>'THONG KE'!I9</f>
        <v>0</v>
      </c>
      <c r="M22" s="120">
        <f t="shared" si="12"/>
        <v>0</v>
      </c>
      <c r="N22" s="117">
        <f>'THONG KE'!J9</f>
        <v>5</v>
      </c>
      <c r="O22" s="134">
        <f t="shared" si="13"/>
        <v>11.363636363636363</v>
      </c>
      <c r="P22" s="117">
        <f t="shared" si="18"/>
        <v>5</v>
      </c>
      <c r="R22" s="121">
        <f t="shared" si="19"/>
        <v>99.999999999999986</v>
      </c>
    </row>
    <row r="23" spans="1:18" s="104" customFormat="1" x14ac:dyDescent="0.25">
      <c r="A23" s="192">
        <v>11</v>
      </c>
      <c r="B23" s="115" t="s">
        <v>90</v>
      </c>
      <c r="C23" s="116">
        <f t="shared" si="7"/>
        <v>46</v>
      </c>
      <c r="D23" s="117">
        <f>'THONG KE'!E10</f>
        <v>7</v>
      </c>
      <c r="E23" s="118">
        <f t="shared" si="17"/>
        <v>15.217391304347828</v>
      </c>
      <c r="F23" s="117">
        <f>'THONG KE'!F10</f>
        <v>9</v>
      </c>
      <c r="G23" s="119">
        <f t="shared" si="9"/>
        <v>19.565217391304348</v>
      </c>
      <c r="H23" s="117">
        <f>'THONG KE'!G10</f>
        <v>7</v>
      </c>
      <c r="I23" s="119">
        <f t="shared" si="10"/>
        <v>15.217391304347828</v>
      </c>
      <c r="J23" s="117">
        <f>'THONG KE'!H10</f>
        <v>0</v>
      </c>
      <c r="K23" s="119">
        <f t="shared" si="11"/>
        <v>0</v>
      </c>
      <c r="L23" s="117">
        <f>'THONG KE'!I10</f>
        <v>0</v>
      </c>
      <c r="M23" s="120">
        <f t="shared" si="12"/>
        <v>0</v>
      </c>
      <c r="N23" s="117">
        <f>'THONG KE'!J10</f>
        <v>23</v>
      </c>
      <c r="O23" s="134">
        <f t="shared" si="13"/>
        <v>50</v>
      </c>
      <c r="P23" s="117">
        <f t="shared" si="18"/>
        <v>23</v>
      </c>
      <c r="R23" s="121">
        <f t="shared" si="19"/>
        <v>100</v>
      </c>
    </row>
    <row r="24" spans="1:18" s="104" customFormat="1" x14ac:dyDescent="0.25">
      <c r="A24" s="192">
        <v>12</v>
      </c>
      <c r="B24" s="115" t="s">
        <v>2600</v>
      </c>
      <c r="C24" s="116">
        <f t="shared" si="7"/>
        <v>59</v>
      </c>
      <c r="D24" s="117">
        <f>'THONG KE'!E11</f>
        <v>14</v>
      </c>
      <c r="E24" s="118">
        <f t="shared" ref="E24:E25" si="20">D24/C24*100</f>
        <v>23.728813559322035</v>
      </c>
      <c r="F24" s="117">
        <f>'THONG KE'!F11</f>
        <v>20</v>
      </c>
      <c r="G24" s="119">
        <f t="shared" ref="G24:G25" si="21">F24/C24*100</f>
        <v>33.898305084745758</v>
      </c>
      <c r="H24" s="117">
        <f>'THONG KE'!G11</f>
        <v>12</v>
      </c>
      <c r="I24" s="119">
        <f t="shared" ref="I24:I25" si="22">H24/C24*100</f>
        <v>20.33898305084746</v>
      </c>
      <c r="J24" s="117">
        <f>'THONG KE'!H11</f>
        <v>4</v>
      </c>
      <c r="K24" s="119">
        <f t="shared" ref="K24:K25" si="23">J24/C24*100</f>
        <v>6.7796610169491522</v>
      </c>
      <c r="L24" s="117">
        <f>'THONG KE'!I11</f>
        <v>0</v>
      </c>
      <c r="M24" s="120">
        <f t="shared" ref="M24:M25" si="24">L24/C24*100</f>
        <v>0</v>
      </c>
      <c r="N24" s="117">
        <f>'THONG KE'!J11</f>
        <v>9</v>
      </c>
      <c r="O24" s="134">
        <f t="shared" ref="O24:O25" si="25">N24/C24*100</f>
        <v>15.254237288135593</v>
      </c>
      <c r="P24" s="117">
        <f t="shared" ref="P24:P25" si="26">N24</f>
        <v>9</v>
      </c>
      <c r="R24" s="121">
        <f t="shared" si="19"/>
        <v>100</v>
      </c>
    </row>
    <row r="25" spans="1:18" s="104" customFormat="1" x14ac:dyDescent="0.25">
      <c r="A25" s="192">
        <v>13</v>
      </c>
      <c r="B25" s="115" t="s">
        <v>2601</v>
      </c>
      <c r="C25" s="116">
        <f t="shared" si="7"/>
        <v>55</v>
      </c>
      <c r="D25" s="117">
        <f>'THONG KE'!E12</f>
        <v>11</v>
      </c>
      <c r="E25" s="118">
        <f t="shared" si="20"/>
        <v>20</v>
      </c>
      <c r="F25" s="117">
        <f>'THONG KE'!F12</f>
        <v>11</v>
      </c>
      <c r="G25" s="119">
        <f t="shared" si="21"/>
        <v>20</v>
      </c>
      <c r="H25" s="117">
        <f>'THONG KE'!G12</f>
        <v>30</v>
      </c>
      <c r="I25" s="119">
        <f t="shared" si="22"/>
        <v>54.54545454545454</v>
      </c>
      <c r="J25" s="117">
        <f>'THONG KE'!H12</f>
        <v>0</v>
      </c>
      <c r="K25" s="119">
        <f t="shared" si="23"/>
        <v>0</v>
      </c>
      <c r="L25" s="117">
        <f>'THONG KE'!I12</f>
        <v>0</v>
      </c>
      <c r="M25" s="120">
        <f t="shared" si="24"/>
        <v>0</v>
      </c>
      <c r="N25" s="117">
        <f>'THONG KE'!J12</f>
        <v>3</v>
      </c>
      <c r="O25" s="134">
        <f t="shared" si="25"/>
        <v>5.4545454545454541</v>
      </c>
      <c r="P25" s="117">
        <f t="shared" si="26"/>
        <v>3</v>
      </c>
      <c r="R25" s="121">
        <f t="shared" si="19"/>
        <v>99.999999999999986</v>
      </c>
    </row>
    <row r="26" spans="1:18" s="104" customFormat="1" x14ac:dyDescent="0.25">
      <c r="A26" s="192">
        <v>14</v>
      </c>
      <c r="B26" s="115" t="s">
        <v>2602</v>
      </c>
      <c r="C26" s="116">
        <f t="shared" si="7"/>
        <v>48</v>
      </c>
      <c r="D26" s="117">
        <f>'THONG KE'!E13</f>
        <v>10</v>
      </c>
      <c r="E26" s="118">
        <f t="shared" si="17"/>
        <v>20.833333333333336</v>
      </c>
      <c r="F26" s="117">
        <f>'THONG KE'!F13</f>
        <v>13</v>
      </c>
      <c r="G26" s="119">
        <f t="shared" si="9"/>
        <v>27.083333333333332</v>
      </c>
      <c r="H26" s="117">
        <f>'THONG KE'!G13</f>
        <v>11</v>
      </c>
      <c r="I26" s="119">
        <f t="shared" si="10"/>
        <v>22.916666666666664</v>
      </c>
      <c r="J26" s="117">
        <f>'THONG KE'!H13</f>
        <v>9</v>
      </c>
      <c r="K26" s="119">
        <f t="shared" si="11"/>
        <v>18.75</v>
      </c>
      <c r="L26" s="117">
        <f>'THONG KE'!I13</f>
        <v>0</v>
      </c>
      <c r="M26" s="120">
        <f t="shared" si="12"/>
        <v>0</v>
      </c>
      <c r="N26" s="117">
        <f>'THONG KE'!J13</f>
        <v>5</v>
      </c>
      <c r="O26" s="134">
        <f t="shared" si="13"/>
        <v>10.416666666666668</v>
      </c>
      <c r="P26" s="117">
        <f t="shared" si="18"/>
        <v>5</v>
      </c>
      <c r="R26" s="121">
        <f t="shared" si="19"/>
        <v>100.00000000000001</v>
      </c>
    </row>
    <row r="27" spans="1:18" s="104" customFormat="1" x14ac:dyDescent="0.25">
      <c r="A27" s="192">
        <v>15</v>
      </c>
      <c r="B27" s="115" t="s">
        <v>54</v>
      </c>
      <c r="C27" s="116">
        <f t="shared" si="7"/>
        <v>9</v>
      </c>
      <c r="D27" s="117">
        <f>'THONG KE'!E14</f>
        <v>0</v>
      </c>
      <c r="E27" s="118">
        <f t="shared" si="17"/>
        <v>0</v>
      </c>
      <c r="F27" s="117">
        <f>'THONG KE'!F14</f>
        <v>2</v>
      </c>
      <c r="G27" s="119">
        <f t="shared" si="9"/>
        <v>22.222222222222221</v>
      </c>
      <c r="H27" s="117">
        <f>'THONG KE'!G14</f>
        <v>2</v>
      </c>
      <c r="I27" s="119">
        <f t="shared" si="10"/>
        <v>22.222222222222221</v>
      </c>
      <c r="J27" s="117">
        <f>'THONG KE'!H14</f>
        <v>0</v>
      </c>
      <c r="K27" s="119">
        <f t="shared" si="11"/>
        <v>0</v>
      </c>
      <c r="L27" s="117">
        <f>'THONG KE'!I14</f>
        <v>0</v>
      </c>
      <c r="M27" s="120">
        <f t="shared" si="12"/>
        <v>0</v>
      </c>
      <c r="N27" s="117">
        <f>'THONG KE'!J14</f>
        <v>5</v>
      </c>
      <c r="O27" s="134">
        <f t="shared" si="13"/>
        <v>55.555555555555557</v>
      </c>
      <c r="P27" s="117">
        <f t="shared" si="18"/>
        <v>5</v>
      </c>
      <c r="R27" s="121">
        <f t="shared" si="19"/>
        <v>100</v>
      </c>
    </row>
    <row r="28" spans="1:18" x14ac:dyDescent="0.25">
      <c r="A28" s="192">
        <v>16</v>
      </c>
      <c r="B28" s="117" t="s">
        <v>64</v>
      </c>
      <c r="C28" s="116">
        <f t="shared" si="7"/>
        <v>8</v>
      </c>
      <c r="D28" s="117">
        <f>'THONG KE'!E15</f>
        <v>5</v>
      </c>
      <c r="E28" s="118">
        <f t="shared" si="17"/>
        <v>62.5</v>
      </c>
      <c r="F28" s="117">
        <f>'THONG KE'!F15</f>
        <v>3</v>
      </c>
      <c r="G28" s="119">
        <f t="shared" si="9"/>
        <v>37.5</v>
      </c>
      <c r="H28" s="117">
        <f>'THONG KE'!G15</f>
        <v>0</v>
      </c>
      <c r="I28" s="119">
        <f t="shared" si="10"/>
        <v>0</v>
      </c>
      <c r="J28" s="117">
        <f>'THONG KE'!H15</f>
        <v>0</v>
      </c>
      <c r="K28" s="119">
        <f t="shared" si="11"/>
        <v>0</v>
      </c>
      <c r="L28" s="117">
        <f>'THONG KE'!I15</f>
        <v>0</v>
      </c>
      <c r="M28" s="120">
        <f t="shared" si="12"/>
        <v>0</v>
      </c>
      <c r="N28" s="117">
        <f>'THONG KE'!J15</f>
        <v>0</v>
      </c>
      <c r="O28" s="134">
        <f t="shared" si="13"/>
        <v>0</v>
      </c>
      <c r="P28" s="117">
        <f t="shared" si="18"/>
        <v>0</v>
      </c>
      <c r="R28" s="121">
        <f t="shared" si="19"/>
        <v>100</v>
      </c>
    </row>
    <row r="29" spans="1:18" s="104" customFormat="1" x14ac:dyDescent="0.25">
      <c r="A29" s="192">
        <v>17</v>
      </c>
      <c r="B29" s="115" t="s">
        <v>95</v>
      </c>
      <c r="C29" s="116">
        <f t="shared" si="7"/>
        <v>12</v>
      </c>
      <c r="D29" s="117">
        <f>'THONG KE'!E16</f>
        <v>4</v>
      </c>
      <c r="E29" s="118">
        <f t="shared" si="17"/>
        <v>33.333333333333329</v>
      </c>
      <c r="F29" s="117">
        <f>'THONG KE'!F16</f>
        <v>5</v>
      </c>
      <c r="G29" s="119">
        <f t="shared" si="9"/>
        <v>41.666666666666671</v>
      </c>
      <c r="H29" s="117">
        <f>'THONG KE'!G16</f>
        <v>0</v>
      </c>
      <c r="I29" s="119">
        <f t="shared" si="10"/>
        <v>0</v>
      </c>
      <c r="J29" s="117">
        <f>'THONG KE'!H16</f>
        <v>1</v>
      </c>
      <c r="K29" s="119">
        <f t="shared" si="11"/>
        <v>8.3333333333333321</v>
      </c>
      <c r="L29" s="117">
        <f>'THONG KE'!I16</f>
        <v>0</v>
      </c>
      <c r="M29" s="120">
        <f t="shared" si="12"/>
        <v>0</v>
      </c>
      <c r="N29" s="117">
        <f>'THONG KE'!J16</f>
        <v>2</v>
      </c>
      <c r="O29" s="134">
        <f t="shared" si="13"/>
        <v>16.666666666666664</v>
      </c>
      <c r="P29" s="117">
        <f t="shared" si="18"/>
        <v>2</v>
      </c>
      <c r="R29" s="121">
        <f t="shared" si="19"/>
        <v>100</v>
      </c>
    </row>
    <row r="30" spans="1:18" s="104" customFormat="1" x14ac:dyDescent="0.25">
      <c r="A30" s="192">
        <v>18</v>
      </c>
      <c r="B30" s="115" t="s">
        <v>2599</v>
      </c>
      <c r="C30" s="116">
        <f t="shared" si="7"/>
        <v>26</v>
      </c>
      <c r="D30" s="117">
        <f>'THONG KE'!E17</f>
        <v>6</v>
      </c>
      <c r="E30" s="118">
        <f t="shared" ref="E30:E44" si="27">D30/C30*100</f>
        <v>23.076923076923077</v>
      </c>
      <c r="F30" s="117">
        <f>'THONG KE'!F17</f>
        <v>6</v>
      </c>
      <c r="G30" s="119">
        <f t="shared" ref="G30:G44" si="28">F30/C30*100</f>
        <v>23.076923076923077</v>
      </c>
      <c r="H30" s="117">
        <f>'THONG KE'!G17</f>
        <v>5</v>
      </c>
      <c r="I30" s="119">
        <f t="shared" ref="I30:I44" si="29">H30/C30*100</f>
        <v>19.230769230769234</v>
      </c>
      <c r="J30" s="117">
        <f>'THONG KE'!H17</f>
        <v>2</v>
      </c>
      <c r="K30" s="119">
        <f t="shared" ref="K30:K44" si="30">J30/C30*100</f>
        <v>7.6923076923076925</v>
      </c>
      <c r="L30" s="117">
        <f>'THONG KE'!I17</f>
        <v>3</v>
      </c>
      <c r="M30" s="120">
        <f t="shared" ref="M30:M44" si="31">L30/C30*100</f>
        <v>11.538461538461538</v>
      </c>
      <c r="N30" s="117">
        <f>'THONG KE'!J17</f>
        <v>4</v>
      </c>
      <c r="O30" s="134">
        <f t="shared" ref="O30:O44" si="32">N30/C30*100</f>
        <v>15.384615384615385</v>
      </c>
      <c r="P30" s="117">
        <f t="shared" ref="P30:P42" si="33">N30</f>
        <v>4</v>
      </c>
      <c r="R30" s="121">
        <f t="shared" si="19"/>
        <v>100</v>
      </c>
    </row>
    <row r="31" spans="1:18" x14ac:dyDescent="0.25">
      <c r="A31" s="192">
        <v>19</v>
      </c>
      <c r="B31" s="115" t="s">
        <v>2587</v>
      </c>
      <c r="C31" s="116">
        <f t="shared" si="7"/>
        <v>17</v>
      </c>
      <c r="D31" s="117">
        <f>'THONG KE'!E18</f>
        <v>5</v>
      </c>
      <c r="E31" s="118">
        <f t="shared" si="27"/>
        <v>29.411764705882355</v>
      </c>
      <c r="F31" s="117">
        <f>'THONG KE'!F18</f>
        <v>7</v>
      </c>
      <c r="G31" s="119">
        <f t="shared" si="28"/>
        <v>41.17647058823529</v>
      </c>
      <c r="H31" s="117">
        <f>'THONG KE'!G18</f>
        <v>4</v>
      </c>
      <c r="I31" s="119">
        <f t="shared" si="29"/>
        <v>23.52941176470588</v>
      </c>
      <c r="J31" s="117">
        <f>'THONG KE'!H18</f>
        <v>0</v>
      </c>
      <c r="K31" s="119">
        <f t="shared" si="30"/>
        <v>0</v>
      </c>
      <c r="L31" s="117">
        <f>'THONG KE'!I18</f>
        <v>0</v>
      </c>
      <c r="M31" s="120">
        <f t="shared" si="31"/>
        <v>0</v>
      </c>
      <c r="N31" s="117">
        <f>'THONG KE'!J18</f>
        <v>1</v>
      </c>
      <c r="O31" s="134">
        <f t="shared" si="32"/>
        <v>5.8823529411764701</v>
      </c>
      <c r="P31" s="117">
        <f t="shared" si="33"/>
        <v>1</v>
      </c>
      <c r="R31" s="121">
        <f t="shared" si="19"/>
        <v>100</v>
      </c>
    </row>
    <row r="32" spans="1:18" x14ac:dyDescent="0.25">
      <c r="A32" s="192">
        <v>20</v>
      </c>
      <c r="B32" s="115" t="s">
        <v>2596</v>
      </c>
      <c r="C32" s="116">
        <f t="shared" si="7"/>
        <v>20</v>
      </c>
      <c r="D32" s="117">
        <f>'THONG KE'!E19</f>
        <v>8</v>
      </c>
      <c r="E32" s="118">
        <f t="shared" si="27"/>
        <v>40</v>
      </c>
      <c r="F32" s="117">
        <f>'THONG KE'!F19</f>
        <v>5</v>
      </c>
      <c r="G32" s="119">
        <f t="shared" si="28"/>
        <v>25</v>
      </c>
      <c r="H32" s="117">
        <f>'THONG KE'!G19</f>
        <v>6</v>
      </c>
      <c r="I32" s="119">
        <f t="shared" si="29"/>
        <v>30</v>
      </c>
      <c r="J32" s="117">
        <f>'THONG KE'!H19</f>
        <v>1</v>
      </c>
      <c r="K32" s="119">
        <f t="shared" si="30"/>
        <v>5</v>
      </c>
      <c r="L32" s="117">
        <f>'THONG KE'!I19</f>
        <v>0</v>
      </c>
      <c r="M32" s="120">
        <f t="shared" si="31"/>
        <v>0</v>
      </c>
      <c r="N32" s="117">
        <f>'THONG KE'!J19</f>
        <v>0</v>
      </c>
      <c r="O32" s="134">
        <f t="shared" si="32"/>
        <v>0</v>
      </c>
      <c r="P32" s="117">
        <f t="shared" si="33"/>
        <v>0</v>
      </c>
      <c r="R32" s="121">
        <f t="shared" si="19"/>
        <v>100</v>
      </c>
    </row>
    <row r="33" spans="1:19" x14ac:dyDescent="0.25">
      <c r="A33" s="192">
        <v>21</v>
      </c>
      <c r="B33" s="123" t="s">
        <v>92</v>
      </c>
      <c r="C33" s="116">
        <f t="shared" si="7"/>
        <v>18</v>
      </c>
      <c r="D33" s="117">
        <f>'THONG KE'!E20</f>
        <v>5</v>
      </c>
      <c r="E33" s="118">
        <f t="shared" si="27"/>
        <v>27.777777777777779</v>
      </c>
      <c r="F33" s="117">
        <f>'THONG KE'!F20</f>
        <v>4</v>
      </c>
      <c r="G33" s="119">
        <f t="shared" si="28"/>
        <v>22.222222222222221</v>
      </c>
      <c r="H33" s="117">
        <f>'THONG KE'!G20</f>
        <v>2</v>
      </c>
      <c r="I33" s="119">
        <f t="shared" si="29"/>
        <v>11.111111111111111</v>
      </c>
      <c r="J33" s="117">
        <f>'THONG KE'!H20</f>
        <v>1</v>
      </c>
      <c r="K33" s="119">
        <f t="shared" si="30"/>
        <v>5.5555555555555554</v>
      </c>
      <c r="L33" s="117">
        <f>'THONG KE'!I20</f>
        <v>0</v>
      </c>
      <c r="M33" s="120">
        <f t="shared" si="31"/>
        <v>0</v>
      </c>
      <c r="N33" s="117">
        <f>'THONG KE'!J20</f>
        <v>6</v>
      </c>
      <c r="O33" s="134">
        <f t="shared" si="32"/>
        <v>33.333333333333329</v>
      </c>
      <c r="P33" s="117">
        <f t="shared" si="33"/>
        <v>6</v>
      </c>
      <c r="R33" s="121">
        <f t="shared" si="19"/>
        <v>100</v>
      </c>
    </row>
    <row r="34" spans="1:19" x14ac:dyDescent="0.25">
      <c r="A34" s="192">
        <v>22</v>
      </c>
      <c r="B34" s="123" t="s">
        <v>93</v>
      </c>
      <c r="C34" s="116">
        <f t="shared" si="7"/>
        <v>6</v>
      </c>
      <c r="D34" s="117">
        <f>'THONG KE'!E21</f>
        <v>0</v>
      </c>
      <c r="E34" s="118">
        <f t="shared" si="27"/>
        <v>0</v>
      </c>
      <c r="F34" s="117">
        <f>'THONG KE'!F21</f>
        <v>1</v>
      </c>
      <c r="G34" s="119">
        <f t="shared" si="28"/>
        <v>16.666666666666664</v>
      </c>
      <c r="H34" s="117">
        <f>'THONG KE'!G21</f>
        <v>4</v>
      </c>
      <c r="I34" s="119">
        <f t="shared" si="29"/>
        <v>66.666666666666657</v>
      </c>
      <c r="J34" s="117">
        <f>'THONG KE'!H21</f>
        <v>0</v>
      </c>
      <c r="K34" s="119">
        <f t="shared" si="30"/>
        <v>0</v>
      </c>
      <c r="L34" s="117">
        <f>'THONG KE'!I21</f>
        <v>0</v>
      </c>
      <c r="M34" s="120">
        <f t="shared" si="31"/>
        <v>0</v>
      </c>
      <c r="N34" s="117">
        <f>'THONG KE'!J21</f>
        <v>1</v>
      </c>
      <c r="O34" s="134">
        <f t="shared" si="32"/>
        <v>16.666666666666664</v>
      </c>
      <c r="P34" s="117">
        <f t="shared" si="33"/>
        <v>1</v>
      </c>
      <c r="R34" s="121">
        <f t="shared" si="19"/>
        <v>99.999999999999972</v>
      </c>
    </row>
    <row r="35" spans="1:19" x14ac:dyDescent="0.25">
      <c r="A35" s="192">
        <v>23</v>
      </c>
      <c r="B35" s="123" t="s">
        <v>2593</v>
      </c>
      <c r="C35" s="116">
        <f t="shared" si="7"/>
        <v>18</v>
      </c>
      <c r="D35" s="117">
        <f>'THONG KE'!E22</f>
        <v>5</v>
      </c>
      <c r="E35" s="118">
        <f t="shared" si="27"/>
        <v>27.777777777777779</v>
      </c>
      <c r="F35" s="117">
        <f>'THONG KE'!F22</f>
        <v>4</v>
      </c>
      <c r="G35" s="119">
        <f t="shared" si="28"/>
        <v>22.222222222222221</v>
      </c>
      <c r="H35" s="117">
        <f>'THONG KE'!G22</f>
        <v>2</v>
      </c>
      <c r="I35" s="119">
        <f t="shared" si="29"/>
        <v>11.111111111111111</v>
      </c>
      <c r="J35" s="117">
        <f>'THONG KE'!H22</f>
        <v>1</v>
      </c>
      <c r="K35" s="119">
        <f t="shared" si="30"/>
        <v>5.5555555555555554</v>
      </c>
      <c r="L35" s="117">
        <f>'THONG KE'!I22</f>
        <v>0</v>
      </c>
      <c r="M35" s="120">
        <f t="shared" si="31"/>
        <v>0</v>
      </c>
      <c r="N35" s="117">
        <f>'THONG KE'!J22</f>
        <v>6</v>
      </c>
      <c r="O35" s="134">
        <f t="shared" si="32"/>
        <v>33.333333333333329</v>
      </c>
      <c r="P35" s="117">
        <f t="shared" si="33"/>
        <v>6</v>
      </c>
      <c r="R35" s="121">
        <f t="shared" si="19"/>
        <v>100</v>
      </c>
    </row>
    <row r="36" spans="1:19" s="104" customFormat="1" x14ac:dyDescent="0.25">
      <c r="A36" s="192">
        <v>24</v>
      </c>
      <c r="B36" s="115" t="s">
        <v>2594</v>
      </c>
      <c r="C36" s="116">
        <f t="shared" si="7"/>
        <v>16</v>
      </c>
      <c r="D36" s="117">
        <f>'THONG KE'!E23</f>
        <v>2</v>
      </c>
      <c r="E36" s="118">
        <f t="shared" si="27"/>
        <v>12.5</v>
      </c>
      <c r="F36" s="117">
        <f>'THONG KE'!F23</f>
        <v>6</v>
      </c>
      <c r="G36" s="119">
        <f t="shared" si="28"/>
        <v>37.5</v>
      </c>
      <c r="H36" s="117">
        <f>'THONG KE'!G23</f>
        <v>5</v>
      </c>
      <c r="I36" s="119">
        <f t="shared" si="29"/>
        <v>31.25</v>
      </c>
      <c r="J36" s="117">
        <f>'THONG KE'!H23</f>
        <v>0</v>
      </c>
      <c r="K36" s="119">
        <f t="shared" si="30"/>
        <v>0</v>
      </c>
      <c r="L36" s="117">
        <f>'THONG KE'!I23</f>
        <v>0</v>
      </c>
      <c r="M36" s="120">
        <f t="shared" si="31"/>
        <v>0</v>
      </c>
      <c r="N36" s="117">
        <f>'THONG KE'!J23</f>
        <v>3</v>
      </c>
      <c r="O36" s="134">
        <f t="shared" si="32"/>
        <v>18.75</v>
      </c>
      <c r="P36" s="117">
        <f t="shared" si="33"/>
        <v>3</v>
      </c>
      <c r="R36" s="121">
        <f t="shared" si="19"/>
        <v>100</v>
      </c>
    </row>
    <row r="37" spans="1:19" x14ac:dyDescent="0.25">
      <c r="A37" s="192">
        <v>25</v>
      </c>
      <c r="B37" s="115" t="s">
        <v>56</v>
      </c>
      <c r="C37" s="116">
        <f t="shared" si="7"/>
        <v>30</v>
      </c>
      <c r="D37" s="117">
        <f>'THONG KE'!E24</f>
        <v>12</v>
      </c>
      <c r="E37" s="118">
        <f t="shared" si="27"/>
        <v>40</v>
      </c>
      <c r="F37" s="117">
        <f>'THONG KE'!F24</f>
        <v>12</v>
      </c>
      <c r="G37" s="119">
        <f t="shared" si="28"/>
        <v>40</v>
      </c>
      <c r="H37" s="117">
        <f>'THONG KE'!G24</f>
        <v>4</v>
      </c>
      <c r="I37" s="119">
        <f t="shared" si="29"/>
        <v>13.333333333333334</v>
      </c>
      <c r="J37" s="117">
        <f>'THONG KE'!H24</f>
        <v>1</v>
      </c>
      <c r="K37" s="119">
        <f t="shared" si="30"/>
        <v>3.3333333333333335</v>
      </c>
      <c r="L37" s="117">
        <f>'THONG KE'!I24</f>
        <v>0</v>
      </c>
      <c r="M37" s="120">
        <f t="shared" si="31"/>
        <v>0</v>
      </c>
      <c r="N37" s="117">
        <f>'THONG KE'!J24</f>
        <v>1</v>
      </c>
      <c r="O37" s="134">
        <f t="shared" si="32"/>
        <v>3.3333333333333335</v>
      </c>
      <c r="P37" s="117">
        <f t="shared" si="33"/>
        <v>1</v>
      </c>
      <c r="R37" s="121">
        <f t="shared" si="19"/>
        <v>99.999999999999986</v>
      </c>
    </row>
    <row r="38" spans="1:19" x14ac:dyDescent="0.25">
      <c r="A38" s="192">
        <v>26</v>
      </c>
      <c r="B38" s="117" t="s">
        <v>62</v>
      </c>
      <c r="C38" s="116">
        <f t="shared" si="7"/>
        <v>32</v>
      </c>
      <c r="D38" s="117">
        <f>'THONG KE'!E25</f>
        <v>10</v>
      </c>
      <c r="E38" s="118">
        <f t="shared" si="27"/>
        <v>31.25</v>
      </c>
      <c r="F38" s="117">
        <f>'THONG KE'!F25</f>
        <v>6</v>
      </c>
      <c r="G38" s="119">
        <f t="shared" si="28"/>
        <v>18.75</v>
      </c>
      <c r="H38" s="117">
        <f>'THONG KE'!G25</f>
        <v>4</v>
      </c>
      <c r="I38" s="119">
        <f t="shared" si="29"/>
        <v>12.5</v>
      </c>
      <c r="J38" s="117">
        <f>'THONG KE'!H25</f>
        <v>2</v>
      </c>
      <c r="K38" s="119">
        <f t="shared" si="30"/>
        <v>6.25</v>
      </c>
      <c r="L38" s="117">
        <f>'THONG KE'!I25</f>
        <v>5</v>
      </c>
      <c r="M38" s="120">
        <f t="shared" si="31"/>
        <v>15.625</v>
      </c>
      <c r="N38" s="117">
        <f>'THONG KE'!J25</f>
        <v>5</v>
      </c>
      <c r="O38" s="134">
        <f t="shared" si="32"/>
        <v>15.625</v>
      </c>
      <c r="P38" s="117">
        <f t="shared" si="33"/>
        <v>5</v>
      </c>
      <c r="R38" s="121">
        <f t="shared" si="19"/>
        <v>100</v>
      </c>
    </row>
    <row r="39" spans="1:19" x14ac:dyDescent="0.25">
      <c r="A39" s="192">
        <v>27</v>
      </c>
      <c r="B39" s="123" t="s">
        <v>94</v>
      </c>
      <c r="C39" s="116">
        <f t="shared" si="7"/>
        <v>26</v>
      </c>
      <c r="D39" s="117">
        <f>'THONG KE'!E26</f>
        <v>3</v>
      </c>
      <c r="E39" s="118">
        <f t="shared" si="27"/>
        <v>11.538461538461538</v>
      </c>
      <c r="F39" s="117">
        <f>'THONG KE'!F26</f>
        <v>10</v>
      </c>
      <c r="G39" s="119">
        <f t="shared" si="28"/>
        <v>38.461538461538467</v>
      </c>
      <c r="H39" s="117">
        <f>'THONG KE'!G26</f>
        <v>8</v>
      </c>
      <c r="I39" s="119">
        <f t="shared" si="29"/>
        <v>30.76923076923077</v>
      </c>
      <c r="J39" s="117">
        <f>'THONG KE'!H26</f>
        <v>2</v>
      </c>
      <c r="K39" s="119">
        <f t="shared" si="30"/>
        <v>7.6923076923076925</v>
      </c>
      <c r="L39" s="117">
        <f>'THONG KE'!I26</f>
        <v>0</v>
      </c>
      <c r="M39" s="120">
        <f t="shared" si="31"/>
        <v>0</v>
      </c>
      <c r="N39" s="117">
        <f>'THONG KE'!J26</f>
        <v>3</v>
      </c>
      <c r="O39" s="134">
        <f t="shared" si="32"/>
        <v>11.538461538461538</v>
      </c>
      <c r="P39" s="117">
        <f t="shared" si="33"/>
        <v>3</v>
      </c>
      <c r="R39" s="121">
        <f t="shared" si="19"/>
        <v>100</v>
      </c>
    </row>
    <row r="40" spans="1:19" x14ac:dyDescent="0.25">
      <c r="A40" s="192">
        <v>28</v>
      </c>
      <c r="B40" s="123" t="s">
        <v>2591</v>
      </c>
      <c r="C40" s="116">
        <f t="shared" si="7"/>
        <v>0</v>
      </c>
      <c r="D40" s="117">
        <f>'THONG KE'!E27</f>
        <v>0</v>
      </c>
      <c r="E40" s="118" t="e">
        <f t="shared" si="27"/>
        <v>#DIV/0!</v>
      </c>
      <c r="F40" s="117">
        <f>'THONG KE'!F27</f>
        <v>0</v>
      </c>
      <c r="G40" s="119" t="e">
        <f t="shared" si="28"/>
        <v>#DIV/0!</v>
      </c>
      <c r="H40" s="117">
        <f>'THONG KE'!G27</f>
        <v>0</v>
      </c>
      <c r="I40" s="119" t="e">
        <f t="shared" si="29"/>
        <v>#DIV/0!</v>
      </c>
      <c r="J40" s="117">
        <f>'THONG KE'!H27</f>
        <v>0</v>
      </c>
      <c r="K40" s="119" t="e">
        <f t="shared" si="30"/>
        <v>#DIV/0!</v>
      </c>
      <c r="L40" s="117">
        <f>'THONG KE'!I27</f>
        <v>0</v>
      </c>
      <c r="M40" s="120" t="e">
        <f t="shared" si="31"/>
        <v>#DIV/0!</v>
      </c>
      <c r="N40" s="117">
        <f>'THONG KE'!J27</f>
        <v>0</v>
      </c>
      <c r="O40" s="134" t="e">
        <f t="shared" si="32"/>
        <v>#DIV/0!</v>
      </c>
      <c r="P40" s="117">
        <f t="shared" si="33"/>
        <v>0</v>
      </c>
      <c r="R40" s="121" t="e">
        <f t="shared" si="19"/>
        <v>#DIV/0!</v>
      </c>
    </row>
    <row r="41" spans="1:19" x14ac:dyDescent="0.25">
      <c r="A41" s="192">
        <v>30</v>
      </c>
      <c r="B41" s="123" t="s">
        <v>2588</v>
      </c>
      <c r="C41" s="116">
        <f>D41+F41+H41+J41+L41+N41</f>
        <v>30</v>
      </c>
      <c r="D41" s="117">
        <f>'THONG KE'!E30</f>
        <v>2</v>
      </c>
      <c r="E41" s="118">
        <f t="shared" si="27"/>
        <v>6.666666666666667</v>
      </c>
      <c r="F41" s="117">
        <f>'THONG KE'!F30</f>
        <v>3</v>
      </c>
      <c r="G41" s="119">
        <f t="shared" si="28"/>
        <v>10</v>
      </c>
      <c r="H41" s="117">
        <f>'THONG KE'!G30</f>
        <v>17</v>
      </c>
      <c r="I41" s="119">
        <f t="shared" si="29"/>
        <v>56.666666666666664</v>
      </c>
      <c r="J41" s="117">
        <f>'THONG KE'!H30</f>
        <v>4</v>
      </c>
      <c r="K41" s="119">
        <f t="shared" si="30"/>
        <v>13.333333333333334</v>
      </c>
      <c r="L41" s="117">
        <f>'THONG KE'!I30</f>
        <v>0</v>
      </c>
      <c r="M41" s="120">
        <f t="shared" si="31"/>
        <v>0</v>
      </c>
      <c r="N41" s="117">
        <f>'THONG KE'!J30</f>
        <v>4</v>
      </c>
      <c r="O41" s="134">
        <f t="shared" si="32"/>
        <v>13.333333333333334</v>
      </c>
      <c r="P41" s="117">
        <f t="shared" si="33"/>
        <v>4</v>
      </c>
      <c r="R41" s="121">
        <f t="shared" si="19"/>
        <v>99.999999999999986</v>
      </c>
    </row>
    <row r="42" spans="1:19" x14ac:dyDescent="0.25">
      <c r="A42" s="192">
        <v>31</v>
      </c>
      <c r="B42" s="123" t="s">
        <v>2589</v>
      </c>
      <c r="C42" s="116">
        <f t="shared" si="7"/>
        <v>26</v>
      </c>
      <c r="D42" s="117">
        <f>'THONG KE'!E31</f>
        <v>2</v>
      </c>
      <c r="E42" s="118">
        <f t="shared" si="27"/>
        <v>7.6923076923076925</v>
      </c>
      <c r="F42" s="117">
        <f>'THONG KE'!F31</f>
        <v>2</v>
      </c>
      <c r="G42" s="119">
        <f t="shared" si="28"/>
        <v>7.6923076923076925</v>
      </c>
      <c r="H42" s="117">
        <f>'THONG KE'!G31</f>
        <v>16</v>
      </c>
      <c r="I42" s="119">
        <f t="shared" si="29"/>
        <v>61.53846153846154</v>
      </c>
      <c r="J42" s="117">
        <f>'THONG KE'!H31</f>
        <v>5</v>
      </c>
      <c r="K42" s="119">
        <f t="shared" si="30"/>
        <v>19.230769230769234</v>
      </c>
      <c r="L42" s="117">
        <f>'THONG KE'!I31</f>
        <v>0</v>
      </c>
      <c r="M42" s="120">
        <f t="shared" si="31"/>
        <v>0</v>
      </c>
      <c r="N42" s="117">
        <f>'THONG KE'!J31</f>
        <v>1</v>
      </c>
      <c r="O42" s="134">
        <f t="shared" si="32"/>
        <v>3.8461538461538463</v>
      </c>
      <c r="P42" s="117">
        <f t="shared" si="33"/>
        <v>1</v>
      </c>
      <c r="R42" s="121">
        <f t="shared" si="19"/>
        <v>100</v>
      </c>
    </row>
    <row r="43" spans="1:19" x14ac:dyDescent="0.25">
      <c r="A43" s="192">
        <v>32</v>
      </c>
      <c r="B43" s="123" t="s">
        <v>91</v>
      </c>
      <c r="C43" s="116">
        <f t="shared" si="7"/>
        <v>38</v>
      </c>
      <c r="D43" s="117">
        <f>'THONG KE'!E32</f>
        <v>4</v>
      </c>
      <c r="E43" s="118">
        <f t="shared" si="27"/>
        <v>10.526315789473683</v>
      </c>
      <c r="F43" s="117">
        <f>'THONG KE'!F32</f>
        <v>9</v>
      </c>
      <c r="G43" s="119">
        <f t="shared" si="28"/>
        <v>23.684210526315788</v>
      </c>
      <c r="H43" s="117">
        <f>'THONG KE'!G32</f>
        <v>21</v>
      </c>
      <c r="I43" s="119">
        <f t="shared" si="29"/>
        <v>55.26315789473685</v>
      </c>
      <c r="J43" s="117">
        <f>'THONG KE'!H32</f>
        <v>1</v>
      </c>
      <c r="K43" s="119">
        <f t="shared" si="30"/>
        <v>2.6315789473684208</v>
      </c>
      <c r="L43" s="117">
        <f>'THONG KE'!I32</f>
        <v>0</v>
      </c>
      <c r="M43" s="120">
        <f t="shared" si="31"/>
        <v>0</v>
      </c>
      <c r="N43" s="117">
        <f>'THONG KE'!J32</f>
        <v>3</v>
      </c>
      <c r="O43" s="134">
        <f t="shared" si="32"/>
        <v>7.8947368421052628</v>
      </c>
      <c r="P43" s="117">
        <f>N43</f>
        <v>3</v>
      </c>
      <c r="R43" s="121">
        <f t="shared" si="19"/>
        <v>100.00000000000001</v>
      </c>
    </row>
    <row r="44" spans="1:19" x14ac:dyDescent="0.25">
      <c r="A44" s="192">
        <v>33</v>
      </c>
      <c r="B44" s="123" t="s">
        <v>2590</v>
      </c>
      <c r="C44" s="116">
        <f t="shared" si="7"/>
        <v>42</v>
      </c>
      <c r="D44" s="117">
        <f>'THONG KE'!E33</f>
        <v>9</v>
      </c>
      <c r="E44" s="118">
        <f t="shared" si="27"/>
        <v>21.428571428571427</v>
      </c>
      <c r="F44" s="117">
        <f>'THONG KE'!F33</f>
        <v>4</v>
      </c>
      <c r="G44" s="119">
        <f t="shared" si="28"/>
        <v>9.5238095238095237</v>
      </c>
      <c r="H44" s="117">
        <f>'THONG KE'!G33</f>
        <v>18</v>
      </c>
      <c r="I44" s="119">
        <f t="shared" si="29"/>
        <v>42.857142857142854</v>
      </c>
      <c r="J44" s="117">
        <f>'THONG KE'!H33</f>
        <v>2</v>
      </c>
      <c r="K44" s="119">
        <f t="shared" si="30"/>
        <v>4.7619047619047619</v>
      </c>
      <c r="L44" s="117">
        <f>'THONG KE'!I33</f>
        <v>1</v>
      </c>
      <c r="M44" s="120">
        <f t="shared" si="31"/>
        <v>2.3809523809523809</v>
      </c>
      <c r="N44" s="117">
        <f>'THONG KE'!J33</f>
        <v>8</v>
      </c>
      <c r="O44" s="134">
        <f t="shared" si="32"/>
        <v>19.047619047619047</v>
      </c>
      <c r="P44" s="117">
        <f>N44</f>
        <v>8</v>
      </c>
      <c r="R44" s="121">
        <f t="shared" si="19"/>
        <v>99.999999999999986</v>
      </c>
    </row>
    <row r="45" spans="1:19" x14ac:dyDescent="0.25">
      <c r="A45" s="114"/>
      <c r="B45" s="123" t="s">
        <v>35</v>
      </c>
      <c r="C45" s="117" t="e">
        <f>SUM(C13:C44)</f>
        <v>#REF!</v>
      </c>
      <c r="D45" s="117" t="e">
        <f>SUM(D13:D44)</f>
        <v>#REF!</v>
      </c>
      <c r="E45" s="118" t="e">
        <f>D45/C45*100</f>
        <v>#REF!</v>
      </c>
      <c r="F45" s="117" t="e">
        <f>SUM(F13:F44)</f>
        <v>#REF!</v>
      </c>
      <c r="G45" s="119" t="e">
        <f>F45/C45*100</f>
        <v>#REF!</v>
      </c>
      <c r="H45" s="117" t="e">
        <f>SUM(H13:H44)</f>
        <v>#REF!</v>
      </c>
      <c r="I45" s="119" t="e">
        <f>H45/C45*100</f>
        <v>#REF!</v>
      </c>
      <c r="J45" s="117" t="e">
        <f>SUM(J13:J44)</f>
        <v>#REF!</v>
      </c>
      <c r="K45" s="119" t="e">
        <f>J45/C45*100</f>
        <v>#REF!</v>
      </c>
      <c r="L45" s="117" t="e">
        <f>SUM(L13:L44)</f>
        <v>#REF!</v>
      </c>
      <c r="M45" s="120" t="e">
        <f>L45/C45*100</f>
        <v>#REF!</v>
      </c>
      <c r="N45" s="117" t="e">
        <f>SUM(N13:N44)</f>
        <v>#REF!</v>
      </c>
      <c r="O45" s="120" t="e">
        <f>N45/C45*100</f>
        <v>#REF!</v>
      </c>
      <c r="P45" s="117" t="e">
        <f>SUM(P13:P44)</f>
        <v>#REF!</v>
      </c>
      <c r="R45" s="121" t="e">
        <f>E45+G45+I45+K45+M45+O45</f>
        <v>#REF!</v>
      </c>
    </row>
    <row r="46" spans="1:19" x14ac:dyDescent="0.25">
      <c r="Q46" s="106" t="e">
        <f>SUM(D45,F45,H45,J45,L45,N45)</f>
        <v>#REF!</v>
      </c>
      <c r="S46" s="106" t="e">
        <f>SUM(D45,F45,H45,J45,L45,N45)</f>
        <v>#REF!</v>
      </c>
    </row>
    <row r="47" spans="1:19" x14ac:dyDescent="0.25">
      <c r="B47" s="258" t="s">
        <v>36</v>
      </c>
      <c r="C47" s="259"/>
      <c r="D47" s="259"/>
      <c r="E47" s="259"/>
      <c r="F47" s="259"/>
      <c r="G47" s="122"/>
      <c r="H47" s="122"/>
      <c r="I47" s="122"/>
      <c r="J47" s="122"/>
      <c r="K47" s="258" t="s">
        <v>86</v>
      </c>
      <c r="L47" s="259"/>
      <c r="M47" s="259"/>
      <c r="N47" s="259"/>
      <c r="S47" s="106" t="e">
        <f>SUM(S46-P45)</f>
        <v>#REF!</v>
      </c>
    </row>
    <row r="50" spans="11:18" x14ac:dyDescent="0.25">
      <c r="R50" s="124"/>
    </row>
    <row r="52" spans="11:18" x14ac:dyDescent="0.25">
      <c r="K52" s="258" t="s">
        <v>87</v>
      </c>
      <c r="L52" s="259"/>
      <c r="M52" s="259"/>
      <c r="N52" s="259"/>
    </row>
  </sheetData>
  <mergeCells count="22">
    <mergeCell ref="A6:P6"/>
    <mergeCell ref="A2:E2"/>
    <mergeCell ref="F2:O2"/>
    <mergeCell ref="A3:E3"/>
    <mergeCell ref="F3:O3"/>
    <mergeCell ref="G5:O5"/>
    <mergeCell ref="K52:N52"/>
    <mergeCell ref="A7:P7"/>
    <mergeCell ref="A8:M8"/>
    <mergeCell ref="A9:P9"/>
    <mergeCell ref="A11:A12"/>
    <mergeCell ref="B11:B12"/>
    <mergeCell ref="C11:C12"/>
    <mergeCell ref="D11:E11"/>
    <mergeCell ref="F11:G11"/>
    <mergeCell ref="H11:I11"/>
    <mergeCell ref="J11:K11"/>
    <mergeCell ref="L11:M11"/>
    <mergeCell ref="N11:O11"/>
    <mergeCell ref="P11:P12"/>
    <mergeCell ref="B47:F47"/>
    <mergeCell ref="K47:N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DA22TYA</vt:lpstr>
      <vt:lpstr>DA22TYB</vt:lpstr>
      <vt:lpstr>DA22CNSH</vt:lpstr>
      <vt:lpstr>DA22TSA</vt:lpstr>
      <vt:lpstr>DA22TSB</vt:lpstr>
      <vt:lpstr>DA22KTCT</vt:lpstr>
      <vt:lpstr>DA22CNTP</vt:lpstr>
      <vt:lpstr>THONG KE</vt:lpstr>
      <vt:lpstr>DA23TYA</vt:lpstr>
      <vt:lpstr>DA23TYB</vt:lpstr>
      <vt:lpstr>DA23TYC</vt:lpstr>
      <vt:lpstr>DA23CNSH</vt:lpstr>
      <vt:lpstr>DA23TSA</vt:lpstr>
      <vt:lpstr>DA23TSB</vt:lpstr>
      <vt:lpstr>DA23KTCT</vt:lpstr>
      <vt:lpstr>DA23CNTP</vt:lpstr>
      <vt:lpstr>DA24TYA</vt:lpstr>
      <vt:lpstr>DA24TYB</vt:lpstr>
      <vt:lpstr>DA24TYC</vt:lpstr>
      <vt:lpstr>DA24CNSH</vt:lpstr>
      <vt:lpstr>DA24TS</vt:lpstr>
      <vt:lpstr>DA24NN</vt:lpstr>
      <vt:lpstr>DA24BVTV</vt:lpstr>
      <vt:lpstr>DA24CNTP</vt:lpstr>
      <vt:lpstr>DA25TYA</vt:lpstr>
      <vt:lpstr>DA25TYB</vt:lpstr>
      <vt:lpstr>DA25TYC</vt:lpstr>
      <vt:lpstr>DA25CNSH</vt:lpstr>
      <vt:lpstr>DA25TS</vt:lpstr>
      <vt:lpstr>DA25NN</vt:lpstr>
      <vt:lpstr>DA25BVTV</vt:lpstr>
      <vt:lpstr>DA25CNTP</vt:lpstr>
      <vt:lpstr>TY 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Ngo Van Nin</cp:lastModifiedBy>
  <cp:lastPrinted>2025-09-30T09:13:47Z</cp:lastPrinted>
  <dcterms:created xsi:type="dcterms:W3CDTF">2023-08-04T07:02:29Z</dcterms:created>
  <dcterms:modified xsi:type="dcterms:W3CDTF">2026-08-27T09:17:00Z</dcterms:modified>
</cp:coreProperties>
</file>